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Neut\AD169r (HFF-1)\Raw data\20210317 HCMV neut with complement_Bad_HFF-1_1\"/>
    </mc:Choice>
  </mc:AlternateContent>
  <xr:revisionPtr revIDLastSave="0" documentId="13_ncr:1_{82126A4D-BADF-4075-865E-FA8C0133F0BC}" xr6:coauthVersionLast="47" xr6:coauthVersionMax="47" xr10:uidLastSave="{00000000-0000-0000-0000-000000000000}"/>
  <bookViews>
    <workbookView xWindow="20525" yWindow="-107" windowWidth="20848" windowHeight="11208" activeTab="2" xr2:uid="{00000000-000D-0000-FFFF-FFFF00000000}"/>
  </bookViews>
  <sheets>
    <sheet name="384-well plate layout" sheetId="4" r:id="rId1"/>
    <sheet name="96-well dilution" sheetId="5" r:id="rId2"/>
    <sheet name="plate 1_wk6" sheetId="1" r:id="rId3"/>
    <sheet name="plate 2_wk10" sheetId="2" r:id="rId4"/>
    <sheet name="plate 3_wk30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N4" i="5" s="1"/>
  <c r="N5" i="5" s="1"/>
  <c r="N6" i="5" s="1"/>
  <c r="N7" i="5" s="1"/>
  <c r="N8" i="5" s="1"/>
  <c r="N9" i="5" s="1"/>
  <c r="AK12" i="3"/>
  <c r="AK11" i="3"/>
  <c r="AK10" i="3"/>
  <c r="AK9" i="3"/>
  <c r="AK8" i="3"/>
  <c r="AK7" i="3"/>
  <c r="AK6" i="3"/>
  <c r="AK5" i="3"/>
  <c r="AH12" i="3"/>
  <c r="AH11" i="3"/>
  <c r="AH10" i="3"/>
  <c r="AH9" i="3"/>
  <c r="AH8" i="3"/>
  <c r="AH7" i="3"/>
  <c r="AH6" i="3"/>
  <c r="AH5" i="3"/>
  <c r="AE12" i="3"/>
  <c r="AE11" i="3"/>
  <c r="AE10" i="3"/>
  <c r="AE9" i="3"/>
  <c r="AE8" i="3"/>
  <c r="AE7" i="3"/>
  <c r="AE6" i="3"/>
  <c r="AE5" i="3"/>
  <c r="AB22" i="3"/>
  <c r="AB21" i="3"/>
  <c r="AB20" i="3"/>
  <c r="AB19" i="3"/>
  <c r="AB18" i="3"/>
  <c r="AB17" i="3"/>
  <c r="AB16" i="3"/>
  <c r="AB15" i="3"/>
  <c r="AB12" i="3"/>
  <c r="AB11" i="3"/>
  <c r="AB10" i="3"/>
  <c r="AB9" i="3"/>
  <c r="AB8" i="3"/>
  <c r="AB7" i="3"/>
  <c r="AB6" i="3"/>
  <c r="AB5" i="3"/>
  <c r="Y22" i="3"/>
  <c r="Y21" i="3"/>
  <c r="Y20" i="3"/>
  <c r="Y19" i="3"/>
  <c r="Y18" i="3"/>
  <c r="Y17" i="3"/>
  <c r="Y16" i="3"/>
  <c r="Y15" i="3"/>
  <c r="Y12" i="3"/>
  <c r="Y11" i="3"/>
  <c r="Y10" i="3"/>
  <c r="Y9" i="3"/>
  <c r="Y8" i="3"/>
  <c r="Y7" i="3"/>
  <c r="Y6" i="3"/>
  <c r="Y5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M6" i="3"/>
  <c r="M5" i="3"/>
  <c r="J22" i="3"/>
  <c r="J21" i="3"/>
  <c r="J20" i="3"/>
  <c r="J19" i="3"/>
  <c r="J18" i="3"/>
  <c r="J17" i="3"/>
  <c r="J16" i="3"/>
  <c r="J15" i="3"/>
  <c r="J12" i="3"/>
  <c r="J11" i="3"/>
  <c r="J10" i="3"/>
  <c r="J9" i="3"/>
  <c r="J8" i="3"/>
  <c r="J7" i="3"/>
  <c r="J6" i="3"/>
  <c r="J5" i="3"/>
  <c r="D22" i="3"/>
  <c r="D21" i="3"/>
  <c r="D20" i="3"/>
  <c r="D19" i="3"/>
  <c r="D18" i="3"/>
  <c r="D17" i="3"/>
  <c r="D16" i="3"/>
  <c r="D15" i="3"/>
  <c r="D12" i="3"/>
  <c r="D11" i="3"/>
  <c r="D10" i="3"/>
  <c r="D9" i="3"/>
  <c r="D8" i="3"/>
  <c r="D7" i="3"/>
  <c r="D6" i="3"/>
  <c r="D5" i="3"/>
  <c r="G22" i="3"/>
  <c r="G21" i="3"/>
  <c r="G20" i="3"/>
  <c r="G19" i="3"/>
  <c r="G18" i="3"/>
  <c r="G17" i="3"/>
  <c r="G16" i="3"/>
  <c r="G15" i="3"/>
  <c r="G12" i="3"/>
  <c r="G11" i="3"/>
  <c r="G10" i="3"/>
  <c r="G9" i="3"/>
  <c r="G8" i="3"/>
  <c r="G7" i="3"/>
  <c r="G6" i="3"/>
  <c r="G5" i="3"/>
  <c r="AK12" i="2"/>
  <c r="AK11" i="2"/>
  <c r="AK10" i="2"/>
  <c r="AK9" i="2"/>
  <c r="AK8" i="2"/>
  <c r="AK7" i="2"/>
  <c r="AK6" i="2"/>
  <c r="AK5" i="2"/>
  <c r="AH12" i="2"/>
  <c r="AH11" i="2"/>
  <c r="AH10" i="2"/>
  <c r="AH9" i="2"/>
  <c r="AH8" i="2"/>
  <c r="AH7" i="2"/>
  <c r="AH6" i="2"/>
  <c r="AH5" i="2"/>
  <c r="AE12" i="2"/>
  <c r="AE11" i="2"/>
  <c r="AE10" i="2"/>
  <c r="AE9" i="2"/>
  <c r="AE8" i="2"/>
  <c r="AE7" i="2"/>
  <c r="AE6" i="2"/>
  <c r="AE5" i="2"/>
  <c r="AB22" i="2"/>
  <c r="AB21" i="2"/>
  <c r="AB20" i="2"/>
  <c r="AB19" i="2"/>
  <c r="AB18" i="2"/>
  <c r="AB17" i="2"/>
  <c r="AB16" i="2"/>
  <c r="AB15" i="2"/>
  <c r="AB12" i="2"/>
  <c r="AB11" i="2"/>
  <c r="AB10" i="2"/>
  <c r="AB9" i="2"/>
  <c r="AB8" i="2"/>
  <c r="AB7" i="2"/>
  <c r="AB6" i="2"/>
  <c r="AB5" i="2"/>
  <c r="Y22" i="2"/>
  <c r="Y21" i="2"/>
  <c r="Y20" i="2"/>
  <c r="Y19" i="2"/>
  <c r="Y18" i="2"/>
  <c r="Y17" i="2"/>
  <c r="Y16" i="2"/>
  <c r="Y15" i="2"/>
  <c r="Y12" i="2"/>
  <c r="Y11" i="2"/>
  <c r="Y10" i="2"/>
  <c r="Y9" i="2"/>
  <c r="Y8" i="2"/>
  <c r="Y7" i="2"/>
  <c r="Y6" i="2"/>
  <c r="Y5" i="2"/>
  <c r="V22" i="2"/>
  <c r="V21" i="2"/>
  <c r="V20" i="2"/>
  <c r="V19" i="2"/>
  <c r="V18" i="2"/>
  <c r="V17" i="2"/>
  <c r="V16" i="2"/>
  <c r="V15" i="2"/>
  <c r="V12" i="2"/>
  <c r="V11" i="2"/>
  <c r="V10" i="2"/>
  <c r="V9" i="2"/>
  <c r="V8" i="2"/>
  <c r="V7" i="2"/>
  <c r="V6" i="2"/>
  <c r="V5" i="2"/>
  <c r="S22" i="2"/>
  <c r="S21" i="2"/>
  <c r="S20" i="2"/>
  <c r="S19" i="2"/>
  <c r="S18" i="2"/>
  <c r="S17" i="2"/>
  <c r="S16" i="2"/>
  <c r="S15" i="2"/>
  <c r="S12" i="2"/>
  <c r="S11" i="2"/>
  <c r="S10" i="2"/>
  <c r="S9" i="2"/>
  <c r="S8" i="2"/>
  <c r="S7" i="2"/>
  <c r="S6" i="2"/>
  <c r="S5" i="2"/>
  <c r="P22" i="2"/>
  <c r="P21" i="2"/>
  <c r="P20" i="2"/>
  <c r="P19" i="2"/>
  <c r="P18" i="2"/>
  <c r="P17" i="2"/>
  <c r="P16" i="2"/>
  <c r="P15" i="2"/>
  <c r="P12" i="2"/>
  <c r="P11" i="2"/>
  <c r="P10" i="2"/>
  <c r="P9" i="2"/>
  <c r="P8" i="2"/>
  <c r="P7" i="2"/>
  <c r="P6" i="2"/>
  <c r="P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J22" i="2"/>
  <c r="J21" i="2"/>
  <c r="J20" i="2"/>
  <c r="J19" i="2"/>
  <c r="J18" i="2"/>
  <c r="J17" i="2"/>
  <c r="J16" i="2"/>
  <c r="J15" i="2"/>
  <c r="J12" i="2"/>
  <c r="J11" i="2"/>
  <c r="J10" i="2"/>
  <c r="J9" i="2"/>
  <c r="J8" i="2"/>
  <c r="J7" i="2"/>
  <c r="J6" i="2"/>
  <c r="J5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AK12" i="1"/>
  <c r="AK11" i="1"/>
  <c r="AK10" i="1"/>
  <c r="AK9" i="1"/>
  <c r="AK8" i="1"/>
  <c r="AK7" i="1"/>
  <c r="AK6" i="1"/>
  <c r="AK5" i="1"/>
  <c r="AH12" i="1"/>
  <c r="AH11" i="1"/>
  <c r="AH10" i="1"/>
  <c r="AH9" i="1"/>
  <c r="AH8" i="1"/>
  <c r="AH7" i="1"/>
  <c r="AH6" i="1"/>
  <c r="AH5" i="1"/>
  <c r="AE12" i="1"/>
  <c r="AE11" i="1"/>
  <c r="AE10" i="1"/>
  <c r="AE9" i="1"/>
  <c r="AE8" i="1"/>
  <c r="AE7" i="1"/>
  <c r="AE6" i="1"/>
  <c r="AE5" i="1"/>
  <c r="AB22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AB5" i="1"/>
  <c r="Y22" i="1"/>
  <c r="Y21" i="1"/>
  <c r="Y20" i="1"/>
  <c r="Y19" i="1"/>
  <c r="Y18" i="1"/>
  <c r="Y17" i="1"/>
  <c r="Y16" i="1"/>
  <c r="Y15" i="1"/>
  <c r="Y12" i="1"/>
  <c r="Y11" i="1"/>
  <c r="Y10" i="1"/>
  <c r="Y9" i="1"/>
  <c r="Y8" i="1"/>
  <c r="Y7" i="1"/>
  <c r="Y6" i="1"/>
  <c r="Y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P22" i="1"/>
  <c r="P21" i="1"/>
  <c r="P20" i="1"/>
  <c r="P19" i="1"/>
  <c r="P18" i="1"/>
  <c r="P17" i="1"/>
  <c r="P16" i="1"/>
  <c r="P15" i="1"/>
  <c r="P12" i="1"/>
  <c r="P11" i="1"/>
  <c r="P10" i="1"/>
  <c r="P9" i="1"/>
  <c r="P8" i="1"/>
  <c r="P7" i="1"/>
  <c r="P6" i="1"/>
  <c r="P5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5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<sst xmlns="http://schemas.openxmlformats.org/spreadsheetml/2006/main" count="346" uniqueCount="127">
  <si>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</si>
  <si>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</si>
  <si>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</si>
  <si>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</si>
  <si>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</si>
  <si>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</si>
  <si>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</si>
  <si>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</si>
  <si>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</si>
  <si>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</si>
  <si>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</si>
  <si>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</si>
  <si>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</si>
  <si>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</si>
  <si>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</si>
  <si>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</si>
  <si>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</si>
  <si>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N22460</t>
  </si>
  <si>
    <t>%CV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</si>
  <si>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</si>
  <si>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</si>
  <si>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</si>
  <si>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</si>
  <si>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</si>
  <si>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</si>
  <si>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</si>
  <si>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</si>
  <si>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</si>
  <si>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</si>
  <si>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</si>
  <si>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</si>
  <si>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</si>
  <si>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</si>
  <si>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</si>
  <si>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</si>
  <si>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</si>
  <si>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CytoGam</t>
  </si>
  <si>
    <t>virus only</t>
  </si>
  <si>
    <t>cell only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</si>
  <si>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</si>
  <si>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</si>
  <si>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</si>
  <si>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</si>
  <si>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</si>
  <si>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</si>
  <si>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</si>
  <si>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</si>
  <si>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</si>
  <si>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</si>
  <si>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</si>
  <si>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</si>
  <si>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</si>
  <si>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</si>
  <si>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</si>
  <si>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</si>
  <si>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</si>
  <si>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</si>
  <si>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</si>
  <si>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</si>
  <si>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t>HFF-1 cell+ Toledo virus control</t>
  </si>
  <si>
    <t>cell only (HFF-1)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</si>
  <si>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</si>
  <si>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</si>
  <si>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</si>
  <si>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</si>
  <si>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</si>
  <si>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</si>
  <si>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</si>
  <si>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</si>
  <si>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</si>
  <si>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</si>
  <si>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</si>
  <si>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</si>
  <si>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</si>
  <si>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</si>
  <si>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</si>
  <si>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</si>
  <si>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</si>
  <si>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</si>
  <si>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</si>
  <si>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</si>
  <si>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</si>
  <si>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</si>
  <si>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</si>
  <si>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</si>
  <si>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</si>
  <si>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</si>
  <si>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</si>
  <si>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</si>
  <si>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</si>
  <si>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</si>
  <si>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</si>
  <si>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</si>
  <si>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</si>
  <si>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</si>
  <si>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</si>
  <si>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</si>
  <si>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</si>
  <si>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</si>
  <si>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</si>
  <si>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Virus volume (ul)</t>
  </si>
  <si>
    <t>3X-dilution from 1:80</t>
  </si>
  <si>
    <t>Plate 1</t>
  </si>
  <si>
    <t>Plasma</t>
  </si>
  <si>
    <t>3-fold serial dilution from 1:8</t>
  </si>
  <si>
    <t>3-fold serial dilution</t>
  </si>
  <si>
    <t>Virus Only</t>
  </si>
  <si>
    <t>10ul plasma</t>
  </si>
  <si>
    <t>1ul CytoGam</t>
  </si>
  <si>
    <t>53ul media</t>
  </si>
  <si>
    <t>70ul media</t>
  </si>
  <si>
    <t>79ul media</t>
  </si>
  <si>
    <t>transfer 27ul from the previous well</t>
  </si>
  <si>
    <t>HFF-1 cell: p19</t>
  </si>
  <si>
    <t>7ul virus from 30X stock</t>
  </si>
  <si>
    <r>
      <t xml:space="preserve">CMV BadrUL131-Y4 SV 20200114 </t>
    </r>
    <r>
      <rPr>
        <sz val="12"/>
        <color theme="1"/>
        <rFont val="Calibri"/>
        <family val="2"/>
        <scheme val="minor"/>
      </rPr>
      <t>(virus log 44)</t>
    </r>
  </si>
  <si>
    <t>virus+plasma incubation (1hr.)</t>
  </si>
  <si>
    <t>total volume for incubation</t>
  </si>
  <si>
    <t>incubation time (~20hr.)</t>
  </si>
  <si>
    <t>staining calculate using (1008+42) wells</t>
  </si>
  <si>
    <t>HCMV IE-1 stain (1:500)</t>
  </si>
  <si>
    <t>20ul/well&gt;&gt; 42ul+21ml PBS</t>
  </si>
  <si>
    <t>1 hr.</t>
  </si>
  <si>
    <t>IgG-AF488 2ºAb  stain (1:500)</t>
  </si>
  <si>
    <t>DAPI stain (1:1000)</t>
  </si>
  <si>
    <t>20ul/well&gt;&gt; 21ul+21ml PBS</t>
  </si>
  <si>
    <t>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</si>
</sst>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33" borderId="0" xfId="0" applyFill="1"/>
    <xf numFmtId="0" fontId="20" fillId="33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22" fontId="2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18" fontId="20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AE7B-653D-43CA-9EBF-35CF55F8BE71}">
  <dimension ref="A1:Y56"/>
  <sheetViews>
    <sheetView topLeftCell="A55" workbookViewId="0">
      <selection activeCell="F3" sqref="F3:G10"/>
    </sheetView>
  </sheetViews>
  <sheetFormatPr defaultColWidth="8.8984375" defaultRowHeight="14" x14ac:dyDescent="0.3"/>
  <cols>
    <col min="1" max="1" width="5.3984375" customWidth="1"/>
    <col min="2" max="25" width="10.69921875" customWidth="1"/>
  </cols>
  <sheetData>
    <row r="1" spans="1:25" ht="15.6" x14ac:dyDescent="0.35">
      <c r="A1" s="5"/>
      <c r="B1" s="6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6.149999999999999" thickBot="1" x14ac:dyDescent="0.4">
      <c r="A2" s="5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</row>
    <row r="3" spans="1:25" ht="15.75" customHeight="1" x14ac:dyDescent="0.35">
      <c r="A3" s="5" t="s">
        <v>1</v>
      </c>
      <c r="B3" s="9" t="s">
        <v>40</v>
      </c>
      <c r="C3" s="10"/>
      <c r="D3" s="9" t="s">
        <v>41</v>
      </c>
      <c r="E3" s="10"/>
      <c r="F3" s="9" t="s">
        <v>42</v>
      </c>
      <c r="G3" s="10"/>
      <c r="H3" s="9" t="s">
        <v>43</v>
      </c>
      <c r="I3" s="10"/>
      <c r="J3" s="9" t="s">
        <v>44</v>
      </c>
      <c r="K3" s="10"/>
      <c r="L3" s="9" t="s">
        <v>45</v>
      </c>
      <c r="M3" s="10"/>
      <c r="N3" s="9" t="s">
        <v>46</v>
      </c>
      <c r="O3" s="10"/>
      <c r="P3" s="9" t="s">
        <v>47</v>
      </c>
      <c r="Q3" s="10"/>
      <c r="R3" s="9" t="s">
        <v>48</v>
      </c>
      <c r="S3" s="10"/>
      <c r="T3" s="9" t="s">
        <v>49</v>
      </c>
      <c r="U3" s="10"/>
      <c r="V3" s="9" t="s">
        <v>50</v>
      </c>
      <c r="W3" s="10"/>
      <c r="X3" s="9" t="s">
        <v>51</v>
      </c>
      <c r="Y3" s="10"/>
    </row>
    <row r="4" spans="1:25" ht="15.6" x14ac:dyDescent="0.35">
      <c r="A4" s="5" t="s">
        <v>2</v>
      </c>
      <c r="B4" s="11"/>
      <c r="C4" s="12"/>
      <c r="D4" s="11"/>
      <c r="E4" s="12"/>
      <c r="F4" s="11"/>
      <c r="G4" s="12"/>
      <c r="H4" s="11"/>
      <c r="I4" s="12"/>
      <c r="J4" s="11"/>
      <c r="K4" s="12"/>
      <c r="L4" s="11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</row>
    <row r="5" spans="1:25" ht="15.6" x14ac:dyDescent="0.35">
      <c r="A5" s="5" t="s">
        <v>3</v>
      </c>
      <c r="B5" s="11"/>
      <c r="C5" s="12"/>
      <c r="D5" s="11"/>
      <c r="E5" s="12"/>
      <c r="F5" s="11"/>
      <c r="G5" s="12"/>
      <c r="H5" s="11"/>
      <c r="I5" s="12"/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</row>
    <row r="6" spans="1:25" ht="15.6" x14ac:dyDescent="0.35">
      <c r="A6" s="5" t="s">
        <v>4</v>
      </c>
      <c r="B6" s="11"/>
      <c r="C6" s="12"/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</row>
    <row r="7" spans="1:25" ht="15.6" x14ac:dyDescent="0.35">
      <c r="A7" s="5" t="s">
        <v>5</v>
      </c>
      <c r="B7" s="11"/>
      <c r="C7" s="12"/>
      <c r="D7" s="11"/>
      <c r="E7" s="12"/>
      <c r="F7" s="11"/>
      <c r="G7" s="12"/>
      <c r="H7" s="11"/>
      <c r="I7" s="12"/>
      <c r="J7" s="11"/>
      <c r="K7" s="12"/>
      <c r="L7" s="11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</row>
    <row r="8" spans="1:25" ht="15.6" x14ac:dyDescent="0.35">
      <c r="A8" s="5" t="s">
        <v>6</v>
      </c>
      <c r="B8" s="11"/>
      <c r="C8" s="12"/>
      <c r="D8" s="11"/>
      <c r="E8" s="12"/>
      <c r="F8" s="11"/>
      <c r="G8" s="12"/>
      <c r="H8" s="11"/>
      <c r="I8" s="12"/>
      <c r="J8" s="11"/>
      <c r="K8" s="12"/>
      <c r="L8" s="11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</row>
    <row r="9" spans="1:25" ht="15.6" x14ac:dyDescent="0.35">
      <c r="A9" s="5" t="s">
        <v>7</v>
      </c>
      <c r="B9" s="11"/>
      <c r="C9" s="12"/>
      <c r="D9" s="11"/>
      <c r="E9" s="12"/>
      <c r="F9" s="11"/>
      <c r="G9" s="12"/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</row>
    <row r="10" spans="1:25" ht="16.149999999999999" thickBot="1" x14ac:dyDescent="0.4">
      <c r="A10" s="5" t="s">
        <v>8</v>
      </c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</row>
    <row r="11" spans="1:25" ht="15.75" customHeight="1" x14ac:dyDescent="0.35">
      <c r="A11" s="5" t="s">
        <v>9</v>
      </c>
      <c r="B11" s="9" t="s">
        <v>52</v>
      </c>
      <c r="C11" s="10"/>
      <c r="D11" s="9" t="s">
        <v>53</v>
      </c>
      <c r="E11" s="10"/>
      <c r="F11" s="9" t="s">
        <v>54</v>
      </c>
      <c r="G11" s="10"/>
      <c r="H11" s="9" t="s">
        <v>55</v>
      </c>
      <c r="I11" s="10"/>
      <c r="J11" s="9" t="s">
        <v>56</v>
      </c>
      <c r="K11" s="10"/>
      <c r="L11" s="9" t="s">
        <v>57</v>
      </c>
      <c r="M11" s="10"/>
      <c r="N11" s="9" t="s">
        <v>58</v>
      </c>
      <c r="O11" s="10"/>
      <c r="P11" s="9" t="s">
        <v>59</v>
      </c>
      <c r="Q11" s="10"/>
      <c r="R11" s="9" t="s">
        <v>60</v>
      </c>
      <c r="S11" s="10"/>
      <c r="T11" s="15"/>
      <c r="U11" s="16"/>
      <c r="V11" s="15"/>
      <c r="W11" s="15"/>
      <c r="X11" s="15"/>
      <c r="Y11" s="15"/>
    </row>
    <row r="12" spans="1:25" ht="15.6" x14ac:dyDescent="0.35">
      <c r="A12" s="5" t="s">
        <v>10</v>
      </c>
      <c r="B12" s="11"/>
      <c r="C12" s="12"/>
      <c r="D12" s="11"/>
      <c r="E12" s="12"/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5"/>
      <c r="U12" s="16"/>
      <c r="V12" s="15"/>
      <c r="W12" s="15"/>
      <c r="X12" s="15"/>
      <c r="Y12" s="15"/>
    </row>
    <row r="13" spans="1:25" ht="15.6" x14ac:dyDescent="0.35">
      <c r="A13" s="5" t="s">
        <v>11</v>
      </c>
      <c r="B13" s="11"/>
      <c r="C13" s="12"/>
      <c r="D13" s="11"/>
      <c r="E13" s="12"/>
      <c r="F13" s="11"/>
      <c r="G13" s="12"/>
      <c r="H13" s="11"/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5"/>
      <c r="U13" s="16"/>
      <c r="V13" s="15"/>
      <c r="W13" s="15"/>
      <c r="X13" s="15"/>
      <c r="Y13" s="15"/>
    </row>
    <row r="14" spans="1:25" ht="15.6" x14ac:dyDescent="0.35">
      <c r="A14" s="5" t="s">
        <v>12</v>
      </c>
      <c r="B14" s="11"/>
      <c r="C14" s="12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12"/>
      <c r="T14" s="15"/>
      <c r="U14" s="16"/>
      <c r="V14" s="15"/>
      <c r="W14" s="15"/>
      <c r="X14" s="15"/>
      <c r="Y14" s="15"/>
    </row>
    <row r="15" spans="1:25" ht="15.6" x14ac:dyDescent="0.35">
      <c r="A15" s="5" t="s">
        <v>13</v>
      </c>
      <c r="B15" s="11"/>
      <c r="C15" s="12"/>
      <c r="D15" s="11"/>
      <c r="E15" s="12"/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2"/>
      <c r="T15" s="15"/>
      <c r="U15" s="16"/>
      <c r="V15" s="15"/>
      <c r="W15" s="15"/>
      <c r="X15" s="15"/>
      <c r="Y15" s="15"/>
    </row>
    <row r="16" spans="1:25" ht="15.6" x14ac:dyDescent="0.35">
      <c r="A16" s="5" t="s">
        <v>14</v>
      </c>
      <c r="B16" s="11"/>
      <c r="C16" s="12"/>
      <c r="D16" s="11"/>
      <c r="E16" s="12"/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1"/>
      <c r="Q16" s="12"/>
      <c r="R16" s="11"/>
      <c r="S16" s="12"/>
      <c r="T16" s="15"/>
      <c r="U16" s="16"/>
      <c r="V16" s="15"/>
      <c r="W16" s="15"/>
      <c r="X16" s="15"/>
      <c r="Y16" s="15"/>
    </row>
    <row r="17" spans="1:25" ht="15.6" x14ac:dyDescent="0.35">
      <c r="A17" s="5" t="s">
        <v>15</v>
      </c>
      <c r="B17" s="11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12"/>
      <c r="T17" s="15"/>
      <c r="U17" s="16"/>
      <c r="V17" s="15"/>
      <c r="W17" s="15"/>
      <c r="X17" s="15"/>
      <c r="Y17" s="15"/>
    </row>
    <row r="18" spans="1:25" ht="16.149999999999999" thickBot="1" x14ac:dyDescent="0.4">
      <c r="A18" s="5" t="s">
        <v>16</v>
      </c>
      <c r="B18" s="13"/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13"/>
      <c r="Q18" s="14"/>
      <c r="R18" s="13"/>
      <c r="S18" s="14"/>
      <c r="T18" s="15"/>
      <c r="U18" s="16"/>
      <c r="V18" s="15"/>
      <c r="W18" s="15"/>
      <c r="X18" s="15"/>
      <c r="Y18" s="15"/>
    </row>
    <row r="20" spans="1:25" ht="15.6" x14ac:dyDescent="0.35">
      <c r="A20" s="5"/>
      <c r="B20" s="6" t="s">
        <v>61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6.149999999999999" thickBot="1" x14ac:dyDescent="0.4">
      <c r="A21" s="5"/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</row>
    <row r="22" spans="1:25" ht="15.6" x14ac:dyDescent="0.35">
      <c r="A22" s="5" t="s">
        <v>1</v>
      </c>
      <c r="B22" s="9" t="s">
        <v>62</v>
      </c>
      <c r="C22" s="10"/>
      <c r="D22" s="9" t="s">
        <v>63</v>
      </c>
      <c r="E22" s="10"/>
      <c r="F22" s="9" t="s">
        <v>64</v>
      </c>
      <c r="G22" s="10"/>
      <c r="H22" s="9" t="s">
        <v>65</v>
      </c>
      <c r="I22" s="10"/>
      <c r="J22" s="9" t="s">
        <v>66</v>
      </c>
      <c r="K22" s="10"/>
      <c r="L22" s="9" t="s">
        <v>67</v>
      </c>
      <c r="M22" s="10"/>
      <c r="N22" s="9" t="s">
        <v>68</v>
      </c>
      <c r="O22" s="10"/>
      <c r="P22" s="9" t="s">
        <v>69</v>
      </c>
      <c r="Q22" s="10"/>
      <c r="R22" s="9" t="s">
        <v>70</v>
      </c>
      <c r="S22" s="10"/>
      <c r="T22" s="9" t="s">
        <v>71</v>
      </c>
      <c r="U22" s="10"/>
      <c r="V22" s="9" t="s">
        <v>72</v>
      </c>
      <c r="W22" s="10"/>
      <c r="X22" s="9" t="s">
        <v>73</v>
      </c>
      <c r="Y22" s="10"/>
    </row>
    <row r="23" spans="1:25" ht="15.6" x14ac:dyDescent="0.35">
      <c r="A23" s="5" t="s">
        <v>2</v>
      </c>
      <c r="B23" s="11"/>
      <c r="C23" s="12"/>
      <c r="D23" s="11"/>
      <c r="E23" s="12"/>
      <c r="F23" s="11"/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</row>
    <row r="24" spans="1:25" ht="15.6" x14ac:dyDescent="0.35">
      <c r="A24" s="5" t="s">
        <v>3</v>
      </c>
      <c r="B24" s="11"/>
      <c r="C24" s="12"/>
      <c r="D24" s="11"/>
      <c r="E24" s="12"/>
      <c r="F24" s="11"/>
      <c r="G24" s="12"/>
      <c r="H24" s="11"/>
      <c r="I24" s="12"/>
      <c r="J24" s="11"/>
      <c r="K24" s="12"/>
      <c r="L24" s="11"/>
      <c r="M24" s="12"/>
      <c r="N24" s="11"/>
      <c r="O24" s="12"/>
      <c r="P24" s="11"/>
      <c r="Q24" s="12"/>
      <c r="R24" s="11"/>
      <c r="S24" s="12"/>
      <c r="T24" s="11"/>
      <c r="U24" s="12"/>
      <c r="V24" s="11"/>
      <c r="W24" s="12"/>
      <c r="X24" s="11"/>
      <c r="Y24" s="12"/>
    </row>
    <row r="25" spans="1:25" ht="15.6" x14ac:dyDescent="0.35">
      <c r="A25" s="5" t="s">
        <v>4</v>
      </c>
      <c r="B25" s="11"/>
      <c r="C25" s="12"/>
      <c r="D25" s="11"/>
      <c r="E25" s="12"/>
      <c r="F25" s="11"/>
      <c r="G25" s="12"/>
      <c r="H25" s="11"/>
      <c r="I25" s="12"/>
      <c r="J25" s="11"/>
      <c r="K25" s="12"/>
      <c r="L25" s="11"/>
      <c r="M25" s="12"/>
      <c r="N25" s="11"/>
      <c r="O25" s="12"/>
      <c r="P25" s="11"/>
      <c r="Q25" s="12"/>
      <c r="R25" s="11"/>
      <c r="S25" s="12"/>
      <c r="T25" s="11"/>
      <c r="U25" s="12"/>
      <c r="V25" s="11"/>
      <c r="W25" s="12"/>
      <c r="X25" s="11"/>
      <c r="Y25" s="12"/>
    </row>
    <row r="26" spans="1:25" ht="15.6" x14ac:dyDescent="0.35">
      <c r="A26" s="5" t="s">
        <v>5</v>
      </c>
      <c r="B26" s="11"/>
      <c r="C26" s="12"/>
      <c r="D26" s="11"/>
      <c r="E26" s="12"/>
      <c r="F26" s="11"/>
      <c r="G26" s="12"/>
      <c r="H26" s="11"/>
      <c r="I26" s="12"/>
      <c r="J26" s="11"/>
      <c r="K26" s="12"/>
      <c r="L26" s="11"/>
      <c r="M26" s="12"/>
      <c r="N26" s="11"/>
      <c r="O26" s="12"/>
      <c r="P26" s="11"/>
      <c r="Q26" s="12"/>
      <c r="R26" s="11"/>
      <c r="S26" s="12"/>
      <c r="T26" s="11"/>
      <c r="U26" s="12"/>
      <c r="V26" s="11"/>
      <c r="W26" s="12"/>
      <c r="X26" s="11"/>
      <c r="Y26" s="12"/>
    </row>
    <row r="27" spans="1:25" ht="15.6" x14ac:dyDescent="0.35">
      <c r="A27" s="5" t="s">
        <v>6</v>
      </c>
      <c r="B27" s="11"/>
      <c r="C27" s="12"/>
      <c r="D27" s="11"/>
      <c r="E27" s="12"/>
      <c r="F27" s="11"/>
      <c r="G27" s="12"/>
      <c r="H27" s="11"/>
      <c r="I27" s="12"/>
      <c r="J27" s="11"/>
      <c r="K27" s="12"/>
      <c r="L27" s="11"/>
      <c r="M27" s="12"/>
      <c r="N27" s="11"/>
      <c r="O27" s="12"/>
      <c r="P27" s="11"/>
      <c r="Q27" s="12"/>
      <c r="R27" s="11"/>
      <c r="S27" s="12"/>
      <c r="T27" s="11"/>
      <c r="U27" s="12"/>
      <c r="V27" s="11"/>
      <c r="W27" s="12"/>
      <c r="X27" s="11"/>
      <c r="Y27" s="12"/>
    </row>
    <row r="28" spans="1:25" ht="15.6" x14ac:dyDescent="0.35">
      <c r="A28" s="5" t="s">
        <v>7</v>
      </c>
      <c r="B28" s="11"/>
      <c r="C28" s="12"/>
      <c r="D28" s="11"/>
      <c r="E28" s="12"/>
      <c r="F28" s="11"/>
      <c r="G28" s="12"/>
      <c r="H28" s="11"/>
      <c r="I28" s="12"/>
      <c r="J28" s="11"/>
      <c r="K28" s="12"/>
      <c r="L28" s="11"/>
      <c r="M28" s="12"/>
      <c r="N28" s="11"/>
      <c r="O28" s="12"/>
      <c r="P28" s="11"/>
      <c r="Q28" s="12"/>
      <c r="R28" s="11"/>
      <c r="S28" s="12"/>
      <c r="T28" s="11"/>
      <c r="U28" s="12"/>
      <c r="V28" s="11"/>
      <c r="W28" s="12"/>
      <c r="X28" s="11"/>
      <c r="Y28" s="12"/>
    </row>
    <row r="29" spans="1:25" ht="16.149999999999999" thickBot="1" x14ac:dyDescent="0.4">
      <c r="A29" s="5" t="s">
        <v>8</v>
      </c>
      <c r="B29" s="13"/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</row>
    <row r="30" spans="1:25" ht="15.75" customHeight="1" x14ac:dyDescent="0.35">
      <c r="A30" s="5" t="s">
        <v>9</v>
      </c>
      <c r="B30" s="9" t="s">
        <v>74</v>
      </c>
      <c r="C30" s="10"/>
      <c r="D30" s="9" t="s">
        <v>75</v>
      </c>
      <c r="E30" s="10"/>
      <c r="F30" s="9" t="s">
        <v>76</v>
      </c>
      <c r="G30" s="10"/>
      <c r="H30" s="9" t="s">
        <v>77</v>
      </c>
      <c r="I30" s="10"/>
      <c r="J30" s="9" t="s">
        <v>78</v>
      </c>
      <c r="K30" s="10"/>
      <c r="L30" s="9" t="s">
        <v>79</v>
      </c>
      <c r="M30" s="10"/>
      <c r="N30" s="9" t="s">
        <v>80</v>
      </c>
      <c r="O30" s="10"/>
      <c r="P30" s="9" t="s">
        <v>59</v>
      </c>
      <c r="Q30" s="10"/>
      <c r="R30" s="9" t="s">
        <v>60</v>
      </c>
      <c r="S30" s="10"/>
      <c r="T30" s="15"/>
      <c r="U30" s="16"/>
      <c r="V30" s="15"/>
      <c r="W30" s="15"/>
      <c r="X30" s="15"/>
      <c r="Y30" s="15"/>
    </row>
    <row r="31" spans="1:25" ht="15.6" x14ac:dyDescent="0.35">
      <c r="A31" s="5" t="s">
        <v>10</v>
      </c>
      <c r="B31" s="11"/>
      <c r="C31" s="12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12"/>
      <c r="T31" s="15"/>
      <c r="U31" s="16"/>
      <c r="V31" s="15"/>
      <c r="W31" s="15"/>
      <c r="X31" s="15"/>
      <c r="Y31" s="15"/>
    </row>
    <row r="32" spans="1:25" ht="15.6" x14ac:dyDescent="0.35">
      <c r="A32" s="5" t="s">
        <v>11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  <c r="P32" s="11"/>
      <c r="Q32" s="12"/>
      <c r="R32" s="11"/>
      <c r="S32" s="12"/>
      <c r="T32" s="15"/>
      <c r="U32" s="16"/>
      <c r="V32" s="15"/>
      <c r="W32" s="15"/>
      <c r="X32" s="15"/>
      <c r="Y32" s="15"/>
    </row>
    <row r="33" spans="1:25" ht="15.6" x14ac:dyDescent="0.35">
      <c r="A33" s="5" t="s">
        <v>12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12"/>
      <c r="R33" s="11"/>
      <c r="S33" s="12"/>
      <c r="T33" s="15"/>
      <c r="U33" s="16"/>
      <c r="V33" s="15"/>
      <c r="W33" s="15"/>
      <c r="X33" s="15"/>
      <c r="Y33" s="15"/>
    </row>
    <row r="34" spans="1:25" ht="15.6" x14ac:dyDescent="0.35">
      <c r="A34" s="5" t="s">
        <v>13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  <c r="P34" s="11"/>
      <c r="Q34" s="12"/>
      <c r="R34" s="11"/>
      <c r="S34" s="12"/>
      <c r="T34" s="15"/>
      <c r="U34" s="16"/>
      <c r="V34" s="15"/>
      <c r="W34" s="15"/>
      <c r="X34" s="15"/>
      <c r="Y34" s="15"/>
    </row>
    <row r="35" spans="1:25" ht="15.6" x14ac:dyDescent="0.35">
      <c r="A35" s="5" t="s">
        <v>14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  <c r="P35" s="11"/>
      <c r="Q35" s="12"/>
      <c r="R35" s="11"/>
      <c r="S35" s="12"/>
      <c r="T35" s="15"/>
      <c r="U35" s="16"/>
      <c r="V35" s="15"/>
      <c r="W35" s="15"/>
      <c r="X35" s="15"/>
      <c r="Y35" s="15"/>
    </row>
    <row r="36" spans="1:25" ht="15.6" x14ac:dyDescent="0.35">
      <c r="A36" s="5" t="s">
        <v>15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  <c r="P36" s="11"/>
      <c r="Q36" s="12"/>
      <c r="R36" s="11"/>
      <c r="S36" s="12"/>
      <c r="T36" s="15"/>
      <c r="U36" s="16"/>
      <c r="V36" s="15"/>
      <c r="W36" s="15"/>
      <c r="X36" s="15"/>
      <c r="Y36" s="15"/>
    </row>
    <row r="37" spans="1:25" ht="16.149999999999999" thickBot="1" x14ac:dyDescent="0.4">
      <c r="A37" s="5" t="s">
        <v>16</v>
      </c>
      <c r="B37" s="13"/>
      <c r="C37" s="14"/>
      <c r="D37" s="13"/>
      <c r="E37" s="14"/>
      <c r="F37" s="13"/>
      <c r="G37" s="14"/>
      <c r="H37" s="13"/>
      <c r="I37" s="14"/>
      <c r="J37" s="13"/>
      <c r="K37" s="14"/>
      <c r="L37" s="13"/>
      <c r="M37" s="14"/>
      <c r="N37" s="13"/>
      <c r="O37" s="14"/>
      <c r="P37" s="13"/>
      <c r="Q37" s="14"/>
      <c r="R37" s="13"/>
      <c r="S37" s="14"/>
      <c r="T37" s="15"/>
      <c r="U37" s="16"/>
      <c r="V37" s="15"/>
      <c r="W37" s="15"/>
      <c r="X37" s="15"/>
      <c r="Y37" s="15"/>
    </row>
    <row r="39" spans="1:25" ht="15.6" x14ac:dyDescent="0.35">
      <c r="A39" s="5"/>
      <c r="B39" s="6" t="s">
        <v>81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6.149999999999999" thickBot="1" x14ac:dyDescent="0.4">
      <c r="A40" s="5"/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</row>
    <row r="41" spans="1:25" ht="15.6" x14ac:dyDescent="0.35">
      <c r="A41" s="5" t="s">
        <v>1</v>
      </c>
      <c r="B41" s="9" t="s">
        <v>82</v>
      </c>
      <c r="C41" s="10"/>
      <c r="D41" s="9" t="s">
        <v>83</v>
      </c>
      <c r="E41" s="10"/>
      <c r="F41" s="9" t="s">
        <v>84</v>
      </c>
      <c r="G41" s="10"/>
      <c r="H41" s="9" t="s">
        <v>85</v>
      </c>
      <c r="I41" s="10"/>
      <c r="J41" s="9" t="s">
        <v>86</v>
      </c>
      <c r="K41" s="10"/>
      <c r="L41" s="9" t="s">
        <v>87</v>
      </c>
      <c r="M41" s="10"/>
      <c r="N41" s="9" t="s">
        <v>88</v>
      </c>
      <c r="O41" s="10"/>
      <c r="P41" s="9" t="s">
        <v>89</v>
      </c>
      <c r="Q41" s="10"/>
      <c r="R41" s="9" t="s">
        <v>90</v>
      </c>
      <c r="S41" s="10"/>
      <c r="T41" s="9" t="s">
        <v>91</v>
      </c>
      <c r="U41" s="10"/>
      <c r="V41" s="9" t="s">
        <v>92</v>
      </c>
      <c r="W41" s="10"/>
      <c r="X41" s="9" t="s">
        <v>93</v>
      </c>
      <c r="Y41" s="10"/>
    </row>
    <row r="42" spans="1:25" ht="15.6" x14ac:dyDescent="0.35">
      <c r="A42" s="5" t="s">
        <v>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  <c r="P42" s="11"/>
      <c r="Q42" s="12"/>
      <c r="R42" s="11"/>
      <c r="S42" s="12"/>
      <c r="T42" s="11"/>
      <c r="U42" s="12"/>
      <c r="V42" s="11"/>
      <c r="W42" s="12"/>
      <c r="X42" s="11"/>
      <c r="Y42" s="12"/>
    </row>
    <row r="43" spans="1:25" ht="15.6" x14ac:dyDescent="0.35">
      <c r="A43" s="5" t="s">
        <v>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</row>
    <row r="44" spans="1:25" ht="15.6" x14ac:dyDescent="0.35">
      <c r="A44" s="5" t="s">
        <v>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  <c r="P44" s="11"/>
      <c r="Q44" s="12"/>
      <c r="R44" s="11"/>
      <c r="S44" s="12"/>
      <c r="T44" s="11"/>
      <c r="U44" s="12"/>
      <c r="V44" s="11"/>
      <c r="W44" s="12"/>
      <c r="X44" s="11"/>
      <c r="Y44" s="12"/>
    </row>
    <row r="45" spans="1:25" ht="15.6" x14ac:dyDescent="0.35">
      <c r="A45" s="5" t="s">
        <v>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</row>
    <row r="46" spans="1:25" ht="15.6" x14ac:dyDescent="0.35">
      <c r="A46" s="5" t="s">
        <v>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  <c r="P46" s="11"/>
      <c r="Q46" s="12"/>
      <c r="R46" s="11"/>
      <c r="S46" s="12"/>
      <c r="T46" s="11"/>
      <c r="U46" s="12"/>
      <c r="V46" s="11"/>
      <c r="W46" s="12"/>
      <c r="X46" s="11"/>
      <c r="Y46" s="12"/>
    </row>
    <row r="47" spans="1:25" ht="15.6" x14ac:dyDescent="0.35">
      <c r="A47" s="5" t="s">
        <v>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</row>
    <row r="48" spans="1:25" ht="16.149999999999999" thickBot="1" x14ac:dyDescent="0.4">
      <c r="A48" s="5" t="s">
        <v>8</v>
      </c>
      <c r="B48" s="13"/>
      <c r="C48" s="14"/>
      <c r="D48" s="13"/>
      <c r="E48" s="14"/>
      <c r="F48" s="13"/>
      <c r="G48" s="14"/>
      <c r="H48" s="13"/>
      <c r="I48" s="14"/>
      <c r="J48" s="13"/>
      <c r="K48" s="14"/>
      <c r="L48" s="13"/>
      <c r="M48" s="14"/>
      <c r="N48" s="13"/>
      <c r="O48" s="14"/>
      <c r="P48" s="13"/>
      <c r="Q48" s="14"/>
      <c r="R48" s="13"/>
      <c r="S48" s="14"/>
      <c r="T48" s="13"/>
      <c r="U48" s="14"/>
      <c r="V48" s="13"/>
      <c r="W48" s="14"/>
      <c r="X48" s="13"/>
      <c r="Y48" s="14"/>
    </row>
    <row r="49" spans="1:25" ht="15.6" x14ac:dyDescent="0.35">
      <c r="A49" s="5" t="s">
        <v>9</v>
      </c>
      <c r="B49" s="9" t="s">
        <v>94</v>
      </c>
      <c r="C49" s="10"/>
      <c r="D49" s="9" t="s">
        <v>95</v>
      </c>
      <c r="E49" s="10"/>
      <c r="F49" s="9" t="s">
        <v>96</v>
      </c>
      <c r="G49" s="10"/>
      <c r="H49" s="9" t="s">
        <v>97</v>
      </c>
      <c r="I49" s="10"/>
      <c r="J49" s="9" t="s">
        <v>98</v>
      </c>
      <c r="K49" s="10"/>
      <c r="L49" s="9" t="s">
        <v>99</v>
      </c>
      <c r="M49" s="10"/>
      <c r="N49" s="9" t="s">
        <v>80</v>
      </c>
      <c r="O49" s="10"/>
      <c r="P49" s="9" t="s">
        <v>59</v>
      </c>
      <c r="Q49" s="10"/>
      <c r="R49" s="9" t="s">
        <v>60</v>
      </c>
      <c r="S49" s="10"/>
      <c r="T49" s="15"/>
      <c r="U49" s="16"/>
      <c r="V49" s="15"/>
      <c r="W49" s="15"/>
      <c r="X49" s="15"/>
      <c r="Y49" s="15"/>
    </row>
    <row r="50" spans="1:25" ht="15.6" x14ac:dyDescent="0.35">
      <c r="A50" s="5" t="s">
        <v>10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  <c r="P50" s="11"/>
      <c r="Q50" s="12"/>
      <c r="R50" s="11"/>
      <c r="S50" s="12"/>
      <c r="T50" s="15"/>
      <c r="U50" s="16"/>
      <c r="V50" s="15"/>
      <c r="W50" s="15"/>
      <c r="X50" s="15"/>
      <c r="Y50" s="15"/>
    </row>
    <row r="51" spans="1:25" ht="15.6" x14ac:dyDescent="0.35">
      <c r="A51" s="5" t="s">
        <v>11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  <c r="P51" s="11"/>
      <c r="Q51" s="12"/>
      <c r="R51" s="11"/>
      <c r="S51" s="12"/>
      <c r="T51" s="15"/>
      <c r="U51" s="16"/>
      <c r="V51" s="15"/>
      <c r="W51" s="15"/>
      <c r="X51" s="15"/>
      <c r="Y51" s="15"/>
    </row>
    <row r="52" spans="1:25" ht="15.6" x14ac:dyDescent="0.35">
      <c r="A52" s="5" t="s">
        <v>12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  <c r="P52" s="11"/>
      <c r="Q52" s="12"/>
      <c r="R52" s="11"/>
      <c r="S52" s="12"/>
      <c r="T52" s="15"/>
      <c r="U52" s="16"/>
      <c r="V52" s="15"/>
      <c r="W52" s="15"/>
      <c r="X52" s="15"/>
      <c r="Y52" s="15"/>
    </row>
    <row r="53" spans="1:25" ht="15.6" x14ac:dyDescent="0.35">
      <c r="A53" s="5" t="s">
        <v>13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  <c r="P53" s="11"/>
      <c r="Q53" s="12"/>
      <c r="R53" s="11"/>
      <c r="S53" s="12"/>
      <c r="T53" s="15"/>
      <c r="U53" s="16"/>
      <c r="V53" s="15"/>
      <c r="W53" s="15"/>
      <c r="X53" s="15"/>
      <c r="Y53" s="15"/>
    </row>
    <row r="54" spans="1:25" ht="15.6" x14ac:dyDescent="0.35">
      <c r="A54" s="5" t="s">
        <v>14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  <c r="P54" s="11"/>
      <c r="Q54" s="12"/>
      <c r="R54" s="11"/>
      <c r="S54" s="12"/>
      <c r="T54" s="15"/>
      <c r="U54" s="16"/>
      <c r="V54" s="15"/>
      <c r="W54" s="15"/>
      <c r="X54" s="15"/>
      <c r="Y54" s="15"/>
    </row>
    <row r="55" spans="1:25" ht="15.6" x14ac:dyDescent="0.35">
      <c r="A55" s="5" t="s">
        <v>15</v>
      </c>
      <c r="B55" s="11"/>
      <c r="C55" s="12"/>
      <c r="D55" s="11"/>
      <c r="E55" s="12"/>
      <c r="F55" s="11"/>
      <c r="G55" s="12"/>
      <c r="H55" s="11"/>
      <c r="I55" s="12"/>
      <c r="J55" s="11"/>
      <c r="K55" s="12"/>
      <c r="L55" s="11"/>
      <c r="M55" s="12"/>
      <c r="N55" s="11"/>
      <c r="O55" s="12"/>
      <c r="P55" s="11"/>
      <c r="Q55" s="12"/>
      <c r="R55" s="11"/>
      <c r="S55" s="12"/>
      <c r="T55" s="15"/>
      <c r="U55" s="16"/>
      <c r="V55" s="15"/>
      <c r="W55" s="15"/>
      <c r="X55" s="15"/>
      <c r="Y55" s="15"/>
    </row>
    <row r="56" spans="1:25" ht="16.149999999999999" thickBot="1" x14ac:dyDescent="0.4">
      <c r="A56" s="5" t="s">
        <v>16</v>
      </c>
      <c r="B56" s="13"/>
      <c r="C56" s="14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13"/>
      <c r="Q56" s="14"/>
      <c r="R56" s="13"/>
      <c r="S56" s="14"/>
      <c r="T56" s="15"/>
      <c r="U56" s="16"/>
      <c r="V56" s="15"/>
      <c r="W56" s="15"/>
      <c r="X56" s="15"/>
      <c r="Y56" s="15"/>
    </row>
  </sheetData>
  <mergeCells count="63">
    <mergeCell ref="N49:O56"/>
    <mergeCell ref="P49:Q56"/>
    <mergeCell ref="R49:S56"/>
    <mergeCell ref="B49:C56"/>
    <mergeCell ref="D49:E56"/>
    <mergeCell ref="F49:G56"/>
    <mergeCell ref="H49:I56"/>
    <mergeCell ref="J49:K56"/>
    <mergeCell ref="L49:M56"/>
    <mergeCell ref="N41:O48"/>
    <mergeCell ref="P41:Q48"/>
    <mergeCell ref="R41:S48"/>
    <mergeCell ref="T41:U48"/>
    <mergeCell ref="V41:W48"/>
    <mergeCell ref="X41:Y48"/>
    <mergeCell ref="L30:M37"/>
    <mergeCell ref="N30:O37"/>
    <mergeCell ref="P30:Q37"/>
    <mergeCell ref="R30:S37"/>
    <mergeCell ref="B41:C48"/>
    <mergeCell ref="D41:E48"/>
    <mergeCell ref="F41:G48"/>
    <mergeCell ref="H41:I48"/>
    <mergeCell ref="J41:K48"/>
    <mergeCell ref="L41:M48"/>
    <mergeCell ref="P22:Q29"/>
    <mergeCell ref="R22:S29"/>
    <mergeCell ref="T22:U29"/>
    <mergeCell ref="V22:W29"/>
    <mergeCell ref="X22:Y29"/>
    <mergeCell ref="B30:C37"/>
    <mergeCell ref="D30:E37"/>
    <mergeCell ref="F30:G37"/>
    <mergeCell ref="H30:I37"/>
    <mergeCell ref="J30:K37"/>
    <mergeCell ref="N11:O18"/>
    <mergeCell ref="P11:Q18"/>
    <mergeCell ref="R11:S18"/>
    <mergeCell ref="B22:C29"/>
    <mergeCell ref="D22:E29"/>
    <mergeCell ref="F22:G29"/>
    <mergeCell ref="H22:I29"/>
    <mergeCell ref="J22:K29"/>
    <mergeCell ref="L22:M29"/>
    <mergeCell ref="N22:O29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781F-4AFF-4596-BCA5-4072267FECA5}">
  <dimension ref="B1:N25"/>
  <sheetViews>
    <sheetView workbookViewId="0">
      <selection activeCell="G7" sqref="G7"/>
    </sheetView>
  </sheetViews>
  <sheetFormatPr defaultColWidth="9.09765625" defaultRowHeight="15.6" x14ac:dyDescent="0.35"/>
  <cols>
    <col min="1" max="1" width="4" style="17" customWidth="1"/>
    <col min="2" max="2" width="10" style="17" customWidth="1"/>
    <col min="3" max="3" width="30" style="17" customWidth="1"/>
    <col min="4" max="4" width="28.8984375" style="17" customWidth="1"/>
    <col min="5" max="5" width="17.8984375" style="17" customWidth="1"/>
    <col min="6" max="6" width="3" style="17" customWidth="1"/>
    <col min="7" max="7" width="17.69921875" style="17" customWidth="1"/>
    <col min="8" max="8" width="21.09765625" style="17" customWidth="1"/>
    <col min="9" max="9" width="17.296875" style="17" customWidth="1"/>
    <col min="10" max="10" width="3.8984375" style="17" customWidth="1"/>
    <col min="11" max="11" width="12.69921875" style="17" customWidth="1"/>
    <col min="12" max="12" width="17.296875" style="17" customWidth="1"/>
    <col min="13" max="13" width="9.09765625" style="17"/>
    <col min="14" max="14" width="21.69921875" style="17" customWidth="1"/>
    <col min="15" max="16384" width="9.09765625" style="17"/>
  </cols>
  <sheetData>
    <row r="1" spans="2:14" x14ac:dyDescent="0.35">
      <c r="E1" s="17" t="s">
        <v>100</v>
      </c>
      <c r="I1" s="17" t="s">
        <v>100</v>
      </c>
      <c r="L1" s="17" t="s">
        <v>100</v>
      </c>
      <c r="N1" s="17" t="s">
        <v>101</v>
      </c>
    </row>
    <row r="2" spans="2:14" x14ac:dyDescent="0.35">
      <c r="B2" s="18" t="s">
        <v>102</v>
      </c>
      <c r="C2" s="19" t="s">
        <v>103</v>
      </c>
      <c r="D2" s="17" t="s">
        <v>104</v>
      </c>
      <c r="G2" s="19" t="s">
        <v>36</v>
      </c>
      <c r="H2" s="17" t="s">
        <v>105</v>
      </c>
      <c r="K2" s="19" t="s">
        <v>106</v>
      </c>
      <c r="N2" s="17">
        <v>80</v>
      </c>
    </row>
    <row r="3" spans="2:14" x14ac:dyDescent="0.35">
      <c r="B3" s="20" t="s">
        <v>1</v>
      </c>
      <c r="C3" s="21" t="s">
        <v>107</v>
      </c>
      <c r="E3" s="22">
        <v>7</v>
      </c>
      <c r="F3" s="23"/>
      <c r="G3" s="21" t="s">
        <v>108</v>
      </c>
      <c r="H3" s="23"/>
      <c r="I3" s="22">
        <v>7</v>
      </c>
      <c r="K3" s="17" t="s">
        <v>109</v>
      </c>
      <c r="L3" s="22">
        <v>7</v>
      </c>
      <c r="N3" s="17">
        <f>N2*3</f>
        <v>240</v>
      </c>
    </row>
    <row r="4" spans="2:14" x14ac:dyDescent="0.35">
      <c r="B4" s="20"/>
      <c r="C4" s="17" t="s">
        <v>110</v>
      </c>
      <c r="D4" s="22"/>
      <c r="E4" s="22"/>
      <c r="F4" s="23"/>
      <c r="G4" s="17" t="s">
        <v>111</v>
      </c>
      <c r="H4" s="23"/>
      <c r="I4" s="22"/>
      <c r="L4" s="22"/>
      <c r="N4" s="17">
        <f t="shared" ref="N4:N9" si="0">N3*3</f>
        <v>720</v>
      </c>
    </row>
    <row r="5" spans="2:14" x14ac:dyDescent="0.35">
      <c r="B5" s="23" t="s">
        <v>2</v>
      </c>
      <c r="C5" s="17" t="s">
        <v>109</v>
      </c>
      <c r="D5" s="24" t="s">
        <v>112</v>
      </c>
      <c r="E5" s="22">
        <v>7</v>
      </c>
      <c r="F5" s="23"/>
      <c r="G5" s="17" t="s">
        <v>109</v>
      </c>
      <c r="H5" s="24" t="s">
        <v>112</v>
      </c>
      <c r="I5" s="22">
        <v>7</v>
      </c>
      <c r="L5" s="22"/>
      <c r="N5" s="17">
        <f t="shared" si="0"/>
        <v>2160</v>
      </c>
    </row>
    <row r="6" spans="2:14" x14ac:dyDescent="0.35">
      <c r="B6" s="23" t="s">
        <v>3</v>
      </c>
      <c r="C6" s="17" t="s">
        <v>109</v>
      </c>
      <c r="D6" s="24"/>
      <c r="E6" s="22">
        <v>7</v>
      </c>
      <c r="F6" s="23"/>
      <c r="G6" s="17" t="s">
        <v>109</v>
      </c>
      <c r="H6" s="24"/>
      <c r="I6" s="22">
        <v>7</v>
      </c>
      <c r="L6" s="22"/>
      <c r="N6" s="17">
        <f t="shared" si="0"/>
        <v>6480</v>
      </c>
    </row>
    <row r="7" spans="2:14" x14ac:dyDescent="0.35">
      <c r="B7" s="23" t="s">
        <v>4</v>
      </c>
      <c r="C7" s="17" t="s">
        <v>109</v>
      </c>
      <c r="D7" s="24"/>
      <c r="E7" s="22">
        <v>7</v>
      </c>
      <c r="F7" s="23"/>
      <c r="G7" s="17" t="s">
        <v>109</v>
      </c>
      <c r="H7" s="24"/>
      <c r="I7" s="22">
        <v>7</v>
      </c>
      <c r="L7" s="22"/>
      <c r="N7" s="17">
        <f t="shared" si="0"/>
        <v>19440</v>
      </c>
    </row>
    <row r="8" spans="2:14" x14ac:dyDescent="0.35">
      <c r="B8" s="23" t="s">
        <v>5</v>
      </c>
      <c r="C8" s="17" t="s">
        <v>109</v>
      </c>
      <c r="D8" s="24"/>
      <c r="E8" s="22">
        <v>7</v>
      </c>
      <c r="F8" s="23"/>
      <c r="G8" s="17" t="s">
        <v>109</v>
      </c>
      <c r="H8" s="24"/>
      <c r="I8" s="22">
        <v>7</v>
      </c>
      <c r="L8" s="22"/>
      <c r="N8" s="17">
        <f t="shared" si="0"/>
        <v>58320</v>
      </c>
    </row>
    <row r="9" spans="2:14" x14ac:dyDescent="0.35">
      <c r="B9" s="23" t="s">
        <v>6</v>
      </c>
      <c r="C9" s="17" t="s">
        <v>109</v>
      </c>
      <c r="D9" s="24"/>
      <c r="E9" s="22">
        <v>7</v>
      </c>
      <c r="F9" s="23"/>
      <c r="G9" s="17" t="s">
        <v>109</v>
      </c>
      <c r="H9" s="24"/>
      <c r="I9" s="22">
        <v>7</v>
      </c>
      <c r="L9" s="22"/>
      <c r="N9" s="17">
        <f t="shared" si="0"/>
        <v>174960</v>
      </c>
    </row>
    <row r="10" spans="2:14" x14ac:dyDescent="0.35">
      <c r="B10" s="23" t="s">
        <v>7</v>
      </c>
      <c r="C10" s="17" t="s">
        <v>109</v>
      </c>
      <c r="D10" s="24"/>
      <c r="E10" s="22">
        <v>7</v>
      </c>
      <c r="F10" s="23"/>
      <c r="G10" s="17" t="s">
        <v>109</v>
      </c>
      <c r="H10" s="24"/>
      <c r="I10" s="22">
        <v>7</v>
      </c>
      <c r="L10" s="22"/>
    </row>
    <row r="11" spans="2:14" x14ac:dyDescent="0.35">
      <c r="B11" s="23" t="s">
        <v>8</v>
      </c>
      <c r="C11" s="17" t="s">
        <v>109</v>
      </c>
      <c r="D11" s="24"/>
      <c r="E11" s="22">
        <v>7</v>
      </c>
      <c r="F11" s="23"/>
      <c r="G11" s="17" t="s">
        <v>109</v>
      </c>
      <c r="H11" s="24"/>
      <c r="I11" s="22">
        <v>7</v>
      </c>
      <c r="L11" s="22"/>
    </row>
    <row r="14" spans="2:14" x14ac:dyDescent="0.35">
      <c r="C14" s="17" t="s">
        <v>113</v>
      </c>
      <c r="D14" s="17" t="s">
        <v>114</v>
      </c>
    </row>
    <row r="15" spans="2:14" x14ac:dyDescent="0.35">
      <c r="C15" s="25" t="s">
        <v>115</v>
      </c>
    </row>
    <row r="16" spans="2:14" x14ac:dyDescent="0.35">
      <c r="C16" s="17" t="s">
        <v>116</v>
      </c>
      <c r="D16" s="26">
        <v>44271.482638888891</v>
      </c>
    </row>
    <row r="18" spans="3:12" x14ac:dyDescent="0.35">
      <c r="C18" s="17" t="s">
        <v>117</v>
      </c>
      <c r="D18" s="26">
        <v>44271.560416666667</v>
      </c>
      <c r="G18" s="27"/>
      <c r="H18" s="27"/>
      <c r="I18" s="27"/>
      <c r="L18" s="27"/>
    </row>
    <row r="19" spans="3:12" x14ac:dyDescent="0.35">
      <c r="C19" s="17" t="s">
        <v>118</v>
      </c>
      <c r="D19" s="26">
        <v>44272.381944444445</v>
      </c>
      <c r="F19" s="26"/>
      <c r="G19" s="27"/>
      <c r="H19" s="27"/>
      <c r="I19" s="27"/>
      <c r="L19" s="27"/>
    </row>
    <row r="20" spans="3:12" x14ac:dyDescent="0.35">
      <c r="D20" s="26"/>
      <c r="F20" s="26"/>
      <c r="G20" s="27"/>
      <c r="H20" s="27"/>
      <c r="I20" s="27"/>
      <c r="L20" s="27"/>
    </row>
    <row r="21" spans="3:12" x14ac:dyDescent="0.35">
      <c r="F21" s="26"/>
      <c r="G21" s="27"/>
      <c r="H21" s="27"/>
      <c r="I21" s="27"/>
      <c r="L21" s="27"/>
    </row>
    <row r="22" spans="3:12" x14ac:dyDescent="0.35">
      <c r="C22" s="28" t="s">
        <v>119</v>
      </c>
      <c r="D22" s="28"/>
      <c r="F22" s="26"/>
      <c r="G22" s="27"/>
      <c r="H22" s="27"/>
      <c r="I22" s="27"/>
      <c r="L22" s="27"/>
    </row>
    <row r="23" spans="3:12" x14ac:dyDescent="0.35">
      <c r="C23" s="25" t="s">
        <v>120</v>
      </c>
      <c r="D23" s="17" t="s">
        <v>121</v>
      </c>
      <c r="E23" s="17" t="s">
        <v>122</v>
      </c>
      <c r="F23" s="26"/>
      <c r="G23" s="29">
        <v>0.40833333333333338</v>
      </c>
      <c r="H23" s="27"/>
      <c r="I23" s="27"/>
      <c r="L23" s="27"/>
    </row>
    <row r="24" spans="3:12" x14ac:dyDescent="0.35">
      <c r="C24" s="25" t="s">
        <v>123</v>
      </c>
      <c r="D24" s="17" t="s">
        <v>121</v>
      </c>
      <c r="E24" s="17" t="s">
        <v>122</v>
      </c>
      <c r="F24" s="26"/>
      <c r="G24" s="29">
        <v>0.45347222222222222</v>
      </c>
      <c r="H24" s="27"/>
      <c r="I24" s="27"/>
      <c r="L24" s="27"/>
    </row>
    <row r="25" spans="3:12" x14ac:dyDescent="0.35">
      <c r="C25" s="25" t="s">
        <v>124</v>
      </c>
      <c r="D25" s="17" t="s">
        <v>125</v>
      </c>
      <c r="E25" s="27" t="s">
        <v>126</v>
      </c>
      <c r="G25" s="30">
        <v>0.50069444444444444</v>
      </c>
      <c r="I25" s="27"/>
      <c r="L25" s="27"/>
    </row>
  </sheetData>
  <mergeCells count="4">
    <mergeCell ref="B3:B4"/>
    <mergeCell ref="D5:D11"/>
    <mergeCell ref="H5:H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abSelected="1" zoomScale="80" zoomScaleNormal="80" workbookViewId="0">
      <selection activeCell="K25" sqref="K25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18</v>
      </c>
      <c r="E4" s="4" t="s">
        <v>19</v>
      </c>
      <c r="F4" s="4"/>
      <c r="G4" s="2" t="s">
        <v>18</v>
      </c>
      <c r="H4" s="4" t="s">
        <v>20</v>
      </c>
      <c r="I4" s="4"/>
      <c r="J4" s="2" t="s">
        <v>18</v>
      </c>
      <c r="K4" s="4" t="s">
        <v>21</v>
      </c>
      <c r="L4" s="4"/>
      <c r="M4" s="2" t="s">
        <v>18</v>
      </c>
      <c r="N4" s="4" t="s">
        <v>22</v>
      </c>
      <c r="O4" s="4"/>
      <c r="P4" s="2" t="s">
        <v>18</v>
      </c>
      <c r="Q4" s="4" t="s">
        <v>23</v>
      </c>
      <c r="R4" s="4"/>
      <c r="S4" s="2" t="s">
        <v>18</v>
      </c>
      <c r="T4" s="4" t="s">
        <v>24</v>
      </c>
      <c r="U4" s="4"/>
      <c r="V4" s="2" t="s">
        <v>18</v>
      </c>
      <c r="W4" s="4" t="s">
        <v>25</v>
      </c>
      <c r="X4" s="4"/>
      <c r="Y4" s="2" t="s">
        <v>18</v>
      </c>
      <c r="Z4" s="4" t="s">
        <v>26</v>
      </c>
      <c r="AA4" s="4"/>
      <c r="AB4" s="2" t="s">
        <v>18</v>
      </c>
      <c r="AC4" s="4" t="s">
        <v>27</v>
      </c>
      <c r="AD4" s="4"/>
      <c r="AE4" s="2" t="s">
        <v>18</v>
      </c>
      <c r="AF4" s="4" t="s">
        <v>28</v>
      </c>
      <c r="AG4" s="4"/>
      <c r="AH4" s="2" t="s">
        <v>18</v>
      </c>
      <c r="AI4" s="4" t="s">
        <v>29</v>
      </c>
      <c r="AJ4" s="4"/>
      <c r="AK4" s="2" t="s">
        <v>18</v>
      </c>
    </row>
    <row r="5" spans="1:37" x14ac:dyDescent="0.3">
      <c r="A5" t="s">
        <v>1</v>
      </c>
      <c r="B5">
        <v>14.64</v>
      </c>
      <c r="C5">
        <v>14.46</v>
      </c>
      <c r="D5">
        <f>_xlfn.STDEV.S(B5:C5)/AVERAGE(B5:C5)*100</f>
        <v>0.87477127569469648</v>
      </c>
      <c r="E5">
        <v>12.13</v>
      </c>
      <c r="F5">
        <v>16.149999999999999</v>
      </c>
      <c r="G5">
        <f>_xlfn.STDEV.S(E5:F5)/AVERAGE(E5:F5)*100</f>
        <v>20.103035787623121</v>
      </c>
      <c r="H5">
        <v>23.95</v>
      </c>
      <c r="I5">
        <v>16.07</v>
      </c>
      <c r="J5">
        <f>_xlfn.STDEV.S(H5:I5)/AVERAGE(H5:I5)*100</f>
        <v>27.846084136681725</v>
      </c>
      <c r="K5">
        <v>16.68</v>
      </c>
      <c r="L5">
        <v>13.47</v>
      </c>
      <c r="M5">
        <f>_xlfn.STDEV.S(K5:L5)/AVERAGE(K5:L5)*100</f>
        <v>15.056801111833082</v>
      </c>
      <c r="N5">
        <v>17.190000000000001</v>
      </c>
      <c r="O5">
        <v>15.01</v>
      </c>
      <c r="P5">
        <f>_xlfn.STDEV.S(N5:O5)/AVERAGE(N5:O5)*100</f>
        <v>9.5744893353209601</v>
      </c>
      <c r="Q5">
        <v>7.99</v>
      </c>
      <c r="R5">
        <v>7.82</v>
      </c>
      <c r="S5">
        <f>_xlfn.STDEV.S(Q5:R5)/AVERAGE(Q5:R5)*100</f>
        <v>1.5206597444871983</v>
      </c>
      <c r="T5">
        <v>11.47</v>
      </c>
      <c r="U5">
        <v>14.72</v>
      </c>
      <c r="V5">
        <f>_xlfn.STDEV.S(T5:U5)/AVERAGE(T5:U5)*100</f>
        <v>17.54942374078869</v>
      </c>
      <c r="W5">
        <v>9.2100000000000009</v>
      </c>
      <c r="X5">
        <v>11.67</v>
      </c>
      <c r="Y5">
        <f>_xlfn.STDEV.S(W5:X5)/AVERAGE(W5:X5)*100</f>
        <v>16.661711510717353</v>
      </c>
      <c r="Z5">
        <v>9.99</v>
      </c>
      <c r="AA5">
        <v>6.16</v>
      </c>
      <c r="AB5">
        <f>_xlfn.STDEV.S(Z5:AA5)/AVERAGE(Z5:AA5)*100</f>
        <v>33.538315442036946</v>
      </c>
      <c r="AC5">
        <v>11.34</v>
      </c>
      <c r="AD5">
        <v>13.98</v>
      </c>
      <c r="AE5">
        <f>_xlfn.STDEV.S(AC5:AD5)/AVERAGE(AC5:AD5)*100</f>
        <v>14.745354678771621</v>
      </c>
      <c r="AF5">
        <v>4.82</v>
      </c>
      <c r="AG5">
        <v>5.22</v>
      </c>
      <c r="AH5">
        <f>_xlfn.STDEV.S(AF5:AG5)/AVERAGE(AF5:AG5)*100</f>
        <v>5.6343169815661085</v>
      </c>
      <c r="AI5">
        <v>5.92</v>
      </c>
      <c r="AJ5">
        <v>7.95</v>
      </c>
      <c r="AK5">
        <f>_xlfn.STDEV.S(AI5:AJ5)/AVERAGE(AI5:AJ5)*100</f>
        <v>20.698295108993257</v>
      </c>
    </row>
    <row r="6" spans="1:37" x14ac:dyDescent="0.3">
      <c r="A6" t="s">
        <v>2</v>
      </c>
      <c r="B6">
        <v>18.41</v>
      </c>
      <c r="C6">
        <v>20.239999999999998</v>
      </c>
      <c r="D6">
        <f t="shared" ref="D6:D12" si="0">_xlfn.STDEV.S(B6:C6)/AVERAGE(B6:C6)*100</f>
        <v>6.6960176433189176</v>
      </c>
      <c r="E6">
        <v>21.99</v>
      </c>
      <c r="F6">
        <v>25.15</v>
      </c>
      <c r="G6">
        <f t="shared" ref="G6:G12" si="1">_xlfn.STDEV.S(E6:F6)/AVERAGE(E6:F6)*100</f>
        <v>9.4800909145078087</v>
      </c>
      <c r="H6">
        <v>27.18</v>
      </c>
      <c r="I6">
        <v>23.81</v>
      </c>
      <c r="J6">
        <f t="shared" ref="J6:J12" si="2">_xlfn.STDEV.S(H6:I6)/AVERAGE(H6:I6)*100</f>
        <v>9.3467340756958848</v>
      </c>
      <c r="K6">
        <v>29.27</v>
      </c>
      <c r="L6">
        <v>28.06</v>
      </c>
      <c r="M6">
        <f t="shared" ref="M6:M12" si="3">_xlfn.STDEV.S(K6:L6)/AVERAGE(K6:L6)*100</f>
        <v>2.9848219265156919</v>
      </c>
      <c r="N6">
        <v>25.66</v>
      </c>
      <c r="O6">
        <v>17.53</v>
      </c>
      <c r="P6">
        <f t="shared" ref="P6:P12" si="4">_xlfn.STDEV.S(N6:O6)/AVERAGE(N6:O6)*100</f>
        <v>26.620875809431084</v>
      </c>
      <c r="Q6">
        <v>20.61</v>
      </c>
      <c r="R6">
        <v>19.059999999999999</v>
      </c>
      <c r="S6">
        <f t="shared" ref="S6:S12" si="5">_xlfn.STDEV.S(Q6:R6)/AVERAGE(Q6:R6)*100</f>
        <v>5.5256642845432271</v>
      </c>
      <c r="T6">
        <v>22.04</v>
      </c>
      <c r="U6">
        <v>24.08</v>
      </c>
      <c r="V6">
        <f t="shared" ref="V6:V12" si="6">_xlfn.STDEV.S(T6:U6)/AVERAGE(T6:U6)*100</f>
        <v>6.2554112472704091</v>
      </c>
      <c r="W6">
        <v>23.43</v>
      </c>
      <c r="X6">
        <v>24.69</v>
      </c>
      <c r="Y6">
        <f t="shared" ref="Y6:Y12" si="7">_xlfn.STDEV.S(W6:X6)/AVERAGE(W6:X6)*100</f>
        <v>3.7030529688073606</v>
      </c>
      <c r="Z6">
        <v>11.68</v>
      </c>
      <c r="AA6">
        <v>13.49</v>
      </c>
      <c r="AB6">
        <f t="shared" ref="AB6:AB12" si="8">_xlfn.STDEV.S(Z6:AA6)/AVERAGE(Z6:AA6)*100</f>
        <v>10.169751878805334</v>
      </c>
      <c r="AC6">
        <v>26.84</v>
      </c>
      <c r="AD6">
        <v>19.600000000000001</v>
      </c>
      <c r="AE6">
        <f t="shared" ref="AE6:AE12" si="9">_xlfn.STDEV.S(AC6:AD6)/AVERAGE(AC6:AD6)*100</f>
        <v>22.047601618391969</v>
      </c>
      <c r="AF6">
        <v>12.18</v>
      </c>
      <c r="AG6">
        <v>10.55</v>
      </c>
      <c r="AH6">
        <f t="shared" ref="AH6:AH12" si="10">_xlfn.STDEV.S(AF6:AG6)/AVERAGE(AF6:AG6)*100</f>
        <v>10.141522686617437</v>
      </c>
      <c r="AI6">
        <v>13.27</v>
      </c>
      <c r="AJ6">
        <v>18.04</v>
      </c>
      <c r="AK6">
        <f t="shared" ref="AK6:AK12" si="11">_xlfn.STDEV.S(AI6:AJ6)/AVERAGE(AI6:AJ6)*100</f>
        <v>21.545189053081039</v>
      </c>
    </row>
    <row r="7" spans="1:37" x14ac:dyDescent="0.3">
      <c r="A7" t="s">
        <v>3</v>
      </c>
      <c r="B7">
        <v>32.549999999999997</v>
      </c>
      <c r="C7">
        <v>32.299999999999997</v>
      </c>
      <c r="D7">
        <f t="shared" si="0"/>
        <v>0.54518641571823256</v>
      </c>
      <c r="E7">
        <v>32.729999999999997</v>
      </c>
      <c r="F7">
        <v>36.659999999999997</v>
      </c>
      <c r="G7">
        <f t="shared" si="1"/>
        <v>8.0095969161640923</v>
      </c>
      <c r="H7">
        <v>33.159999999999997</v>
      </c>
      <c r="I7">
        <v>26.87</v>
      </c>
      <c r="J7">
        <f t="shared" si="2"/>
        <v>14.81826304735428</v>
      </c>
      <c r="K7">
        <v>42.52</v>
      </c>
      <c r="L7">
        <v>37.68</v>
      </c>
      <c r="M7">
        <f t="shared" si="3"/>
        <v>8.5346554138226747</v>
      </c>
      <c r="N7">
        <v>33.5</v>
      </c>
      <c r="O7">
        <v>31.45</v>
      </c>
      <c r="P7">
        <f t="shared" si="4"/>
        <v>4.463645577928939</v>
      </c>
      <c r="Q7">
        <v>34.479999999999997</v>
      </c>
      <c r="R7">
        <v>30.33</v>
      </c>
      <c r="S7">
        <f t="shared" si="5"/>
        <v>9.0556801170318497</v>
      </c>
      <c r="T7">
        <v>43.17</v>
      </c>
      <c r="U7">
        <v>35.78</v>
      </c>
      <c r="V7">
        <f t="shared" si="6"/>
        <v>13.237540501503704</v>
      </c>
      <c r="W7">
        <v>32.700000000000003</v>
      </c>
      <c r="X7">
        <v>28.48</v>
      </c>
      <c r="Y7">
        <f t="shared" si="7"/>
        <v>9.754791162495037</v>
      </c>
      <c r="Z7">
        <v>34.369999999999997</v>
      </c>
      <c r="AA7">
        <v>25.56</v>
      </c>
      <c r="AB7">
        <f t="shared" si="8"/>
        <v>20.789623701830504</v>
      </c>
      <c r="AC7">
        <v>38.6</v>
      </c>
      <c r="AD7">
        <v>35.65</v>
      </c>
      <c r="AE7">
        <f t="shared" si="9"/>
        <v>5.61876095488301</v>
      </c>
      <c r="AF7">
        <v>30.29</v>
      </c>
      <c r="AG7">
        <v>24.75</v>
      </c>
      <c r="AH7">
        <f t="shared" si="10"/>
        <v>14.234635057316424</v>
      </c>
      <c r="AI7">
        <v>21.35</v>
      </c>
      <c r="AJ7">
        <v>17.95</v>
      </c>
      <c r="AK7">
        <f t="shared" si="11"/>
        <v>12.234926493813045</v>
      </c>
    </row>
    <row r="8" spans="1:37" x14ac:dyDescent="0.3">
      <c r="A8" t="s">
        <v>4</v>
      </c>
      <c r="B8">
        <v>53.56</v>
      </c>
      <c r="C8">
        <v>49.31</v>
      </c>
      <c r="D8">
        <f t="shared" si="0"/>
        <v>5.8427215321139823</v>
      </c>
      <c r="E8">
        <v>53.78</v>
      </c>
      <c r="F8">
        <v>58.25</v>
      </c>
      <c r="G8">
        <f t="shared" si="1"/>
        <v>5.6427159009262988</v>
      </c>
      <c r="H8">
        <v>45.04</v>
      </c>
      <c r="I8">
        <v>44.21</v>
      </c>
      <c r="J8">
        <f t="shared" si="2"/>
        <v>1.3151789991816991</v>
      </c>
      <c r="K8">
        <v>54.51</v>
      </c>
      <c r="L8">
        <v>53.58</v>
      </c>
      <c r="M8">
        <f t="shared" si="3"/>
        <v>1.2167810278536202</v>
      </c>
      <c r="N8">
        <v>47.18</v>
      </c>
      <c r="O8">
        <v>45.12</v>
      </c>
      <c r="P8">
        <f t="shared" si="4"/>
        <v>3.1563162930537154</v>
      </c>
      <c r="Q8">
        <v>57.31</v>
      </c>
      <c r="R8">
        <v>46.79</v>
      </c>
      <c r="S8">
        <f t="shared" si="5"/>
        <v>14.291572215336235</v>
      </c>
      <c r="T8">
        <v>48.16</v>
      </c>
      <c r="U8">
        <v>51.04</v>
      </c>
      <c r="V8">
        <f t="shared" si="6"/>
        <v>4.1057813101154412</v>
      </c>
      <c r="W8">
        <v>48.44</v>
      </c>
      <c r="X8">
        <v>44.17</v>
      </c>
      <c r="Y8">
        <f t="shared" si="7"/>
        <v>6.5205613986968043</v>
      </c>
      <c r="Z8">
        <v>44.15</v>
      </c>
      <c r="AA8">
        <v>36.520000000000003</v>
      </c>
      <c r="AB8">
        <f t="shared" si="8"/>
        <v>13.376037536762997</v>
      </c>
      <c r="AC8">
        <v>62.84</v>
      </c>
      <c r="AD8">
        <v>51.49</v>
      </c>
      <c r="AE8">
        <f t="shared" si="9"/>
        <v>14.03946814741068</v>
      </c>
      <c r="AF8">
        <v>51.78</v>
      </c>
      <c r="AG8">
        <v>41.09</v>
      </c>
      <c r="AH8">
        <f t="shared" si="10"/>
        <v>16.278607711605954</v>
      </c>
      <c r="AI8">
        <v>36.68</v>
      </c>
      <c r="AJ8">
        <v>34.049999999999997</v>
      </c>
      <c r="AK8">
        <f t="shared" si="11"/>
        <v>5.2585630836155017</v>
      </c>
    </row>
    <row r="9" spans="1:37" x14ac:dyDescent="0.3">
      <c r="A9" t="s">
        <v>5</v>
      </c>
      <c r="B9">
        <v>55.57</v>
      </c>
      <c r="C9">
        <v>60.2</v>
      </c>
      <c r="D9">
        <f t="shared" si="0"/>
        <v>5.6558769921287322</v>
      </c>
      <c r="E9">
        <v>61.03</v>
      </c>
      <c r="F9">
        <v>67.400000000000006</v>
      </c>
      <c r="G9">
        <f t="shared" si="1"/>
        <v>7.0143583215110343</v>
      </c>
      <c r="H9">
        <v>60.07</v>
      </c>
      <c r="I9">
        <v>57.29</v>
      </c>
      <c r="J9">
        <f t="shared" si="2"/>
        <v>3.3499605516336106</v>
      </c>
      <c r="K9">
        <v>70.39</v>
      </c>
      <c r="L9">
        <v>61.31</v>
      </c>
      <c r="M9">
        <f t="shared" si="3"/>
        <v>9.7502347352678065</v>
      </c>
      <c r="N9">
        <v>66.010000000000005</v>
      </c>
      <c r="O9">
        <v>60.82</v>
      </c>
      <c r="P9">
        <f t="shared" si="4"/>
        <v>5.7870916886512402</v>
      </c>
      <c r="Q9">
        <v>72.59</v>
      </c>
      <c r="R9">
        <v>62.54</v>
      </c>
      <c r="S9">
        <f t="shared" si="5"/>
        <v>10.517905943794577</v>
      </c>
      <c r="T9">
        <v>66.75</v>
      </c>
      <c r="U9">
        <v>61.46</v>
      </c>
      <c r="V9">
        <f t="shared" si="6"/>
        <v>5.8351062670257168</v>
      </c>
      <c r="W9">
        <v>60.93</v>
      </c>
      <c r="X9">
        <v>61.53</v>
      </c>
      <c r="Y9">
        <f t="shared" si="7"/>
        <v>0.69290228435722601</v>
      </c>
      <c r="Z9">
        <v>52.22</v>
      </c>
      <c r="AA9">
        <v>58.76</v>
      </c>
      <c r="AB9">
        <f t="shared" si="8"/>
        <v>8.3338950242566607</v>
      </c>
      <c r="AC9">
        <v>70.12</v>
      </c>
      <c r="AD9">
        <v>66.91</v>
      </c>
      <c r="AE9">
        <f t="shared" si="9"/>
        <v>3.3128698352314427</v>
      </c>
      <c r="AF9">
        <v>56.36</v>
      </c>
      <c r="AG9">
        <v>43.82</v>
      </c>
      <c r="AH9">
        <f t="shared" si="10"/>
        <v>17.702373799319709</v>
      </c>
      <c r="AI9">
        <v>46.68</v>
      </c>
      <c r="AJ9">
        <v>43.91</v>
      </c>
      <c r="AK9">
        <f t="shared" si="11"/>
        <v>4.3242869718219206</v>
      </c>
    </row>
    <row r="10" spans="1:37" x14ac:dyDescent="0.3">
      <c r="A10" t="s">
        <v>6</v>
      </c>
      <c r="B10">
        <v>59.48</v>
      </c>
      <c r="C10">
        <v>66.010000000000005</v>
      </c>
      <c r="D10">
        <f t="shared" si="0"/>
        <v>7.359004352774182</v>
      </c>
      <c r="E10">
        <v>69.45</v>
      </c>
      <c r="F10">
        <v>70.2</v>
      </c>
      <c r="G10">
        <f t="shared" si="1"/>
        <v>0.75951319139263951</v>
      </c>
      <c r="H10">
        <v>63.77</v>
      </c>
      <c r="I10">
        <v>65.63</v>
      </c>
      <c r="J10">
        <f t="shared" si="2"/>
        <v>2.032795383318351</v>
      </c>
      <c r="K10">
        <v>69.260000000000005</v>
      </c>
      <c r="L10">
        <v>68.91</v>
      </c>
      <c r="M10">
        <f t="shared" si="3"/>
        <v>0.35823604749988802</v>
      </c>
      <c r="N10">
        <v>71.599999999999994</v>
      </c>
      <c r="O10">
        <v>67.53</v>
      </c>
      <c r="P10">
        <f t="shared" si="4"/>
        <v>4.13702953989685</v>
      </c>
      <c r="Q10">
        <v>74.900000000000006</v>
      </c>
      <c r="R10">
        <v>72.39</v>
      </c>
      <c r="S10">
        <f t="shared" si="5"/>
        <v>2.4099912020887198</v>
      </c>
      <c r="T10">
        <v>71.75</v>
      </c>
      <c r="U10">
        <v>68.31</v>
      </c>
      <c r="V10">
        <f t="shared" si="6"/>
        <v>3.4734361377719862</v>
      </c>
      <c r="W10">
        <v>63.99</v>
      </c>
      <c r="X10">
        <v>59.54</v>
      </c>
      <c r="Y10">
        <f t="shared" si="7"/>
        <v>5.0945117401119386</v>
      </c>
      <c r="Z10">
        <v>60.82</v>
      </c>
      <c r="AA10">
        <v>57.93</v>
      </c>
      <c r="AB10">
        <f t="shared" si="8"/>
        <v>3.4417492170595754</v>
      </c>
      <c r="AC10">
        <v>69.7</v>
      </c>
      <c r="AD10">
        <v>70.11</v>
      </c>
      <c r="AE10">
        <f t="shared" si="9"/>
        <v>0.41472538486014177</v>
      </c>
      <c r="AF10">
        <v>63.09</v>
      </c>
      <c r="AG10">
        <v>56.65</v>
      </c>
      <c r="AH10">
        <f t="shared" si="10"/>
        <v>7.6060926521486039</v>
      </c>
      <c r="AI10">
        <v>59.09</v>
      </c>
      <c r="AJ10">
        <v>60.06</v>
      </c>
      <c r="AK10">
        <f t="shared" si="11"/>
        <v>1.151311083090139</v>
      </c>
    </row>
    <row r="11" spans="1:37" x14ac:dyDescent="0.3">
      <c r="A11" t="s">
        <v>7</v>
      </c>
      <c r="B11">
        <v>59.76</v>
      </c>
      <c r="C11">
        <v>73.11</v>
      </c>
      <c r="D11">
        <f t="shared" si="0"/>
        <v>14.209190229307458</v>
      </c>
      <c r="E11">
        <v>84.83</v>
      </c>
      <c r="F11">
        <v>77.400000000000006</v>
      </c>
      <c r="G11">
        <f t="shared" si="1"/>
        <v>6.4769813033545498</v>
      </c>
      <c r="H11">
        <v>82.21</v>
      </c>
      <c r="I11">
        <v>76.13</v>
      </c>
      <c r="J11">
        <f t="shared" si="2"/>
        <v>5.4303514331365523</v>
      </c>
      <c r="K11">
        <v>78.75</v>
      </c>
      <c r="L11">
        <v>78.349999999999994</v>
      </c>
      <c r="M11">
        <f t="shared" si="3"/>
        <v>0.36007983765069773</v>
      </c>
      <c r="N11">
        <v>79.23</v>
      </c>
      <c r="O11">
        <v>74.930000000000007</v>
      </c>
      <c r="P11">
        <f t="shared" si="4"/>
        <v>3.9446797601221482</v>
      </c>
      <c r="Q11">
        <v>78.239999999999995</v>
      </c>
      <c r="R11">
        <v>76.72</v>
      </c>
      <c r="S11">
        <f t="shared" si="5"/>
        <v>1.3871996739849635</v>
      </c>
      <c r="T11">
        <v>81.69</v>
      </c>
      <c r="U11">
        <v>87.15</v>
      </c>
      <c r="V11">
        <f t="shared" si="6"/>
        <v>4.5733274405100151</v>
      </c>
      <c r="W11">
        <v>69.959999999999994</v>
      </c>
      <c r="X11">
        <v>67.89</v>
      </c>
      <c r="Y11">
        <f t="shared" si="7"/>
        <v>2.123628635554804</v>
      </c>
      <c r="Z11">
        <v>68.22</v>
      </c>
      <c r="AA11">
        <v>65.92</v>
      </c>
      <c r="AB11">
        <f t="shared" si="8"/>
        <v>2.4248480643045434</v>
      </c>
      <c r="AC11">
        <v>81.55</v>
      </c>
      <c r="AD11">
        <v>69.239999999999995</v>
      </c>
      <c r="AE11">
        <f t="shared" si="9"/>
        <v>11.545174715042645</v>
      </c>
      <c r="AF11">
        <v>72.930000000000007</v>
      </c>
      <c r="AG11">
        <v>62.16</v>
      </c>
      <c r="AH11">
        <f t="shared" si="10"/>
        <v>11.274765020918091</v>
      </c>
      <c r="AI11">
        <v>65.349999999999994</v>
      </c>
      <c r="AJ11">
        <v>62.92</v>
      </c>
      <c r="AK11">
        <f t="shared" si="11"/>
        <v>2.6791447388840814</v>
      </c>
    </row>
    <row r="12" spans="1:37" x14ac:dyDescent="0.3">
      <c r="A12" t="s">
        <v>8</v>
      </c>
      <c r="B12">
        <v>68.430000000000007</v>
      </c>
      <c r="C12">
        <v>68.33</v>
      </c>
      <c r="D12">
        <f t="shared" si="0"/>
        <v>0.10340842076434748</v>
      </c>
      <c r="E12">
        <v>69.08</v>
      </c>
      <c r="F12">
        <v>69.38</v>
      </c>
      <c r="G12">
        <f t="shared" si="1"/>
        <v>0.30641634314020266</v>
      </c>
      <c r="H12" s="1">
        <v>96.47</v>
      </c>
      <c r="I12">
        <v>76.44</v>
      </c>
      <c r="J12">
        <f t="shared" si="2"/>
        <v>16.382336275711694</v>
      </c>
      <c r="K12">
        <v>76.45</v>
      </c>
      <c r="L12">
        <v>74.14</v>
      </c>
      <c r="M12">
        <f t="shared" si="3"/>
        <v>2.1693560854517915</v>
      </c>
      <c r="N12">
        <v>79.92</v>
      </c>
      <c r="O12">
        <v>75.510000000000005</v>
      </c>
      <c r="P12">
        <f t="shared" si="4"/>
        <v>4.0125341375959236</v>
      </c>
      <c r="Q12">
        <v>76.569999999999993</v>
      </c>
      <c r="R12">
        <v>79.11</v>
      </c>
      <c r="S12">
        <f t="shared" si="5"/>
        <v>2.3073628265850914</v>
      </c>
      <c r="T12">
        <v>76.790000000000006</v>
      </c>
      <c r="U12">
        <v>77.05</v>
      </c>
      <c r="V12">
        <f t="shared" si="6"/>
        <v>0.23901165250714498</v>
      </c>
      <c r="W12">
        <v>67.72</v>
      </c>
      <c r="X12">
        <v>71.56</v>
      </c>
      <c r="Y12">
        <f t="shared" si="7"/>
        <v>3.8990379663359347</v>
      </c>
      <c r="Z12">
        <v>73.13</v>
      </c>
      <c r="AA12">
        <v>67.87</v>
      </c>
      <c r="AB12">
        <f t="shared" si="8"/>
        <v>5.2757186794911117</v>
      </c>
      <c r="AC12">
        <v>79.37</v>
      </c>
      <c r="AD12">
        <v>71.849999999999994</v>
      </c>
      <c r="AE12">
        <f t="shared" si="9"/>
        <v>7.0327245000963421</v>
      </c>
      <c r="AF12">
        <v>85.13</v>
      </c>
      <c r="AG12">
        <v>73.78</v>
      </c>
      <c r="AH12">
        <f t="shared" si="10"/>
        <v>10.10088976963981</v>
      </c>
      <c r="AI12">
        <v>63.3</v>
      </c>
      <c r="AJ12">
        <v>62.24</v>
      </c>
      <c r="AK12">
        <f t="shared" si="11"/>
        <v>1.1940946121678142</v>
      </c>
    </row>
    <row r="13" spans="1:37" x14ac:dyDescent="0.3">
      <c r="H13" s="1"/>
    </row>
    <row r="14" spans="1:37" x14ac:dyDescent="0.3">
      <c r="B14" s="4" t="s">
        <v>30</v>
      </c>
      <c r="C14" s="4"/>
      <c r="D14" s="2" t="s">
        <v>18</v>
      </c>
      <c r="E14" s="4" t="s">
        <v>31</v>
      </c>
      <c r="F14" s="4"/>
      <c r="G14" s="2" t="s">
        <v>18</v>
      </c>
      <c r="H14" s="4" t="s">
        <v>32</v>
      </c>
      <c r="I14" s="4"/>
      <c r="J14" s="2" t="s">
        <v>18</v>
      </c>
      <c r="K14" s="4" t="s">
        <v>33</v>
      </c>
      <c r="L14" s="4"/>
      <c r="M14" s="2" t="s">
        <v>18</v>
      </c>
      <c r="N14" s="4" t="s">
        <v>34</v>
      </c>
      <c r="O14" s="4"/>
      <c r="P14" s="2" t="s">
        <v>18</v>
      </c>
      <c r="Q14" s="4" t="s">
        <v>35</v>
      </c>
      <c r="R14" s="4"/>
      <c r="S14" s="2" t="s">
        <v>18</v>
      </c>
      <c r="T14" s="3" t="s">
        <v>36</v>
      </c>
      <c r="U14" s="3"/>
      <c r="V14" s="2" t="s">
        <v>18</v>
      </c>
      <c r="W14" s="3" t="s">
        <v>37</v>
      </c>
      <c r="X14" s="3"/>
      <c r="Y14" s="2" t="s">
        <v>18</v>
      </c>
      <c r="Z14" s="3" t="s">
        <v>38</v>
      </c>
      <c r="AA14" s="3"/>
      <c r="AB14" s="2" t="s">
        <v>18</v>
      </c>
    </row>
    <row r="15" spans="1:37" x14ac:dyDescent="0.3">
      <c r="A15" t="s">
        <v>9</v>
      </c>
      <c r="B15">
        <v>19.23</v>
      </c>
      <c r="C15">
        <v>12.69</v>
      </c>
      <c r="D15">
        <f>_xlfn.STDEV.S(B15:C15)/AVERAGE(B15:C15)*100</f>
        <v>28.975428251629133</v>
      </c>
      <c r="E15">
        <v>8.7200000000000006</v>
      </c>
      <c r="F15">
        <v>6.88</v>
      </c>
      <c r="G15">
        <f>_xlfn.STDEV.S(E15:F15)/AVERAGE(E15:F15)*100</f>
        <v>16.68046765875954</v>
      </c>
      <c r="H15">
        <v>21.22</v>
      </c>
      <c r="I15">
        <v>20.92</v>
      </c>
      <c r="J15">
        <f>_xlfn.STDEV.S(H15:I15)/AVERAGE(H15:I15)*100</f>
        <v>1.0067965560320942</v>
      </c>
      <c r="K15">
        <v>12.81</v>
      </c>
      <c r="L15">
        <v>18.920000000000002</v>
      </c>
      <c r="M15">
        <f>_xlfn.STDEV.S(K15:L15)/AVERAGE(K15:L15)*100</f>
        <v>27.232413697130813</v>
      </c>
      <c r="N15">
        <v>14.48</v>
      </c>
      <c r="O15">
        <v>10.9</v>
      </c>
      <c r="P15">
        <f>_xlfn.STDEV.S(N15:O15)/AVERAGE(N15:O15)*100</f>
        <v>19.948323693048327</v>
      </c>
      <c r="Q15">
        <v>19.850000000000001</v>
      </c>
      <c r="R15">
        <v>15.61</v>
      </c>
      <c r="S15">
        <f>_xlfn.STDEV.S(Q15:R15)/AVERAGE(Q15:R15)*100</f>
        <v>16.90994220096422</v>
      </c>
      <c r="T15">
        <v>7.12</v>
      </c>
      <c r="U15">
        <v>7.4</v>
      </c>
      <c r="V15">
        <f>_xlfn.STDEV.S(T15:U15)/AVERAGE(T15:U15)*100</f>
        <v>2.7271335913530779</v>
      </c>
      <c r="W15" s="1">
        <v>0.98</v>
      </c>
      <c r="X15" s="1">
        <v>0.56999999999999995</v>
      </c>
      <c r="Y15">
        <f>_xlfn.STDEV.S(W15:X15)/AVERAGE(W15:X15)*100</f>
        <v>37.408229714385136</v>
      </c>
      <c r="Z15">
        <v>0.67</v>
      </c>
      <c r="AA15">
        <v>0.69</v>
      </c>
      <c r="AB15">
        <f>_xlfn.STDEV.S(Z15:AA15)/AVERAGE(Z15:AA15)*100</f>
        <v>2.079725827019248</v>
      </c>
    </row>
    <row r="16" spans="1:37" x14ac:dyDescent="0.3">
      <c r="A16" t="s">
        <v>10</v>
      </c>
      <c r="B16">
        <v>30.41</v>
      </c>
      <c r="C16">
        <v>27.51</v>
      </c>
      <c r="D16">
        <f t="shared" ref="D16:D22" si="12">_xlfn.STDEV.S(B16:C16)/AVERAGE(B16:C16)*100</f>
        <v>7.0808344801139054</v>
      </c>
      <c r="E16">
        <v>21.59</v>
      </c>
      <c r="F16">
        <v>18.68</v>
      </c>
      <c r="G16">
        <f t="shared" ref="G16:G22" si="13">_xlfn.STDEV.S(E16:F16)/AVERAGE(E16:F16)*100</f>
        <v>10.219422563957552</v>
      </c>
      <c r="H16">
        <v>35.68</v>
      </c>
      <c r="I16">
        <v>37.270000000000003</v>
      </c>
      <c r="J16">
        <f t="shared" ref="J16:J22" si="14">_xlfn.STDEV.S(H16:I16)/AVERAGE(H16:I16)*100</f>
        <v>3.0823845979070952</v>
      </c>
      <c r="K16">
        <v>23.71</v>
      </c>
      <c r="L16">
        <v>23.15</v>
      </c>
      <c r="M16">
        <f t="shared" ref="M16:M22" si="15">_xlfn.STDEV.S(K16:L16)/AVERAGE(K16:L16)*100</f>
        <v>1.6900546199934623</v>
      </c>
      <c r="N16">
        <v>32.18</v>
      </c>
      <c r="O16">
        <v>33.590000000000003</v>
      </c>
      <c r="P16">
        <f t="shared" ref="P16:P22" si="16">_xlfn.STDEV.S(N16:O16)/AVERAGE(N16:O16)*100</f>
        <v>3.031839931497748</v>
      </c>
      <c r="Q16">
        <v>33.94</v>
      </c>
      <c r="R16">
        <v>22.2</v>
      </c>
      <c r="S16">
        <f t="shared" ref="S16:S22" si="17">_xlfn.STDEV.S(Q16:R16)/AVERAGE(Q16:R16)*100</f>
        <v>29.574042077413807</v>
      </c>
      <c r="T16">
        <v>8.16</v>
      </c>
      <c r="U16">
        <v>7.71</v>
      </c>
      <c r="V16">
        <f t="shared" ref="V16:V22" si="18">_xlfn.STDEV.S(T16:U16)/AVERAGE(T16:U16)*100</f>
        <v>4.0100573602261687</v>
      </c>
      <c r="W16">
        <v>71.64</v>
      </c>
      <c r="X16">
        <v>73.37</v>
      </c>
      <c r="Y16">
        <f t="shared" ref="Y16:Y22" si="19">_xlfn.STDEV.S(W16:X16)/AVERAGE(W16:X16)*100</f>
        <v>1.687186720160996</v>
      </c>
      <c r="Z16">
        <v>0.7</v>
      </c>
      <c r="AA16">
        <v>0.72</v>
      </c>
      <c r="AB16">
        <f t="shared" ref="AB16:AB22" si="20">_xlfn.STDEV.S(Z16:AA16)/AVERAGE(Z16:AA16)*100</f>
        <v>1.9918500878494314</v>
      </c>
    </row>
    <row r="17" spans="1:28" x14ac:dyDescent="0.3">
      <c r="A17" t="s">
        <v>11</v>
      </c>
      <c r="B17">
        <v>52.7</v>
      </c>
      <c r="C17">
        <v>49.2</v>
      </c>
      <c r="D17">
        <f t="shared" si="12"/>
        <v>4.8574558079546932</v>
      </c>
      <c r="E17">
        <v>39.36</v>
      </c>
      <c r="F17">
        <v>43.21</v>
      </c>
      <c r="G17">
        <f t="shared" si="13"/>
        <v>6.5940683240116478</v>
      </c>
      <c r="H17">
        <v>55.04</v>
      </c>
      <c r="I17">
        <v>55.92</v>
      </c>
      <c r="J17">
        <f t="shared" si="14"/>
        <v>1.1215824935907779</v>
      </c>
      <c r="K17">
        <v>46.4</v>
      </c>
      <c r="L17">
        <v>45.79</v>
      </c>
      <c r="M17">
        <f t="shared" si="15"/>
        <v>0.93575254696560051</v>
      </c>
      <c r="N17">
        <v>62.21</v>
      </c>
      <c r="O17">
        <v>46.79</v>
      </c>
      <c r="P17">
        <f t="shared" si="16"/>
        <v>20.006580854856029</v>
      </c>
      <c r="Q17">
        <v>63.38</v>
      </c>
      <c r="R17">
        <v>53.42</v>
      </c>
      <c r="S17">
        <f t="shared" si="17"/>
        <v>12.059560857222625</v>
      </c>
      <c r="T17">
        <v>45.95</v>
      </c>
      <c r="U17">
        <v>44.69</v>
      </c>
      <c r="V17">
        <f t="shared" si="18"/>
        <v>1.9659191180385116</v>
      </c>
      <c r="W17">
        <v>68.319999999999993</v>
      </c>
      <c r="X17">
        <v>72.27</v>
      </c>
      <c r="Y17">
        <f t="shared" si="19"/>
        <v>3.9733576864455014</v>
      </c>
      <c r="Z17">
        <v>3.18</v>
      </c>
      <c r="AA17">
        <v>0.73</v>
      </c>
      <c r="AB17">
        <f t="shared" si="20"/>
        <v>88.614404803429224</v>
      </c>
    </row>
    <row r="18" spans="1:28" x14ac:dyDescent="0.3">
      <c r="A18" t="s">
        <v>12</v>
      </c>
      <c r="B18">
        <v>48.96</v>
      </c>
      <c r="C18">
        <v>55.8</v>
      </c>
      <c r="D18">
        <f t="shared" si="12"/>
        <v>9.2336967989995848</v>
      </c>
      <c r="E18">
        <v>47.2</v>
      </c>
      <c r="F18">
        <v>47.84</v>
      </c>
      <c r="G18">
        <f t="shared" si="13"/>
        <v>0.95233236523440823</v>
      </c>
      <c r="H18">
        <v>60.39</v>
      </c>
      <c r="I18">
        <v>62.21</v>
      </c>
      <c r="J18">
        <f t="shared" si="14"/>
        <v>2.0994034938980697</v>
      </c>
      <c r="K18">
        <v>49.39</v>
      </c>
      <c r="L18">
        <v>49.87</v>
      </c>
      <c r="M18">
        <f t="shared" si="15"/>
        <v>0.68388324595917926</v>
      </c>
      <c r="N18">
        <v>58.72</v>
      </c>
      <c r="O18">
        <v>54.72</v>
      </c>
      <c r="P18">
        <f t="shared" si="16"/>
        <v>4.9866486684523803</v>
      </c>
      <c r="Q18">
        <v>59.86</v>
      </c>
      <c r="R18">
        <v>58.03</v>
      </c>
      <c r="S18">
        <f t="shared" si="17"/>
        <v>2.1952759514316407</v>
      </c>
      <c r="T18">
        <v>63.08</v>
      </c>
      <c r="U18">
        <v>64.260000000000005</v>
      </c>
      <c r="V18">
        <f t="shared" si="18"/>
        <v>1.3104853177322615</v>
      </c>
      <c r="W18">
        <v>67.16</v>
      </c>
      <c r="X18">
        <v>72.92</v>
      </c>
      <c r="Y18">
        <f t="shared" si="19"/>
        <v>5.8151557105004548</v>
      </c>
      <c r="Z18">
        <v>0.46</v>
      </c>
      <c r="AA18">
        <v>0.73</v>
      </c>
      <c r="AB18">
        <f t="shared" si="20"/>
        <v>32.087198474011394</v>
      </c>
    </row>
    <row r="19" spans="1:28" x14ac:dyDescent="0.3">
      <c r="A19" t="s">
        <v>13</v>
      </c>
      <c r="B19">
        <v>67.87</v>
      </c>
      <c r="C19">
        <v>64.430000000000007</v>
      </c>
      <c r="D19">
        <f t="shared" si="12"/>
        <v>3.6771690510683621</v>
      </c>
      <c r="E19">
        <v>64.53</v>
      </c>
      <c r="F19">
        <v>64.52</v>
      </c>
      <c r="G19">
        <f t="shared" si="13"/>
        <v>1.0958648294256631E-2</v>
      </c>
      <c r="H19">
        <v>71.790000000000006</v>
      </c>
      <c r="I19">
        <v>69.25</v>
      </c>
      <c r="J19">
        <f t="shared" si="14"/>
        <v>2.5468678732470713</v>
      </c>
      <c r="K19">
        <v>63.95</v>
      </c>
      <c r="L19">
        <v>62.14</v>
      </c>
      <c r="M19">
        <f t="shared" si="15"/>
        <v>2.0300789498733489</v>
      </c>
      <c r="N19">
        <v>71.989999999999995</v>
      </c>
      <c r="O19">
        <v>71.69</v>
      </c>
      <c r="P19">
        <f t="shared" si="16"/>
        <v>0.29528401218814343</v>
      </c>
      <c r="Q19">
        <v>63.39</v>
      </c>
      <c r="R19">
        <v>62.28</v>
      </c>
      <c r="S19">
        <f t="shared" si="17"/>
        <v>1.2491263262784551</v>
      </c>
      <c r="T19">
        <v>64.239999999999995</v>
      </c>
      <c r="U19">
        <v>63.79</v>
      </c>
      <c r="V19">
        <f t="shared" si="18"/>
        <v>0.49706795521978192</v>
      </c>
      <c r="W19">
        <v>76.36</v>
      </c>
      <c r="X19">
        <v>70.55</v>
      </c>
      <c r="Y19">
        <f t="shared" si="19"/>
        <v>5.5929349924359713</v>
      </c>
      <c r="Z19">
        <v>0.56000000000000005</v>
      </c>
      <c r="AA19">
        <v>1.1599999999999999</v>
      </c>
      <c r="AB19">
        <f t="shared" si="20"/>
        <v>49.333031245573103</v>
      </c>
    </row>
    <row r="20" spans="1:28" x14ac:dyDescent="0.3">
      <c r="A20" t="s">
        <v>14</v>
      </c>
      <c r="B20">
        <v>64.14</v>
      </c>
      <c r="C20">
        <v>68.92</v>
      </c>
      <c r="D20">
        <f t="shared" si="12"/>
        <v>5.0803703803873415</v>
      </c>
      <c r="E20">
        <v>77.540000000000006</v>
      </c>
      <c r="F20">
        <v>70.78</v>
      </c>
      <c r="G20">
        <f t="shared" si="13"/>
        <v>6.4455796127576388</v>
      </c>
      <c r="H20">
        <v>77.180000000000007</v>
      </c>
      <c r="I20">
        <v>72.62</v>
      </c>
      <c r="J20">
        <f t="shared" si="14"/>
        <v>4.3049491618299838</v>
      </c>
      <c r="K20">
        <v>79.73</v>
      </c>
      <c r="L20">
        <v>72.95</v>
      </c>
      <c r="M20">
        <f t="shared" si="15"/>
        <v>6.2800418868807872</v>
      </c>
      <c r="N20">
        <v>74.44</v>
      </c>
      <c r="O20">
        <v>69.3</v>
      </c>
      <c r="P20">
        <f t="shared" si="16"/>
        <v>5.0570875960746555</v>
      </c>
      <c r="Q20">
        <v>73.56</v>
      </c>
      <c r="R20">
        <v>67.760000000000005</v>
      </c>
      <c r="S20">
        <f t="shared" si="17"/>
        <v>5.8041598229294848</v>
      </c>
      <c r="T20">
        <v>74.08</v>
      </c>
      <c r="U20">
        <v>71.94</v>
      </c>
      <c r="V20">
        <f t="shared" si="18"/>
        <v>2.072604453827164</v>
      </c>
      <c r="W20">
        <v>71.91</v>
      </c>
      <c r="X20">
        <v>72.12</v>
      </c>
      <c r="Y20">
        <f t="shared" si="19"/>
        <v>0.20619652023770135</v>
      </c>
      <c r="Z20">
        <v>1.48</v>
      </c>
      <c r="AA20">
        <v>2.16</v>
      </c>
      <c r="AB20">
        <f t="shared" si="20"/>
        <v>26.419374242134708</v>
      </c>
    </row>
    <row r="21" spans="1:28" x14ac:dyDescent="0.3">
      <c r="A21" t="s">
        <v>15</v>
      </c>
      <c r="B21">
        <v>61.81</v>
      </c>
      <c r="C21">
        <v>67.98</v>
      </c>
      <c r="D21">
        <f t="shared" si="12"/>
        <v>6.7229352645365559</v>
      </c>
      <c r="E21">
        <v>74.13</v>
      </c>
      <c r="F21">
        <v>75.31</v>
      </c>
      <c r="G21">
        <f t="shared" si="13"/>
        <v>1.1166836212528519</v>
      </c>
      <c r="H21">
        <v>75.28</v>
      </c>
      <c r="I21">
        <v>77.14</v>
      </c>
      <c r="J21">
        <f t="shared" si="14"/>
        <v>1.7257821978834509</v>
      </c>
      <c r="K21">
        <v>71.28</v>
      </c>
      <c r="L21">
        <v>74.84</v>
      </c>
      <c r="M21">
        <f t="shared" si="15"/>
        <v>3.4455244196880792</v>
      </c>
      <c r="N21">
        <v>72.290000000000006</v>
      </c>
      <c r="O21">
        <v>77.540000000000006</v>
      </c>
      <c r="P21">
        <f t="shared" si="16"/>
        <v>4.955363546992424</v>
      </c>
      <c r="Q21">
        <v>77.91</v>
      </c>
      <c r="R21">
        <v>79.03</v>
      </c>
      <c r="S21">
        <f t="shared" si="17"/>
        <v>1.0092514272064947</v>
      </c>
      <c r="T21">
        <v>74.84</v>
      </c>
      <c r="U21">
        <v>74.209999999999994</v>
      </c>
      <c r="V21">
        <f t="shared" si="18"/>
        <v>0.59775548090913344</v>
      </c>
      <c r="W21">
        <v>74.040000000000006</v>
      </c>
      <c r="X21">
        <v>78.47</v>
      </c>
      <c r="Y21">
        <f t="shared" si="19"/>
        <v>4.1079051087225764</v>
      </c>
      <c r="Z21">
        <v>0.63</v>
      </c>
      <c r="AA21">
        <v>1.25</v>
      </c>
      <c r="AB21">
        <f t="shared" si="20"/>
        <v>46.638957908048901</v>
      </c>
    </row>
    <row r="22" spans="1:28" x14ac:dyDescent="0.3">
      <c r="A22" t="s">
        <v>16</v>
      </c>
      <c r="B22">
        <v>70.55</v>
      </c>
      <c r="C22">
        <v>78.790000000000006</v>
      </c>
      <c r="D22">
        <f t="shared" si="12"/>
        <v>7.8030800548776726</v>
      </c>
      <c r="E22">
        <v>77.459999999999994</v>
      </c>
      <c r="F22">
        <v>76.63</v>
      </c>
      <c r="G22">
        <f t="shared" si="13"/>
        <v>0.76176082599108741</v>
      </c>
      <c r="H22">
        <v>78.56</v>
      </c>
      <c r="I22">
        <v>76.819999999999993</v>
      </c>
      <c r="J22">
        <f t="shared" si="14"/>
        <v>1.5836861877520905</v>
      </c>
      <c r="K22">
        <v>70.36</v>
      </c>
      <c r="L22">
        <v>71.08</v>
      </c>
      <c r="M22">
        <f t="shared" si="15"/>
        <v>0.71990509396820335</v>
      </c>
      <c r="N22">
        <v>73.22</v>
      </c>
      <c r="O22">
        <v>71.709999999999994</v>
      </c>
      <c r="P22">
        <f t="shared" si="16"/>
        <v>1.4734440620874769</v>
      </c>
      <c r="Q22">
        <v>73.75</v>
      </c>
      <c r="R22">
        <v>75.760000000000005</v>
      </c>
      <c r="S22">
        <f t="shared" si="17"/>
        <v>1.9012569462711042</v>
      </c>
      <c r="T22">
        <v>75.69</v>
      </c>
      <c r="U22">
        <v>76.430000000000007</v>
      </c>
      <c r="V22">
        <f t="shared" si="18"/>
        <v>0.68795558516704125</v>
      </c>
      <c r="W22">
        <v>70.209999999999994</v>
      </c>
      <c r="X22">
        <v>71.47</v>
      </c>
      <c r="Y22">
        <f t="shared" si="19"/>
        <v>1.2576998084345756</v>
      </c>
      <c r="Z22">
        <v>1.31</v>
      </c>
      <c r="AA22">
        <v>1.07</v>
      </c>
      <c r="AB22">
        <f t="shared" si="20"/>
        <v>14.260977099560717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13:F13 B15:C22 B5:C12 E5:F12 E15:F22 H15:I22 H5:I13 K5:L13 K15:L22 N15:O22 N5:O13 Q5:R13 Q15:R22 T15:U22 T5:U13 W5:X13 W15:X22 Z15:AA22 Z5:AA13 AC13:AJ13 AC15:AJ22 AC5:AD12 AF5:AG12 AI5:AJ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125" priority="54" operator="greaterThan">
      <formula>20</formula>
    </cfRule>
  </conditionalFormatting>
  <conditionalFormatting sqref="D5:D12">
    <cfRule type="cellIs" dxfId="124" priority="55" operator="greaterThan">
      <formula>20</formula>
    </cfRule>
  </conditionalFormatting>
  <conditionalFormatting sqref="D15:D22">
    <cfRule type="cellIs" dxfId="123" priority="52" operator="greaterThan">
      <formula>20</formula>
    </cfRule>
  </conditionalFormatting>
  <conditionalFormatting sqref="D15:D22">
    <cfRule type="cellIs" dxfId="122" priority="53" operator="greaterThan">
      <formula>20</formula>
    </cfRule>
  </conditionalFormatting>
  <conditionalFormatting sqref="AH5:AH12">
    <cfRule type="cellIs" dxfId="121" priority="3" operator="greaterThan">
      <formula>20</formula>
    </cfRule>
  </conditionalFormatting>
  <conditionalFormatting sqref="AH5:AH12">
    <cfRule type="cellIs" dxfId="120" priority="4" operator="greaterThan">
      <formula>20</formula>
    </cfRule>
  </conditionalFormatting>
  <conditionalFormatting sqref="AK5:AK12">
    <cfRule type="cellIs" dxfId="119" priority="1" operator="greaterThan">
      <formula>20</formula>
    </cfRule>
  </conditionalFormatting>
  <conditionalFormatting sqref="AK5:AK12">
    <cfRule type="cellIs" dxfId="118" priority="2" operator="greaterThan">
      <formula>20</formula>
    </cfRule>
  </conditionalFormatting>
  <conditionalFormatting sqref="G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117" priority="44" operator="greaterThan">
      <formula>20</formula>
    </cfRule>
  </conditionalFormatting>
  <conditionalFormatting sqref="G5:G12">
    <cfRule type="cellIs" dxfId="116" priority="45" operator="greaterThan">
      <formula>20</formula>
    </cfRule>
  </conditionalFormatting>
  <conditionalFormatting sqref="G15:G22">
    <cfRule type="cellIs" dxfId="115" priority="42" operator="greaterThan">
      <formula>20</formula>
    </cfRule>
  </conditionalFormatting>
  <conditionalFormatting sqref="G15:G22">
    <cfRule type="cellIs" dxfId="114" priority="43" operator="greaterThan">
      <formula>20</formula>
    </cfRule>
  </conditionalFormatting>
  <conditionalFormatting sqref="J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113" priority="39" operator="greaterThan">
      <formula>20</formula>
    </cfRule>
  </conditionalFormatting>
  <conditionalFormatting sqref="J5:J12">
    <cfRule type="cellIs" dxfId="112" priority="40" operator="greaterThan">
      <formula>20</formula>
    </cfRule>
  </conditionalFormatting>
  <conditionalFormatting sqref="J15:J22">
    <cfRule type="cellIs" dxfId="111" priority="37" operator="greaterThan">
      <formula>20</formula>
    </cfRule>
  </conditionalFormatting>
  <conditionalFormatting sqref="J15:J22">
    <cfRule type="cellIs" dxfId="110" priority="38" operator="greaterThan">
      <formula>20</formula>
    </cfRule>
  </conditionalFormatting>
  <conditionalFormatting sqref="M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109" priority="34" operator="greaterThan">
      <formula>20</formula>
    </cfRule>
  </conditionalFormatting>
  <conditionalFormatting sqref="M5:M12">
    <cfRule type="cellIs" dxfId="108" priority="35" operator="greaterThan">
      <formula>20</formula>
    </cfRule>
  </conditionalFormatting>
  <conditionalFormatting sqref="M15:M22">
    <cfRule type="cellIs" dxfId="107" priority="32" operator="greaterThan">
      <formula>20</formula>
    </cfRule>
  </conditionalFormatting>
  <conditionalFormatting sqref="M15:M22">
    <cfRule type="cellIs" dxfId="106" priority="33" operator="greaterThan">
      <formula>20</formula>
    </cfRule>
  </conditionalFormatting>
  <conditionalFormatting sqref="P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105" priority="29" operator="greaterThan">
      <formula>20</formula>
    </cfRule>
  </conditionalFormatting>
  <conditionalFormatting sqref="P5:P12">
    <cfRule type="cellIs" dxfId="104" priority="30" operator="greaterThan">
      <formula>20</formula>
    </cfRule>
  </conditionalFormatting>
  <conditionalFormatting sqref="P15:P22">
    <cfRule type="cellIs" dxfId="103" priority="27" operator="greaterThan">
      <formula>20</formula>
    </cfRule>
  </conditionalFormatting>
  <conditionalFormatting sqref="P15:P22">
    <cfRule type="cellIs" dxfId="102" priority="28" operator="greaterThan">
      <formula>20</formula>
    </cfRule>
  </conditionalFormatting>
  <conditionalFormatting sqref="S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101" priority="24" operator="greaterThan">
      <formula>20</formula>
    </cfRule>
  </conditionalFormatting>
  <conditionalFormatting sqref="S5:S12">
    <cfRule type="cellIs" dxfId="100" priority="25" operator="greaterThan">
      <formula>20</formula>
    </cfRule>
  </conditionalFormatting>
  <conditionalFormatting sqref="S15:S22">
    <cfRule type="cellIs" dxfId="99" priority="22" operator="greaterThan">
      <formula>20</formula>
    </cfRule>
  </conditionalFormatting>
  <conditionalFormatting sqref="S15:S22">
    <cfRule type="cellIs" dxfId="98" priority="23" operator="greaterThan">
      <formula>20</formula>
    </cfRule>
  </conditionalFormatting>
  <conditionalFormatting sqref="V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97" priority="19" operator="greaterThan">
      <formula>20</formula>
    </cfRule>
  </conditionalFormatting>
  <conditionalFormatting sqref="V5:V12">
    <cfRule type="cellIs" dxfId="96" priority="20" operator="greaterThan">
      <formula>20</formula>
    </cfRule>
  </conditionalFormatting>
  <conditionalFormatting sqref="V15:V22">
    <cfRule type="cellIs" dxfId="95" priority="17" operator="greaterThan">
      <formula>20</formula>
    </cfRule>
  </conditionalFormatting>
  <conditionalFormatting sqref="V15:V22">
    <cfRule type="cellIs" dxfId="94" priority="18" operator="greaterThan">
      <formula>20</formula>
    </cfRule>
  </conditionalFormatting>
  <conditionalFormatting sqref="Y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93" priority="14" operator="greaterThan">
      <formula>20</formula>
    </cfRule>
  </conditionalFormatting>
  <conditionalFormatting sqref="Y5:Y12">
    <cfRule type="cellIs" dxfId="92" priority="15" operator="greaterThan">
      <formula>20</formula>
    </cfRule>
  </conditionalFormatting>
  <conditionalFormatting sqref="Y15:Y22">
    <cfRule type="cellIs" dxfId="91" priority="12" operator="greaterThan">
      <formula>20</formula>
    </cfRule>
  </conditionalFormatting>
  <conditionalFormatting sqref="Y15:Y22">
    <cfRule type="cellIs" dxfId="90" priority="13" operator="greaterThan">
      <formula>20</formula>
    </cfRule>
  </conditionalFormatting>
  <conditionalFormatting sqref="A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89" priority="9" operator="greaterThan">
      <formula>20</formula>
    </cfRule>
  </conditionalFormatting>
  <conditionalFormatting sqref="AB5:AB12">
    <cfRule type="cellIs" dxfId="88" priority="10" operator="greaterThan">
      <formula>20</formula>
    </cfRule>
  </conditionalFormatting>
  <conditionalFormatting sqref="AB15:AB22">
    <cfRule type="cellIs" dxfId="87" priority="7" operator="greaterThan">
      <formula>20</formula>
    </cfRule>
  </conditionalFormatting>
  <conditionalFormatting sqref="AB15:AB22">
    <cfRule type="cellIs" dxfId="86" priority="8" operator="greaterThan">
      <formula>20</formula>
    </cfRule>
  </conditionalFormatting>
  <conditionalFormatting sqref="AE5:AE12">
    <cfRule type="cellIs" dxfId="85" priority="5" operator="greaterThan">
      <formula>20</formula>
    </cfRule>
  </conditionalFormatting>
  <conditionalFormatting sqref="AE5:AE12">
    <cfRule type="cellIs" dxfId="84" priority="6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2"/>
  <sheetViews>
    <sheetView topLeftCell="S1" zoomScale="80" zoomScaleNormal="80" workbookViewId="0">
      <selection activeCell="AK4" sqref="AK4:AK12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18</v>
      </c>
      <c r="E4" s="4" t="s">
        <v>19</v>
      </c>
      <c r="F4" s="4"/>
      <c r="G4" s="2" t="s">
        <v>18</v>
      </c>
      <c r="H4" s="4" t="s">
        <v>20</v>
      </c>
      <c r="I4" s="4"/>
      <c r="J4" s="2" t="s">
        <v>18</v>
      </c>
      <c r="K4" s="4" t="s">
        <v>21</v>
      </c>
      <c r="L4" s="4"/>
      <c r="M4" s="2" t="s">
        <v>18</v>
      </c>
      <c r="N4" s="4" t="s">
        <v>22</v>
      </c>
      <c r="O4" s="4"/>
      <c r="P4" s="2" t="s">
        <v>18</v>
      </c>
      <c r="Q4" s="4" t="s">
        <v>23</v>
      </c>
      <c r="R4" s="4"/>
      <c r="S4" s="2" t="s">
        <v>18</v>
      </c>
      <c r="T4" s="4" t="s">
        <v>24</v>
      </c>
      <c r="U4" s="4"/>
      <c r="V4" s="2" t="s">
        <v>18</v>
      </c>
      <c r="W4" s="4" t="s">
        <v>25</v>
      </c>
      <c r="X4" s="4"/>
      <c r="Y4" s="2" t="s">
        <v>18</v>
      </c>
      <c r="Z4" s="4" t="s">
        <v>26</v>
      </c>
      <c r="AA4" s="4"/>
      <c r="AB4" s="2" t="s">
        <v>18</v>
      </c>
      <c r="AC4" s="4" t="s">
        <v>27</v>
      </c>
      <c r="AD4" s="4"/>
      <c r="AE4" s="2" t="s">
        <v>18</v>
      </c>
      <c r="AF4" s="4" t="s">
        <v>28</v>
      </c>
      <c r="AG4" s="4"/>
      <c r="AH4" s="2" t="s">
        <v>18</v>
      </c>
      <c r="AI4" s="4" t="s">
        <v>29</v>
      </c>
      <c r="AJ4" s="4"/>
      <c r="AK4" s="2" t="s">
        <v>18</v>
      </c>
    </row>
    <row r="5" spans="1:37" x14ac:dyDescent="0.3">
      <c r="A5" t="s">
        <v>1</v>
      </c>
      <c r="B5">
        <v>9.16</v>
      </c>
      <c r="C5">
        <v>8.85</v>
      </c>
      <c r="D5">
        <f>_xlfn.STDEV.S(B5:C5)/AVERAGE(B5:C5)*100</f>
        <v>2.4342376698259871</v>
      </c>
      <c r="E5">
        <v>3.3</v>
      </c>
      <c r="F5">
        <v>3.38</v>
      </c>
      <c r="G5">
        <f>_xlfn.STDEV.S(E5:F5)/AVERAGE(E5:F5)*100</f>
        <v>1.6936689369737679</v>
      </c>
      <c r="H5">
        <v>8.7799999999999994</v>
      </c>
      <c r="I5">
        <v>5.07</v>
      </c>
      <c r="J5">
        <f>_xlfn.STDEV.S(H5:I5)/AVERAGE(H5:I5)*100</f>
        <v>37.882543800752202</v>
      </c>
      <c r="K5">
        <v>5.38</v>
      </c>
      <c r="L5">
        <v>6.47</v>
      </c>
      <c r="M5">
        <f>_xlfn.STDEV.S(K5:L5)/AVERAGE(K5:L5)*100</f>
        <v>13.008377915499352</v>
      </c>
      <c r="N5">
        <v>4.92</v>
      </c>
      <c r="O5">
        <v>3.55</v>
      </c>
      <c r="P5">
        <f>_xlfn.STDEV.S(N5:O5)/AVERAGE(N5:O5)*100</f>
        <v>22.8745286948187</v>
      </c>
      <c r="Q5">
        <v>3.9</v>
      </c>
      <c r="R5">
        <v>5.79</v>
      </c>
      <c r="S5">
        <f>_xlfn.STDEV.S(Q5:R5)/AVERAGE(Q5:R5)*100</f>
        <v>27.583732021518596</v>
      </c>
      <c r="T5">
        <v>7.44</v>
      </c>
      <c r="U5">
        <v>7.79</v>
      </c>
      <c r="V5">
        <f>_xlfn.STDEV.S(T5:U5)/AVERAGE(T5:U5)*100</f>
        <v>3.249998337692598</v>
      </c>
      <c r="W5">
        <v>7.35</v>
      </c>
      <c r="X5">
        <v>4.3499999999999996</v>
      </c>
      <c r="Y5">
        <f>_xlfn.STDEV.S(W5:X5)/AVERAGE(W5:X5)*100</f>
        <v>36.261886214694741</v>
      </c>
      <c r="Z5">
        <v>12.17</v>
      </c>
      <c r="AA5">
        <v>6.69</v>
      </c>
      <c r="AB5">
        <f>_xlfn.STDEV.S(Z5:AA5)/AVERAGE(Z5:AA5)*100</f>
        <v>41.091677209992397</v>
      </c>
      <c r="AC5">
        <v>15.23</v>
      </c>
      <c r="AD5">
        <v>13.28</v>
      </c>
      <c r="AE5">
        <f>_xlfn.STDEV.S(AC5:AD5)/AVERAGE(AC5:AD5)*100</f>
        <v>9.6728040919941662</v>
      </c>
      <c r="AF5">
        <v>7.66</v>
      </c>
      <c r="AG5">
        <v>7.93</v>
      </c>
      <c r="AH5">
        <f>_xlfn.STDEV.S(AF5:AG5)/AVERAGE(AF5:AG5)*100</f>
        <v>2.4492473498443559</v>
      </c>
      <c r="AI5">
        <v>1.61</v>
      </c>
      <c r="AJ5">
        <v>1.31</v>
      </c>
      <c r="AK5">
        <f>_xlfn.STDEV.S(AI5:AJ5)/AVERAGE(AI5:AJ5)*100</f>
        <v>14.52959139424426</v>
      </c>
    </row>
    <row r="6" spans="1:37" x14ac:dyDescent="0.3">
      <c r="A6" t="s">
        <v>2</v>
      </c>
      <c r="B6">
        <v>22.58</v>
      </c>
      <c r="C6">
        <v>23.74</v>
      </c>
      <c r="D6">
        <f t="shared" ref="D6:D12" si="0">_xlfn.STDEV.S(B6:C6)/AVERAGE(B6:C6)*100</f>
        <v>3.5416401821087877</v>
      </c>
      <c r="E6">
        <v>16.739999999999998</v>
      </c>
      <c r="F6">
        <v>10.220000000000001</v>
      </c>
      <c r="G6">
        <f t="shared" ref="G6:G12" si="1">_xlfn.STDEV.S(E6:F6)/AVERAGE(E6:F6)*100</f>
        <v>34.201307220595531</v>
      </c>
      <c r="H6">
        <v>14.02</v>
      </c>
      <c r="I6">
        <v>13.93</v>
      </c>
      <c r="J6">
        <f t="shared" ref="J6:J12" si="2">_xlfn.STDEV.S(H6:I6)/AVERAGE(H6:I6)*100</f>
        <v>0.45538182688221235</v>
      </c>
      <c r="K6">
        <v>17.940000000000001</v>
      </c>
      <c r="L6">
        <v>15.26</v>
      </c>
      <c r="M6">
        <f t="shared" ref="M6:M12" si="3">_xlfn.STDEV.S(K6:L6)/AVERAGE(K6:L6)*100</f>
        <v>11.415940804698483</v>
      </c>
      <c r="N6">
        <v>12.59</v>
      </c>
      <c r="O6">
        <v>12.13</v>
      </c>
      <c r="P6">
        <f t="shared" ref="P6:P12" si="4">_xlfn.STDEV.S(N6:O6)/AVERAGE(N6:O6)*100</f>
        <v>2.63162717917323</v>
      </c>
      <c r="Q6">
        <v>12.2</v>
      </c>
      <c r="R6">
        <v>11.82</v>
      </c>
      <c r="S6">
        <f t="shared" ref="S6:S12" si="5">_xlfn.STDEV.S(Q6:R6)/AVERAGE(Q6:R6)*100</f>
        <v>2.237307051214716</v>
      </c>
      <c r="T6">
        <v>18</v>
      </c>
      <c r="U6">
        <v>19.149999999999999</v>
      </c>
      <c r="V6">
        <f t="shared" ref="V6:V12" si="6">_xlfn.STDEV.S(T6:U6)/AVERAGE(T6:U6)*100</f>
        <v>4.3777808794860222</v>
      </c>
      <c r="W6">
        <v>18.32</v>
      </c>
      <c r="X6">
        <v>16.2</v>
      </c>
      <c r="Y6">
        <f t="shared" ref="Y6:Y12" si="7">_xlfn.STDEV.S(W6:X6)/AVERAGE(W6:X6)*100</f>
        <v>8.6852049601128716</v>
      </c>
      <c r="Z6">
        <v>29.68</v>
      </c>
      <c r="AA6">
        <v>22.4</v>
      </c>
      <c r="AB6">
        <f t="shared" ref="AB6:AB12" si="8">_xlfn.STDEV.S(Z6:AA6)/AVERAGE(Z6:AA6)*100</f>
        <v>19.768576678333577</v>
      </c>
      <c r="AC6">
        <v>38.1</v>
      </c>
      <c r="AD6">
        <v>32.67</v>
      </c>
      <c r="AE6">
        <f t="shared" ref="AE6:AE12" si="9">_xlfn.STDEV.S(AC6:AD6)/AVERAGE(AC6:AD6)*100</f>
        <v>10.850896769373893</v>
      </c>
      <c r="AF6">
        <v>24.02</v>
      </c>
      <c r="AG6">
        <v>23.7</v>
      </c>
      <c r="AH6">
        <f t="shared" ref="AH6:AH12" si="10">_xlfn.STDEV.S(AF6:AG6)/AVERAGE(AF6:AG6)*100</f>
        <v>0.9483410309291509</v>
      </c>
      <c r="AI6">
        <v>9.48</v>
      </c>
      <c r="AJ6">
        <v>9.36</v>
      </c>
      <c r="AK6">
        <f t="shared" ref="AK6:AK12" si="11">_xlfn.STDEV.S(AI6:AJ6)/AVERAGE(AI6:AJ6)*100</f>
        <v>0.90077296966439913</v>
      </c>
    </row>
    <row r="7" spans="1:37" x14ac:dyDescent="0.3">
      <c r="A7" t="s">
        <v>3</v>
      </c>
      <c r="B7">
        <v>48.48</v>
      </c>
      <c r="C7">
        <v>46.5</v>
      </c>
      <c r="D7">
        <f t="shared" si="0"/>
        <v>2.9481394540942558</v>
      </c>
      <c r="E7">
        <v>44.57</v>
      </c>
      <c r="F7">
        <v>29.76</v>
      </c>
      <c r="G7">
        <f t="shared" si="1"/>
        <v>28.177724820053218</v>
      </c>
      <c r="H7">
        <v>38.1</v>
      </c>
      <c r="I7">
        <v>25.69</v>
      </c>
      <c r="J7">
        <f t="shared" si="2"/>
        <v>27.512761105267458</v>
      </c>
      <c r="K7">
        <v>39.94</v>
      </c>
      <c r="L7">
        <v>36.74</v>
      </c>
      <c r="M7">
        <f t="shared" si="3"/>
        <v>5.9017780380723757</v>
      </c>
      <c r="N7">
        <v>33.72</v>
      </c>
      <c r="O7">
        <v>24.29</v>
      </c>
      <c r="P7">
        <f t="shared" si="4"/>
        <v>22.989198229922977</v>
      </c>
      <c r="Q7">
        <v>31.03</v>
      </c>
      <c r="R7">
        <v>27.42</v>
      </c>
      <c r="S7">
        <f t="shared" si="5"/>
        <v>8.7344926606789937</v>
      </c>
      <c r="T7">
        <v>40.17</v>
      </c>
      <c r="U7">
        <v>38.590000000000003</v>
      </c>
      <c r="V7">
        <f t="shared" si="6"/>
        <v>2.8370459986661856</v>
      </c>
      <c r="W7">
        <v>40.340000000000003</v>
      </c>
      <c r="X7">
        <v>35.880000000000003</v>
      </c>
      <c r="Y7">
        <f t="shared" si="7"/>
        <v>8.2752459829231242</v>
      </c>
      <c r="Z7">
        <v>46.53</v>
      </c>
      <c r="AA7">
        <v>46.31</v>
      </c>
      <c r="AB7">
        <f t="shared" si="8"/>
        <v>0.33512169724480756</v>
      </c>
      <c r="AC7">
        <v>51.6</v>
      </c>
      <c r="AD7">
        <v>47.16</v>
      </c>
      <c r="AE7">
        <f t="shared" si="9"/>
        <v>6.3579467567198762</v>
      </c>
      <c r="AF7">
        <v>39.409999999999997</v>
      </c>
      <c r="AG7">
        <v>31.03</v>
      </c>
      <c r="AH7">
        <f t="shared" si="10"/>
        <v>16.824403254807589</v>
      </c>
      <c r="AI7">
        <v>31.44</v>
      </c>
      <c r="AJ7">
        <v>30.15</v>
      </c>
      <c r="AK7">
        <f t="shared" si="11"/>
        <v>2.9620644511467713</v>
      </c>
    </row>
    <row r="8" spans="1:37" x14ac:dyDescent="0.3">
      <c r="A8" t="s">
        <v>4</v>
      </c>
      <c r="B8">
        <v>51.1</v>
      </c>
      <c r="C8">
        <v>42.32</v>
      </c>
      <c r="D8">
        <f t="shared" si="0"/>
        <v>13.29136702808368</v>
      </c>
      <c r="E8">
        <v>52.61</v>
      </c>
      <c r="F8">
        <v>33.07</v>
      </c>
      <c r="G8">
        <f t="shared" si="1"/>
        <v>32.252256079330309</v>
      </c>
      <c r="H8">
        <v>41.12</v>
      </c>
      <c r="I8">
        <v>38.1</v>
      </c>
      <c r="J8">
        <f t="shared" si="2"/>
        <v>5.3912205987966946</v>
      </c>
      <c r="K8">
        <v>51.16</v>
      </c>
      <c r="L8">
        <v>51.91</v>
      </c>
      <c r="M8">
        <f t="shared" si="3"/>
        <v>1.0290677906081509</v>
      </c>
      <c r="N8">
        <v>40.71</v>
      </c>
      <c r="O8">
        <v>35.11</v>
      </c>
      <c r="P8">
        <f t="shared" si="4"/>
        <v>10.445259759020489</v>
      </c>
      <c r="Q8">
        <v>44.92</v>
      </c>
      <c r="R8">
        <v>44.53</v>
      </c>
      <c r="S8">
        <f t="shared" si="5"/>
        <v>0.61659395117440785</v>
      </c>
      <c r="T8">
        <v>63.47</v>
      </c>
      <c r="U8">
        <v>64.989999999999995</v>
      </c>
      <c r="V8">
        <f t="shared" si="6"/>
        <v>1.6733649500288799</v>
      </c>
      <c r="W8">
        <v>62.88</v>
      </c>
      <c r="X8">
        <v>58.14</v>
      </c>
      <c r="Y8">
        <f t="shared" si="7"/>
        <v>5.5390615482139101</v>
      </c>
      <c r="Z8">
        <v>68.150000000000006</v>
      </c>
      <c r="AA8">
        <v>65.680000000000007</v>
      </c>
      <c r="AB8">
        <f t="shared" si="8"/>
        <v>2.6101079721000842</v>
      </c>
      <c r="AC8">
        <v>65.459999999999994</v>
      </c>
      <c r="AD8">
        <v>64.16</v>
      </c>
      <c r="AE8">
        <f t="shared" si="9"/>
        <v>1.4183595364025763</v>
      </c>
      <c r="AF8">
        <v>55.39</v>
      </c>
      <c r="AG8">
        <v>53.26</v>
      </c>
      <c r="AH8">
        <f t="shared" si="10"/>
        <v>2.7724573289044603</v>
      </c>
      <c r="AI8">
        <v>43.81</v>
      </c>
      <c r="AJ8">
        <v>46.61</v>
      </c>
      <c r="AK8">
        <f t="shared" si="11"/>
        <v>4.3793386138516501</v>
      </c>
    </row>
    <row r="9" spans="1:37" x14ac:dyDescent="0.3">
      <c r="A9" t="s">
        <v>5</v>
      </c>
      <c r="B9">
        <v>51.06</v>
      </c>
      <c r="C9">
        <v>52.29</v>
      </c>
      <c r="D9">
        <f t="shared" si="0"/>
        <v>1.6830988695877143</v>
      </c>
      <c r="E9">
        <v>58</v>
      </c>
      <c r="F9">
        <v>36.68</v>
      </c>
      <c r="G9">
        <f t="shared" si="1"/>
        <v>31.845197665604491</v>
      </c>
      <c r="H9">
        <v>50.41</v>
      </c>
      <c r="I9">
        <v>49.69</v>
      </c>
      <c r="J9">
        <f t="shared" si="2"/>
        <v>1.0172165483602666</v>
      </c>
      <c r="K9">
        <v>55.23</v>
      </c>
      <c r="L9">
        <v>59.16</v>
      </c>
      <c r="M9">
        <f t="shared" si="3"/>
        <v>4.8586933299469042</v>
      </c>
      <c r="N9">
        <v>60.04</v>
      </c>
      <c r="O9">
        <v>57.44</v>
      </c>
      <c r="P9">
        <f t="shared" si="4"/>
        <v>3.129856368888364</v>
      </c>
      <c r="Q9">
        <v>63.08</v>
      </c>
      <c r="R9">
        <v>57.19</v>
      </c>
      <c r="S9">
        <f t="shared" si="5"/>
        <v>6.9258484097260586</v>
      </c>
      <c r="T9">
        <v>76.98</v>
      </c>
      <c r="U9">
        <v>75.510000000000005</v>
      </c>
      <c r="V9">
        <f t="shared" si="6"/>
        <v>1.3632985354373717</v>
      </c>
      <c r="W9">
        <v>79.75</v>
      </c>
      <c r="X9">
        <v>73.900000000000006</v>
      </c>
      <c r="Y9">
        <f t="shared" si="7"/>
        <v>5.3844121964741936</v>
      </c>
      <c r="Z9">
        <v>74.56</v>
      </c>
      <c r="AA9">
        <v>72.37</v>
      </c>
      <c r="AB9">
        <f t="shared" si="8"/>
        <v>2.1078933516620668</v>
      </c>
      <c r="AC9">
        <v>73.8</v>
      </c>
      <c r="AD9">
        <v>74.47</v>
      </c>
      <c r="AE9">
        <f t="shared" si="9"/>
        <v>0.63905246293247198</v>
      </c>
      <c r="AF9">
        <v>70.55</v>
      </c>
      <c r="AG9">
        <v>63.56</v>
      </c>
      <c r="AH9">
        <f t="shared" si="10"/>
        <v>7.371078070977501</v>
      </c>
      <c r="AI9">
        <v>58.9</v>
      </c>
      <c r="AJ9">
        <v>53.64</v>
      </c>
      <c r="AK9">
        <f t="shared" si="11"/>
        <v>6.6098838973542549</v>
      </c>
    </row>
    <row r="10" spans="1:37" x14ac:dyDescent="0.3">
      <c r="A10" t="s">
        <v>6</v>
      </c>
      <c r="B10">
        <v>56.88</v>
      </c>
      <c r="C10">
        <v>54.31</v>
      </c>
      <c r="D10">
        <f t="shared" si="0"/>
        <v>3.2687551536099062</v>
      </c>
      <c r="E10">
        <v>57.67</v>
      </c>
      <c r="F10">
        <v>49.24</v>
      </c>
      <c r="G10">
        <f t="shared" si="1"/>
        <v>11.151267730619391</v>
      </c>
      <c r="H10">
        <v>62.64</v>
      </c>
      <c r="I10">
        <v>61.35</v>
      </c>
      <c r="J10">
        <f t="shared" si="2"/>
        <v>1.4713569606107681</v>
      </c>
      <c r="K10">
        <v>62.92</v>
      </c>
      <c r="L10">
        <v>60.13</v>
      </c>
      <c r="M10">
        <f t="shared" si="3"/>
        <v>3.2065468013172969</v>
      </c>
      <c r="N10">
        <v>70.239999999999995</v>
      </c>
      <c r="O10">
        <v>66.36</v>
      </c>
      <c r="P10">
        <f t="shared" si="4"/>
        <v>4.016946282582432</v>
      </c>
      <c r="Q10">
        <v>61.77</v>
      </c>
      <c r="R10">
        <v>63.56</v>
      </c>
      <c r="S10">
        <f t="shared" si="5"/>
        <v>2.0198214925778655</v>
      </c>
      <c r="T10">
        <v>79.430000000000007</v>
      </c>
      <c r="U10">
        <v>75.010000000000005</v>
      </c>
      <c r="V10">
        <f t="shared" si="6"/>
        <v>4.0474125522462332</v>
      </c>
      <c r="W10">
        <v>78.17</v>
      </c>
      <c r="X10">
        <v>76.88</v>
      </c>
      <c r="Y10">
        <f t="shared" si="7"/>
        <v>1.1766110902684948</v>
      </c>
      <c r="Z10">
        <v>77.069999999999993</v>
      </c>
      <c r="AA10">
        <v>75.28</v>
      </c>
      <c r="AB10">
        <f t="shared" si="8"/>
        <v>1.6615965058403865</v>
      </c>
      <c r="AC10">
        <v>76.349999999999994</v>
      </c>
      <c r="AD10">
        <v>74.36</v>
      </c>
      <c r="AE10">
        <f t="shared" si="9"/>
        <v>1.8673511970821128</v>
      </c>
      <c r="AF10">
        <v>74.97</v>
      </c>
      <c r="AG10">
        <v>69.81</v>
      </c>
      <c r="AH10">
        <f t="shared" si="10"/>
        <v>5.0402969898087893</v>
      </c>
      <c r="AI10">
        <v>63.36</v>
      </c>
      <c r="AJ10">
        <v>61.65</v>
      </c>
      <c r="AK10">
        <f t="shared" si="11"/>
        <v>1.9344893941748611</v>
      </c>
    </row>
    <row r="11" spans="1:37" x14ac:dyDescent="0.3">
      <c r="A11" t="s">
        <v>7</v>
      </c>
      <c r="B11">
        <v>53.51</v>
      </c>
      <c r="C11">
        <v>53.8</v>
      </c>
      <c r="D11">
        <f t="shared" si="0"/>
        <v>0.38218426343136369</v>
      </c>
      <c r="E11">
        <v>55.72</v>
      </c>
      <c r="F11">
        <v>49.2</v>
      </c>
      <c r="G11">
        <f t="shared" si="1"/>
        <v>8.7882886262605542</v>
      </c>
      <c r="H11">
        <v>70.84</v>
      </c>
      <c r="I11">
        <v>67.83</v>
      </c>
      <c r="J11">
        <f t="shared" si="2"/>
        <v>3.0697215134802214</v>
      </c>
      <c r="K11">
        <v>68.510000000000005</v>
      </c>
      <c r="L11">
        <v>64.86</v>
      </c>
      <c r="M11">
        <f t="shared" si="3"/>
        <v>3.8703452820437914</v>
      </c>
      <c r="N11">
        <v>63.91</v>
      </c>
      <c r="O11">
        <v>65.430000000000007</v>
      </c>
      <c r="P11">
        <f t="shared" si="4"/>
        <v>1.6619797547604138</v>
      </c>
      <c r="Q11">
        <v>65.069999999999993</v>
      </c>
      <c r="R11">
        <v>61.38</v>
      </c>
      <c r="S11">
        <f t="shared" si="5"/>
        <v>4.1268865521207658</v>
      </c>
      <c r="T11">
        <v>78.89</v>
      </c>
      <c r="U11">
        <v>82.33</v>
      </c>
      <c r="V11">
        <f t="shared" si="6"/>
        <v>3.0175503377766058</v>
      </c>
      <c r="W11">
        <v>84.13</v>
      </c>
      <c r="X11">
        <v>79.69</v>
      </c>
      <c r="Y11">
        <f t="shared" si="7"/>
        <v>3.8329313984474056</v>
      </c>
      <c r="Z11">
        <v>78</v>
      </c>
      <c r="AA11">
        <v>78.75</v>
      </c>
      <c r="AB11">
        <f t="shared" si="8"/>
        <v>0.67665720687707887</v>
      </c>
      <c r="AC11">
        <v>82.54</v>
      </c>
      <c r="AD11">
        <v>78.849999999999994</v>
      </c>
      <c r="AE11">
        <f t="shared" si="9"/>
        <v>3.2334395223723513</v>
      </c>
      <c r="AF11">
        <v>75.75</v>
      </c>
      <c r="AG11">
        <v>70.16</v>
      </c>
      <c r="AH11">
        <f t="shared" si="10"/>
        <v>5.4180342770650443</v>
      </c>
      <c r="AI11">
        <v>68.73</v>
      </c>
      <c r="AJ11">
        <v>68.53</v>
      </c>
      <c r="AK11">
        <f t="shared" si="11"/>
        <v>0.20606346530279984</v>
      </c>
    </row>
    <row r="12" spans="1:37" x14ac:dyDescent="0.3">
      <c r="A12" t="s">
        <v>8</v>
      </c>
      <c r="B12">
        <v>56.87</v>
      </c>
      <c r="C12">
        <v>54.41</v>
      </c>
      <c r="D12">
        <f t="shared" si="0"/>
        <v>3.1263168255192446</v>
      </c>
      <c r="E12">
        <v>49.42</v>
      </c>
      <c r="F12">
        <v>45.4</v>
      </c>
      <c r="G12">
        <f t="shared" si="1"/>
        <v>5.9957166428389019</v>
      </c>
      <c r="H12">
        <v>59.56</v>
      </c>
      <c r="I12">
        <v>60.65</v>
      </c>
      <c r="J12">
        <f t="shared" si="2"/>
        <v>1.2823332359925701</v>
      </c>
      <c r="K12">
        <v>58.16</v>
      </c>
      <c r="L12">
        <v>58.72</v>
      </c>
      <c r="M12">
        <f t="shared" si="3"/>
        <v>0.67758350011031521</v>
      </c>
      <c r="N12">
        <v>65.650000000000006</v>
      </c>
      <c r="O12">
        <v>65.84</v>
      </c>
      <c r="P12">
        <f t="shared" si="4"/>
        <v>0.20435057939834572</v>
      </c>
      <c r="Q12">
        <v>66.84</v>
      </c>
      <c r="R12">
        <v>66.5</v>
      </c>
      <c r="S12">
        <f t="shared" si="5"/>
        <v>0.36060642808373866</v>
      </c>
      <c r="T12">
        <v>79.34</v>
      </c>
      <c r="U12">
        <v>83.04</v>
      </c>
      <c r="V12">
        <f t="shared" si="6"/>
        <v>3.2224351402761768</v>
      </c>
      <c r="W12">
        <v>84.74</v>
      </c>
      <c r="X12">
        <v>78.510000000000005</v>
      </c>
      <c r="Y12">
        <f t="shared" si="7"/>
        <v>5.3969681430838392</v>
      </c>
      <c r="Z12">
        <v>77.150000000000006</v>
      </c>
      <c r="AA12">
        <v>77.13</v>
      </c>
      <c r="AB12">
        <f t="shared" si="8"/>
        <v>1.8333077033624818E-2</v>
      </c>
      <c r="AC12">
        <v>78.319999999999993</v>
      </c>
      <c r="AD12">
        <v>77.98</v>
      </c>
      <c r="AE12">
        <f t="shared" si="9"/>
        <v>0.30763442815536596</v>
      </c>
      <c r="AF12">
        <v>75.36</v>
      </c>
      <c r="AG12">
        <v>70.02</v>
      </c>
      <c r="AH12">
        <f t="shared" si="10"/>
        <v>5.1945937701694405</v>
      </c>
      <c r="AI12">
        <v>64.58</v>
      </c>
      <c r="AJ12">
        <v>71.36</v>
      </c>
      <c r="AK12">
        <f t="shared" si="11"/>
        <v>7.0533823399217193</v>
      </c>
    </row>
    <row r="14" spans="1:37" x14ac:dyDescent="0.3">
      <c r="B14" s="4" t="s">
        <v>30</v>
      </c>
      <c r="C14" s="4"/>
      <c r="D14" s="2" t="s">
        <v>18</v>
      </c>
      <c r="E14" s="4" t="s">
        <v>31</v>
      </c>
      <c r="F14" s="4"/>
      <c r="G14" s="2" t="s">
        <v>18</v>
      </c>
      <c r="H14" s="4" t="s">
        <v>32</v>
      </c>
      <c r="I14" s="4"/>
      <c r="J14" s="2" t="s">
        <v>18</v>
      </c>
      <c r="K14" s="4" t="s">
        <v>33</v>
      </c>
      <c r="L14" s="4"/>
      <c r="M14" s="2" t="s">
        <v>18</v>
      </c>
      <c r="N14" s="4" t="s">
        <v>34</v>
      </c>
      <c r="O14" s="4"/>
      <c r="P14" s="2" t="s">
        <v>18</v>
      </c>
      <c r="Q14" s="4" t="s">
        <v>35</v>
      </c>
      <c r="R14" s="4"/>
      <c r="S14" s="2" t="s">
        <v>18</v>
      </c>
      <c r="T14" s="3" t="s">
        <v>36</v>
      </c>
      <c r="U14" s="3"/>
      <c r="V14" s="2" t="s">
        <v>18</v>
      </c>
      <c r="W14" s="3" t="s">
        <v>37</v>
      </c>
      <c r="X14" s="3"/>
      <c r="Y14" s="2" t="s">
        <v>18</v>
      </c>
      <c r="Z14" s="3" t="s">
        <v>38</v>
      </c>
      <c r="AA14" s="3"/>
      <c r="AB14" s="2" t="s">
        <v>18</v>
      </c>
    </row>
    <row r="15" spans="1:37" x14ac:dyDescent="0.3">
      <c r="A15" t="s">
        <v>9</v>
      </c>
      <c r="B15">
        <v>5.27</v>
      </c>
      <c r="C15">
        <v>5.81</v>
      </c>
      <c r="D15">
        <f>_xlfn.STDEV.S(B15:C15)/AVERAGE(B15:C15)*100</f>
        <v>6.8923765675223052</v>
      </c>
      <c r="E15">
        <v>3.86</v>
      </c>
      <c r="F15">
        <v>4.68</v>
      </c>
      <c r="G15">
        <f>_xlfn.STDEV.S(E15:F15)/AVERAGE(E15:F15)*100</f>
        <v>13.579099779226436</v>
      </c>
      <c r="H15">
        <v>5.36</v>
      </c>
      <c r="I15">
        <v>5.87</v>
      </c>
      <c r="J15">
        <f>_xlfn.STDEV.S(H15:I15)/AVERAGE(H15:I15)*100</f>
        <v>6.4225192948377394</v>
      </c>
      <c r="K15">
        <v>5.0999999999999996</v>
      </c>
      <c r="L15">
        <v>5.08</v>
      </c>
      <c r="M15">
        <f>_xlfn.STDEV.S(K15:L15)/AVERAGE(K15:L15)*100</f>
        <v>0.27784156431690865</v>
      </c>
      <c r="N15">
        <v>4.33</v>
      </c>
      <c r="O15">
        <v>4.53</v>
      </c>
      <c r="P15">
        <f>_xlfn.STDEV.S(N15:O15)/AVERAGE(N15:O15)*100</f>
        <v>3.1923556712710979</v>
      </c>
      <c r="Q15">
        <v>5.27</v>
      </c>
      <c r="R15">
        <v>4.8499999999999996</v>
      </c>
      <c r="S15">
        <f>_xlfn.STDEV.S(Q15:R15)/AVERAGE(Q15:R15)*100</f>
        <v>5.8692657726946624</v>
      </c>
      <c r="T15">
        <v>2.4300000000000002</v>
      </c>
      <c r="U15">
        <v>3.03</v>
      </c>
      <c r="V15">
        <f>_xlfn.STDEV.S(T15:U15)/AVERAGE(T15:U15)*100</f>
        <v>15.540808377726306</v>
      </c>
      <c r="W15">
        <v>67.25</v>
      </c>
      <c r="X15">
        <v>65.260000000000005</v>
      </c>
      <c r="Y15">
        <f>_xlfn.STDEV.S(W15:X15)/AVERAGE(W15:X15)*100</f>
        <v>2.1238283821013146</v>
      </c>
      <c r="Z15">
        <v>0.24</v>
      </c>
      <c r="AA15">
        <v>0.73</v>
      </c>
      <c r="AB15">
        <f>_xlfn.STDEV.S(Z15:AA15)/AVERAGE(Z15:AA15)*100</f>
        <v>71.439654181733644</v>
      </c>
    </row>
    <row r="16" spans="1:37" x14ac:dyDescent="0.3">
      <c r="A16" t="s">
        <v>10</v>
      </c>
      <c r="B16">
        <v>21.54</v>
      </c>
      <c r="C16">
        <v>18.100000000000001</v>
      </c>
      <c r="D16">
        <f t="shared" ref="D16:D22" si="12">_xlfn.STDEV.S(B16:C16)/AVERAGE(B16:C16)*100</f>
        <v>12.272690854095469</v>
      </c>
      <c r="E16">
        <v>13.69</v>
      </c>
      <c r="F16">
        <v>14.46</v>
      </c>
      <c r="G16">
        <f t="shared" ref="G16:G22" si="13">_xlfn.STDEV.S(E16:F16)/AVERAGE(E16:F16)*100</f>
        <v>3.8683639183917768</v>
      </c>
      <c r="H16">
        <v>15.16</v>
      </c>
      <c r="I16">
        <v>15</v>
      </c>
      <c r="J16">
        <f t="shared" ref="J16:J22" si="14">_xlfn.STDEV.S(H16:I16)/AVERAGE(H16:I16)*100</f>
        <v>0.75024592168334026</v>
      </c>
      <c r="K16">
        <v>21.35</v>
      </c>
      <c r="L16">
        <v>16.16</v>
      </c>
      <c r="M16">
        <f t="shared" ref="M16:M22" si="15">_xlfn.STDEV.S(K16:L16)/AVERAGE(K16:L16)*100</f>
        <v>19.567497703855818</v>
      </c>
      <c r="N16">
        <v>8.4600000000000009</v>
      </c>
      <c r="O16">
        <v>6.4</v>
      </c>
      <c r="P16">
        <f t="shared" ref="P16:P22" si="16">_xlfn.STDEV.S(N16:O16)/AVERAGE(N16:O16)*100</f>
        <v>19.604844808133112</v>
      </c>
      <c r="Q16">
        <v>16.43</v>
      </c>
      <c r="R16">
        <v>14.64</v>
      </c>
      <c r="S16">
        <f t="shared" ref="S16:S22" si="17">_xlfn.STDEV.S(Q16:R16)/AVERAGE(Q16:R16)*100</f>
        <v>8.1475451453100707</v>
      </c>
      <c r="T16">
        <v>4.1399999999999997</v>
      </c>
      <c r="U16">
        <v>4.03</v>
      </c>
      <c r="V16">
        <f t="shared" ref="V16:V22" si="18">_xlfn.STDEV.S(T16:U16)/AVERAGE(T16:U16)*100</f>
        <v>1.9040819077238635</v>
      </c>
      <c r="W16">
        <v>71.88</v>
      </c>
      <c r="X16">
        <v>69.09</v>
      </c>
      <c r="Y16">
        <f t="shared" ref="Y16:Y22" si="19">_xlfn.STDEV.S(W16:X16)/AVERAGE(W16:X16)*100</f>
        <v>2.798932992140827</v>
      </c>
      <c r="Z16">
        <v>0.33</v>
      </c>
      <c r="AA16">
        <v>0.39</v>
      </c>
      <c r="AB16">
        <f t="shared" ref="AB16:AB22" si="20">_xlfn.STDEV.S(Z16:AA16)/AVERAGE(Z16:AA16)*100</f>
        <v>11.785113019775793</v>
      </c>
    </row>
    <row r="17" spans="1:28" x14ac:dyDescent="0.3">
      <c r="A17" t="s">
        <v>11</v>
      </c>
      <c r="B17">
        <v>37.82</v>
      </c>
      <c r="C17">
        <v>41.16</v>
      </c>
      <c r="D17">
        <f t="shared" si="12"/>
        <v>5.9805941989442042</v>
      </c>
      <c r="E17">
        <v>31.44</v>
      </c>
      <c r="F17">
        <v>29.14</v>
      </c>
      <c r="G17">
        <f t="shared" si="13"/>
        <v>5.3692492463818411</v>
      </c>
      <c r="H17">
        <v>29.49</v>
      </c>
      <c r="I17">
        <v>31.13</v>
      </c>
      <c r="J17">
        <f t="shared" si="14"/>
        <v>3.8259819239390902</v>
      </c>
      <c r="K17">
        <v>39.92</v>
      </c>
      <c r="L17">
        <v>38.64</v>
      </c>
      <c r="M17">
        <f t="shared" si="15"/>
        <v>2.304217616901175</v>
      </c>
      <c r="N17">
        <v>24.34</v>
      </c>
      <c r="O17">
        <v>21.8</v>
      </c>
      <c r="P17">
        <f t="shared" si="16"/>
        <v>7.7852242055215859</v>
      </c>
      <c r="Q17">
        <v>40.76</v>
      </c>
      <c r="R17">
        <v>31.25</v>
      </c>
      <c r="S17">
        <f t="shared" si="17"/>
        <v>18.676810134937078</v>
      </c>
      <c r="T17">
        <v>30.01</v>
      </c>
      <c r="U17">
        <v>26.18</v>
      </c>
      <c r="V17">
        <f t="shared" si="18"/>
        <v>9.6395051501850091</v>
      </c>
      <c r="W17">
        <v>76.180000000000007</v>
      </c>
      <c r="X17">
        <v>70.61</v>
      </c>
      <c r="Y17">
        <f t="shared" si="19"/>
        <v>5.3662848575639677</v>
      </c>
      <c r="Z17">
        <v>7.0000000000000007E-2</v>
      </c>
      <c r="AA17">
        <v>0.64</v>
      </c>
      <c r="AB17">
        <f t="shared" si="20"/>
        <v>113.53545500741751</v>
      </c>
    </row>
    <row r="18" spans="1:28" x14ac:dyDescent="0.3">
      <c r="A18" t="s">
        <v>12</v>
      </c>
      <c r="B18">
        <v>59.88</v>
      </c>
      <c r="C18">
        <v>61.45</v>
      </c>
      <c r="D18">
        <f t="shared" si="12"/>
        <v>1.8299804606657539</v>
      </c>
      <c r="E18">
        <v>59.32</v>
      </c>
      <c r="F18">
        <v>55.04</v>
      </c>
      <c r="G18">
        <f t="shared" si="13"/>
        <v>5.2927894779265907</v>
      </c>
      <c r="H18">
        <v>55.73</v>
      </c>
      <c r="I18">
        <v>49.76</v>
      </c>
      <c r="J18">
        <f t="shared" si="14"/>
        <v>8.0034647524574627</v>
      </c>
      <c r="K18">
        <v>60.44</v>
      </c>
      <c r="L18">
        <v>55.57</v>
      </c>
      <c r="M18">
        <f t="shared" si="15"/>
        <v>5.9367468741978877</v>
      </c>
      <c r="N18">
        <v>45.71</v>
      </c>
      <c r="O18">
        <v>48.31</v>
      </c>
      <c r="P18">
        <f t="shared" si="16"/>
        <v>3.9108224443416812</v>
      </c>
      <c r="Q18">
        <v>63.34</v>
      </c>
      <c r="R18">
        <v>57.62</v>
      </c>
      <c r="S18">
        <f t="shared" si="17"/>
        <v>6.6875839755076996</v>
      </c>
      <c r="T18">
        <v>55.94</v>
      </c>
      <c r="U18">
        <v>53.69</v>
      </c>
      <c r="V18">
        <f t="shared" si="18"/>
        <v>2.9024724211798447</v>
      </c>
      <c r="W18">
        <v>69.41</v>
      </c>
      <c r="X18">
        <v>65.37</v>
      </c>
      <c r="Y18">
        <f t="shared" si="19"/>
        <v>4.2390731503096104</v>
      </c>
      <c r="Z18">
        <v>0.3</v>
      </c>
      <c r="AA18">
        <v>0.14000000000000001</v>
      </c>
      <c r="AB18">
        <f t="shared" si="20"/>
        <v>51.425947722658016</v>
      </c>
    </row>
    <row r="19" spans="1:28" x14ac:dyDescent="0.3">
      <c r="A19" t="s">
        <v>13</v>
      </c>
      <c r="B19">
        <v>58.86</v>
      </c>
      <c r="C19">
        <v>56.24</v>
      </c>
      <c r="D19">
        <f t="shared" si="12"/>
        <v>3.2191481610925332</v>
      </c>
      <c r="E19">
        <v>65.75</v>
      </c>
      <c r="F19">
        <v>72.34</v>
      </c>
      <c r="G19">
        <f t="shared" si="13"/>
        <v>6.7489806474318934</v>
      </c>
      <c r="H19">
        <v>67.08</v>
      </c>
      <c r="I19">
        <v>64.989999999999995</v>
      </c>
      <c r="J19">
        <f t="shared" si="14"/>
        <v>2.2379846637084677</v>
      </c>
      <c r="K19">
        <v>72.47</v>
      </c>
      <c r="L19">
        <v>69.48</v>
      </c>
      <c r="M19">
        <f t="shared" si="15"/>
        <v>2.9788647773832668</v>
      </c>
      <c r="N19">
        <v>65.47</v>
      </c>
      <c r="O19">
        <v>64.2</v>
      </c>
      <c r="P19">
        <f t="shared" si="16"/>
        <v>1.3850938723018624</v>
      </c>
      <c r="Q19">
        <v>67.650000000000006</v>
      </c>
      <c r="R19">
        <v>66</v>
      </c>
      <c r="S19">
        <f t="shared" si="17"/>
        <v>1.7459426695964195</v>
      </c>
      <c r="T19">
        <v>67.98</v>
      </c>
      <c r="U19">
        <v>67.86</v>
      </c>
      <c r="V19">
        <f t="shared" si="18"/>
        <v>0.12493052671140886</v>
      </c>
      <c r="W19">
        <v>68.45</v>
      </c>
      <c r="X19">
        <v>70.19</v>
      </c>
      <c r="Y19">
        <f t="shared" si="19"/>
        <v>1.7749073849748835</v>
      </c>
      <c r="Z19">
        <v>0.9</v>
      </c>
      <c r="AA19">
        <v>0.63</v>
      </c>
      <c r="AB19">
        <f t="shared" si="20"/>
        <v>24.95670992423112</v>
      </c>
    </row>
    <row r="20" spans="1:28" x14ac:dyDescent="0.3">
      <c r="A20" t="s">
        <v>14</v>
      </c>
      <c r="B20">
        <v>54.89</v>
      </c>
      <c r="C20">
        <v>63.09</v>
      </c>
      <c r="D20">
        <f t="shared" si="12"/>
        <v>9.8292517472956273</v>
      </c>
      <c r="E20">
        <v>65.349999999999994</v>
      </c>
      <c r="F20">
        <v>70.92</v>
      </c>
      <c r="G20">
        <f t="shared" si="13"/>
        <v>5.7805603158568655</v>
      </c>
      <c r="H20">
        <v>75.58</v>
      </c>
      <c r="I20">
        <v>70.09</v>
      </c>
      <c r="J20">
        <f t="shared" si="14"/>
        <v>5.3298774335335235</v>
      </c>
      <c r="K20">
        <v>71.19</v>
      </c>
      <c r="L20">
        <v>72.53</v>
      </c>
      <c r="M20">
        <f t="shared" si="15"/>
        <v>1.3185681697606124</v>
      </c>
      <c r="N20">
        <v>68.790000000000006</v>
      </c>
      <c r="O20">
        <v>70.19</v>
      </c>
      <c r="P20">
        <f t="shared" si="16"/>
        <v>1.4245927380359193</v>
      </c>
      <c r="Q20">
        <v>71.430000000000007</v>
      </c>
      <c r="R20">
        <v>68.52</v>
      </c>
      <c r="S20">
        <f t="shared" si="17"/>
        <v>2.9405941168315275</v>
      </c>
      <c r="T20">
        <v>72.209999999999994</v>
      </c>
      <c r="U20">
        <v>67.27</v>
      </c>
      <c r="V20">
        <f t="shared" si="18"/>
        <v>5.008757526615347</v>
      </c>
      <c r="W20">
        <v>78.239999999999995</v>
      </c>
      <c r="X20">
        <v>74.89</v>
      </c>
      <c r="Y20">
        <f t="shared" si="19"/>
        <v>3.0938519127211261</v>
      </c>
      <c r="Z20">
        <v>0.91</v>
      </c>
      <c r="AA20">
        <v>0.7</v>
      </c>
      <c r="AB20">
        <f t="shared" si="20"/>
        <v>18.446263857040517</v>
      </c>
    </row>
    <row r="21" spans="1:28" x14ac:dyDescent="0.3">
      <c r="A21" t="s">
        <v>15</v>
      </c>
      <c r="B21">
        <v>65.92</v>
      </c>
      <c r="C21">
        <v>68.64</v>
      </c>
      <c r="D21">
        <f t="shared" si="12"/>
        <v>2.858695667103758</v>
      </c>
      <c r="E21">
        <v>76.23</v>
      </c>
      <c r="F21">
        <v>78.05</v>
      </c>
      <c r="G21">
        <f t="shared" si="13"/>
        <v>1.6683100100589987</v>
      </c>
      <c r="H21">
        <v>72.95</v>
      </c>
      <c r="I21">
        <v>76.61</v>
      </c>
      <c r="J21">
        <f t="shared" si="14"/>
        <v>3.4608328686049226</v>
      </c>
      <c r="K21">
        <v>75.2</v>
      </c>
      <c r="L21">
        <v>73.86</v>
      </c>
      <c r="M21">
        <f t="shared" si="15"/>
        <v>1.2713311240976468</v>
      </c>
      <c r="N21">
        <v>76.56</v>
      </c>
      <c r="O21">
        <v>74.489999999999995</v>
      </c>
      <c r="P21">
        <f t="shared" si="16"/>
        <v>1.9380483774328481</v>
      </c>
      <c r="Q21">
        <v>87.13</v>
      </c>
      <c r="R21">
        <v>79.83</v>
      </c>
      <c r="S21">
        <f t="shared" si="17"/>
        <v>6.1833726672997065</v>
      </c>
      <c r="T21">
        <v>74.27</v>
      </c>
      <c r="U21">
        <v>73.88</v>
      </c>
      <c r="V21">
        <f t="shared" si="18"/>
        <v>0.37228706670638406</v>
      </c>
      <c r="W21">
        <v>71.95</v>
      </c>
      <c r="X21">
        <v>71.88</v>
      </c>
      <c r="Y21">
        <f t="shared" si="19"/>
        <v>6.8827747595165897E-2</v>
      </c>
      <c r="Z21">
        <v>1.38</v>
      </c>
      <c r="AA21">
        <v>0.54</v>
      </c>
      <c r="AB21">
        <f t="shared" si="20"/>
        <v>61.871843353822889</v>
      </c>
    </row>
    <row r="22" spans="1:28" x14ac:dyDescent="0.3">
      <c r="A22" t="s">
        <v>16</v>
      </c>
      <c r="B22">
        <v>62.43</v>
      </c>
      <c r="C22">
        <v>67.2</v>
      </c>
      <c r="D22">
        <f t="shared" si="12"/>
        <v>5.203886980266657</v>
      </c>
      <c r="E22">
        <v>76.91</v>
      </c>
      <c r="F22">
        <v>77.239999999999995</v>
      </c>
      <c r="G22">
        <f t="shared" si="13"/>
        <v>0.30275087614863377</v>
      </c>
      <c r="H22">
        <v>73.12</v>
      </c>
      <c r="I22">
        <v>76.290000000000006</v>
      </c>
      <c r="J22">
        <f t="shared" si="14"/>
        <v>3.0005066546567916</v>
      </c>
      <c r="K22">
        <v>67.86</v>
      </c>
      <c r="L22">
        <v>68.900000000000006</v>
      </c>
      <c r="M22">
        <f t="shared" si="15"/>
        <v>1.0754475759491282</v>
      </c>
      <c r="N22">
        <v>82.1</v>
      </c>
      <c r="O22">
        <v>85.12</v>
      </c>
      <c r="P22">
        <f t="shared" si="16"/>
        <v>2.5540754445441705</v>
      </c>
      <c r="Q22">
        <v>73.099999999999994</v>
      </c>
      <c r="R22">
        <v>74.900000000000006</v>
      </c>
      <c r="S22">
        <f t="shared" si="17"/>
        <v>1.7199894677510725</v>
      </c>
      <c r="T22">
        <v>78.16</v>
      </c>
      <c r="U22">
        <v>73.400000000000006</v>
      </c>
      <c r="V22">
        <f t="shared" si="18"/>
        <v>4.4415786202797038</v>
      </c>
      <c r="W22">
        <v>74.099999999999994</v>
      </c>
      <c r="X22">
        <v>75.709999999999994</v>
      </c>
      <c r="Y22">
        <f t="shared" si="19"/>
        <v>1.5198476973637822</v>
      </c>
      <c r="Z22">
        <v>0.63</v>
      </c>
      <c r="AA22">
        <v>0.56000000000000005</v>
      </c>
      <c r="AB22">
        <f t="shared" si="20"/>
        <v>8.3189033080770241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5:C13 B15:C22 E15:F22 E5:F13 H5:I13 H15:I22 K15:L22 K5:L13 N5:O13 N15:O22 Q15:R22 Q5:R13 T5:U13 T15:U22 W15:X22 W5:X13 Z5:AA13 Z15:AA22 AC15:AK22 AC13:AK13 AC5:AD12 AF5:AG12 AI5:A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83" priority="49" operator="greaterThan">
      <formula>20</formula>
    </cfRule>
  </conditionalFormatting>
  <conditionalFormatting sqref="D5:D12">
    <cfRule type="cellIs" dxfId="82" priority="50" operator="greaterThan">
      <formula>20</formula>
    </cfRule>
  </conditionalFormatting>
  <conditionalFormatting sqref="D15:D22">
    <cfRule type="cellIs" dxfId="81" priority="47" operator="greaterThan">
      <formula>20</formula>
    </cfRule>
  </conditionalFormatting>
  <conditionalFormatting sqref="D15:D22">
    <cfRule type="cellIs" dxfId="80" priority="48" operator="greaterThan">
      <formula>20</formula>
    </cfRule>
  </conditionalFormatting>
  <conditionalFormatting sqref="G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79" priority="44" operator="greaterThan">
      <formula>20</formula>
    </cfRule>
  </conditionalFormatting>
  <conditionalFormatting sqref="G5:G12">
    <cfRule type="cellIs" dxfId="78" priority="45" operator="greaterThan">
      <formula>20</formula>
    </cfRule>
  </conditionalFormatting>
  <conditionalFormatting sqref="G15:G22">
    <cfRule type="cellIs" dxfId="77" priority="42" operator="greaterThan">
      <formula>20</formula>
    </cfRule>
  </conditionalFormatting>
  <conditionalFormatting sqref="G15:G22">
    <cfRule type="cellIs" dxfId="76" priority="43" operator="greaterThan">
      <formula>20</formula>
    </cfRule>
  </conditionalFormatting>
  <conditionalFormatting sqref="J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75" priority="39" operator="greaterThan">
      <formula>20</formula>
    </cfRule>
  </conditionalFormatting>
  <conditionalFormatting sqref="J5:J12">
    <cfRule type="cellIs" dxfId="74" priority="40" operator="greaterThan">
      <formula>20</formula>
    </cfRule>
  </conditionalFormatting>
  <conditionalFormatting sqref="J15:J22">
    <cfRule type="cellIs" dxfId="73" priority="37" operator="greaterThan">
      <formula>20</formula>
    </cfRule>
  </conditionalFormatting>
  <conditionalFormatting sqref="J15:J22">
    <cfRule type="cellIs" dxfId="72" priority="38" operator="greaterThan">
      <formula>20</formula>
    </cfRule>
  </conditionalFormatting>
  <conditionalFormatting sqref="M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71" priority="34" operator="greaterThan">
      <formula>20</formula>
    </cfRule>
  </conditionalFormatting>
  <conditionalFormatting sqref="M5:M12">
    <cfRule type="cellIs" dxfId="70" priority="35" operator="greaterThan">
      <formula>20</formula>
    </cfRule>
  </conditionalFormatting>
  <conditionalFormatting sqref="M15:M22">
    <cfRule type="cellIs" dxfId="69" priority="32" operator="greaterThan">
      <formula>20</formula>
    </cfRule>
  </conditionalFormatting>
  <conditionalFormatting sqref="M15:M22">
    <cfRule type="cellIs" dxfId="68" priority="33" operator="greaterThan">
      <formula>20</formula>
    </cfRule>
  </conditionalFormatting>
  <conditionalFormatting sqref="P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67" priority="29" operator="greaterThan">
      <formula>20</formula>
    </cfRule>
  </conditionalFormatting>
  <conditionalFormatting sqref="P5:P12">
    <cfRule type="cellIs" dxfId="66" priority="30" operator="greaterThan">
      <formula>20</formula>
    </cfRule>
  </conditionalFormatting>
  <conditionalFormatting sqref="P15:P22">
    <cfRule type="cellIs" dxfId="65" priority="27" operator="greaterThan">
      <formula>20</formula>
    </cfRule>
  </conditionalFormatting>
  <conditionalFormatting sqref="P15:P22">
    <cfRule type="cellIs" dxfId="64" priority="28" operator="greaterThan">
      <formula>20</formula>
    </cfRule>
  </conditionalFormatting>
  <conditionalFormatting sqref="S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63" priority="24" operator="greaterThan">
      <formula>20</formula>
    </cfRule>
  </conditionalFormatting>
  <conditionalFormatting sqref="S5:S12">
    <cfRule type="cellIs" dxfId="62" priority="25" operator="greaterThan">
      <formula>20</formula>
    </cfRule>
  </conditionalFormatting>
  <conditionalFormatting sqref="S15:S22">
    <cfRule type="cellIs" dxfId="61" priority="22" operator="greaterThan">
      <formula>20</formula>
    </cfRule>
  </conditionalFormatting>
  <conditionalFormatting sqref="S15:S22">
    <cfRule type="cellIs" dxfId="60" priority="23" operator="greaterThan">
      <formula>20</formula>
    </cfRule>
  </conditionalFormatting>
  <conditionalFormatting sqref="V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59" priority="19" operator="greaterThan">
      <formula>20</formula>
    </cfRule>
  </conditionalFormatting>
  <conditionalFormatting sqref="V5:V12">
    <cfRule type="cellIs" dxfId="58" priority="20" operator="greaterThan">
      <formula>20</formula>
    </cfRule>
  </conditionalFormatting>
  <conditionalFormatting sqref="V15:V22">
    <cfRule type="cellIs" dxfId="57" priority="17" operator="greaterThan">
      <formula>20</formula>
    </cfRule>
  </conditionalFormatting>
  <conditionalFormatting sqref="V15:V22">
    <cfRule type="cellIs" dxfId="56" priority="18" operator="greaterThan">
      <formula>20</formula>
    </cfRule>
  </conditionalFormatting>
  <conditionalFormatting sqref="Y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55" priority="14" operator="greaterThan">
      <formula>20</formula>
    </cfRule>
  </conditionalFormatting>
  <conditionalFormatting sqref="Y5:Y12">
    <cfRule type="cellIs" dxfId="54" priority="15" operator="greaterThan">
      <formula>20</formula>
    </cfRule>
  </conditionalFormatting>
  <conditionalFormatting sqref="Y15:Y22">
    <cfRule type="cellIs" dxfId="53" priority="12" operator="greaterThan">
      <formula>20</formula>
    </cfRule>
  </conditionalFormatting>
  <conditionalFormatting sqref="Y15:Y22">
    <cfRule type="cellIs" dxfId="52" priority="13" operator="greaterThan">
      <formula>20</formula>
    </cfRule>
  </conditionalFormatting>
  <conditionalFormatting sqref="A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51" priority="9" operator="greaterThan">
      <formula>20</formula>
    </cfRule>
  </conditionalFormatting>
  <conditionalFormatting sqref="AB5:AB12">
    <cfRule type="cellIs" dxfId="50" priority="10" operator="greaterThan">
      <formula>20</formula>
    </cfRule>
  </conditionalFormatting>
  <conditionalFormatting sqref="AB15:AB22">
    <cfRule type="cellIs" dxfId="49" priority="7" operator="greaterThan">
      <formula>20</formula>
    </cfRule>
  </conditionalFormatting>
  <conditionalFormatting sqref="AB15:AB22">
    <cfRule type="cellIs" dxfId="48" priority="8" operator="greaterThan">
      <formula>20</formula>
    </cfRule>
  </conditionalFormatting>
  <conditionalFormatting sqref="AE5:AE12">
    <cfRule type="cellIs" dxfId="47" priority="5" operator="greaterThan">
      <formula>20</formula>
    </cfRule>
  </conditionalFormatting>
  <conditionalFormatting sqref="AE5:AE12">
    <cfRule type="cellIs" dxfId="46" priority="6" operator="greaterThan">
      <formula>20</formula>
    </cfRule>
  </conditionalFormatting>
  <conditionalFormatting sqref="AH5:AH12">
    <cfRule type="cellIs" dxfId="45" priority="3" operator="greaterThan">
      <formula>20</formula>
    </cfRule>
  </conditionalFormatting>
  <conditionalFormatting sqref="AH5:AH12">
    <cfRule type="cellIs" dxfId="44" priority="4" operator="greaterThan">
      <formula>20</formula>
    </cfRule>
  </conditionalFormatting>
  <conditionalFormatting sqref="AK5:AK12">
    <cfRule type="cellIs" dxfId="43" priority="1" operator="greaterThan">
      <formula>20</formula>
    </cfRule>
  </conditionalFormatting>
  <conditionalFormatting sqref="AK5:AK12">
    <cfRule type="cellIs" dxfId="42" priority="2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"/>
  <sheetViews>
    <sheetView topLeftCell="J1" workbookViewId="0">
      <selection activeCell="AG32" sqref="AG32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18</v>
      </c>
      <c r="E4" s="4" t="s">
        <v>19</v>
      </c>
      <c r="F4" s="4"/>
      <c r="G4" s="2" t="s">
        <v>18</v>
      </c>
      <c r="H4" s="4" t="s">
        <v>20</v>
      </c>
      <c r="I4" s="4"/>
      <c r="J4" s="2" t="s">
        <v>18</v>
      </c>
      <c r="K4" s="4" t="s">
        <v>21</v>
      </c>
      <c r="L4" s="4"/>
      <c r="M4" s="2" t="s">
        <v>18</v>
      </c>
      <c r="N4" s="4" t="s">
        <v>22</v>
      </c>
      <c r="O4" s="4"/>
      <c r="P4" s="2" t="s">
        <v>18</v>
      </c>
      <c r="Q4" s="4" t="s">
        <v>23</v>
      </c>
      <c r="R4" s="4"/>
      <c r="S4" s="2" t="s">
        <v>18</v>
      </c>
      <c r="T4" s="4" t="s">
        <v>24</v>
      </c>
      <c r="U4" s="4"/>
      <c r="V4" s="2" t="s">
        <v>18</v>
      </c>
      <c r="W4" s="4" t="s">
        <v>25</v>
      </c>
      <c r="X4" s="4"/>
      <c r="Y4" s="2" t="s">
        <v>18</v>
      </c>
      <c r="Z4" s="4" t="s">
        <v>26</v>
      </c>
      <c r="AA4" s="4"/>
      <c r="AB4" s="2" t="s">
        <v>18</v>
      </c>
      <c r="AC4" s="4" t="s">
        <v>27</v>
      </c>
      <c r="AD4" s="4"/>
      <c r="AE4" s="2" t="s">
        <v>18</v>
      </c>
      <c r="AF4" s="4" t="s">
        <v>28</v>
      </c>
      <c r="AG4" s="4"/>
      <c r="AH4" s="2" t="s">
        <v>18</v>
      </c>
      <c r="AI4" s="4" t="s">
        <v>29</v>
      </c>
      <c r="AJ4" s="4"/>
      <c r="AK4" s="2" t="s">
        <v>18</v>
      </c>
    </row>
    <row r="5" spans="1:37" x14ac:dyDescent="0.3">
      <c r="A5" t="s">
        <v>1</v>
      </c>
      <c r="B5">
        <v>34.25</v>
      </c>
      <c r="C5">
        <v>29.33</v>
      </c>
      <c r="D5">
        <f>_xlfn.STDEV.S(B5:C5)/AVERAGE(B5:C5)*100</f>
        <v>10.943584030946257</v>
      </c>
      <c r="E5">
        <v>39.76</v>
      </c>
      <c r="F5">
        <v>44.25</v>
      </c>
      <c r="G5">
        <f>_xlfn.STDEV.S(E5:F5)/AVERAGE(E5:F5)*100</f>
        <v>7.5584083978754917</v>
      </c>
      <c r="H5">
        <v>26.11</v>
      </c>
      <c r="I5">
        <v>24.08</v>
      </c>
      <c r="J5">
        <f>_xlfn.STDEV.S(H5:I5)/AVERAGE(H5:I5)*100</f>
        <v>5.7199711727782114</v>
      </c>
      <c r="K5">
        <v>31.22</v>
      </c>
      <c r="L5">
        <v>28.19</v>
      </c>
      <c r="M5">
        <f>_xlfn.STDEV.S(K5:L5)/AVERAGE(K5:L5)*100</f>
        <v>7.2127034068178331</v>
      </c>
      <c r="N5">
        <v>16.399999999999999</v>
      </c>
      <c r="O5">
        <v>16.96</v>
      </c>
      <c r="P5">
        <f>_xlfn.STDEV.S(N5:O5)/AVERAGE(N5:O5)*100</f>
        <v>2.3739796011059244</v>
      </c>
      <c r="Q5">
        <v>21</v>
      </c>
      <c r="R5">
        <v>20.86</v>
      </c>
      <c r="S5">
        <f>_xlfn.STDEV.S(Q5:R5)/AVERAGE(Q5:R5)*100</f>
        <v>0.47298112453949859</v>
      </c>
      <c r="T5">
        <v>17.25</v>
      </c>
      <c r="U5">
        <v>16.89</v>
      </c>
      <c r="V5">
        <f>_xlfn.STDEV.S(T5:U5)/AVERAGE(T5:U5)*100</f>
        <v>1.4912621044355987</v>
      </c>
      <c r="W5">
        <v>13.81</v>
      </c>
      <c r="X5">
        <v>9.59</v>
      </c>
      <c r="Y5">
        <f>_xlfn.STDEV.S(W5:X5)/AVERAGE(W5:X5)*100</f>
        <v>25.504193304335391</v>
      </c>
      <c r="Z5">
        <v>27.26</v>
      </c>
      <c r="AA5">
        <v>25.45</v>
      </c>
      <c r="AB5">
        <f>_xlfn.STDEV.S(Z5:AA5)/AVERAGE(Z5:AA5)*100</f>
        <v>4.8562446364927059</v>
      </c>
      <c r="AC5">
        <v>44.32</v>
      </c>
      <c r="AD5">
        <v>42.96</v>
      </c>
      <c r="AE5">
        <f>_xlfn.STDEV.S(AC5:AD5)/AVERAGE(AC5:AD5)*100</f>
        <v>2.2036324986565172</v>
      </c>
      <c r="AF5">
        <v>20.94</v>
      </c>
      <c r="AG5">
        <v>16.170000000000002</v>
      </c>
      <c r="AH5">
        <f>_xlfn.STDEV.S(AF5:AG5)/AVERAGE(AF5:AG5)*100</f>
        <v>18.177846112960633</v>
      </c>
      <c r="AI5">
        <v>7.08</v>
      </c>
      <c r="AJ5">
        <v>7.29</v>
      </c>
      <c r="AK5">
        <f>_xlfn.STDEV.S(AI5:AJ5)/AVERAGE(AI5:AJ5)*100</f>
        <v>2.0667004043030612</v>
      </c>
    </row>
    <row r="6" spans="1:37" x14ac:dyDescent="0.3">
      <c r="A6" t="s">
        <v>2</v>
      </c>
      <c r="B6">
        <v>51.15</v>
      </c>
      <c r="C6">
        <v>52.58</v>
      </c>
      <c r="D6">
        <f t="shared" ref="D6:D12" si="0">_xlfn.STDEV.S(B6:C6)/AVERAGE(B6:C6)*100</f>
        <v>1.9496051231018279</v>
      </c>
      <c r="E6">
        <v>62.31</v>
      </c>
      <c r="F6">
        <v>67.22</v>
      </c>
      <c r="G6">
        <f t="shared" ref="G6:G12" si="1">_xlfn.STDEV.S(E6:F6)/AVERAGE(E6:F6)*100</f>
        <v>5.3607570379463381</v>
      </c>
      <c r="H6">
        <v>54.34</v>
      </c>
      <c r="I6">
        <v>51.59</v>
      </c>
      <c r="J6">
        <f t="shared" ref="J6:J12" si="2">_xlfn.STDEV.S(H6:I6)/AVERAGE(H6:I6)*100</f>
        <v>3.671374772515823</v>
      </c>
      <c r="K6">
        <v>58.26</v>
      </c>
      <c r="L6">
        <v>57.9</v>
      </c>
      <c r="M6">
        <f t="shared" ref="M6:M12" si="3">_xlfn.STDEV.S(K6:L6)/AVERAGE(K6:L6)*100</f>
        <v>0.43828932718174363</v>
      </c>
      <c r="N6">
        <v>42.39</v>
      </c>
      <c r="O6">
        <v>39.49</v>
      </c>
      <c r="P6">
        <f t="shared" ref="P6:P12" si="4">_xlfn.STDEV.S(N6:O6)/AVERAGE(N6:O6)*100</f>
        <v>5.0088169649266909</v>
      </c>
      <c r="Q6">
        <v>49.78</v>
      </c>
      <c r="R6">
        <v>46.37</v>
      </c>
      <c r="S6">
        <f t="shared" ref="S6:S12" si="5">_xlfn.STDEV.S(Q6:R6)/AVERAGE(Q6:R6)*100</f>
        <v>5.0155676003039611</v>
      </c>
      <c r="T6">
        <v>43.52</v>
      </c>
      <c r="U6">
        <v>42.79</v>
      </c>
      <c r="V6">
        <f t="shared" ref="V6:V12" si="6">_xlfn.STDEV.S(T6:U6)/AVERAGE(T6:U6)*100</f>
        <v>1.1961254785452033</v>
      </c>
      <c r="W6">
        <v>29.47</v>
      </c>
      <c r="X6">
        <v>24.46</v>
      </c>
      <c r="Y6">
        <f t="shared" ref="Y6:Y12" si="7">_xlfn.STDEV.S(W6:X6)/AVERAGE(W6:X6)*100</f>
        <v>13.137789630056004</v>
      </c>
      <c r="Z6">
        <v>52.14</v>
      </c>
      <c r="AA6">
        <v>55.67</v>
      </c>
      <c r="AB6">
        <f t="shared" ref="AB6:AB12" si="8">_xlfn.STDEV.S(Z6:AA6)/AVERAGE(Z6:AA6)*100</f>
        <v>4.6305295196892926</v>
      </c>
      <c r="AC6">
        <v>62.57</v>
      </c>
      <c r="AD6">
        <v>59.26</v>
      </c>
      <c r="AE6">
        <f t="shared" ref="AE6:AE12" si="9">_xlfn.STDEV.S(AC6:AD6)/AVERAGE(AC6:AD6)*100</f>
        <v>3.8422776750020087</v>
      </c>
      <c r="AF6">
        <v>31.56</v>
      </c>
      <c r="AG6">
        <v>30.85</v>
      </c>
      <c r="AH6">
        <f t="shared" ref="AH6:AH12" si="10">_xlfn.STDEV.S(AF6:AG6)/AVERAGE(AF6:AG6)*100</f>
        <v>1.6088633701087869</v>
      </c>
      <c r="AI6">
        <v>18.079999999999998</v>
      </c>
      <c r="AJ6">
        <v>18.89</v>
      </c>
      <c r="AK6">
        <f t="shared" ref="AK6:AK12" si="11">_xlfn.STDEV.S(AI6:AJ6)/AVERAGE(AI6:AJ6)*100</f>
        <v>3.0984933338442255</v>
      </c>
    </row>
    <row r="7" spans="1:37" x14ac:dyDescent="0.3">
      <c r="A7" t="s">
        <v>3</v>
      </c>
      <c r="B7">
        <v>60.56</v>
      </c>
      <c r="C7">
        <v>58.97</v>
      </c>
      <c r="D7">
        <f t="shared" si="0"/>
        <v>1.88120100742343</v>
      </c>
      <c r="E7">
        <v>71.400000000000006</v>
      </c>
      <c r="F7">
        <v>73.06</v>
      </c>
      <c r="G7">
        <f t="shared" si="1"/>
        <v>1.6250827312330975</v>
      </c>
      <c r="H7">
        <v>69.3</v>
      </c>
      <c r="I7">
        <v>71.040000000000006</v>
      </c>
      <c r="J7">
        <f t="shared" si="2"/>
        <v>1.7534071530064117</v>
      </c>
      <c r="K7">
        <v>74.900000000000006</v>
      </c>
      <c r="L7">
        <v>76.97</v>
      </c>
      <c r="M7">
        <f t="shared" si="3"/>
        <v>1.9275841667954812</v>
      </c>
      <c r="N7">
        <v>59.94</v>
      </c>
      <c r="O7">
        <v>58.06</v>
      </c>
      <c r="P7">
        <f t="shared" si="4"/>
        <v>2.253153811238485</v>
      </c>
      <c r="Q7">
        <v>66.17</v>
      </c>
      <c r="R7">
        <v>63.76</v>
      </c>
      <c r="S7">
        <f t="shared" si="5"/>
        <v>2.6231468370038971</v>
      </c>
      <c r="T7">
        <v>62.75</v>
      </c>
      <c r="U7">
        <v>60.35</v>
      </c>
      <c r="V7">
        <f t="shared" si="6"/>
        <v>2.7571994717265849</v>
      </c>
      <c r="W7">
        <v>51.82</v>
      </c>
      <c r="X7">
        <v>49.43</v>
      </c>
      <c r="Y7">
        <f t="shared" si="7"/>
        <v>3.338242384268344</v>
      </c>
      <c r="Z7">
        <v>69.03</v>
      </c>
      <c r="AA7">
        <v>62.85</v>
      </c>
      <c r="AB7">
        <f t="shared" si="8"/>
        <v>6.6271154196737392</v>
      </c>
      <c r="AC7">
        <v>68.36</v>
      </c>
      <c r="AD7">
        <v>63.46</v>
      </c>
      <c r="AE7">
        <f t="shared" si="9"/>
        <v>5.2569006642604794</v>
      </c>
      <c r="AF7">
        <v>50.28</v>
      </c>
      <c r="AG7">
        <v>57.32</v>
      </c>
      <c r="AH7">
        <f t="shared" si="10"/>
        <v>9.2528470995414391</v>
      </c>
      <c r="AI7">
        <v>41.03</v>
      </c>
      <c r="AJ7">
        <v>39.56</v>
      </c>
      <c r="AK7">
        <f t="shared" si="11"/>
        <v>2.5795929230530437</v>
      </c>
    </row>
    <row r="8" spans="1:37" x14ac:dyDescent="0.3">
      <c r="A8" t="s">
        <v>4</v>
      </c>
      <c r="B8">
        <v>70.55</v>
      </c>
      <c r="C8">
        <v>71.900000000000006</v>
      </c>
      <c r="D8">
        <f t="shared" si="0"/>
        <v>1.340251533312524</v>
      </c>
      <c r="E8">
        <v>73.959999999999994</v>
      </c>
      <c r="F8">
        <v>72.64</v>
      </c>
      <c r="G8">
        <f t="shared" si="1"/>
        <v>1.2733710111408429</v>
      </c>
      <c r="H8">
        <v>76.06</v>
      </c>
      <c r="I8">
        <v>74.95</v>
      </c>
      <c r="J8">
        <f t="shared" si="2"/>
        <v>1.0395186108430798</v>
      </c>
      <c r="K8">
        <v>74.67</v>
      </c>
      <c r="L8">
        <v>77.400000000000006</v>
      </c>
      <c r="M8">
        <f t="shared" si="3"/>
        <v>2.5388327910031929</v>
      </c>
      <c r="N8">
        <v>73.75</v>
      </c>
      <c r="O8">
        <v>71.069999999999993</v>
      </c>
      <c r="P8">
        <f t="shared" si="4"/>
        <v>2.6171056119043672</v>
      </c>
      <c r="Q8">
        <v>76.78</v>
      </c>
      <c r="R8">
        <v>72.63</v>
      </c>
      <c r="S8">
        <f t="shared" si="5"/>
        <v>3.9281080810175708</v>
      </c>
      <c r="T8">
        <v>73.3</v>
      </c>
      <c r="U8">
        <v>72.239999999999995</v>
      </c>
      <c r="V8">
        <f t="shared" si="6"/>
        <v>1.0300030068128927</v>
      </c>
      <c r="W8">
        <v>64.099999999999994</v>
      </c>
      <c r="X8">
        <v>62.98</v>
      </c>
      <c r="Y8">
        <f t="shared" si="7"/>
        <v>1.2463953335362472</v>
      </c>
      <c r="Z8">
        <v>70.98</v>
      </c>
      <c r="AA8">
        <v>68.94</v>
      </c>
      <c r="AB8">
        <f t="shared" si="8"/>
        <v>2.0618894134084633</v>
      </c>
      <c r="AC8">
        <v>71.569999999999993</v>
      </c>
      <c r="AD8">
        <v>71.239999999999995</v>
      </c>
      <c r="AE8">
        <f t="shared" si="9"/>
        <v>0.32679117399560181</v>
      </c>
      <c r="AF8">
        <v>67.959999999999994</v>
      </c>
      <c r="AG8">
        <v>63.48</v>
      </c>
      <c r="AH8">
        <f t="shared" si="10"/>
        <v>4.8202044730914952</v>
      </c>
      <c r="AI8">
        <v>61.32</v>
      </c>
      <c r="AJ8">
        <v>54.95</v>
      </c>
      <c r="AK8">
        <f t="shared" si="11"/>
        <v>7.7479490774203246</v>
      </c>
    </row>
    <row r="9" spans="1:37" x14ac:dyDescent="0.3">
      <c r="A9" t="s">
        <v>5</v>
      </c>
      <c r="B9">
        <v>73.09</v>
      </c>
      <c r="C9">
        <v>70.63</v>
      </c>
      <c r="D9">
        <f t="shared" si="0"/>
        <v>2.4206549982172452</v>
      </c>
      <c r="E9">
        <v>75.31</v>
      </c>
      <c r="F9">
        <v>77.95</v>
      </c>
      <c r="G9">
        <f t="shared" si="1"/>
        <v>2.4360719069978938</v>
      </c>
      <c r="H9">
        <v>76.83</v>
      </c>
      <c r="I9">
        <v>73.97</v>
      </c>
      <c r="J9">
        <f t="shared" si="2"/>
        <v>2.6821291700179382</v>
      </c>
      <c r="K9">
        <v>79.040000000000006</v>
      </c>
      <c r="L9">
        <v>83.55</v>
      </c>
      <c r="M9">
        <f t="shared" si="3"/>
        <v>3.9228139284720123</v>
      </c>
      <c r="N9">
        <v>79.349999999999994</v>
      </c>
      <c r="O9">
        <v>72.03</v>
      </c>
      <c r="P9">
        <f t="shared" si="4"/>
        <v>6.8384484585619267</v>
      </c>
      <c r="Q9">
        <v>75.84</v>
      </c>
      <c r="R9">
        <v>75.72</v>
      </c>
      <c r="S9">
        <f t="shared" si="5"/>
        <v>0.11197257025915665</v>
      </c>
      <c r="T9">
        <v>72.03</v>
      </c>
      <c r="U9">
        <v>75.349999999999994</v>
      </c>
      <c r="V9">
        <f t="shared" si="6"/>
        <v>3.1857708149536341</v>
      </c>
      <c r="W9">
        <v>73.209999999999994</v>
      </c>
      <c r="X9">
        <v>67.72</v>
      </c>
      <c r="Y9">
        <f t="shared" si="7"/>
        <v>5.5091410327313444</v>
      </c>
      <c r="Z9">
        <v>73.930000000000007</v>
      </c>
      <c r="AA9">
        <v>71.739999999999995</v>
      </c>
      <c r="AB9">
        <f t="shared" si="8"/>
        <v>2.1261259707538236</v>
      </c>
      <c r="AC9">
        <v>73.72</v>
      </c>
      <c r="AD9">
        <v>68.849999999999994</v>
      </c>
      <c r="AE9">
        <f t="shared" si="9"/>
        <v>4.8307638695075958</v>
      </c>
      <c r="AF9">
        <v>68.739999999999995</v>
      </c>
      <c r="AG9">
        <v>62.91</v>
      </c>
      <c r="AH9">
        <f t="shared" si="10"/>
        <v>6.2627155857464052</v>
      </c>
      <c r="AI9">
        <v>66.56</v>
      </c>
      <c r="AJ9">
        <v>66.2</v>
      </c>
      <c r="AK9">
        <f t="shared" si="11"/>
        <v>0.38348665445489111</v>
      </c>
    </row>
    <row r="10" spans="1:37" x14ac:dyDescent="0.3">
      <c r="A10" t="s">
        <v>6</v>
      </c>
      <c r="B10">
        <v>69.069999999999993</v>
      </c>
      <c r="C10">
        <v>71.66</v>
      </c>
      <c r="D10">
        <f t="shared" si="0"/>
        <v>2.6027237451476735</v>
      </c>
      <c r="E10">
        <v>74.45</v>
      </c>
      <c r="F10">
        <v>72.58</v>
      </c>
      <c r="G10">
        <f t="shared" si="1"/>
        <v>1.7986665045485235</v>
      </c>
      <c r="H10">
        <v>79.989999999999995</v>
      </c>
      <c r="I10">
        <v>79.489999999999995</v>
      </c>
      <c r="J10">
        <f t="shared" si="2"/>
        <v>0.44338273212098545</v>
      </c>
      <c r="K10">
        <v>81.66</v>
      </c>
      <c r="L10">
        <v>76.45</v>
      </c>
      <c r="M10">
        <f t="shared" si="3"/>
        <v>4.6600801087621377</v>
      </c>
      <c r="N10">
        <v>78.459999999999994</v>
      </c>
      <c r="O10">
        <v>79.53</v>
      </c>
      <c r="P10">
        <f t="shared" si="4"/>
        <v>0.95778752562771186</v>
      </c>
      <c r="Q10">
        <v>76.77</v>
      </c>
      <c r="R10">
        <v>74.16</v>
      </c>
      <c r="S10">
        <f t="shared" si="5"/>
        <v>2.4455690702933661</v>
      </c>
      <c r="T10">
        <v>76.209999999999994</v>
      </c>
      <c r="U10">
        <v>74.489999999999995</v>
      </c>
      <c r="V10">
        <f t="shared" si="6"/>
        <v>1.6140990891053233</v>
      </c>
      <c r="W10">
        <v>75.77</v>
      </c>
      <c r="X10">
        <v>76.430000000000007</v>
      </c>
      <c r="Y10">
        <f t="shared" si="7"/>
        <v>0.6132594948529948</v>
      </c>
      <c r="Z10">
        <v>74.95</v>
      </c>
      <c r="AA10">
        <v>73.45</v>
      </c>
      <c r="AB10">
        <f t="shared" si="8"/>
        <v>1.4294611479512414</v>
      </c>
      <c r="AC10">
        <v>75.31</v>
      </c>
      <c r="AD10">
        <v>68.150000000000006</v>
      </c>
      <c r="AE10">
        <f t="shared" si="9"/>
        <v>7.0582525488577685</v>
      </c>
      <c r="AF10">
        <v>71.61</v>
      </c>
      <c r="AG10">
        <v>70.22</v>
      </c>
      <c r="AH10">
        <f t="shared" si="10"/>
        <v>1.38599510096496</v>
      </c>
      <c r="AI10">
        <v>66.03</v>
      </c>
      <c r="AJ10">
        <v>68.58</v>
      </c>
      <c r="AK10">
        <f t="shared" si="11"/>
        <v>2.6790317094208365</v>
      </c>
    </row>
    <row r="11" spans="1:37" x14ac:dyDescent="0.3">
      <c r="A11" t="s">
        <v>7</v>
      </c>
      <c r="B11">
        <v>72.41</v>
      </c>
      <c r="C11">
        <v>79.010000000000005</v>
      </c>
      <c r="D11">
        <f t="shared" si="0"/>
        <v>6.1641853861196925</v>
      </c>
      <c r="E11">
        <v>75.73</v>
      </c>
      <c r="F11">
        <v>78.650000000000006</v>
      </c>
      <c r="G11">
        <f t="shared" si="1"/>
        <v>2.6748954541582073</v>
      </c>
      <c r="H11">
        <v>78.75</v>
      </c>
      <c r="I11">
        <v>78.64</v>
      </c>
      <c r="J11">
        <f t="shared" si="2"/>
        <v>9.883950178603447E-2</v>
      </c>
      <c r="K11">
        <v>80.150000000000006</v>
      </c>
      <c r="L11">
        <v>77.13</v>
      </c>
      <c r="M11">
        <f t="shared" si="3"/>
        <v>2.7154914536919899</v>
      </c>
      <c r="N11">
        <v>79.12</v>
      </c>
      <c r="O11">
        <v>76.150000000000006</v>
      </c>
      <c r="P11">
        <f t="shared" si="4"/>
        <v>2.7051035488169575</v>
      </c>
      <c r="Q11">
        <v>81.17</v>
      </c>
      <c r="R11">
        <v>77.319999999999993</v>
      </c>
      <c r="S11">
        <f t="shared" si="5"/>
        <v>3.4353727144529165</v>
      </c>
      <c r="T11">
        <v>83.98</v>
      </c>
      <c r="U11">
        <v>77.180000000000007</v>
      </c>
      <c r="V11">
        <f t="shared" si="6"/>
        <v>5.9671458327978657</v>
      </c>
      <c r="W11">
        <v>79.3</v>
      </c>
      <c r="X11">
        <v>70.760000000000005</v>
      </c>
      <c r="Y11">
        <f t="shared" si="7"/>
        <v>8.0483698671639488</v>
      </c>
      <c r="Z11">
        <v>77</v>
      </c>
      <c r="AA11">
        <v>80.41</v>
      </c>
      <c r="AB11">
        <f t="shared" si="8"/>
        <v>3.0636352504238928</v>
      </c>
      <c r="AC11">
        <v>76.83</v>
      </c>
      <c r="AD11">
        <v>73.75</v>
      </c>
      <c r="AE11">
        <f t="shared" si="9"/>
        <v>2.8926668695106459</v>
      </c>
      <c r="AF11">
        <v>74.650000000000006</v>
      </c>
      <c r="AG11">
        <v>65.75</v>
      </c>
      <c r="AH11">
        <f t="shared" si="10"/>
        <v>8.9647440919662067</v>
      </c>
      <c r="AI11">
        <v>63.13</v>
      </c>
      <c r="AJ11">
        <v>69.95</v>
      </c>
      <c r="AK11">
        <f t="shared" si="11"/>
        <v>7.2474725694202782</v>
      </c>
    </row>
    <row r="12" spans="1:37" x14ac:dyDescent="0.3">
      <c r="A12" t="s">
        <v>8</v>
      </c>
      <c r="B12">
        <v>72.58</v>
      </c>
      <c r="C12">
        <v>75.8</v>
      </c>
      <c r="D12">
        <f t="shared" si="0"/>
        <v>3.0689902081421785</v>
      </c>
      <c r="E12">
        <v>76.349999999999994</v>
      </c>
      <c r="F12">
        <v>78.28</v>
      </c>
      <c r="G12">
        <f t="shared" si="1"/>
        <v>1.7651375382397225</v>
      </c>
      <c r="H12">
        <v>87.2</v>
      </c>
      <c r="I12">
        <v>93.09</v>
      </c>
      <c r="J12">
        <f t="shared" si="2"/>
        <v>4.6201774265780298</v>
      </c>
      <c r="K12">
        <v>76.56</v>
      </c>
      <c r="L12">
        <v>76.22</v>
      </c>
      <c r="M12">
        <f t="shared" si="3"/>
        <v>0.31472222228489144</v>
      </c>
      <c r="N12">
        <v>78.489999999999995</v>
      </c>
      <c r="O12">
        <v>74.28</v>
      </c>
      <c r="P12">
        <f t="shared" si="4"/>
        <v>3.8972567242198877</v>
      </c>
      <c r="Q12">
        <v>79.66</v>
      </c>
      <c r="R12">
        <v>80.84</v>
      </c>
      <c r="S12">
        <f t="shared" si="5"/>
        <v>1.0397333355764871</v>
      </c>
      <c r="T12">
        <v>79.94</v>
      </c>
      <c r="U12">
        <v>75.64</v>
      </c>
      <c r="V12">
        <f t="shared" si="6"/>
        <v>3.9086761268828289</v>
      </c>
      <c r="W12">
        <v>76.180000000000007</v>
      </c>
      <c r="X12">
        <v>73.099999999999994</v>
      </c>
      <c r="Y12">
        <f t="shared" si="7"/>
        <v>2.9178575643817997</v>
      </c>
      <c r="Z12">
        <v>74.11</v>
      </c>
      <c r="AA12">
        <v>74.790000000000006</v>
      </c>
      <c r="AB12">
        <f t="shared" si="8"/>
        <v>0.64584635487825004</v>
      </c>
      <c r="AC12">
        <v>76.8</v>
      </c>
      <c r="AD12">
        <v>70.349999999999994</v>
      </c>
      <c r="AE12">
        <f t="shared" si="9"/>
        <v>6.1988973682001136</v>
      </c>
      <c r="AF12">
        <v>73.58</v>
      </c>
      <c r="AG12">
        <v>69.28</v>
      </c>
      <c r="AH12">
        <f t="shared" si="10"/>
        <v>4.2566976887892372</v>
      </c>
      <c r="AI12">
        <v>68.489999999999995</v>
      </c>
      <c r="AJ12">
        <v>68.2</v>
      </c>
      <c r="AK12">
        <f t="shared" si="11"/>
        <v>0.30003799333395736</v>
      </c>
    </row>
    <row r="14" spans="1:37" x14ac:dyDescent="0.3">
      <c r="B14" s="4" t="s">
        <v>30</v>
      </c>
      <c r="C14" s="4"/>
      <c r="D14" s="2" t="s">
        <v>18</v>
      </c>
      <c r="E14" s="4" t="s">
        <v>31</v>
      </c>
      <c r="F14" s="4"/>
      <c r="G14" s="2" t="s">
        <v>18</v>
      </c>
      <c r="H14" s="4" t="s">
        <v>32</v>
      </c>
      <c r="I14" s="4"/>
      <c r="J14" s="2" t="s">
        <v>18</v>
      </c>
      <c r="K14" s="4" t="s">
        <v>33</v>
      </c>
      <c r="L14" s="4"/>
      <c r="M14" s="2" t="s">
        <v>18</v>
      </c>
      <c r="N14" s="4" t="s">
        <v>34</v>
      </c>
      <c r="O14" s="4"/>
      <c r="P14" s="2" t="s">
        <v>18</v>
      </c>
      <c r="Q14" s="4" t="s">
        <v>35</v>
      </c>
      <c r="R14" s="4"/>
      <c r="S14" s="2" t="s">
        <v>18</v>
      </c>
      <c r="T14" s="3" t="s">
        <v>36</v>
      </c>
      <c r="U14" s="3"/>
      <c r="V14" s="2" t="s">
        <v>18</v>
      </c>
      <c r="W14" s="3" t="s">
        <v>37</v>
      </c>
      <c r="X14" s="3"/>
      <c r="Y14" s="2" t="s">
        <v>18</v>
      </c>
      <c r="Z14" s="3" t="s">
        <v>38</v>
      </c>
      <c r="AA14" s="3"/>
      <c r="AB14" s="2" t="s">
        <v>18</v>
      </c>
    </row>
    <row r="15" spans="1:37" x14ac:dyDescent="0.3">
      <c r="A15" t="s">
        <v>9</v>
      </c>
      <c r="B15">
        <v>13.04</v>
      </c>
      <c r="C15">
        <v>13.05</v>
      </c>
      <c r="D15">
        <f>_xlfn.STDEV.S(B15:C15)/AVERAGE(B15:C15)*100</f>
        <v>5.4205195951449452E-2</v>
      </c>
      <c r="E15">
        <v>12.23</v>
      </c>
      <c r="F15">
        <v>15.47</v>
      </c>
      <c r="G15">
        <f>_xlfn.STDEV.S(E15:F15)/AVERAGE(E15:F15)*100</f>
        <v>16.541703762053466</v>
      </c>
      <c r="H15">
        <v>16.5</v>
      </c>
      <c r="I15">
        <v>18.46</v>
      </c>
      <c r="J15">
        <f>_xlfn.STDEV.S(H15:I15)/AVERAGE(H15:I15)*100</f>
        <v>7.9286572718857764</v>
      </c>
      <c r="K15">
        <v>28.29</v>
      </c>
      <c r="L15">
        <v>28.01</v>
      </c>
      <c r="M15">
        <f>_xlfn.STDEV.S(K15:L15)/AVERAGE(K15:L15)*100</f>
        <v>0.70333889425304297</v>
      </c>
      <c r="N15">
        <v>8.35</v>
      </c>
      <c r="O15">
        <v>6.48</v>
      </c>
      <c r="P15">
        <f>_xlfn.STDEV.S(N15:O15)/AVERAGE(N15:O15)*100</f>
        <v>17.832632243005342</v>
      </c>
      <c r="Q15">
        <v>8.3800000000000008</v>
      </c>
      <c r="R15">
        <v>8.68</v>
      </c>
      <c r="S15">
        <f>_xlfn.STDEV.S(Q15:R15)/AVERAGE(Q15:R15)*100</f>
        <v>2.4868937204685051</v>
      </c>
      <c r="T15">
        <v>3.91</v>
      </c>
      <c r="U15">
        <v>3.03</v>
      </c>
      <c r="V15">
        <f>_xlfn.STDEV.S(T15:U15)/AVERAGE(T15:U15)*100</f>
        <v>17.932390992627223</v>
      </c>
      <c r="W15" s="1">
        <v>0.57999999999999996</v>
      </c>
      <c r="X15" s="1">
        <v>1.41</v>
      </c>
      <c r="Y15">
        <f>_xlfn.STDEV.S(W15:X15)/AVERAGE(W15:X15)*100</f>
        <v>58.984786772345174</v>
      </c>
      <c r="Z15">
        <v>0.28999999999999998</v>
      </c>
      <c r="AA15">
        <v>0.68</v>
      </c>
      <c r="AB15">
        <f>_xlfn.STDEV.S(Z15:AA15)/AVERAGE(Z15:AA15)*100</f>
        <v>56.860132920155401</v>
      </c>
    </row>
    <row r="16" spans="1:37" x14ac:dyDescent="0.3">
      <c r="A16" t="s">
        <v>10</v>
      </c>
      <c r="B16">
        <v>38.65</v>
      </c>
      <c r="C16">
        <v>40.6</v>
      </c>
      <c r="D16">
        <f t="shared" ref="D16:D22" si="12">_xlfn.STDEV.S(B16:C16)/AVERAGE(B16:C16)*100</f>
        <v>3.4797683869117213</v>
      </c>
      <c r="E16">
        <v>36.26</v>
      </c>
      <c r="F16">
        <v>32.86</v>
      </c>
      <c r="G16">
        <f t="shared" ref="G16:G22" si="13">_xlfn.STDEV.S(E16:F16)/AVERAGE(E16:F16)*100</f>
        <v>6.9564903241732061</v>
      </c>
      <c r="H16">
        <v>41.87</v>
      </c>
      <c r="I16">
        <v>34.94</v>
      </c>
      <c r="J16">
        <f t="shared" ref="J16:J22" si="14">_xlfn.STDEV.S(H16:I16)/AVERAGE(H16:I16)*100</f>
        <v>12.759406310695933</v>
      </c>
      <c r="K16">
        <v>54.6</v>
      </c>
      <c r="L16">
        <v>52.86</v>
      </c>
      <c r="M16">
        <f t="shared" ref="M16:M22" si="15">_xlfn.STDEV.S(K16:L16)/AVERAGE(K16:L16)*100</f>
        <v>2.2899047073601229</v>
      </c>
      <c r="N16">
        <v>17.600000000000001</v>
      </c>
      <c r="O16">
        <v>16.489999999999998</v>
      </c>
      <c r="P16">
        <f t="shared" ref="P16:P22" si="16">_xlfn.STDEV.S(N16:O16)/AVERAGE(N16:O16)*100</f>
        <v>4.6048021538109118</v>
      </c>
      <c r="Q16">
        <v>24.31</v>
      </c>
      <c r="R16">
        <v>27</v>
      </c>
      <c r="S16">
        <f t="shared" ref="S16:S22" si="17">_xlfn.STDEV.S(Q16:R16)/AVERAGE(Q16:R16)*100</f>
        <v>7.4142164934391488</v>
      </c>
      <c r="T16">
        <v>15.96</v>
      </c>
      <c r="U16">
        <v>13.75</v>
      </c>
      <c r="V16">
        <f t="shared" ref="V16:V22" si="18">_xlfn.STDEV.S(T16:U16)/AVERAGE(T16:U16)*100</f>
        <v>10.51973063899206</v>
      </c>
      <c r="W16">
        <v>72.900000000000006</v>
      </c>
      <c r="X16">
        <v>74.3</v>
      </c>
      <c r="Y16">
        <f t="shared" ref="Y16:Y22" si="19">_xlfn.STDEV.S(W16:X16)/AVERAGE(W16:X16)*100</f>
        <v>1.3450400729091856</v>
      </c>
      <c r="Z16">
        <v>0.99</v>
      </c>
      <c r="AA16">
        <v>0.48</v>
      </c>
      <c r="AB16">
        <f t="shared" ref="AB16:AB22" si="20">_xlfn.STDEV.S(Z16:AA16)/AVERAGE(Z16:AA16)*100</f>
        <v>49.064552163964528</v>
      </c>
    </row>
    <row r="17" spans="1:28" x14ac:dyDescent="0.3">
      <c r="A17" t="s">
        <v>11</v>
      </c>
      <c r="B17">
        <v>63.3</v>
      </c>
      <c r="C17">
        <v>54.82</v>
      </c>
      <c r="D17">
        <f t="shared" si="12"/>
        <v>10.15283695303407</v>
      </c>
      <c r="E17">
        <v>55.27</v>
      </c>
      <c r="F17">
        <v>56.43</v>
      </c>
      <c r="G17">
        <f t="shared" si="13"/>
        <v>1.4686550871555824</v>
      </c>
      <c r="H17">
        <v>56.87</v>
      </c>
      <c r="I17">
        <v>58.52</v>
      </c>
      <c r="J17">
        <f t="shared" si="14"/>
        <v>2.0222310234124405</v>
      </c>
      <c r="K17">
        <v>68.069999999999993</v>
      </c>
      <c r="L17">
        <v>63.69</v>
      </c>
      <c r="M17">
        <f t="shared" si="15"/>
        <v>4.7011653029706668</v>
      </c>
      <c r="N17">
        <v>41.43</v>
      </c>
      <c r="O17">
        <v>45.27</v>
      </c>
      <c r="P17">
        <f t="shared" si="16"/>
        <v>6.263644843728593</v>
      </c>
      <c r="Q17">
        <v>51.88</v>
      </c>
      <c r="R17">
        <v>53.64</v>
      </c>
      <c r="S17">
        <f t="shared" si="17"/>
        <v>2.3588095809103904</v>
      </c>
      <c r="T17">
        <v>50.79</v>
      </c>
      <c r="U17">
        <v>49.75</v>
      </c>
      <c r="V17">
        <f t="shared" si="18"/>
        <v>1.4628825391565723</v>
      </c>
      <c r="W17">
        <v>72.7</v>
      </c>
      <c r="X17">
        <v>72.430000000000007</v>
      </c>
      <c r="Y17">
        <f t="shared" si="19"/>
        <v>0.26310043536190314</v>
      </c>
      <c r="Z17">
        <v>0.28000000000000003</v>
      </c>
      <c r="AA17">
        <v>0.55000000000000004</v>
      </c>
      <c r="AB17">
        <f t="shared" si="20"/>
        <v>46.004537571172996</v>
      </c>
    </row>
    <row r="18" spans="1:28" x14ac:dyDescent="0.3">
      <c r="A18" t="s">
        <v>12</v>
      </c>
      <c r="B18">
        <v>66.040000000000006</v>
      </c>
      <c r="C18">
        <v>63.83</v>
      </c>
      <c r="D18">
        <f t="shared" si="12"/>
        <v>2.4065696256599303</v>
      </c>
      <c r="E18">
        <v>66.69</v>
      </c>
      <c r="F18">
        <v>67.11</v>
      </c>
      <c r="G18">
        <f t="shared" si="13"/>
        <v>0.44392353975837245</v>
      </c>
      <c r="H18">
        <v>67.400000000000006</v>
      </c>
      <c r="I18">
        <v>66.209999999999994</v>
      </c>
      <c r="J18">
        <f t="shared" si="14"/>
        <v>1.2595719925334929</v>
      </c>
      <c r="K18">
        <v>67.819999999999993</v>
      </c>
      <c r="L18">
        <v>70</v>
      </c>
      <c r="M18">
        <f t="shared" si="15"/>
        <v>2.2369652923910586</v>
      </c>
      <c r="N18">
        <v>62.04</v>
      </c>
      <c r="O18">
        <v>60.02</v>
      </c>
      <c r="P18">
        <f t="shared" si="16"/>
        <v>2.3404156939158174</v>
      </c>
      <c r="Q18">
        <v>62.71</v>
      </c>
      <c r="R18">
        <v>64.790000000000006</v>
      </c>
      <c r="S18">
        <f t="shared" si="17"/>
        <v>2.3071091841067024</v>
      </c>
      <c r="T18">
        <v>69.48</v>
      </c>
      <c r="U18">
        <v>63</v>
      </c>
      <c r="V18">
        <f t="shared" si="18"/>
        <v>6.9173489463901419</v>
      </c>
      <c r="W18">
        <v>70.510000000000005</v>
      </c>
      <c r="X18">
        <v>56.88</v>
      </c>
      <c r="Y18">
        <f t="shared" si="19"/>
        <v>15.131274711629745</v>
      </c>
      <c r="Z18">
        <v>0.37</v>
      </c>
      <c r="AA18">
        <v>0.88</v>
      </c>
      <c r="AB18">
        <f t="shared" si="20"/>
        <v>57.699913344822271</v>
      </c>
    </row>
    <row r="19" spans="1:28" x14ac:dyDescent="0.3">
      <c r="A19" t="s">
        <v>13</v>
      </c>
      <c r="B19">
        <v>63.2</v>
      </c>
      <c r="C19">
        <v>67.97</v>
      </c>
      <c r="D19">
        <f t="shared" si="12"/>
        <v>5.1427908001217171</v>
      </c>
      <c r="E19">
        <v>75.180000000000007</v>
      </c>
      <c r="F19">
        <v>76.040000000000006</v>
      </c>
      <c r="G19">
        <f t="shared" si="13"/>
        <v>0.80427434442590984</v>
      </c>
      <c r="H19">
        <v>72.98</v>
      </c>
      <c r="I19">
        <v>71.319999999999993</v>
      </c>
      <c r="J19">
        <f t="shared" si="14"/>
        <v>1.6268846247673965</v>
      </c>
      <c r="K19">
        <v>74.41</v>
      </c>
      <c r="L19">
        <v>74.48</v>
      </c>
      <c r="M19">
        <f t="shared" si="15"/>
        <v>6.6488648912705423E-2</v>
      </c>
      <c r="N19">
        <v>70.36</v>
      </c>
      <c r="O19">
        <v>70.08</v>
      </c>
      <c r="P19">
        <f t="shared" si="16"/>
        <v>0.28195656327575352</v>
      </c>
      <c r="Q19">
        <v>72.47</v>
      </c>
      <c r="R19">
        <v>71.98</v>
      </c>
      <c r="S19">
        <f t="shared" si="17"/>
        <v>0.47972630360872925</v>
      </c>
      <c r="T19">
        <v>72.67</v>
      </c>
      <c r="U19">
        <v>74.14</v>
      </c>
      <c r="V19">
        <f t="shared" si="18"/>
        <v>1.4160438230968246</v>
      </c>
      <c r="W19">
        <v>74.59</v>
      </c>
      <c r="X19">
        <v>69.86</v>
      </c>
      <c r="Y19">
        <f t="shared" si="19"/>
        <v>4.6308273797332955</v>
      </c>
      <c r="Z19">
        <v>1.33</v>
      </c>
      <c r="AA19">
        <v>0.28000000000000003</v>
      </c>
      <c r="AB19">
        <f t="shared" si="20"/>
        <v>92.231319285201835</v>
      </c>
    </row>
    <row r="20" spans="1:28" x14ac:dyDescent="0.3">
      <c r="A20" t="s">
        <v>14</v>
      </c>
      <c r="B20">
        <v>68.64</v>
      </c>
      <c r="C20">
        <v>69.61</v>
      </c>
      <c r="D20">
        <f t="shared" si="12"/>
        <v>0.99225110705381592</v>
      </c>
      <c r="E20">
        <v>70.72</v>
      </c>
      <c r="F20">
        <v>68.290000000000006</v>
      </c>
      <c r="G20">
        <f t="shared" si="13"/>
        <v>2.4721523318945477</v>
      </c>
      <c r="H20">
        <v>80.58</v>
      </c>
      <c r="I20">
        <v>84.04</v>
      </c>
      <c r="J20">
        <f t="shared" si="14"/>
        <v>2.9724085322627385</v>
      </c>
      <c r="K20">
        <v>76.64</v>
      </c>
      <c r="L20">
        <v>74.45</v>
      </c>
      <c r="M20">
        <f t="shared" si="15"/>
        <v>2.0498561794937289</v>
      </c>
      <c r="N20">
        <v>74.14</v>
      </c>
      <c r="O20">
        <v>74.61</v>
      </c>
      <c r="P20">
        <f t="shared" si="16"/>
        <v>0.44684394911956515</v>
      </c>
      <c r="Q20">
        <v>76.31</v>
      </c>
      <c r="R20">
        <v>71.81</v>
      </c>
      <c r="S20">
        <f t="shared" si="17"/>
        <v>4.2964900288137509</v>
      </c>
      <c r="T20">
        <v>73.48</v>
      </c>
      <c r="U20">
        <v>75.39</v>
      </c>
      <c r="V20">
        <f t="shared" si="18"/>
        <v>1.814434005597237</v>
      </c>
      <c r="W20">
        <v>75.75</v>
      </c>
      <c r="X20">
        <v>73.8</v>
      </c>
      <c r="Y20">
        <f t="shared" si="19"/>
        <v>1.8440096600652218</v>
      </c>
      <c r="Z20">
        <v>0.44</v>
      </c>
      <c r="AA20">
        <v>1.0900000000000001</v>
      </c>
      <c r="AB20">
        <f t="shared" si="20"/>
        <v>60.080968336111894</v>
      </c>
    </row>
    <row r="21" spans="1:28" x14ac:dyDescent="0.3">
      <c r="A21" t="s">
        <v>15</v>
      </c>
      <c r="B21">
        <v>68.56</v>
      </c>
      <c r="C21">
        <v>72.900000000000006</v>
      </c>
      <c r="D21">
        <f t="shared" si="12"/>
        <v>4.3388144073937767</v>
      </c>
      <c r="E21">
        <v>75.84</v>
      </c>
      <c r="F21">
        <v>72.349999999999994</v>
      </c>
      <c r="G21">
        <f t="shared" si="13"/>
        <v>3.3305927071206658</v>
      </c>
      <c r="H21">
        <v>92.64</v>
      </c>
      <c r="I21">
        <v>90.61</v>
      </c>
      <c r="J21">
        <f t="shared" si="14"/>
        <v>1.5666322137066215</v>
      </c>
      <c r="K21">
        <v>74.28</v>
      </c>
      <c r="L21">
        <v>74.180000000000007</v>
      </c>
      <c r="M21">
        <f t="shared" si="15"/>
        <v>9.5258895485182182E-2</v>
      </c>
      <c r="N21">
        <v>72.08</v>
      </c>
      <c r="O21">
        <v>75.319999999999993</v>
      </c>
      <c r="P21">
        <f t="shared" si="16"/>
        <v>3.1085834071158898</v>
      </c>
      <c r="Q21">
        <v>76.31</v>
      </c>
      <c r="R21">
        <v>73.81</v>
      </c>
      <c r="S21">
        <f t="shared" si="17"/>
        <v>2.3551384931606298</v>
      </c>
      <c r="T21">
        <v>76.36</v>
      </c>
      <c r="U21">
        <v>75.94</v>
      </c>
      <c r="V21">
        <f t="shared" si="18"/>
        <v>0.38999980052311378</v>
      </c>
      <c r="W21">
        <v>78.91</v>
      </c>
      <c r="X21">
        <v>76.5</v>
      </c>
      <c r="Y21">
        <f t="shared" si="19"/>
        <v>2.1930729588309337</v>
      </c>
      <c r="Z21">
        <v>1.1000000000000001</v>
      </c>
      <c r="AA21">
        <v>4.07</v>
      </c>
      <c r="AB21">
        <f t="shared" si="20"/>
        <v>81.242055710794858</v>
      </c>
    </row>
    <row r="22" spans="1:28" x14ac:dyDescent="0.3">
      <c r="A22" t="s">
        <v>16</v>
      </c>
      <c r="B22">
        <v>60.91</v>
      </c>
      <c r="C22">
        <v>63.16</v>
      </c>
      <c r="D22">
        <f t="shared" si="12"/>
        <v>2.564665523768408</v>
      </c>
      <c r="E22">
        <v>72.599999999999994</v>
      </c>
      <c r="F22">
        <v>74.52</v>
      </c>
      <c r="G22">
        <f t="shared" si="13"/>
        <v>1.8456294451851176</v>
      </c>
      <c r="H22">
        <v>76.38</v>
      </c>
      <c r="I22">
        <v>75.400000000000006</v>
      </c>
      <c r="J22">
        <f t="shared" si="14"/>
        <v>0.91311720327158963</v>
      </c>
      <c r="K22">
        <v>76.64</v>
      </c>
      <c r="L22">
        <v>71.13</v>
      </c>
      <c r="M22">
        <f t="shared" si="15"/>
        <v>5.2732738232900873</v>
      </c>
      <c r="N22">
        <v>78.47</v>
      </c>
      <c r="O22">
        <v>77.13</v>
      </c>
      <c r="P22">
        <f t="shared" si="16"/>
        <v>1.2178959984446993</v>
      </c>
      <c r="Q22">
        <v>81.48</v>
      </c>
      <c r="R22">
        <v>79.98</v>
      </c>
      <c r="S22">
        <f t="shared" si="17"/>
        <v>1.3138364570541572</v>
      </c>
      <c r="T22">
        <v>76.42</v>
      </c>
      <c r="U22">
        <v>77.22</v>
      </c>
      <c r="V22">
        <f t="shared" si="18"/>
        <v>0.7363777986842438</v>
      </c>
      <c r="W22">
        <v>73.89</v>
      </c>
      <c r="X22">
        <v>69.64</v>
      </c>
      <c r="Y22">
        <f t="shared" si="19"/>
        <v>4.1875619313632368</v>
      </c>
      <c r="Z22">
        <v>1.31</v>
      </c>
      <c r="AA22">
        <v>0.84</v>
      </c>
      <c r="AB22">
        <f t="shared" si="20"/>
        <v>30.915366247225823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15:C22 B5:C13 H5:I12 H15:I22 E5:F12 E15:F22 E13:I13 K15:L22 K5:L13 N5:O13 N15:O22 Q15:R22 Q5:R13 T5:U13 T15:U22 W15:X22 W5:X13 Z5:AA13 Z15:AA22 AC15:AJ22 AC13:AJ13 AC5:AD12 AF5:AG12 AI5:AJ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41" priority="49" operator="greaterThan">
      <formula>20</formula>
    </cfRule>
  </conditionalFormatting>
  <conditionalFormatting sqref="G5:G12">
    <cfRule type="cellIs" dxfId="40" priority="50" operator="greaterThan">
      <formula>20</formula>
    </cfRule>
  </conditionalFormatting>
  <conditionalFormatting sqref="G15:G22">
    <cfRule type="cellIs" dxfId="39" priority="47" operator="greaterThan">
      <formula>20</formula>
    </cfRule>
  </conditionalFormatting>
  <conditionalFormatting sqref="G15:G22">
    <cfRule type="cellIs" dxfId="38" priority="48" operator="greaterThan">
      <formula>20</formula>
    </cfRule>
  </conditionalFormatting>
  <conditionalFormatting sqref="D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37" priority="44" operator="greaterThan">
      <formula>20</formula>
    </cfRule>
  </conditionalFormatting>
  <conditionalFormatting sqref="D5:D12">
    <cfRule type="cellIs" dxfId="36" priority="45" operator="greaterThan">
      <formula>20</formula>
    </cfRule>
  </conditionalFormatting>
  <conditionalFormatting sqref="D15:D22">
    <cfRule type="cellIs" dxfId="35" priority="42" operator="greaterThan">
      <formula>20</formula>
    </cfRule>
  </conditionalFormatting>
  <conditionalFormatting sqref="D15:D22">
    <cfRule type="cellIs" dxfId="34" priority="43" operator="greaterThan">
      <formula>20</formula>
    </cfRule>
  </conditionalFormatting>
  <conditionalFormatting sqref="J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33" priority="39" operator="greaterThan">
      <formula>20</formula>
    </cfRule>
  </conditionalFormatting>
  <conditionalFormatting sqref="J5:J12">
    <cfRule type="cellIs" dxfId="32" priority="40" operator="greaterThan">
      <formula>20</formula>
    </cfRule>
  </conditionalFormatting>
  <conditionalFormatting sqref="J15:J22">
    <cfRule type="cellIs" dxfId="31" priority="37" operator="greaterThan">
      <formula>20</formula>
    </cfRule>
  </conditionalFormatting>
  <conditionalFormatting sqref="J15:J22">
    <cfRule type="cellIs" dxfId="30" priority="38" operator="greaterThan">
      <formula>20</formula>
    </cfRule>
  </conditionalFormatting>
  <conditionalFormatting sqref="M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29" priority="34" operator="greaterThan">
      <formula>20</formula>
    </cfRule>
  </conditionalFormatting>
  <conditionalFormatting sqref="M5:M12">
    <cfRule type="cellIs" dxfId="28" priority="35" operator="greaterThan">
      <formula>20</formula>
    </cfRule>
  </conditionalFormatting>
  <conditionalFormatting sqref="M15:M22">
    <cfRule type="cellIs" dxfId="27" priority="32" operator="greaterThan">
      <formula>20</formula>
    </cfRule>
  </conditionalFormatting>
  <conditionalFormatting sqref="M15:M22">
    <cfRule type="cellIs" dxfId="26" priority="33" operator="greaterThan">
      <formula>20</formula>
    </cfRule>
  </conditionalFormatting>
  <conditionalFormatting sqref="P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25" priority="29" operator="greaterThan">
      <formula>20</formula>
    </cfRule>
  </conditionalFormatting>
  <conditionalFormatting sqref="P5:P12">
    <cfRule type="cellIs" dxfId="24" priority="30" operator="greaterThan">
      <formula>20</formula>
    </cfRule>
  </conditionalFormatting>
  <conditionalFormatting sqref="P15:P22">
    <cfRule type="cellIs" dxfId="23" priority="27" operator="greaterThan">
      <formula>20</formula>
    </cfRule>
  </conditionalFormatting>
  <conditionalFormatting sqref="P15:P22">
    <cfRule type="cellIs" dxfId="22" priority="28" operator="greaterThan">
      <formula>20</formula>
    </cfRule>
  </conditionalFormatting>
  <conditionalFormatting sqref="S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21" priority="24" operator="greaterThan">
      <formula>20</formula>
    </cfRule>
  </conditionalFormatting>
  <conditionalFormatting sqref="S5:S12">
    <cfRule type="cellIs" dxfId="20" priority="25" operator="greaterThan">
      <formula>20</formula>
    </cfRule>
  </conditionalFormatting>
  <conditionalFormatting sqref="S15:S22">
    <cfRule type="cellIs" dxfId="19" priority="22" operator="greaterThan">
      <formula>20</formula>
    </cfRule>
  </conditionalFormatting>
  <conditionalFormatting sqref="S15:S22">
    <cfRule type="cellIs" dxfId="18" priority="23" operator="greaterThan">
      <formula>20</formula>
    </cfRule>
  </conditionalFormatting>
  <conditionalFormatting sqref="V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7" priority="19" operator="greaterThan">
      <formula>20</formula>
    </cfRule>
  </conditionalFormatting>
  <conditionalFormatting sqref="V5:V12">
    <cfRule type="cellIs" dxfId="16" priority="20" operator="greaterThan">
      <formula>20</formula>
    </cfRule>
  </conditionalFormatting>
  <conditionalFormatting sqref="V15:V22">
    <cfRule type="cellIs" dxfId="15" priority="17" operator="greaterThan">
      <formula>20</formula>
    </cfRule>
  </conditionalFormatting>
  <conditionalFormatting sqref="V15:V22">
    <cfRule type="cellIs" dxfId="14" priority="18" operator="greaterThan">
      <formula>20</formula>
    </cfRule>
  </conditionalFormatting>
  <conditionalFormatting sqref="Y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13" priority="14" operator="greaterThan">
      <formula>20</formula>
    </cfRule>
  </conditionalFormatting>
  <conditionalFormatting sqref="Y5:Y12">
    <cfRule type="cellIs" dxfId="12" priority="15" operator="greaterThan">
      <formula>20</formula>
    </cfRule>
  </conditionalFormatting>
  <conditionalFormatting sqref="Y15:Y22">
    <cfRule type="cellIs" dxfId="11" priority="12" operator="greaterThan">
      <formula>20</formula>
    </cfRule>
  </conditionalFormatting>
  <conditionalFormatting sqref="Y15:Y22">
    <cfRule type="cellIs" dxfId="10" priority="13" operator="greaterThan">
      <formula>20</formula>
    </cfRule>
  </conditionalFormatting>
  <conditionalFormatting sqref="A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9" priority="9" operator="greaterThan">
      <formula>20</formula>
    </cfRule>
  </conditionalFormatting>
  <conditionalFormatting sqref="AB5:AB12">
    <cfRule type="cellIs" dxfId="8" priority="10" operator="greaterThan">
      <formula>20</formula>
    </cfRule>
  </conditionalFormatting>
  <conditionalFormatting sqref="AB15:AB22">
    <cfRule type="cellIs" dxfId="7" priority="7" operator="greaterThan">
      <formula>20</formula>
    </cfRule>
  </conditionalFormatting>
  <conditionalFormatting sqref="AB15:AB22">
    <cfRule type="cellIs" dxfId="6" priority="8" operator="greaterThan">
      <formula>20</formula>
    </cfRule>
  </conditionalFormatting>
  <conditionalFormatting sqref="AE5:AE12">
    <cfRule type="cellIs" dxfId="5" priority="5" operator="greaterThan">
      <formula>20</formula>
    </cfRule>
  </conditionalFormatting>
  <conditionalFormatting sqref="AE5:AE12">
    <cfRule type="cellIs" dxfId="4" priority="6" operator="greaterThan">
      <formula>20</formula>
    </cfRule>
  </conditionalFormatting>
  <conditionalFormatting sqref="AH5:AH12">
    <cfRule type="cellIs" dxfId="3" priority="3" operator="greaterThan">
      <formula>20</formula>
    </cfRule>
  </conditionalFormatting>
  <conditionalFormatting sqref="AH5:AH12">
    <cfRule type="cellIs" dxfId="2" priority="4" operator="greaterThan">
      <formula>20</formula>
    </cfRule>
  </conditionalFormatting>
  <conditionalFormatting sqref="AK5:AK12">
    <cfRule type="cellIs" dxfId="1" priority="1" operator="greaterThan">
      <formula>20</formula>
    </cfRule>
  </conditionalFormatting>
  <conditionalFormatting sqref="AK5:AK12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384-well plate layout</vt:lpstr>
      <vt:lpstr>96-well dilution</vt:lpstr>
      <vt:lpstr>plate 1_wk6</vt:lpstr>
      <vt:lpstr>plate 2_wk10</vt:lpstr>
      <vt:lpstr>plate 3_wk30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2021-03-18T20:33:29Z</dcterms:created>
  <dcterms:modified xsi:type="dcterms:W3CDTF">2022-11-21T17:14:48Z</dcterms:modified>
</cp:coreProperties>
</file>