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iles\Graduate_Book_tutorials\ECEN714_digital IC design\lab\Lab3\"/>
    </mc:Choice>
  </mc:AlternateContent>
  <xr:revisionPtr revIDLastSave="0" documentId="13_ncr:1_{12EE000A-47BC-4E82-B5DF-2AD3822F3277}" xr6:coauthVersionLast="47" xr6:coauthVersionMax="47" xr10:uidLastSave="{00000000-0000-0000-0000-000000000000}"/>
  <bookViews>
    <workbookView xWindow="31480" yWindow="9940" windowWidth="13790" windowHeight="12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0" i="1" l="1"/>
  <c r="R51" i="1"/>
  <c r="R52" i="1"/>
  <c r="R53" i="1"/>
  <c r="R54" i="1"/>
  <c r="R55" i="1"/>
  <c r="R56" i="1"/>
  <c r="R57" i="1"/>
  <c r="R58" i="1"/>
  <c r="R59" i="1"/>
  <c r="S50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S29" i="1"/>
  <c r="S8" i="1"/>
  <c r="R29" i="1"/>
  <c r="R30" i="1"/>
  <c r="R31" i="1"/>
  <c r="R32" i="1"/>
  <c r="R33" i="1"/>
  <c r="R34" i="1"/>
  <c r="R35" i="1"/>
  <c r="R36" i="1"/>
  <c r="R37" i="1"/>
  <c r="R3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29" i="1"/>
  <c r="R9" i="1"/>
  <c r="R10" i="1"/>
  <c r="R11" i="1"/>
  <c r="R12" i="1"/>
  <c r="R13" i="1"/>
  <c r="R14" i="1"/>
  <c r="R15" i="1"/>
  <c r="R16" i="1"/>
  <c r="R17" i="1"/>
  <c r="R8" i="1"/>
  <c r="J23" i="1"/>
  <c r="L23" i="1"/>
  <c r="J9" i="1"/>
  <c r="L9" i="1"/>
  <c r="J10" i="1"/>
  <c r="L10" i="1"/>
  <c r="J11" i="1"/>
  <c r="L11" i="1"/>
  <c r="J12" i="1"/>
  <c r="L12" i="1"/>
  <c r="J13" i="1"/>
  <c r="L13" i="1"/>
  <c r="J14" i="1"/>
  <c r="L14" i="1"/>
  <c r="J15" i="1"/>
  <c r="L15" i="1"/>
  <c r="J16" i="1"/>
  <c r="L16" i="1"/>
  <c r="J17" i="1"/>
  <c r="L17" i="1"/>
  <c r="J18" i="1"/>
  <c r="L18" i="1"/>
  <c r="J19" i="1"/>
  <c r="L19" i="1"/>
  <c r="J20" i="1"/>
  <c r="L20" i="1"/>
  <c r="J21" i="1"/>
  <c r="L21" i="1"/>
  <c r="J22" i="1"/>
  <c r="L22" i="1"/>
  <c r="L8" i="1"/>
  <c r="J8" i="1"/>
</calcChain>
</file>

<file path=xl/sharedStrings.xml><?xml version="1.0" encoding="utf-8"?>
<sst xmlns="http://schemas.openxmlformats.org/spreadsheetml/2006/main" count="87" uniqueCount="34">
  <si>
    <t>10f</t>
    <phoneticPr fontId="1" type="noConversion"/>
  </si>
  <si>
    <t xml:space="preserve">invert </t>
    <phoneticPr fontId="1" type="noConversion"/>
  </si>
  <si>
    <t>20f</t>
    <phoneticPr fontId="1" type="noConversion"/>
  </si>
  <si>
    <t>25f</t>
    <phoneticPr fontId="1" type="noConversion"/>
  </si>
  <si>
    <t>30f</t>
    <phoneticPr fontId="1" type="noConversion"/>
  </si>
  <si>
    <t>35f</t>
    <phoneticPr fontId="1" type="noConversion"/>
  </si>
  <si>
    <t>40f</t>
    <phoneticPr fontId="1" type="noConversion"/>
  </si>
  <si>
    <t>45f</t>
    <phoneticPr fontId="1" type="noConversion"/>
  </si>
  <si>
    <t>50f</t>
    <phoneticPr fontId="1" type="noConversion"/>
  </si>
  <si>
    <t>55f</t>
    <phoneticPr fontId="1" type="noConversion"/>
  </si>
  <si>
    <t>60f</t>
    <phoneticPr fontId="1" type="noConversion"/>
  </si>
  <si>
    <t>75f</t>
    <phoneticPr fontId="1" type="noConversion"/>
  </si>
  <si>
    <t>65f</t>
    <phoneticPr fontId="1" type="noConversion"/>
  </si>
  <si>
    <t>70f</t>
    <phoneticPr fontId="1" type="noConversion"/>
  </si>
  <si>
    <t>80f</t>
    <phoneticPr fontId="1" type="noConversion"/>
  </si>
  <si>
    <t>90f</t>
    <phoneticPr fontId="1" type="noConversion"/>
  </si>
  <si>
    <t>rise delay</t>
    <phoneticPr fontId="1" type="noConversion"/>
  </si>
  <si>
    <t>fall delay</t>
    <phoneticPr fontId="1" type="noConversion"/>
  </si>
  <si>
    <t>error</t>
    <phoneticPr fontId="1" type="noConversion"/>
  </si>
  <si>
    <t>100f</t>
    <phoneticPr fontId="1" type="noConversion"/>
  </si>
  <si>
    <t xml:space="preserve">input  </t>
    <phoneticPr fontId="1" type="noConversion"/>
  </si>
  <si>
    <t>f</t>
    <phoneticPr fontId="1" type="noConversion"/>
  </si>
  <si>
    <t>i</t>
    <phoneticPr fontId="1" type="noConversion"/>
  </si>
  <si>
    <t>average</t>
    <phoneticPr fontId="1" type="noConversion"/>
  </si>
  <si>
    <t>nand</t>
    <phoneticPr fontId="1" type="noConversion"/>
  </si>
  <si>
    <t>ratio</t>
    <phoneticPr fontId="1" type="noConversion"/>
  </si>
  <si>
    <t>nw/l</t>
    <phoneticPr fontId="1" type="noConversion"/>
  </si>
  <si>
    <t>pw/l</t>
    <phoneticPr fontId="1" type="noConversion"/>
  </si>
  <si>
    <t>900/200</t>
    <phoneticPr fontId="1" type="noConversion"/>
  </si>
  <si>
    <t>300/200</t>
    <phoneticPr fontId="1" type="noConversion"/>
  </si>
  <si>
    <t>1000/200</t>
    <phoneticPr fontId="1" type="noConversion"/>
  </si>
  <si>
    <t>500/200</t>
    <phoneticPr fontId="1" type="noConversion"/>
  </si>
  <si>
    <t>1800/200</t>
    <phoneticPr fontId="1" type="noConversion"/>
  </si>
  <si>
    <t>600/200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</si>
</sst>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E+00"/>
    <numFmt numFmtId="177" formatCode="0.000E+00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S65"/>
  <sheetViews>
    <sheetView tabSelected="1" workbookViewId="0">
      <selection activeCell="H61" sqref="H61"/>
    </sheetView>
  </sheetViews>
  <sheetFormatPr defaultRowHeight="14"/>
  <cols>
    <col min="17" max="17" width="3.52734375" customWidth="1"/>
    <col min="18" max="18" width="14.87890625" customWidth="1"/>
    <col min="19" max="19" width="18.8203125" customWidth="1"/>
  </cols>
  <sheetData>
    <row r="4" spans="4:19">
      <c r="D4" t="s">
        <v>25</v>
      </c>
      <c r="E4" t="s">
        <v>26</v>
      </c>
      <c r="F4" t="s">
        <v>28</v>
      </c>
      <c r="G4" t="s">
        <v>27</v>
      </c>
      <c r="H4" t="s">
        <v>29</v>
      </c>
    </row>
    <row r="5" spans="4:19">
      <c r="D5" t="s">
        <v>1</v>
      </c>
      <c r="F5" t="s">
        <v>16</v>
      </c>
      <c r="H5" t="s">
        <v>17</v>
      </c>
      <c r="J5" t="s">
        <v>18</v>
      </c>
      <c r="O5" t="s">
        <v>20</v>
      </c>
    </row>
    <row r="6" spans="4:19">
      <c r="O6" t="s">
        <v>21</v>
      </c>
      <c r="P6" t="s">
        <v>22</v>
      </c>
      <c r="S6" t="s">
        <v>23</v>
      </c>
    </row>
    <row r="8" spans="4:19">
      <c r="D8" t="s">
        <v>0</v>
      </c>
      <c r="F8">
        <v>85.8</v>
      </c>
      <c r="H8">
        <v>101</v>
      </c>
      <c r="J8">
        <f>(H8-F8)/H8</f>
        <v>0.15049504950495052</v>
      </c>
      <c r="L8">
        <f>(H8-F8)/F8</f>
        <v>0.17715617715617721</v>
      </c>
      <c r="O8" s="1">
        <v>200000000</v>
      </c>
      <c r="P8">
        <v>4.12</v>
      </c>
      <c r="R8" s="3">
        <f>P8*0.000001/O8</f>
        <v>2.0599999999999999E-14</v>
      </c>
      <c r="S8" s="2">
        <f>SUM(R8:R17)/10</f>
        <v>2.057517121767122E-14</v>
      </c>
    </row>
    <row r="9" spans="4:19">
      <c r="D9" t="s">
        <v>2</v>
      </c>
      <c r="F9">
        <v>131</v>
      </c>
      <c r="H9">
        <v>144</v>
      </c>
      <c r="J9">
        <f t="shared" ref="J9:J22" si="0">(H9-F9)/H9</f>
        <v>9.0277777777777776E-2</v>
      </c>
      <c r="L9">
        <f t="shared" ref="L9:L22" si="1">(H9-F9)/F9</f>
        <v>9.9236641221374045E-2</v>
      </c>
      <c r="O9" s="1">
        <v>250000000</v>
      </c>
      <c r="P9">
        <v>5.15</v>
      </c>
      <c r="R9" s="3">
        <f t="shared" ref="R9:R59" si="2">P9*0.000001/O9</f>
        <v>2.0599999999999999E-14</v>
      </c>
      <c r="S9" s="2"/>
    </row>
    <row r="10" spans="4:19">
      <c r="D10" t="s">
        <v>3</v>
      </c>
      <c r="F10">
        <v>153</v>
      </c>
      <c r="H10">
        <v>166</v>
      </c>
      <c r="J10">
        <f t="shared" si="0"/>
        <v>7.8313253012048195E-2</v>
      </c>
      <c r="L10">
        <f t="shared" si="1"/>
        <v>8.4967320261437912E-2</v>
      </c>
      <c r="O10" s="1">
        <v>300000000</v>
      </c>
      <c r="P10">
        <v>6.17</v>
      </c>
      <c r="R10" s="3">
        <f t="shared" si="2"/>
        <v>2.0566666666666665E-14</v>
      </c>
      <c r="S10" s="2"/>
    </row>
    <row r="11" spans="4:19">
      <c r="D11" t="s">
        <v>4</v>
      </c>
      <c r="F11">
        <v>175</v>
      </c>
      <c r="H11">
        <v>188</v>
      </c>
      <c r="J11">
        <f t="shared" si="0"/>
        <v>6.9148936170212769E-2</v>
      </c>
      <c r="L11">
        <f t="shared" si="1"/>
        <v>7.4285714285714288E-2</v>
      </c>
      <c r="O11" s="1">
        <v>350000000</v>
      </c>
      <c r="P11">
        <v>7.2</v>
      </c>
      <c r="R11" s="3">
        <f t="shared" si="2"/>
        <v>2.0571428571428571E-14</v>
      </c>
      <c r="S11" s="2"/>
    </row>
    <row r="12" spans="4:19">
      <c r="D12" t="s">
        <v>5</v>
      </c>
      <c r="F12">
        <v>197</v>
      </c>
      <c r="H12">
        <v>210</v>
      </c>
      <c r="J12">
        <f t="shared" si="0"/>
        <v>6.1904761904761907E-2</v>
      </c>
      <c r="L12">
        <f t="shared" si="1"/>
        <v>6.5989847715736044E-2</v>
      </c>
      <c r="O12" s="1">
        <v>400000000</v>
      </c>
      <c r="P12">
        <v>8.23</v>
      </c>
      <c r="R12" s="3">
        <f t="shared" si="2"/>
        <v>2.0575000000000003E-14</v>
      </c>
      <c r="S12" s="2"/>
    </row>
    <row r="13" spans="4:19">
      <c r="D13" t="s">
        <v>6</v>
      </c>
      <c r="F13">
        <v>219</v>
      </c>
      <c r="H13">
        <v>232</v>
      </c>
      <c r="J13">
        <f t="shared" si="0"/>
        <v>5.6034482758620691E-2</v>
      </c>
      <c r="L13">
        <f t="shared" si="1"/>
        <v>5.9360730593607303E-2</v>
      </c>
      <c r="O13" s="1">
        <v>450000000</v>
      </c>
      <c r="P13">
        <v>9.26</v>
      </c>
      <c r="R13" s="3">
        <f t="shared" si="2"/>
        <v>2.0577777777777777E-14</v>
      </c>
      <c r="S13" s="2"/>
    </row>
    <row r="14" spans="4:19">
      <c r="D14" t="s">
        <v>7</v>
      </c>
      <c r="F14">
        <v>240</v>
      </c>
      <c r="H14">
        <v>255</v>
      </c>
      <c r="J14">
        <f t="shared" si="0"/>
        <v>5.8823529411764705E-2</v>
      </c>
      <c r="L14">
        <f t="shared" si="1"/>
        <v>6.25E-2</v>
      </c>
      <c r="O14" s="1">
        <v>500000000</v>
      </c>
      <c r="P14">
        <v>10.3</v>
      </c>
      <c r="R14" s="3">
        <f t="shared" si="2"/>
        <v>2.0599999999999999E-14</v>
      </c>
      <c r="S14" s="2"/>
    </row>
    <row r="15" spans="4:19">
      <c r="D15" t="s">
        <v>8</v>
      </c>
      <c r="F15">
        <v>262</v>
      </c>
      <c r="H15">
        <v>277</v>
      </c>
      <c r="J15">
        <f t="shared" si="0"/>
        <v>5.4151624548736461E-2</v>
      </c>
      <c r="L15">
        <f t="shared" si="1"/>
        <v>5.7251908396946563E-2</v>
      </c>
      <c r="O15" s="1">
        <v>550000000</v>
      </c>
      <c r="P15">
        <v>11.3</v>
      </c>
      <c r="R15" s="3">
        <f t="shared" si="2"/>
        <v>2.0545454545454547E-14</v>
      </c>
      <c r="S15" s="2"/>
    </row>
    <row r="16" spans="4:19">
      <c r="D16" t="s">
        <v>9</v>
      </c>
      <c r="F16">
        <v>284</v>
      </c>
      <c r="H16">
        <v>297</v>
      </c>
      <c r="J16">
        <f t="shared" si="0"/>
        <v>4.3771043771043773E-2</v>
      </c>
      <c r="L16">
        <f t="shared" si="1"/>
        <v>4.5774647887323945E-2</v>
      </c>
      <c r="O16" s="1">
        <v>600000000</v>
      </c>
      <c r="P16">
        <v>12.3</v>
      </c>
      <c r="R16" s="3">
        <f t="shared" si="2"/>
        <v>2.0500000000000001E-14</v>
      </c>
      <c r="S16" s="2"/>
    </row>
    <row r="17" spans="4:19">
      <c r="D17" t="s">
        <v>10</v>
      </c>
      <c r="F17">
        <v>306</v>
      </c>
      <c r="H17">
        <v>321</v>
      </c>
      <c r="J17">
        <f t="shared" si="0"/>
        <v>4.6728971962616821E-2</v>
      </c>
      <c r="L17">
        <f t="shared" si="1"/>
        <v>4.9019607843137254E-2</v>
      </c>
      <c r="O17" s="1">
        <v>650000000</v>
      </c>
      <c r="P17">
        <v>13.4</v>
      </c>
      <c r="R17" s="3">
        <f t="shared" si="2"/>
        <v>2.0615384615384617E-14</v>
      </c>
      <c r="S17" s="2"/>
    </row>
    <row r="18" spans="4:19">
      <c r="D18" t="s">
        <v>12</v>
      </c>
      <c r="F18">
        <v>329</v>
      </c>
      <c r="H18">
        <v>345</v>
      </c>
      <c r="J18">
        <f t="shared" si="0"/>
        <v>4.6376811594202899E-2</v>
      </c>
      <c r="L18">
        <f t="shared" si="1"/>
        <v>4.8632218844984802E-2</v>
      </c>
      <c r="R18" s="3"/>
      <c r="S18" s="2"/>
    </row>
    <row r="19" spans="4:19">
      <c r="D19" t="s">
        <v>13</v>
      </c>
      <c r="F19">
        <v>351</v>
      </c>
      <c r="H19">
        <v>368</v>
      </c>
      <c r="J19">
        <f t="shared" si="0"/>
        <v>4.619565217391304E-2</v>
      </c>
      <c r="L19">
        <f t="shared" si="1"/>
        <v>4.843304843304843E-2</v>
      </c>
      <c r="R19" s="3"/>
      <c r="S19" s="2"/>
    </row>
    <row r="20" spans="4:19">
      <c r="D20" t="s">
        <v>11</v>
      </c>
      <c r="F20">
        <v>372</v>
      </c>
      <c r="H20">
        <v>389</v>
      </c>
      <c r="J20">
        <f t="shared" si="0"/>
        <v>4.3701799485861184E-2</v>
      </c>
      <c r="L20">
        <f t="shared" si="1"/>
        <v>4.5698924731182797E-2</v>
      </c>
      <c r="R20" s="3"/>
      <c r="S20" s="2"/>
    </row>
    <row r="21" spans="4:19">
      <c r="D21" t="s">
        <v>14</v>
      </c>
      <c r="F21">
        <v>393</v>
      </c>
      <c r="H21">
        <v>410</v>
      </c>
      <c r="J21">
        <f t="shared" si="0"/>
        <v>4.1463414634146344E-2</v>
      </c>
      <c r="L21">
        <f t="shared" si="1"/>
        <v>4.3256997455470736E-2</v>
      </c>
      <c r="R21" s="3"/>
      <c r="S21" s="2"/>
    </row>
    <row r="22" spans="4:19">
      <c r="D22" t="s">
        <v>15</v>
      </c>
      <c r="F22">
        <v>439</v>
      </c>
      <c r="H22">
        <v>451</v>
      </c>
      <c r="J22">
        <f t="shared" si="0"/>
        <v>2.6607538802660754E-2</v>
      </c>
      <c r="L22">
        <f t="shared" si="1"/>
        <v>2.7334851936218679E-2</v>
      </c>
      <c r="R22" s="3"/>
      <c r="S22" s="2"/>
    </row>
    <row r="23" spans="4:19">
      <c r="D23" t="s">
        <v>19</v>
      </c>
      <c r="F23">
        <v>481</v>
      </c>
      <c r="H23">
        <v>498</v>
      </c>
      <c r="J23">
        <f t="shared" ref="J23:J29" si="3">(H23-F23)/H23</f>
        <v>3.4136546184738957E-2</v>
      </c>
      <c r="L23">
        <f t="shared" ref="L23:L44" si="4">(H23-F23)/F23</f>
        <v>3.5343035343035345E-2</v>
      </c>
      <c r="R23" s="3"/>
      <c r="S23" s="2"/>
    </row>
    <row r="24" spans="4:19">
      <c r="R24" s="3"/>
      <c r="S24" s="2"/>
    </row>
    <row r="25" spans="4:19">
      <c r="R25" s="3"/>
      <c r="S25" s="2"/>
    </row>
    <row r="26" spans="4:19">
      <c r="D26" t="s">
        <v>25</v>
      </c>
      <c r="E26" t="s">
        <v>26</v>
      </c>
      <c r="F26" t="s">
        <v>30</v>
      </c>
      <c r="G26" t="s">
        <v>27</v>
      </c>
      <c r="H26" t="s">
        <v>31</v>
      </c>
      <c r="O26" t="s">
        <v>20</v>
      </c>
      <c r="R26" s="3"/>
      <c r="S26" s="2"/>
    </row>
    <row r="27" spans="4:19">
      <c r="D27" t="s">
        <v>24</v>
      </c>
      <c r="F27" t="s">
        <v>16</v>
      </c>
      <c r="H27" t="s">
        <v>17</v>
      </c>
      <c r="J27" t="s">
        <v>18</v>
      </c>
      <c r="O27" t="s">
        <v>21</v>
      </c>
      <c r="P27" t="s">
        <v>22</v>
      </c>
      <c r="R27" s="3"/>
      <c r="S27" s="2" t="s">
        <v>23</v>
      </c>
    </row>
    <row r="28" spans="4:19">
      <c r="R28" s="3"/>
      <c r="S28" s="2"/>
    </row>
    <row r="29" spans="4:19">
      <c r="D29" t="s">
        <v>0</v>
      </c>
      <c r="F29">
        <v>93</v>
      </c>
      <c r="H29">
        <v>101</v>
      </c>
      <c r="J29">
        <f>(H29-F29)/H29</f>
        <v>7.9207920792079209E-2</v>
      </c>
      <c r="L29">
        <f t="shared" si="4"/>
        <v>8.6021505376344093E-2</v>
      </c>
      <c r="O29" s="1">
        <v>200000000</v>
      </c>
      <c r="P29">
        <v>4.7300000000000004</v>
      </c>
      <c r="R29" s="3">
        <f t="shared" si="2"/>
        <v>2.3650000000000002E-14</v>
      </c>
      <c r="S29" s="2">
        <f t="shared" ref="S9:S29" si="5">SUM(R29:R38)/10</f>
        <v>2.3638136974136973E-14</v>
      </c>
    </row>
    <row r="30" spans="4:19">
      <c r="D30" t="s">
        <v>2</v>
      </c>
      <c r="F30">
        <v>138</v>
      </c>
      <c r="H30">
        <v>141</v>
      </c>
      <c r="J30">
        <f t="shared" ref="J30:J44" si="6">(H30-F30)/H30</f>
        <v>2.1276595744680851E-2</v>
      </c>
      <c r="L30">
        <f t="shared" si="4"/>
        <v>2.1739130434782608E-2</v>
      </c>
      <c r="O30" s="1">
        <v>250000000</v>
      </c>
      <c r="P30">
        <v>5.91</v>
      </c>
      <c r="R30" s="3">
        <f t="shared" si="2"/>
        <v>2.3640000000000001E-14</v>
      </c>
    </row>
    <row r="31" spans="4:19">
      <c r="D31" t="s">
        <v>3</v>
      </c>
      <c r="F31">
        <v>159</v>
      </c>
      <c r="H31">
        <v>161</v>
      </c>
      <c r="J31">
        <f t="shared" si="6"/>
        <v>1.2422360248447204E-2</v>
      </c>
      <c r="L31">
        <f t="shared" si="4"/>
        <v>1.2578616352201259E-2</v>
      </c>
      <c r="O31" s="1">
        <v>300000000</v>
      </c>
      <c r="P31">
        <v>7.09</v>
      </c>
      <c r="R31" s="3">
        <f t="shared" si="2"/>
        <v>2.3633333333333332E-14</v>
      </c>
    </row>
    <row r="32" spans="4:19">
      <c r="D32" t="s">
        <v>4</v>
      </c>
      <c r="F32">
        <v>182</v>
      </c>
      <c r="H32">
        <v>181</v>
      </c>
      <c r="J32">
        <f t="shared" si="6"/>
        <v>-5.5248618784530384E-3</v>
      </c>
      <c r="L32">
        <f t="shared" si="4"/>
        <v>-5.4945054945054949E-3</v>
      </c>
      <c r="O32" s="1">
        <v>350000000</v>
      </c>
      <c r="P32">
        <v>8.2799999999999994</v>
      </c>
      <c r="R32" s="3">
        <f t="shared" si="2"/>
        <v>2.3657142857142853E-14</v>
      </c>
    </row>
    <row r="33" spans="4:19">
      <c r="D33" t="s">
        <v>5</v>
      </c>
      <c r="F33">
        <v>203</v>
      </c>
      <c r="H33">
        <v>201</v>
      </c>
      <c r="J33">
        <f t="shared" si="6"/>
        <v>-9.9502487562189053E-3</v>
      </c>
      <c r="L33">
        <f t="shared" si="4"/>
        <v>-9.852216748768473E-3</v>
      </c>
      <c r="O33" s="1">
        <v>400000000</v>
      </c>
      <c r="P33">
        <v>9.4600000000000009</v>
      </c>
      <c r="R33" s="3">
        <f t="shared" si="2"/>
        <v>2.3650000000000002E-14</v>
      </c>
    </row>
    <row r="34" spans="4:19">
      <c r="D34" t="s">
        <v>6</v>
      </c>
      <c r="F34">
        <v>226</v>
      </c>
      <c r="H34">
        <v>221</v>
      </c>
      <c r="J34">
        <f t="shared" si="6"/>
        <v>-2.2624434389140271E-2</v>
      </c>
      <c r="L34">
        <f t="shared" si="4"/>
        <v>-2.2123893805309734E-2</v>
      </c>
      <c r="O34" s="1">
        <v>450000000</v>
      </c>
      <c r="P34">
        <v>10.6</v>
      </c>
      <c r="R34" s="3">
        <f t="shared" si="2"/>
        <v>2.3555555555555553E-14</v>
      </c>
    </row>
    <row r="35" spans="4:19">
      <c r="D35" t="s">
        <v>7</v>
      </c>
      <c r="F35">
        <v>248</v>
      </c>
      <c r="H35">
        <v>242</v>
      </c>
      <c r="J35">
        <f t="shared" si="6"/>
        <v>-2.4793388429752067E-2</v>
      </c>
      <c r="L35">
        <f t="shared" si="4"/>
        <v>-2.4193548387096774E-2</v>
      </c>
      <c r="O35" s="1">
        <v>500000000</v>
      </c>
      <c r="P35">
        <v>11.8</v>
      </c>
      <c r="R35" s="3">
        <f t="shared" si="2"/>
        <v>2.3600000000000002E-14</v>
      </c>
    </row>
    <row r="36" spans="4:19">
      <c r="D36" t="s">
        <v>8</v>
      </c>
      <c r="F36">
        <v>270</v>
      </c>
      <c r="H36">
        <v>262</v>
      </c>
      <c r="J36">
        <f t="shared" si="6"/>
        <v>-3.0534351145038167E-2</v>
      </c>
      <c r="L36">
        <f t="shared" si="4"/>
        <v>-2.9629629629629631E-2</v>
      </c>
      <c r="O36" s="1">
        <v>550000000</v>
      </c>
      <c r="P36">
        <v>13</v>
      </c>
      <c r="R36" s="3">
        <f t="shared" si="2"/>
        <v>2.3636363636363634E-14</v>
      </c>
    </row>
    <row r="37" spans="4:19">
      <c r="D37" t="s">
        <v>9</v>
      </c>
      <c r="F37">
        <v>291</v>
      </c>
      <c r="H37">
        <v>282</v>
      </c>
      <c r="J37">
        <f t="shared" si="6"/>
        <v>-3.1914893617021274E-2</v>
      </c>
      <c r="L37">
        <f t="shared" si="4"/>
        <v>-3.0927835051546393E-2</v>
      </c>
      <c r="O37" s="1">
        <v>600000000</v>
      </c>
      <c r="P37">
        <v>14.2</v>
      </c>
      <c r="R37" s="3">
        <f t="shared" si="2"/>
        <v>2.3666666666666663E-14</v>
      </c>
    </row>
    <row r="38" spans="4:19">
      <c r="D38" t="s">
        <v>10</v>
      </c>
      <c r="F38">
        <v>313</v>
      </c>
      <c r="H38">
        <v>303</v>
      </c>
      <c r="J38">
        <f t="shared" si="6"/>
        <v>-3.3003300330033E-2</v>
      </c>
      <c r="L38">
        <f t="shared" si="4"/>
        <v>-3.1948881789137379E-2</v>
      </c>
      <c r="O38" s="1">
        <v>650000000</v>
      </c>
      <c r="P38">
        <v>15.4</v>
      </c>
      <c r="R38" s="3">
        <f t="shared" si="2"/>
        <v>2.369230769230769E-14</v>
      </c>
    </row>
    <row r="39" spans="4:19">
      <c r="D39" t="s">
        <v>12</v>
      </c>
      <c r="F39">
        <v>335</v>
      </c>
      <c r="H39">
        <v>321</v>
      </c>
      <c r="J39">
        <f t="shared" si="6"/>
        <v>-4.3613707165109032E-2</v>
      </c>
      <c r="L39">
        <f t="shared" si="4"/>
        <v>-4.1791044776119404E-2</v>
      </c>
      <c r="R39" s="3"/>
    </row>
    <row r="40" spans="4:19">
      <c r="D40" t="s">
        <v>13</v>
      </c>
      <c r="F40">
        <v>357</v>
      </c>
      <c r="H40">
        <v>344</v>
      </c>
      <c r="J40">
        <f t="shared" si="6"/>
        <v>-3.7790697674418602E-2</v>
      </c>
      <c r="L40">
        <f t="shared" si="4"/>
        <v>-3.6414565826330535E-2</v>
      </c>
      <c r="R40" s="3"/>
    </row>
    <row r="41" spans="4:19">
      <c r="D41" t="s">
        <v>11</v>
      </c>
      <c r="F41">
        <v>382</v>
      </c>
      <c r="H41">
        <v>362</v>
      </c>
      <c r="J41">
        <f t="shared" si="6"/>
        <v>-5.5248618784530384E-2</v>
      </c>
      <c r="L41">
        <f t="shared" si="4"/>
        <v>-5.2356020942408377E-2</v>
      </c>
      <c r="R41" s="3"/>
    </row>
    <row r="42" spans="4:19">
      <c r="D42" t="s">
        <v>14</v>
      </c>
      <c r="F42">
        <v>403</v>
      </c>
      <c r="H42">
        <v>380</v>
      </c>
      <c r="J42">
        <f t="shared" si="6"/>
        <v>-6.0526315789473685E-2</v>
      </c>
      <c r="L42">
        <f t="shared" si="4"/>
        <v>-5.7071960297766747E-2</v>
      </c>
      <c r="R42" s="3"/>
    </row>
    <row r="43" spans="4:19">
      <c r="D43" t="s">
        <v>15</v>
      </c>
      <c r="F43">
        <v>446</v>
      </c>
      <c r="H43">
        <v>423</v>
      </c>
      <c r="J43">
        <f t="shared" si="6"/>
        <v>-5.4373522458628844E-2</v>
      </c>
      <c r="L43">
        <f t="shared" si="4"/>
        <v>-5.1569506726457402E-2</v>
      </c>
      <c r="R43" s="3"/>
    </row>
    <row r="44" spans="4:19">
      <c r="D44" t="s">
        <v>19</v>
      </c>
      <c r="F44">
        <v>488</v>
      </c>
      <c r="H44">
        <v>463</v>
      </c>
      <c r="J44">
        <f t="shared" si="6"/>
        <v>-5.3995680345572353E-2</v>
      </c>
      <c r="L44">
        <f t="shared" si="4"/>
        <v>-5.1229508196721313E-2</v>
      </c>
      <c r="R44" s="3"/>
    </row>
    <row r="45" spans="4:19">
      <c r="R45" s="3"/>
    </row>
    <row r="46" spans="4:19">
      <c r="R46" s="3"/>
    </row>
    <row r="47" spans="4:19">
      <c r="D47" t="s">
        <v>25</v>
      </c>
      <c r="E47" t="s">
        <v>26</v>
      </c>
      <c r="F47" t="s">
        <v>32</v>
      </c>
      <c r="G47" t="s">
        <v>27</v>
      </c>
      <c r="H47" t="s">
        <v>33</v>
      </c>
      <c r="O47" t="s">
        <v>20</v>
      </c>
      <c r="R47" s="3"/>
      <c r="S47" s="2"/>
    </row>
    <row r="48" spans="4:19">
      <c r="D48" t="s">
        <v>24</v>
      </c>
      <c r="F48" t="s">
        <v>16</v>
      </c>
      <c r="H48" t="s">
        <v>17</v>
      </c>
      <c r="J48" t="s">
        <v>18</v>
      </c>
      <c r="O48" t="s">
        <v>21</v>
      </c>
      <c r="P48" t="s">
        <v>22</v>
      </c>
      <c r="R48" s="3"/>
      <c r="S48" s="2" t="s">
        <v>23</v>
      </c>
    </row>
    <row r="49" spans="4:19">
      <c r="R49" s="3"/>
    </row>
    <row r="50" spans="4:19">
      <c r="D50" t="s">
        <v>0</v>
      </c>
      <c r="F50">
        <v>109</v>
      </c>
      <c r="H50">
        <v>112</v>
      </c>
      <c r="J50">
        <f t="shared" ref="J50:J64" si="7">(F50-H50)/H50</f>
        <v>-2.6785714285714284E-2</v>
      </c>
      <c r="O50" s="1">
        <v>200000000</v>
      </c>
      <c r="P50">
        <v>11.6</v>
      </c>
      <c r="R50" s="3">
        <f t="shared" si="2"/>
        <v>5.7999999999999993E-14</v>
      </c>
      <c r="S50" s="2">
        <f t="shared" ref="S50" si="8">SUM(R50:R59)/10</f>
        <v>5.7999999999999993E-14</v>
      </c>
    </row>
    <row r="51" spans="4:19">
      <c r="D51" t="s">
        <v>2</v>
      </c>
      <c r="F51">
        <v>148</v>
      </c>
      <c r="H51">
        <v>153</v>
      </c>
      <c r="J51">
        <f t="shared" si="7"/>
        <v>-3.2679738562091505E-2</v>
      </c>
      <c r="O51" s="1">
        <v>250000000</v>
      </c>
      <c r="P51">
        <v>14.5</v>
      </c>
      <c r="R51" s="3">
        <f t="shared" si="2"/>
        <v>5.8000000000000005E-14</v>
      </c>
    </row>
    <row r="52" spans="4:19">
      <c r="D52" t="s">
        <v>3</v>
      </c>
      <c r="F52">
        <v>168</v>
      </c>
      <c r="H52">
        <v>174</v>
      </c>
      <c r="J52">
        <f t="shared" si="7"/>
        <v>-3.4482758620689655E-2</v>
      </c>
      <c r="O52" s="1">
        <v>300000000</v>
      </c>
      <c r="P52">
        <v>17.399999999999999</v>
      </c>
      <c r="R52" s="3">
        <f t="shared" si="2"/>
        <v>5.7999999999999993E-14</v>
      </c>
    </row>
    <row r="53" spans="4:19">
      <c r="D53" t="s">
        <v>4</v>
      </c>
      <c r="F53">
        <v>187</v>
      </c>
      <c r="H53">
        <v>196</v>
      </c>
      <c r="J53">
        <f t="shared" si="7"/>
        <v>-4.5918367346938778E-2</v>
      </c>
      <c r="O53" s="1">
        <v>350000000</v>
      </c>
      <c r="P53">
        <v>20.3</v>
      </c>
      <c r="R53" s="3">
        <f t="shared" si="2"/>
        <v>5.7999999999999993E-14</v>
      </c>
    </row>
    <row r="54" spans="4:19">
      <c r="D54" t="s">
        <v>5</v>
      </c>
      <c r="F54">
        <v>206</v>
      </c>
      <c r="H54">
        <v>218</v>
      </c>
      <c r="J54">
        <f t="shared" si="7"/>
        <v>-5.5045871559633031E-2</v>
      </c>
      <c r="O54" s="1">
        <v>400000000</v>
      </c>
      <c r="P54">
        <v>23.2</v>
      </c>
      <c r="R54" s="3">
        <f t="shared" si="2"/>
        <v>5.7999999999999993E-14</v>
      </c>
    </row>
    <row r="55" spans="4:19">
      <c r="D55" t="s">
        <v>6</v>
      </c>
      <c r="F55">
        <v>225</v>
      </c>
      <c r="H55">
        <v>239</v>
      </c>
      <c r="J55">
        <f t="shared" si="7"/>
        <v>-5.8577405857740586E-2</v>
      </c>
      <c r="O55" s="1">
        <v>450000000</v>
      </c>
      <c r="P55">
        <v>26.1</v>
      </c>
      <c r="R55" s="3">
        <f t="shared" si="2"/>
        <v>5.8000000000000005E-14</v>
      </c>
    </row>
    <row r="56" spans="4:19">
      <c r="D56" t="s">
        <v>7</v>
      </c>
      <c r="F56">
        <v>244</v>
      </c>
      <c r="H56">
        <v>261</v>
      </c>
      <c r="J56">
        <f t="shared" si="7"/>
        <v>-6.5134099616858232E-2</v>
      </c>
      <c r="O56" s="1">
        <v>500000000</v>
      </c>
      <c r="P56">
        <v>29</v>
      </c>
      <c r="R56" s="3">
        <f t="shared" si="2"/>
        <v>5.8000000000000005E-14</v>
      </c>
    </row>
    <row r="57" spans="4:19">
      <c r="D57" t="s">
        <v>8</v>
      </c>
      <c r="F57">
        <v>264</v>
      </c>
      <c r="H57">
        <v>283</v>
      </c>
      <c r="J57">
        <f t="shared" si="7"/>
        <v>-6.7137809187279157E-2</v>
      </c>
      <c r="O57" s="1">
        <v>550000000</v>
      </c>
      <c r="P57">
        <v>31.9</v>
      </c>
      <c r="R57" s="3">
        <f t="shared" si="2"/>
        <v>5.7999999999999993E-14</v>
      </c>
    </row>
    <row r="58" spans="4:19">
      <c r="D58" t="s">
        <v>9</v>
      </c>
      <c r="F58">
        <v>283</v>
      </c>
      <c r="H58">
        <v>305</v>
      </c>
      <c r="J58">
        <f t="shared" si="7"/>
        <v>-7.2131147540983612E-2</v>
      </c>
      <c r="O58" s="1">
        <v>600000000</v>
      </c>
      <c r="P58">
        <v>34.799999999999997</v>
      </c>
      <c r="R58" s="3">
        <f t="shared" si="2"/>
        <v>5.7999999999999993E-14</v>
      </c>
    </row>
    <row r="59" spans="4:19">
      <c r="D59" t="s">
        <v>10</v>
      </c>
      <c r="F59">
        <v>302</v>
      </c>
      <c r="H59">
        <v>325</v>
      </c>
      <c r="J59">
        <f t="shared" si="7"/>
        <v>-7.0769230769230765E-2</v>
      </c>
      <c r="O59" s="1">
        <v>650000000</v>
      </c>
      <c r="P59">
        <v>37.700000000000003</v>
      </c>
      <c r="R59" s="3">
        <f t="shared" si="2"/>
        <v>5.8000000000000005E-14</v>
      </c>
    </row>
    <row r="60" spans="4:19">
      <c r="D60" t="s">
        <v>12</v>
      </c>
      <c r="F60">
        <v>321</v>
      </c>
      <c r="H60">
        <v>347</v>
      </c>
      <c r="J60">
        <f t="shared" si="7"/>
        <v>-7.492795389048991E-2</v>
      </c>
    </row>
    <row r="61" spans="4:19">
      <c r="D61" t="s">
        <v>13</v>
      </c>
      <c r="F61">
        <v>340</v>
      </c>
      <c r="H61">
        <v>370</v>
      </c>
      <c r="J61">
        <f t="shared" si="7"/>
        <v>-8.1081081081081086E-2</v>
      </c>
    </row>
    <row r="62" spans="4:19">
      <c r="D62" t="s">
        <v>11</v>
      </c>
      <c r="F62">
        <v>359</v>
      </c>
      <c r="H62">
        <v>391</v>
      </c>
      <c r="J62">
        <f t="shared" si="7"/>
        <v>-8.1841432225063945E-2</v>
      </c>
    </row>
    <row r="63" spans="4:19">
      <c r="D63" t="s">
        <v>14</v>
      </c>
      <c r="F63">
        <v>378</v>
      </c>
      <c r="H63">
        <v>413</v>
      </c>
      <c r="J63">
        <f t="shared" si="7"/>
        <v>-8.4745762711864403E-2</v>
      </c>
    </row>
    <row r="64" spans="4:19">
      <c r="D64" t="s">
        <v>15</v>
      </c>
      <c r="F64">
        <v>416</v>
      </c>
      <c r="H64">
        <v>455</v>
      </c>
      <c r="J64">
        <f t="shared" si="7"/>
        <v>-8.5714285714285715E-2</v>
      </c>
    </row>
    <row r="65" spans="4:10">
      <c r="D65" t="s">
        <v>19</v>
      </c>
      <c r="F65">
        <v>453</v>
      </c>
      <c r="H65">
        <v>498</v>
      </c>
      <c r="J65">
        <f>(F65-H65)/H65</f>
        <v>-9.036144578313253E-2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許海鳴</dc:creator>
  <cp:lastModifiedBy>許海鳴</cp:lastModifiedBy>
  <dcterms:created xsi:type="dcterms:W3CDTF">2015-06-05T18:19:34Z</dcterms:created>
  <dcterms:modified xsi:type="dcterms:W3CDTF">2023-02-04T01:38:19Z</dcterms:modified>
</cp:coreProperties>
</file>