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myweb\adelphi\csc170\excel\"/>
    </mc:Choice>
  </mc:AlternateContent>
  <xr:revisionPtr revIDLastSave="0" documentId="13_ncr:1_{9C7E35F0-40CE-488F-BEAD-2A0377441047}" xr6:coauthVersionLast="40" xr6:coauthVersionMax="40" xr10:uidLastSave="{00000000-0000-0000-0000-000000000000}"/>
  <bookViews>
    <workbookView xWindow="0" yWindow="0" windowWidth="10560" windowHeight="6690" firstSheet="1" activeTab="4" xr2:uid="{3041AB65-9A34-4818-8F16-DA50AF554027}"/>
  </bookViews>
  <sheets>
    <sheet name="absolute ref" sheetId="6" r:id="rId1"/>
    <sheet name="is past due notice needed" sheetId="1" r:id="rId2"/>
    <sheet name="checkbook" sheetId="2" r:id="rId3"/>
    <sheet name="commission" sheetId="4" r:id="rId4"/>
    <sheet name="gradebook" sheetId="3" r:id="rId5"/>
    <sheet name="quantity pricing" sheetId="5" r:id="rId6"/>
  </sheets>
  <definedNames>
    <definedName name="_xlnm._FilterDatabase" localSheetId="2" hidden="1">checkbook!$A$1:$I$10</definedName>
    <definedName name="_xlnm._FilterDatabase" localSheetId="1" hidden="1">'is past due notice needed'!$A$1:$E$14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7" i="3" l="1"/>
  <c r="J8" i="3"/>
  <c r="J9" i="3"/>
  <c r="J10" i="3"/>
  <c r="J11" i="3"/>
  <c r="J12" i="3"/>
  <c r="J13" i="3"/>
  <c r="J14" i="3"/>
  <c r="J15" i="3"/>
  <c r="C2" i="4"/>
  <c r="C15" i="1"/>
  <c r="D2" i="1"/>
  <c r="D7" i="1"/>
  <c r="E9" i="1"/>
  <c r="E6" i="1"/>
  <c r="E5" i="1"/>
  <c r="E4" i="1"/>
  <c r="E8" i="1"/>
  <c r="E3" i="1"/>
  <c r="E2" i="1"/>
  <c r="E7" i="1"/>
  <c r="C9" i="5"/>
  <c r="D9" i="5" s="1"/>
  <c r="I5" i="3"/>
  <c r="S12" i="6"/>
  <c r="R12" i="6"/>
  <c r="Q12" i="6"/>
  <c r="P12" i="6"/>
  <c r="O12" i="6"/>
  <c r="N12" i="6"/>
  <c r="M12" i="6"/>
  <c r="L12" i="6"/>
  <c r="K12" i="6"/>
  <c r="S11" i="6"/>
  <c r="R11" i="6"/>
  <c r="Q11" i="6"/>
  <c r="P11" i="6"/>
  <c r="O11" i="6"/>
  <c r="N11" i="6"/>
  <c r="M11" i="6"/>
  <c r="L11" i="6"/>
  <c r="K11" i="6"/>
  <c r="S10" i="6"/>
  <c r="R10" i="6"/>
  <c r="Q10" i="6"/>
  <c r="P10" i="6"/>
  <c r="O10" i="6"/>
  <c r="N10" i="6"/>
  <c r="M10" i="6"/>
  <c r="L10" i="6"/>
  <c r="K10" i="6"/>
  <c r="S9" i="6"/>
  <c r="R9" i="6"/>
  <c r="Q9" i="6"/>
  <c r="P9" i="6"/>
  <c r="O9" i="6"/>
  <c r="N9" i="6"/>
  <c r="M9" i="6"/>
  <c r="L9" i="6"/>
  <c r="K9" i="6"/>
  <c r="S8" i="6"/>
  <c r="R8" i="6"/>
  <c r="Q8" i="6"/>
  <c r="P8" i="6"/>
  <c r="O8" i="6"/>
  <c r="N8" i="6"/>
  <c r="M8" i="6"/>
  <c r="L8" i="6"/>
  <c r="K8" i="6"/>
  <c r="S7" i="6"/>
  <c r="R7" i="6"/>
  <c r="Q7" i="6"/>
  <c r="P7" i="6"/>
  <c r="O7" i="6"/>
  <c r="N7" i="6"/>
  <c r="M7" i="6"/>
  <c r="L7" i="6"/>
  <c r="K7" i="6"/>
  <c r="S6" i="6"/>
  <c r="R6" i="6"/>
  <c r="Q6" i="6"/>
  <c r="P6" i="6"/>
  <c r="O6" i="6"/>
  <c r="N6" i="6"/>
  <c r="M6" i="6"/>
  <c r="L6" i="6"/>
  <c r="K6" i="6"/>
  <c r="S5" i="6"/>
  <c r="R5" i="6"/>
  <c r="Q5" i="6"/>
  <c r="P5" i="6"/>
  <c r="O5" i="6"/>
  <c r="N5" i="6"/>
  <c r="M5" i="6"/>
  <c r="L5" i="6"/>
  <c r="K5" i="6"/>
  <c r="S4" i="6"/>
  <c r="R4" i="6"/>
  <c r="Q4" i="6"/>
  <c r="P4" i="6"/>
  <c r="O4" i="6"/>
  <c r="N4" i="6"/>
  <c r="M4" i="6"/>
  <c r="L4" i="6"/>
  <c r="K4" i="6"/>
  <c r="D4" i="6"/>
  <c r="C4" i="6"/>
  <c r="D3" i="6"/>
  <c r="C3" i="6"/>
  <c r="C10" i="5"/>
  <c r="D10" i="5" s="1"/>
  <c r="C11" i="5"/>
  <c r="D11" i="5" s="1"/>
  <c r="C12" i="5"/>
  <c r="D12" i="5" s="1"/>
  <c r="H8" i="3"/>
  <c r="H9" i="3"/>
  <c r="H10" i="3"/>
  <c r="H11" i="3"/>
  <c r="H12" i="3"/>
  <c r="I12" i="3" s="1"/>
  <c r="H13" i="3"/>
  <c r="H14" i="3"/>
  <c r="H5" i="3"/>
  <c r="H15" i="3"/>
  <c r="H16" i="3"/>
  <c r="J16" i="3" s="1"/>
  <c r="H17" i="3"/>
  <c r="H18" i="3"/>
  <c r="H19" i="3"/>
  <c r="J19" i="3" s="1"/>
  <c r="J5" i="3"/>
  <c r="H20" i="3"/>
  <c r="J18" i="3"/>
  <c r="C3" i="4"/>
  <c r="C4" i="4"/>
  <c r="H5" i="2"/>
  <c r="H6" i="2" s="1"/>
  <c r="H7" i="2" s="1"/>
  <c r="H8" i="2" s="1"/>
  <c r="H9" i="2" s="1"/>
  <c r="H10" i="2" s="1"/>
  <c r="I10" i="2" s="1"/>
  <c r="J17"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2" i="3"/>
  <c r="J93" i="3"/>
  <c r="I20" i="3"/>
  <c r="H21" i="3"/>
  <c r="I21" i="3" s="1"/>
  <c r="H28" i="3"/>
  <c r="I28" i="3" s="1"/>
  <c r="H29" i="3"/>
  <c r="I29" i="3" s="1"/>
  <c r="H36" i="3"/>
  <c r="I36" i="3" s="1"/>
  <c r="H37" i="3"/>
  <c r="I37" i="3" s="1"/>
  <c r="H44" i="3"/>
  <c r="H45" i="3"/>
  <c r="I45" i="3" s="1"/>
  <c r="H52" i="3"/>
  <c r="I52" i="3" s="1"/>
  <c r="H53" i="3"/>
  <c r="I53" i="3" s="1"/>
  <c r="H60" i="3"/>
  <c r="I60" i="3" s="1"/>
  <c r="H61" i="3"/>
  <c r="I61" i="3" s="1"/>
  <c r="H68" i="3"/>
  <c r="I68" i="3" s="1"/>
  <c r="H69" i="3"/>
  <c r="I69" i="3" s="1"/>
  <c r="H76" i="3"/>
  <c r="H77" i="3"/>
  <c r="I77" i="3" s="1"/>
  <c r="H84" i="3"/>
  <c r="I84" i="3" s="1"/>
  <c r="H85" i="3"/>
  <c r="I85" i="3" s="1"/>
  <c r="H92" i="3"/>
  <c r="I92" i="3" s="1"/>
  <c r="H93" i="3"/>
  <c r="I93" i="3" s="1"/>
  <c r="I44" i="3"/>
  <c r="I76" i="3"/>
  <c r="G93" i="3"/>
  <c r="G92" i="3"/>
  <c r="G91" i="3"/>
  <c r="H91" i="3" s="1"/>
  <c r="I91" i="3" s="1"/>
  <c r="G90" i="3"/>
  <c r="H90" i="3" s="1"/>
  <c r="I90" i="3" s="1"/>
  <c r="G89" i="3"/>
  <c r="H89" i="3" s="1"/>
  <c r="I89" i="3" s="1"/>
  <c r="G88" i="3"/>
  <c r="H88" i="3" s="1"/>
  <c r="I88" i="3" s="1"/>
  <c r="G87" i="3"/>
  <c r="H87" i="3" s="1"/>
  <c r="I87" i="3" s="1"/>
  <c r="G86" i="3"/>
  <c r="H86" i="3" s="1"/>
  <c r="I86" i="3" s="1"/>
  <c r="G85" i="3"/>
  <c r="G84" i="3"/>
  <c r="G83" i="3"/>
  <c r="H83" i="3" s="1"/>
  <c r="I83" i="3" s="1"/>
  <c r="G82" i="3"/>
  <c r="H82" i="3" s="1"/>
  <c r="I82" i="3" s="1"/>
  <c r="G81" i="3"/>
  <c r="H81" i="3" s="1"/>
  <c r="I81" i="3" s="1"/>
  <c r="G80" i="3"/>
  <c r="H80" i="3" s="1"/>
  <c r="I80" i="3" s="1"/>
  <c r="G79" i="3"/>
  <c r="H79" i="3" s="1"/>
  <c r="I79" i="3" s="1"/>
  <c r="G78" i="3"/>
  <c r="H78" i="3" s="1"/>
  <c r="I78" i="3" s="1"/>
  <c r="G77" i="3"/>
  <c r="G76" i="3"/>
  <c r="G75" i="3"/>
  <c r="H75" i="3" s="1"/>
  <c r="I75" i="3" s="1"/>
  <c r="G74" i="3"/>
  <c r="H74" i="3" s="1"/>
  <c r="I74" i="3" s="1"/>
  <c r="G73" i="3"/>
  <c r="H73" i="3" s="1"/>
  <c r="I73" i="3" s="1"/>
  <c r="G72" i="3"/>
  <c r="H72" i="3" s="1"/>
  <c r="I72" i="3" s="1"/>
  <c r="G71" i="3"/>
  <c r="H71" i="3" s="1"/>
  <c r="I71" i="3" s="1"/>
  <c r="G70" i="3"/>
  <c r="H70" i="3" s="1"/>
  <c r="I70" i="3" s="1"/>
  <c r="G69" i="3"/>
  <c r="G68" i="3"/>
  <c r="G67" i="3"/>
  <c r="H67" i="3" s="1"/>
  <c r="I67" i="3" s="1"/>
  <c r="G66" i="3"/>
  <c r="H66" i="3" s="1"/>
  <c r="I66" i="3" s="1"/>
  <c r="G65" i="3"/>
  <c r="H65" i="3" s="1"/>
  <c r="I65" i="3" s="1"/>
  <c r="G64" i="3"/>
  <c r="H64" i="3" s="1"/>
  <c r="I64" i="3" s="1"/>
  <c r="G63" i="3"/>
  <c r="H63" i="3" s="1"/>
  <c r="I63" i="3" s="1"/>
  <c r="G62" i="3"/>
  <c r="H62" i="3" s="1"/>
  <c r="I62" i="3" s="1"/>
  <c r="G61" i="3"/>
  <c r="G60" i="3"/>
  <c r="G59" i="3"/>
  <c r="H59" i="3" s="1"/>
  <c r="I59" i="3" s="1"/>
  <c r="G58" i="3"/>
  <c r="H58" i="3" s="1"/>
  <c r="I58" i="3" s="1"/>
  <c r="G57" i="3"/>
  <c r="H57" i="3" s="1"/>
  <c r="I57" i="3" s="1"/>
  <c r="G56" i="3"/>
  <c r="H56" i="3" s="1"/>
  <c r="I56" i="3" s="1"/>
  <c r="G55" i="3"/>
  <c r="H55" i="3" s="1"/>
  <c r="I55" i="3" s="1"/>
  <c r="G54" i="3"/>
  <c r="H54" i="3" s="1"/>
  <c r="I54" i="3" s="1"/>
  <c r="G53" i="3"/>
  <c r="G52" i="3"/>
  <c r="G51" i="3"/>
  <c r="H51" i="3" s="1"/>
  <c r="I51" i="3" s="1"/>
  <c r="G50" i="3"/>
  <c r="H50" i="3" s="1"/>
  <c r="I50" i="3" s="1"/>
  <c r="G49" i="3"/>
  <c r="H49" i="3" s="1"/>
  <c r="I49" i="3" s="1"/>
  <c r="G48" i="3"/>
  <c r="H48" i="3" s="1"/>
  <c r="I48" i="3" s="1"/>
  <c r="G47" i="3"/>
  <c r="H47" i="3" s="1"/>
  <c r="I47" i="3" s="1"/>
  <c r="G46" i="3"/>
  <c r="H46" i="3" s="1"/>
  <c r="I46" i="3" s="1"/>
  <c r="G45" i="3"/>
  <c r="G44" i="3"/>
  <c r="G43" i="3"/>
  <c r="H43" i="3" s="1"/>
  <c r="I43" i="3" s="1"/>
  <c r="G42" i="3"/>
  <c r="H42" i="3" s="1"/>
  <c r="I42" i="3" s="1"/>
  <c r="G41" i="3"/>
  <c r="H41" i="3" s="1"/>
  <c r="I41" i="3" s="1"/>
  <c r="G40" i="3"/>
  <c r="H40" i="3" s="1"/>
  <c r="I40" i="3" s="1"/>
  <c r="G39" i="3"/>
  <c r="H39" i="3" s="1"/>
  <c r="I39" i="3" s="1"/>
  <c r="G38" i="3"/>
  <c r="H38" i="3" s="1"/>
  <c r="I38" i="3" s="1"/>
  <c r="G37" i="3"/>
  <c r="G36" i="3"/>
  <c r="G35" i="3"/>
  <c r="H35" i="3" s="1"/>
  <c r="I35" i="3" s="1"/>
  <c r="G34" i="3"/>
  <c r="H34" i="3" s="1"/>
  <c r="I34" i="3" s="1"/>
  <c r="G33" i="3"/>
  <c r="H33" i="3" s="1"/>
  <c r="I33" i="3" s="1"/>
  <c r="G32" i="3"/>
  <c r="H32" i="3" s="1"/>
  <c r="I32" i="3" s="1"/>
  <c r="G31" i="3"/>
  <c r="H31" i="3" s="1"/>
  <c r="I31" i="3" s="1"/>
  <c r="G30" i="3"/>
  <c r="H30" i="3" s="1"/>
  <c r="I30" i="3" s="1"/>
  <c r="G29" i="3"/>
  <c r="G28" i="3"/>
  <c r="G27" i="3"/>
  <c r="H27" i="3" s="1"/>
  <c r="I27" i="3" s="1"/>
  <c r="G26" i="3"/>
  <c r="H26" i="3" s="1"/>
  <c r="I26" i="3" s="1"/>
  <c r="G25" i="3"/>
  <c r="H25" i="3" s="1"/>
  <c r="I25" i="3" s="1"/>
  <c r="G24" i="3"/>
  <c r="H24" i="3" s="1"/>
  <c r="I24" i="3" s="1"/>
  <c r="G23" i="3"/>
  <c r="H23" i="3" s="1"/>
  <c r="I23" i="3" s="1"/>
  <c r="G22" i="3"/>
  <c r="H22" i="3" s="1"/>
  <c r="I22" i="3" s="1"/>
  <c r="G21" i="3"/>
  <c r="G20" i="3"/>
  <c r="G19" i="3"/>
  <c r="I19" i="3" s="1"/>
  <c r="G18" i="3"/>
  <c r="I18" i="3" s="1"/>
  <c r="G17" i="3"/>
  <c r="I17" i="3" s="1"/>
  <c r="G16" i="3"/>
  <c r="I16" i="3" s="1"/>
  <c r="G15" i="3"/>
  <c r="I15" i="3" s="1"/>
  <c r="G14" i="3"/>
  <c r="I14" i="3" s="1"/>
  <c r="G13" i="3"/>
  <c r="G12" i="3"/>
  <c r="G11" i="3"/>
  <c r="G10" i="3"/>
  <c r="I10" i="3" s="1"/>
  <c r="G9" i="3"/>
  <c r="G8" i="3"/>
  <c r="I8" i="3" s="1"/>
  <c r="G7" i="3"/>
  <c r="H7" i="3" s="1"/>
  <c r="G6" i="3"/>
  <c r="H6" i="3" s="1"/>
  <c r="J6" i="3" s="1"/>
  <c r="G5" i="3"/>
  <c r="G4" i="3"/>
  <c r="C2" i="3"/>
  <c r="C4" i="2"/>
  <c r="D9" i="1"/>
  <c r="D6" i="1"/>
  <c r="D5" i="1"/>
  <c r="D4" i="1"/>
  <c r="D8" i="1"/>
  <c r="D3" i="1"/>
  <c r="I7" i="3" l="1"/>
  <c r="I6" i="3"/>
  <c r="I5" i="2"/>
  <c r="I7" i="2"/>
  <c r="I6" i="2"/>
  <c r="I9" i="3"/>
  <c r="I11" i="3"/>
  <c r="I13" i="3"/>
  <c r="I9" i="2"/>
  <c r="I8" i="2"/>
  <c r="J9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Jon</author>
  </authors>
  <commentList>
    <comment ref="G1" authorId="0" shapeId="0" xr:uid="{A4AB9254-EF0A-4776-93CE-A1F593C64EBD}">
      <text>
        <r>
          <rPr>
            <b/>
            <u/>
            <sz val="8"/>
            <color indexed="81"/>
            <rFont val="Tahoma"/>
            <family val="2"/>
          </rPr>
          <t xml:space="preserve">Limited Use Policy
</t>
        </r>
        <r>
          <rPr>
            <sz val="8"/>
            <color indexed="81"/>
            <rFont val="Tahoma"/>
            <family val="2"/>
          </rPr>
          <t xml:space="preserve">You may download this template free of charge, make archival copies, and customize the template </t>
        </r>
        <r>
          <rPr>
            <b/>
            <sz val="8"/>
            <color indexed="81"/>
            <rFont val="Tahoma"/>
            <family val="2"/>
          </rPr>
          <t>for personal use only</t>
        </r>
        <r>
          <rPr>
            <sz val="8"/>
            <color indexed="81"/>
            <rFont val="Tahoma"/>
            <family val="2"/>
          </rPr>
          <t xml:space="preserve">. This template or any document including or derived from this template </t>
        </r>
        <r>
          <rPr>
            <b/>
            <sz val="8"/>
            <color indexed="81"/>
            <rFont val="Tahoma"/>
            <family val="2"/>
          </rPr>
          <t>may NOT be sold, distributed, or placed on a public server such as the internet</t>
        </r>
        <r>
          <rPr>
            <sz val="8"/>
            <color indexed="81"/>
            <rFont val="Tahoma"/>
            <family val="2"/>
          </rPr>
          <t xml:space="preserve"> without the express written permission of Vertex42 LLC.
</t>
        </r>
        <r>
          <rPr>
            <b/>
            <u/>
            <sz val="8"/>
            <color indexed="81"/>
            <rFont val="Tahoma"/>
            <family val="2"/>
          </rPr>
          <t xml:space="preserve">
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Some states do not allow the limitation or exclusion of liability for incidental or consequential damages, so the above limitation may not apply to you.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Somes states do not allow the limitation or exclusion of liability for incidental or consequential damages, so the above limitation may not apply to you.
</t>
        </r>
      </text>
    </comment>
  </commentList>
</comments>
</file>

<file path=xl/sharedStrings.xml><?xml version="1.0" encoding="utf-8"?>
<sst xmlns="http://schemas.openxmlformats.org/spreadsheetml/2006/main" count="240" uniqueCount="213">
  <si>
    <t>Invoice #</t>
  </si>
  <si>
    <t>due date</t>
  </si>
  <si>
    <t>Is a past due notice needed?</t>
  </si>
  <si>
    <t>Checkbook Register</t>
  </si>
  <si>
    <t>© 2008 Vertex42 LLC</t>
  </si>
  <si>
    <t>http://www.vertex42.com/ExcelTemplates/excel-checkbook.html</t>
  </si>
  <si>
    <t>Date</t>
  </si>
  <si>
    <t>Num</t>
  </si>
  <si>
    <t>Payee/Transaction Description</t>
  </si>
  <si>
    <t>Category</t>
  </si>
  <si>
    <t>R</t>
  </si>
  <si>
    <t>Withdrawal,
Payment (-)</t>
  </si>
  <si>
    <t>Deposit,
Credit (+)</t>
  </si>
  <si>
    <t>Balance</t>
  </si>
  <si>
    <t>DEP</t>
  </si>
  <si>
    <t>Direct Deposit from Employer</t>
  </si>
  <si>
    <t>Wages &amp; Tips</t>
  </si>
  <si>
    <t>EFT</t>
  </si>
  <si>
    <t>Car Payment</t>
  </si>
  <si>
    <t>Auto</t>
  </si>
  <si>
    <t>Joe's Food Mart</t>
  </si>
  <si>
    <t>Groceries</t>
  </si>
  <si>
    <t>TXFR</t>
  </si>
  <si>
    <t>Transfer to Savings Account</t>
  </si>
  <si>
    <t>Deposit birthday gift</t>
  </si>
  <si>
    <t>income</t>
  </si>
  <si>
    <t>Grading Template</t>
  </si>
  <si>
    <t>first name</t>
  </si>
  <si>
    <t>last name</t>
  </si>
  <si>
    <t>Exam I</t>
  </si>
  <si>
    <t>Anot. Bib</t>
  </si>
  <si>
    <t>Exam II</t>
  </si>
  <si>
    <t>Exam III</t>
  </si>
  <si>
    <t>Total points</t>
  </si>
  <si>
    <t>%grade</t>
  </si>
  <si>
    <t>POSSIBLE POINTS</t>
  </si>
  <si>
    <t>Mary</t>
  </si>
  <si>
    <t>Williams</t>
  </si>
  <si>
    <t>Sarah</t>
  </si>
  <si>
    <t>Jones</t>
  </si>
  <si>
    <t>Bill</t>
  </si>
  <si>
    <t>Bates</t>
  </si>
  <si>
    <t>Jim</t>
  </si>
  <si>
    <t>Reed</t>
  </si>
  <si>
    <t>Valerie</t>
  </si>
  <si>
    <t>Hanes</t>
  </si>
  <si>
    <t>Willy</t>
  </si>
  <si>
    <t>Mays</t>
  </si>
  <si>
    <t>Alexandre</t>
  </si>
  <si>
    <t>Cabanel</t>
  </si>
  <si>
    <t>Hugh</t>
  </si>
  <si>
    <t>Cabot</t>
  </si>
  <si>
    <t>Ciruelo</t>
  </si>
  <si>
    <t>Cabral</t>
  </si>
  <si>
    <t>Pedro</t>
  </si>
  <si>
    <t>Cabrita Reis</t>
  </si>
  <si>
    <t>Giovanni</t>
  </si>
  <si>
    <t>Caccini</t>
  </si>
  <si>
    <t>Giuseppe</t>
  </si>
  <si>
    <t>Cades</t>
  </si>
  <si>
    <t>Paul</t>
  </si>
  <si>
    <t>Cadmus</t>
  </si>
  <si>
    <t>Mike</t>
  </si>
  <si>
    <t>Cadwell</t>
  </si>
  <si>
    <t>Harrison</t>
  </si>
  <si>
    <t>Cady</t>
  </si>
  <si>
    <t>Melchiore</t>
  </si>
  <si>
    <t>Caffa</t>
  </si>
  <si>
    <t>Ippolito</t>
  </si>
  <si>
    <t>Caffi</t>
  </si>
  <si>
    <t>Jean-Jacques</t>
  </si>
  <si>
    <t>Caffieri</t>
  </si>
  <si>
    <t>John</t>
  </si>
  <si>
    <t>Cage</t>
  </si>
  <si>
    <t>Guido</t>
  </si>
  <si>
    <t>Cagnacci</t>
  </si>
  <si>
    <t>William</t>
  </si>
  <si>
    <t>Vincent Cahill</t>
  </si>
  <si>
    <t>Claude</t>
  </si>
  <si>
    <t>Cahun</t>
  </si>
  <si>
    <t>Cai</t>
  </si>
  <si>
    <t>Dizhi</t>
  </si>
  <si>
    <t>Liang</t>
  </si>
  <si>
    <t>Gustave</t>
  </si>
  <si>
    <t>Caillebotte</t>
  </si>
  <si>
    <t>Francesco</t>
  </si>
  <si>
    <t>del Cairo</t>
  </si>
  <si>
    <t>Eugenio</t>
  </si>
  <si>
    <t>Cajes</t>
  </si>
  <si>
    <t>Calame</t>
  </si>
  <si>
    <t>Giacinto</t>
  </si>
  <si>
    <t>Calandrucci</t>
  </si>
  <si>
    <t>Antoine</t>
  </si>
  <si>
    <t>Calbet</t>
  </si>
  <si>
    <t>Lawrence</t>
  </si>
  <si>
    <t>Calcagno</t>
  </si>
  <si>
    <t>Johan</t>
  </si>
  <si>
    <t>Stephen von Calcar</t>
  </si>
  <si>
    <t>Randolph</t>
  </si>
  <si>
    <t>Caldecott</t>
  </si>
  <si>
    <t>Alexander</t>
  </si>
  <si>
    <t>Calder</t>
  </si>
  <si>
    <t>Stirling Calder</t>
  </si>
  <si>
    <t>Philip</t>
  </si>
  <si>
    <t>Hermogenes Calderon</t>
  </si>
  <si>
    <t>Frank Calderon</t>
  </si>
  <si>
    <t>Clyde</t>
  </si>
  <si>
    <t>Caldwell</t>
  </si>
  <si>
    <t>H.</t>
  </si>
  <si>
    <t>Call</t>
  </si>
  <si>
    <t>Jan</t>
  </si>
  <si>
    <t>van Call I</t>
  </si>
  <si>
    <t>Harry</t>
  </si>
  <si>
    <t>Callahan</t>
  </si>
  <si>
    <t>Sir</t>
  </si>
  <si>
    <t>Augustus Wall Callcott</t>
  </si>
  <si>
    <t>Sophie</t>
  </si>
  <si>
    <t>Calle</t>
  </si>
  <si>
    <t>Callery</t>
  </si>
  <si>
    <t>Francois Callet</t>
  </si>
  <si>
    <t>Jacques</t>
  </si>
  <si>
    <t>Callot</t>
  </si>
  <si>
    <t>Callow</t>
  </si>
  <si>
    <t>Aldo</t>
  </si>
  <si>
    <t>Calo</t>
  </si>
  <si>
    <t>Abraham</t>
  </si>
  <si>
    <t>van Calraet</t>
  </si>
  <si>
    <t>Adolphe-Felix</t>
  </si>
  <si>
    <t>Cals</t>
  </si>
  <si>
    <t>Calthrop</t>
  </si>
  <si>
    <t>Denys</t>
  </si>
  <si>
    <t>Calvaert</t>
  </si>
  <si>
    <t>Charles</t>
  </si>
  <si>
    <t>Calverley</t>
  </si>
  <si>
    <t>Calvert</t>
  </si>
  <si>
    <t>Edward</t>
  </si>
  <si>
    <t>Guillermo</t>
  </si>
  <si>
    <t>Calzadilla</t>
  </si>
  <si>
    <t>Pier</t>
  </si>
  <si>
    <t>Paolo Calzolari</t>
  </si>
  <si>
    <t>Sergio</t>
  </si>
  <si>
    <t>Camargo</t>
  </si>
  <si>
    <t>Luca</t>
  </si>
  <si>
    <t>Cambiaso</t>
  </si>
  <si>
    <t>Amy</t>
  </si>
  <si>
    <t>Cap</t>
  </si>
  <si>
    <t>Cas</t>
  </si>
  <si>
    <t>James</t>
  </si>
  <si>
    <t>Cameron</t>
  </si>
  <si>
    <t>Julia</t>
  </si>
  <si>
    <t>Margaret Cameron</t>
  </si>
  <si>
    <t>David Cameron</t>
  </si>
  <si>
    <t>Nicholas</t>
  </si>
  <si>
    <t>S. Cammillieri</t>
  </si>
  <si>
    <t>Nicolas</t>
  </si>
  <si>
    <t>Cammillieri</t>
  </si>
  <si>
    <t>Camoin</t>
  </si>
  <si>
    <t>Jeffery</t>
  </si>
  <si>
    <t>Camp</t>
  </si>
  <si>
    <t>Girolamo</t>
  </si>
  <si>
    <t>Campagna</t>
  </si>
  <si>
    <t>Domenico</t>
  </si>
  <si>
    <t>Campagnola</t>
  </si>
  <si>
    <t>Giulio</t>
  </si>
  <si>
    <t>de Campana</t>
  </si>
  <si>
    <t>Isabella</t>
  </si>
  <si>
    <t>Frowe Campbell</t>
  </si>
  <si>
    <t>Campbell</t>
  </si>
  <si>
    <t>Steven</t>
  </si>
  <si>
    <t>Jacob</t>
  </si>
  <si>
    <t>van Campen</t>
  </si>
  <si>
    <t>Heinrich</t>
  </si>
  <si>
    <t>Campendonk</t>
  </si>
  <si>
    <t>Govert</t>
  </si>
  <si>
    <t>Dircksz Camphuysen</t>
  </si>
  <si>
    <t>Antonio</t>
  </si>
  <si>
    <t>Campi</t>
  </si>
  <si>
    <t>Bernardino</t>
  </si>
  <si>
    <t>Vincenzo</t>
  </si>
  <si>
    <t>Massimo</t>
  </si>
  <si>
    <t>Campigli</t>
  </si>
  <si>
    <t>Robert</t>
  </si>
  <si>
    <t>Campin</t>
  </si>
  <si>
    <t>Federico</t>
  </si>
  <si>
    <t>del Campo</t>
  </si>
  <si>
    <t>Peter</t>
  </si>
  <si>
    <t>Campus</t>
  </si>
  <si>
    <t>Alonso</t>
  </si>
  <si>
    <t>Cano</t>
  </si>
  <si>
    <t>Ramon</t>
  </si>
  <si>
    <t>Cano Manilla</t>
  </si>
  <si>
    <t>grade small</t>
  </si>
  <si>
    <t>full grade</t>
  </si>
  <si>
    <t>status</t>
  </si>
  <si>
    <t>salesman</t>
  </si>
  <si>
    <t>sales for the month</t>
  </si>
  <si>
    <t>commission (10% unless more than 1000, then 20%)</t>
  </si>
  <si>
    <t>jim</t>
  </si>
  <si>
    <t>jane</t>
  </si>
  <si>
    <t>amy</t>
  </si>
  <si>
    <t>Quantity pricing</t>
  </si>
  <si>
    <t>buy this much</t>
  </si>
  <si>
    <t>price per unit</t>
  </si>
  <si>
    <t>order</t>
  </si>
  <si>
    <t>quantity</t>
  </si>
  <si>
    <t>cost per unit</t>
  </si>
  <si>
    <t>total cost</t>
  </si>
  <si>
    <t>apple</t>
  </si>
  <si>
    <t>lemon</t>
  </si>
  <si>
    <t>orange</t>
  </si>
  <si>
    <t>banana</t>
  </si>
  <si>
    <t>Amount</t>
  </si>
  <si>
    <t>Big 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</si>
</sst>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7" formatCode="&quot;$&quot;#,##0.00_);\(&quot;$&quot;#,##0.00\)"/>
    <numFmt numFmtId="44" formatCode="_(&quot;$&quot;* #,##0.00_);_(&quot;$&quot;* \(#,##0.00\);_(&quot;$&quot;* &quot;-&quot;??_);_(@_)"/>
    <numFmt numFmtId="165" formatCode="m/d/yy;@"/>
    <numFmt numFmtId="166" formatCode="0.0%"/>
    <numFmt numFmtId="169" formatCode="&quot;$&quot;#,##0.00"/>
  </numFmts>
  <fonts count="17"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b/>
      <sz val="14"/>
      <name val="Arial"/>
      <family val="2"/>
    </font>
    <font>
      <b/>
      <sz val="12"/>
      <name val="Arial"/>
      <family val="2"/>
    </font>
    <font>
      <sz val="8"/>
      <name val="Tahoma"/>
      <family val="2"/>
    </font>
    <font>
      <u/>
      <sz val="8"/>
      <color indexed="12"/>
      <name val="Arial"/>
      <family val="2"/>
    </font>
    <font>
      <b/>
      <sz val="10"/>
      <name val="Arial"/>
      <family val="2"/>
    </font>
    <font>
      <sz val="10"/>
      <name val="Arial"/>
      <family val="2"/>
    </font>
    <font>
      <b/>
      <sz val="10"/>
      <color indexed="9"/>
      <name val="Century Gothic"/>
      <family val="2"/>
    </font>
    <font>
      <b/>
      <sz val="12"/>
      <color indexed="9"/>
      <name val="Century Gothic"/>
      <family val="2"/>
    </font>
    <font>
      <sz val="9"/>
      <name val="Arial"/>
      <family val="2"/>
    </font>
    <font>
      <b/>
      <u/>
      <sz val="8"/>
      <color indexed="81"/>
      <name val="Tahoma"/>
      <family val="2"/>
    </font>
    <font>
      <sz val="8"/>
      <color indexed="81"/>
      <name val="Tahoma"/>
      <family val="2"/>
    </font>
    <font>
      <b/>
      <sz val="8"/>
      <color indexed="81"/>
      <name val="Tahoma"/>
      <family val="2"/>
    </font>
  </fonts>
  <fills count="5">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47"/>
        <bgColor indexed="64"/>
      </patternFill>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5">
    <xf numFmtId="0" fontId="0" fillId="0" borderId="0"/>
    <xf numFmtId="44" fontId="1" fillId="0" borderId="0" applyFont="0" applyFill="0" applyBorder="0" applyAlignment="0" applyProtection="0"/>
    <xf numFmtId="0" fontId="4" fillId="0" borderId="0" applyNumberFormat="0" applyFill="0" applyBorder="0" applyAlignment="0" applyProtection="0"/>
    <xf numFmtId="0" fontId="10" fillId="0" borderId="0"/>
    <xf numFmtId="9" fontId="10" fillId="0" borderId="0" applyFont="0" applyFill="0" applyBorder="0" applyAlignment="0" applyProtection="0"/>
  </cellStyleXfs>
  <cellXfs count="39">
    <xf numFmtId="0" fontId="0" fillId="0" borderId="0" xfId="0"/>
    <xf numFmtId="14" fontId="0" fillId="0" borderId="0" xfId="0" applyNumberFormat="1"/>
    <xf numFmtId="0" fontId="5" fillId="2" borderId="1" xfId="0" applyFont="1" applyFill="1" applyBorder="1" applyAlignment="1">
      <alignment horizontal="left"/>
    </xf>
    <xf numFmtId="0" fontId="6" fillId="2" borderId="1" xfId="0" applyFont="1" applyFill="1" applyBorder="1" applyAlignment="1">
      <alignment horizontal="left"/>
    </xf>
    <xf numFmtId="0" fontId="7" fillId="2" borderId="1" xfId="0" applyFont="1" applyFill="1" applyBorder="1" applyAlignment="1">
      <alignment horizontal="right"/>
    </xf>
    <xf numFmtId="0" fontId="8" fillId="0" borderId="2" xfId="2" applyFont="1" applyFill="1" applyBorder="1" applyAlignment="1" applyProtection="1">
      <alignment horizontal="left"/>
    </xf>
    <xf numFmtId="0" fontId="9" fillId="0" borderId="2" xfId="0" applyFont="1" applyBorder="1" applyAlignment="1">
      <alignment horizontal="right"/>
    </xf>
    <xf numFmtId="0" fontId="11" fillId="3" borderId="1" xfId="0" applyFont="1" applyFill="1" applyBorder="1" applyAlignment="1">
      <alignment horizontal="center"/>
    </xf>
    <xf numFmtId="0" fontId="11" fillId="3" borderId="1" xfId="0" applyFont="1" applyFill="1" applyBorder="1"/>
    <xf numFmtId="0" fontId="11" fillId="3" borderId="1" xfId="0" applyFont="1" applyFill="1" applyBorder="1" applyAlignment="1">
      <alignment horizontal="center" wrapText="1"/>
    </xf>
    <xf numFmtId="0" fontId="12" fillId="3" borderId="1" xfId="0" applyFont="1" applyFill="1" applyBorder="1" applyAlignment="1">
      <alignment horizontal="center"/>
    </xf>
    <xf numFmtId="165" fontId="13" fillId="2" borderId="3" xfId="0" applyNumberFormat="1" applyFont="1" applyFill="1" applyBorder="1" applyAlignment="1">
      <alignment horizontal="right"/>
    </xf>
    <xf numFmtId="0" fontId="13" fillId="2" borderId="3" xfId="0" applyFont="1" applyFill="1" applyBorder="1"/>
    <xf numFmtId="44" fontId="13" fillId="2" borderId="3" xfId="1" applyFont="1" applyFill="1" applyBorder="1"/>
    <xf numFmtId="165" fontId="13" fillId="0" borderId="0" xfId="0" applyNumberFormat="1" applyFont="1" applyAlignment="1">
      <alignment horizontal="right"/>
    </xf>
    <xf numFmtId="0" fontId="13" fillId="0" borderId="0" xfId="0" applyFont="1" applyAlignment="1">
      <alignment horizontal="center"/>
    </xf>
    <xf numFmtId="0" fontId="13" fillId="0" borderId="0" xfId="0" applyFont="1"/>
    <xf numFmtId="4" fontId="13" fillId="0" borderId="0" xfId="1" applyNumberFormat="1" applyFont="1"/>
    <xf numFmtId="44" fontId="13" fillId="4" borderId="0" xfId="1" applyFont="1" applyFill="1"/>
    <xf numFmtId="0" fontId="10" fillId="0" borderId="0" xfId="3" applyNumberFormat="1"/>
    <xf numFmtId="0" fontId="10" fillId="0" borderId="0" xfId="3" applyNumberFormat="1" applyAlignment="1">
      <alignment horizontal="center"/>
    </xf>
    <xf numFmtId="0" fontId="10" fillId="0" borderId="0" xfId="3" applyNumberFormat="1" applyBorder="1"/>
    <xf numFmtId="0" fontId="10" fillId="0" borderId="0" xfId="3" applyNumberFormat="1" applyAlignment="1">
      <alignment horizontal="centerContinuous"/>
    </xf>
    <xf numFmtId="14" fontId="10" fillId="0" borderId="0" xfId="3" applyNumberFormat="1" applyBorder="1" applyAlignment="1" applyProtection="1">
      <alignment horizontal="centerContinuous"/>
    </xf>
    <xf numFmtId="0" fontId="10" fillId="0" borderId="0" xfId="3" applyNumberFormat="1" applyBorder="1" applyAlignment="1">
      <alignment horizontal="centerContinuous"/>
    </xf>
    <xf numFmtId="0" fontId="10" fillId="0" borderId="0" xfId="3" applyNumberFormat="1" applyBorder="1" applyAlignment="1">
      <alignment horizontal="center"/>
    </xf>
    <xf numFmtId="0" fontId="10" fillId="0" borderId="0" xfId="3" applyNumberFormat="1" applyBorder="1" applyAlignment="1">
      <alignment horizontal="right"/>
    </xf>
    <xf numFmtId="0" fontId="10" fillId="0" borderId="0" xfId="3" applyNumberFormat="1" applyFill="1" applyBorder="1" applyAlignment="1">
      <alignment horizontal="right"/>
    </xf>
    <xf numFmtId="0" fontId="10" fillId="0" borderId="0" xfId="3" applyNumberFormat="1" applyFill="1" applyBorder="1" applyAlignment="1">
      <alignment horizontal="center"/>
    </xf>
    <xf numFmtId="0" fontId="10" fillId="0" borderId="0" xfId="3" applyNumberFormat="1" applyBorder="1" applyAlignment="1">
      <alignment horizontal="left"/>
    </xf>
    <xf numFmtId="0" fontId="10" fillId="0" borderId="0" xfId="3" applyNumberFormat="1" applyFill="1" applyBorder="1"/>
    <xf numFmtId="166" fontId="0" fillId="0" borderId="0" xfId="4" applyNumberFormat="1" applyFont="1" applyAlignment="1">
      <alignment horizontal="center"/>
    </xf>
    <xf numFmtId="0" fontId="10" fillId="0" borderId="0" xfId="3"/>
    <xf numFmtId="0" fontId="0" fillId="0" borderId="0" xfId="0" applyAlignment="1">
      <alignment wrapText="1"/>
    </xf>
    <xf numFmtId="7" fontId="0" fillId="0" borderId="0" xfId="1" applyNumberFormat="1" applyFont="1"/>
    <xf numFmtId="0" fontId="3" fillId="0" borderId="0" xfId="0" applyFont="1" applyAlignment="1">
      <alignment wrapText="1"/>
    </xf>
    <xf numFmtId="169" fontId="0" fillId="0" borderId="0" xfId="1" applyNumberFormat="1" applyFont="1"/>
    <xf numFmtId="0" fontId="2" fillId="0" borderId="0" xfId="0" applyFont="1"/>
    <xf numFmtId="169" fontId="0" fillId="0" borderId="0" xfId="0" applyNumberFormat="1"/>
  </cellXfs>
  <cellStyles count="5">
    <cellStyle name="Currency" xfId="1" builtinId="4"/>
    <cellStyle name="Hyperlink" xfId="2" builtinId="8"/>
    <cellStyle name="Normal" xfId="0" builtinId="0"/>
    <cellStyle name="Normal 2" xfId="3" xr:uid="{F1922723-C2E5-4573-A162-2CB3992D5435}"/>
    <cellStyle name="Percent 2" xfId="4" xr:uid="{5FDB026A-2E9D-4323-903E-FF0A3BCCBA4A}"/>
  </cellStyles>
  <dxfs count="1">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www.vertex42.com/ExcelTemplates/excel-checkbook.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8E27B-76F0-4848-9CD7-F8ABABD567FA}">
  <dimension ref="A1:S12"/>
  <sheetViews>
    <sheetView workbookViewId="0">
      <selection activeCell="K4" sqref="K4:S12"/>
    </sheetView>
  </sheetViews>
  <sheetFormatPr defaultRowHeight="15" x14ac:dyDescent="0.25"/>
  <cols>
    <col min="11" max="19" width="4.5703125" customWidth="1"/>
  </cols>
  <sheetData>
    <row r="1" spans="1:19" x14ac:dyDescent="0.25">
      <c r="A1" t="s">
        <v>207</v>
      </c>
      <c r="B1" t="s">
        <v>209</v>
      </c>
    </row>
    <row r="2" spans="1:19" x14ac:dyDescent="0.25">
      <c r="A2" t="s">
        <v>208</v>
      </c>
      <c r="B2" t="s">
        <v>210</v>
      </c>
    </row>
    <row r="3" spans="1:19" x14ac:dyDescent="0.25">
      <c r="C3" t="str">
        <f>A$1</f>
        <v>apple</v>
      </c>
      <c r="D3" t="str">
        <f t="shared" ref="D3:D4" si="0">B$1</f>
        <v>orange</v>
      </c>
      <c r="J3" s="37"/>
      <c r="K3" s="37">
        <v>1</v>
      </c>
      <c r="L3" s="37">
        <v>2</v>
      </c>
      <c r="M3" s="37">
        <v>3</v>
      </c>
      <c r="N3" s="37">
        <v>4</v>
      </c>
      <c r="O3" s="37">
        <v>5</v>
      </c>
      <c r="P3" s="37">
        <v>6</v>
      </c>
      <c r="Q3" s="37">
        <v>7</v>
      </c>
      <c r="R3" s="37">
        <v>8</v>
      </c>
      <c r="S3" s="37">
        <v>9</v>
      </c>
    </row>
    <row r="4" spans="1:19" x14ac:dyDescent="0.25">
      <c r="C4" t="str">
        <f t="shared" ref="C4" si="1">A$1</f>
        <v>apple</v>
      </c>
      <c r="D4" t="str">
        <f t="shared" si="0"/>
        <v>orange</v>
      </c>
      <c r="J4" s="37">
        <v>1</v>
      </c>
      <c r="K4">
        <f>$J4*K$3</f>
        <v>1</v>
      </c>
      <c r="L4">
        <f t="shared" ref="L4:S12" si="2">$J4*L$3</f>
        <v>2</v>
      </c>
      <c r="M4">
        <f t="shared" si="2"/>
        <v>3</v>
      </c>
      <c r="N4">
        <f t="shared" si="2"/>
        <v>4</v>
      </c>
      <c r="O4">
        <f t="shared" si="2"/>
        <v>5</v>
      </c>
      <c r="P4">
        <f t="shared" si="2"/>
        <v>6</v>
      </c>
      <c r="Q4">
        <f t="shared" si="2"/>
        <v>7</v>
      </c>
      <c r="R4">
        <f t="shared" si="2"/>
        <v>8</v>
      </c>
      <c r="S4">
        <f t="shared" si="2"/>
        <v>9</v>
      </c>
    </row>
    <row r="5" spans="1:19" x14ac:dyDescent="0.25">
      <c r="J5" s="37">
        <v>2</v>
      </c>
      <c r="K5">
        <f t="shared" ref="K5:S12" si="3">$J5*K$3</f>
        <v>2</v>
      </c>
      <c r="L5">
        <f t="shared" si="2"/>
        <v>4</v>
      </c>
      <c r="M5">
        <f t="shared" si="2"/>
        <v>6</v>
      </c>
      <c r="N5">
        <f t="shared" si="2"/>
        <v>8</v>
      </c>
      <c r="O5">
        <f t="shared" si="2"/>
        <v>10</v>
      </c>
      <c r="P5">
        <f t="shared" si="2"/>
        <v>12</v>
      </c>
      <c r="Q5">
        <f t="shared" si="2"/>
        <v>14</v>
      </c>
      <c r="R5">
        <f t="shared" si="2"/>
        <v>16</v>
      </c>
      <c r="S5">
        <f t="shared" si="2"/>
        <v>18</v>
      </c>
    </row>
    <row r="6" spans="1:19" x14ac:dyDescent="0.25">
      <c r="J6" s="37">
        <v>3</v>
      </c>
      <c r="K6">
        <f t="shared" si="3"/>
        <v>3</v>
      </c>
      <c r="L6">
        <f t="shared" si="2"/>
        <v>6</v>
      </c>
      <c r="M6">
        <f t="shared" si="2"/>
        <v>9</v>
      </c>
      <c r="N6">
        <f t="shared" si="2"/>
        <v>12</v>
      </c>
      <c r="O6">
        <f t="shared" si="2"/>
        <v>15</v>
      </c>
      <c r="P6">
        <f t="shared" si="2"/>
        <v>18</v>
      </c>
      <c r="Q6">
        <f t="shared" si="2"/>
        <v>21</v>
      </c>
      <c r="R6">
        <f t="shared" si="2"/>
        <v>24</v>
      </c>
      <c r="S6">
        <f t="shared" si="2"/>
        <v>27</v>
      </c>
    </row>
    <row r="7" spans="1:19" x14ac:dyDescent="0.25">
      <c r="J7" s="37">
        <v>4</v>
      </c>
      <c r="K7">
        <f t="shared" si="3"/>
        <v>4</v>
      </c>
      <c r="L7">
        <f t="shared" si="2"/>
        <v>8</v>
      </c>
      <c r="M7">
        <f t="shared" si="2"/>
        <v>12</v>
      </c>
      <c r="N7">
        <f t="shared" si="2"/>
        <v>16</v>
      </c>
      <c r="O7">
        <f t="shared" si="2"/>
        <v>20</v>
      </c>
      <c r="P7">
        <f t="shared" si="2"/>
        <v>24</v>
      </c>
      <c r="Q7">
        <f t="shared" si="2"/>
        <v>28</v>
      </c>
      <c r="R7">
        <f t="shared" si="2"/>
        <v>32</v>
      </c>
      <c r="S7">
        <f t="shared" si="2"/>
        <v>36</v>
      </c>
    </row>
    <row r="8" spans="1:19" x14ac:dyDescent="0.25">
      <c r="J8" s="37">
        <v>5</v>
      </c>
      <c r="K8">
        <f t="shared" si="3"/>
        <v>5</v>
      </c>
      <c r="L8">
        <f t="shared" si="2"/>
        <v>10</v>
      </c>
      <c r="M8">
        <f t="shared" si="2"/>
        <v>15</v>
      </c>
      <c r="N8">
        <f t="shared" si="2"/>
        <v>20</v>
      </c>
      <c r="O8">
        <f t="shared" si="2"/>
        <v>25</v>
      </c>
      <c r="P8">
        <f t="shared" si="2"/>
        <v>30</v>
      </c>
      <c r="Q8">
        <f t="shared" si="2"/>
        <v>35</v>
      </c>
      <c r="R8">
        <f t="shared" si="2"/>
        <v>40</v>
      </c>
      <c r="S8">
        <f t="shared" si="2"/>
        <v>45</v>
      </c>
    </row>
    <row r="9" spans="1:19" x14ac:dyDescent="0.25">
      <c r="J9" s="37">
        <v>6</v>
      </c>
      <c r="K9">
        <f t="shared" si="3"/>
        <v>6</v>
      </c>
      <c r="L9">
        <f t="shared" si="2"/>
        <v>12</v>
      </c>
      <c r="M9">
        <f t="shared" si="2"/>
        <v>18</v>
      </c>
      <c r="N9">
        <f t="shared" si="2"/>
        <v>24</v>
      </c>
      <c r="O9">
        <f t="shared" si="2"/>
        <v>30</v>
      </c>
      <c r="P9">
        <f t="shared" si="2"/>
        <v>36</v>
      </c>
      <c r="Q9">
        <f t="shared" si="2"/>
        <v>42</v>
      </c>
      <c r="R9">
        <f t="shared" si="2"/>
        <v>48</v>
      </c>
      <c r="S9">
        <f t="shared" si="2"/>
        <v>54</v>
      </c>
    </row>
    <row r="10" spans="1:19" x14ac:dyDescent="0.25">
      <c r="J10" s="37">
        <v>7</v>
      </c>
      <c r="K10">
        <f t="shared" si="3"/>
        <v>7</v>
      </c>
      <c r="L10">
        <f t="shared" si="2"/>
        <v>14</v>
      </c>
      <c r="M10">
        <f t="shared" si="2"/>
        <v>21</v>
      </c>
      <c r="N10">
        <f t="shared" si="2"/>
        <v>28</v>
      </c>
      <c r="O10">
        <f t="shared" si="2"/>
        <v>35</v>
      </c>
      <c r="P10">
        <f t="shared" si="2"/>
        <v>42</v>
      </c>
      <c r="Q10">
        <f t="shared" si="2"/>
        <v>49</v>
      </c>
      <c r="R10">
        <f t="shared" si="2"/>
        <v>56</v>
      </c>
      <c r="S10">
        <f t="shared" si="2"/>
        <v>63</v>
      </c>
    </row>
    <row r="11" spans="1:19" x14ac:dyDescent="0.25">
      <c r="J11" s="37">
        <v>8</v>
      </c>
      <c r="K11">
        <f t="shared" si="3"/>
        <v>8</v>
      </c>
      <c r="L11">
        <f t="shared" si="2"/>
        <v>16</v>
      </c>
      <c r="M11">
        <f t="shared" si="2"/>
        <v>24</v>
      </c>
      <c r="N11">
        <f t="shared" si="2"/>
        <v>32</v>
      </c>
      <c r="O11">
        <f t="shared" si="2"/>
        <v>40</v>
      </c>
      <c r="P11">
        <f t="shared" si="2"/>
        <v>48</v>
      </c>
      <c r="Q11">
        <f t="shared" si="2"/>
        <v>56</v>
      </c>
      <c r="R11">
        <f t="shared" si="2"/>
        <v>64</v>
      </c>
      <c r="S11">
        <f t="shared" si="2"/>
        <v>72</v>
      </c>
    </row>
    <row r="12" spans="1:19" x14ac:dyDescent="0.25">
      <c r="J12" s="37">
        <v>9</v>
      </c>
      <c r="K12">
        <f t="shared" si="3"/>
        <v>9</v>
      </c>
      <c r="L12">
        <f t="shared" si="2"/>
        <v>18</v>
      </c>
      <c r="M12">
        <f t="shared" si="2"/>
        <v>27</v>
      </c>
      <c r="N12">
        <f t="shared" si="2"/>
        <v>36</v>
      </c>
      <c r="O12">
        <f t="shared" si="2"/>
        <v>45</v>
      </c>
      <c r="P12">
        <f t="shared" si="2"/>
        <v>54</v>
      </c>
      <c r="Q12">
        <f t="shared" si="2"/>
        <v>63</v>
      </c>
      <c r="R12">
        <f t="shared" si="2"/>
        <v>72</v>
      </c>
      <c r="S12">
        <f t="shared" si="2"/>
        <v>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AF859-5AF7-4C91-836C-EF9D281C15A9}">
  <sheetPr filterMode="1"/>
  <dimension ref="A1:E15"/>
  <sheetViews>
    <sheetView workbookViewId="0">
      <selection activeCell="C16" sqref="C16"/>
    </sheetView>
  </sheetViews>
  <sheetFormatPr defaultRowHeight="15" x14ac:dyDescent="0.25"/>
  <cols>
    <col min="2" max="2" width="10.7109375" bestFit="1" customWidth="1"/>
    <col min="3" max="3" width="10.7109375" customWidth="1"/>
  </cols>
  <sheetData>
    <row r="1" spans="1:5" s="33" customFormat="1" ht="60" x14ac:dyDescent="0.25">
      <c r="A1" s="33" t="s">
        <v>0</v>
      </c>
      <c r="B1" s="33" t="s">
        <v>1</v>
      </c>
      <c r="C1" s="33" t="s">
        <v>211</v>
      </c>
      <c r="D1" s="33" t="s">
        <v>2</v>
      </c>
      <c r="E1" s="33" t="s">
        <v>212</v>
      </c>
    </row>
    <row r="2" spans="1:5" hidden="1" x14ac:dyDescent="0.25">
      <c r="A2">
        <v>10</v>
      </c>
      <c r="B2" s="1">
        <v>43470</v>
      </c>
      <c r="C2" s="38">
        <v>8000</v>
      </c>
      <c r="D2" t="str">
        <f ca="1">IF(B2&lt;TODAY(),"Past Due", "OK")</f>
        <v>Past Due</v>
      </c>
      <c r="E2" t="str">
        <f>IF(C2&gt;100,"Big","Small")</f>
        <v>Big</v>
      </c>
    </row>
    <row r="3" spans="1:5" x14ac:dyDescent="0.25">
      <c r="A3">
        <v>9</v>
      </c>
      <c r="B3" s="1">
        <v>43465</v>
      </c>
      <c r="C3" s="38">
        <v>37</v>
      </c>
      <c r="D3" t="str">
        <f ca="1">IF(B3&lt;TODAY(),"Past Due", "OK")</f>
        <v>Past Due</v>
      </c>
      <c r="E3" t="str">
        <f>IF(C3&gt;100,"Big","Small")</f>
        <v>Small</v>
      </c>
    </row>
    <row r="4" spans="1:5" x14ac:dyDescent="0.25">
      <c r="A4">
        <v>7</v>
      </c>
      <c r="B4" s="1">
        <v>43467</v>
      </c>
      <c r="C4" s="38">
        <v>37</v>
      </c>
      <c r="D4" t="str">
        <f ca="1">IF(B4&lt;TODAY(),"Past Due", "OK")</f>
        <v>Past Due</v>
      </c>
      <c r="E4" t="str">
        <f>IF(C4&gt;100,"Big","Small")</f>
        <v>Small</v>
      </c>
    </row>
    <row r="5" spans="1:5" x14ac:dyDescent="0.25">
      <c r="A5">
        <v>6</v>
      </c>
      <c r="B5" s="1">
        <v>43466</v>
      </c>
      <c r="C5" s="38">
        <v>34</v>
      </c>
      <c r="D5" t="str">
        <f ca="1">IF(B5&lt;TODAY(),"Past Due", "OK")</f>
        <v>Past Due</v>
      </c>
      <c r="E5" t="str">
        <f>IF(C5&gt;100,"Big","Small")</f>
        <v>Small</v>
      </c>
    </row>
    <row r="6" spans="1:5" hidden="1" x14ac:dyDescent="0.25">
      <c r="A6">
        <v>5</v>
      </c>
      <c r="B6" s="1">
        <v>43587</v>
      </c>
      <c r="C6" s="38">
        <v>354</v>
      </c>
      <c r="D6" t="str">
        <f ca="1">IF(B6&lt;TODAY(),"Past Due", "OK")</f>
        <v>OK</v>
      </c>
      <c r="E6" t="str">
        <f>IF(C6&gt;100,"Big","Small")</f>
        <v>Big</v>
      </c>
    </row>
    <row r="7" spans="1:5" hidden="1" x14ac:dyDescent="0.25">
      <c r="A7">
        <v>3</v>
      </c>
      <c r="B7" s="1">
        <v>43618</v>
      </c>
      <c r="C7" s="38">
        <v>320</v>
      </c>
      <c r="D7" t="str">
        <f ca="1">IF(B7&lt;TODAY(),"Past Due", "OK")</f>
        <v>OK</v>
      </c>
      <c r="E7" t="str">
        <f>IF(C7&gt;100,"Big","Small")</f>
        <v>Big</v>
      </c>
    </row>
    <row r="8" spans="1:5" hidden="1" x14ac:dyDescent="0.25">
      <c r="A8">
        <v>8</v>
      </c>
      <c r="B8" s="1">
        <v>43559</v>
      </c>
      <c r="C8" s="38">
        <v>3</v>
      </c>
      <c r="D8" t="str">
        <f ca="1">IF(B8&lt;TODAY(),"Past Due", "OK")</f>
        <v>OK</v>
      </c>
      <c r="E8" t="str">
        <f>IF(C8&gt;100,"Big","Small")</f>
        <v>Small</v>
      </c>
    </row>
    <row r="9" spans="1:5" hidden="1" x14ac:dyDescent="0.25">
      <c r="A9">
        <v>4</v>
      </c>
      <c r="B9" s="1">
        <v>43529</v>
      </c>
      <c r="C9" s="38">
        <v>46</v>
      </c>
      <c r="D9" t="str">
        <f ca="1">IF(B9&lt;TODAY(),"Past Due", "OK")</f>
        <v>OK</v>
      </c>
      <c r="E9" t="str">
        <f>IF(C9&gt;100,"Big","Small")</f>
        <v>Small</v>
      </c>
    </row>
    <row r="10" spans="1:5" hidden="1" x14ac:dyDescent="0.25"/>
    <row r="11" spans="1:5" hidden="1" x14ac:dyDescent="0.25"/>
    <row r="12" spans="1:5" hidden="1" x14ac:dyDescent="0.25"/>
    <row r="13" spans="1:5" hidden="1" x14ac:dyDescent="0.25"/>
    <row r="14" spans="1:5" hidden="1" x14ac:dyDescent="0.25"/>
    <row r="15" spans="1:5" x14ac:dyDescent="0.25">
      <c r="C15">
        <f>SUBTOTAL(9,C2:C14)</f>
        <v>108</v>
      </c>
    </row>
  </sheetData>
  <autoFilter ref="A1:E14" xr:uid="{7296E63F-3015-4541-937D-16FEDA63D646}">
    <filterColumn colId="3">
      <filters>
        <filter val="Past Due"/>
      </filters>
    </filterColumn>
    <filterColumn colId="4">
      <filters>
        <filter val="Small"/>
      </filters>
    </filterColumn>
  </autoFilter>
  <sortState xmlns:xlrd2="http://schemas.microsoft.com/office/spreadsheetml/2017/richdata2" ref="A2:E13">
    <sortCondition descending="1" ref="D2:D13"/>
    <sortCondition ref="E2:E1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8E57A-6468-4B65-BDF5-FEA540B1416E}">
  <sheetPr filterMode="1"/>
  <dimension ref="A1:I10"/>
  <sheetViews>
    <sheetView workbookViewId="0">
      <selection activeCell="G8" sqref="G8"/>
    </sheetView>
  </sheetViews>
  <sheetFormatPr defaultRowHeight="15" x14ac:dyDescent="0.25"/>
  <cols>
    <col min="6" max="6" width="9.85546875" bestFit="1" customWidth="1"/>
    <col min="8" max="8" width="13.42578125" customWidth="1"/>
  </cols>
  <sheetData>
    <row r="1" spans="1:9" ht="18" x14ac:dyDescent="0.25">
      <c r="A1" s="2" t="s">
        <v>3</v>
      </c>
      <c r="B1" s="2"/>
      <c r="C1" s="2"/>
      <c r="D1" s="2"/>
      <c r="E1" s="3"/>
      <c r="F1" s="3"/>
      <c r="G1" s="4" t="s">
        <v>4</v>
      </c>
      <c r="H1" s="4"/>
    </row>
    <row r="2" spans="1:9" hidden="1" x14ac:dyDescent="0.25">
      <c r="A2" s="5" t="s">
        <v>5</v>
      </c>
      <c r="B2" s="5"/>
      <c r="C2" s="5"/>
      <c r="D2" s="5"/>
      <c r="F2" s="6"/>
      <c r="G2" s="6"/>
      <c r="H2" s="6"/>
    </row>
    <row r="3" spans="1:9" ht="51.75" hidden="1" x14ac:dyDescent="0.25">
      <c r="A3" s="7" t="s">
        <v>6</v>
      </c>
      <c r="B3" s="7" t="s">
        <v>7</v>
      </c>
      <c r="C3" s="8" t="s">
        <v>8</v>
      </c>
      <c r="D3" s="8" t="s">
        <v>9</v>
      </c>
      <c r="E3" s="8" t="s">
        <v>10</v>
      </c>
      <c r="F3" s="9" t="s">
        <v>11</v>
      </c>
      <c r="G3" s="9" t="s">
        <v>12</v>
      </c>
      <c r="H3" s="10" t="s">
        <v>13</v>
      </c>
      <c r="I3" t="s">
        <v>193</v>
      </c>
    </row>
    <row r="4" spans="1:9" hidden="1" x14ac:dyDescent="0.25">
      <c r="A4" s="11">
        <v>39448</v>
      </c>
      <c r="B4" s="12"/>
      <c r="C4" s="12" t="str">
        <f>"[Balance As of "&amp;TEXT(A4,"mm/dd/yyyy")&amp;"]"</f>
        <v>[Balance As of 01/01/2008]</v>
      </c>
      <c r="D4" s="12"/>
      <c r="E4" s="12"/>
      <c r="F4" s="13"/>
      <c r="G4" s="13"/>
      <c r="H4" s="13">
        <v>546</v>
      </c>
    </row>
    <row r="5" spans="1:9" hidden="1" x14ac:dyDescent="0.25">
      <c r="A5" s="14">
        <v>39448</v>
      </c>
      <c r="B5" s="15" t="s">
        <v>14</v>
      </c>
      <c r="C5" s="16" t="s">
        <v>15</v>
      </c>
      <c r="D5" s="16" t="s">
        <v>16</v>
      </c>
      <c r="E5" s="15"/>
      <c r="F5" s="17"/>
      <c r="G5" s="17">
        <v>1000</v>
      </c>
      <c r="H5" s="18">
        <f>H4-F5+G5</f>
        <v>1546</v>
      </c>
      <c r="I5" t="str">
        <f>IF(H5&lt;0,"add money","")</f>
        <v/>
      </c>
    </row>
    <row r="6" spans="1:9" x14ac:dyDescent="0.25">
      <c r="A6" s="14">
        <v>39457</v>
      </c>
      <c r="B6" s="15" t="s">
        <v>17</v>
      </c>
      <c r="C6" s="16" t="s">
        <v>18</v>
      </c>
      <c r="D6" s="16" t="s">
        <v>19</v>
      </c>
      <c r="E6" s="15"/>
      <c r="F6" s="17">
        <v>2000</v>
      </c>
      <c r="G6" s="17"/>
      <c r="H6" s="18">
        <f t="shared" ref="H6:H10" si="0">H5-F6+G6</f>
        <v>-454</v>
      </c>
      <c r="I6" t="str">
        <f t="shared" ref="I6:I10" si="1">IF(H6&lt;0,"add money","")</f>
        <v>add money</v>
      </c>
    </row>
    <row r="7" spans="1:9" hidden="1" x14ac:dyDescent="0.25">
      <c r="A7" s="14">
        <v>39462</v>
      </c>
      <c r="B7" s="15">
        <v>2032</v>
      </c>
      <c r="C7" s="16" t="s">
        <v>20</v>
      </c>
      <c r="D7" s="16" t="s">
        <v>21</v>
      </c>
      <c r="E7" s="15"/>
      <c r="F7" s="17"/>
      <c r="G7" s="17">
        <v>500</v>
      </c>
      <c r="H7" s="18">
        <f t="shared" si="0"/>
        <v>46</v>
      </c>
      <c r="I7" t="str">
        <f t="shared" si="1"/>
        <v/>
      </c>
    </row>
    <row r="8" spans="1:9" x14ac:dyDescent="0.25">
      <c r="A8" s="14">
        <v>39465</v>
      </c>
      <c r="B8" s="15" t="s">
        <v>22</v>
      </c>
      <c r="C8" s="16" t="s">
        <v>23</v>
      </c>
      <c r="D8" s="16"/>
      <c r="E8" s="15"/>
      <c r="F8" s="17">
        <v>2000</v>
      </c>
      <c r="G8" s="17"/>
      <c r="H8" s="18">
        <f t="shared" si="0"/>
        <v>-1954</v>
      </c>
      <c r="I8" t="str">
        <f t="shared" si="1"/>
        <v>add money</v>
      </c>
    </row>
    <row r="9" spans="1:9" x14ac:dyDescent="0.25">
      <c r="A9" s="14">
        <v>39466</v>
      </c>
      <c r="B9" s="15" t="s">
        <v>14</v>
      </c>
      <c r="C9" s="16" t="s">
        <v>24</v>
      </c>
      <c r="D9" s="16" t="s">
        <v>25</v>
      </c>
      <c r="E9" s="15"/>
      <c r="F9" s="17"/>
      <c r="G9" s="17">
        <v>6</v>
      </c>
      <c r="H9" s="18">
        <f t="shared" si="0"/>
        <v>-1948</v>
      </c>
      <c r="I9" t="str">
        <f t="shared" si="1"/>
        <v>add money</v>
      </c>
    </row>
    <row r="10" spans="1:9" x14ac:dyDescent="0.25">
      <c r="A10" s="14">
        <v>39472</v>
      </c>
      <c r="B10" s="15" t="s">
        <v>17</v>
      </c>
      <c r="C10" s="16" t="s">
        <v>18</v>
      </c>
      <c r="D10" s="16" t="s">
        <v>19</v>
      </c>
      <c r="E10" s="15"/>
      <c r="F10" s="17">
        <v>115.2</v>
      </c>
      <c r="G10" s="17"/>
      <c r="H10" s="18">
        <f t="shared" si="0"/>
        <v>-2063.1999999999998</v>
      </c>
      <c r="I10" t="str">
        <f t="shared" si="1"/>
        <v>add money</v>
      </c>
    </row>
  </sheetData>
  <autoFilter ref="A1:I10" xr:uid="{C5378E4E-D232-4D88-B678-3C1F2EA88E01}">
    <filterColumn colId="0" showButton="0"/>
    <filterColumn colId="1" showButton="0"/>
    <filterColumn colId="2" showButton="0"/>
    <filterColumn colId="6" showButton="0"/>
    <filterColumn colId="8">
      <filters>
        <filter val="add money"/>
      </filters>
    </filterColumn>
  </autoFilter>
  <mergeCells count="4">
    <mergeCell ref="A1:D1"/>
    <mergeCell ref="G1:H1"/>
    <mergeCell ref="A2:D2"/>
    <mergeCell ref="F2:H2"/>
  </mergeCells>
  <conditionalFormatting sqref="H4:H10">
    <cfRule type="cellIs" dxfId="0" priority="1" stopIfTrue="1" operator="lessThan">
      <formula>0</formula>
    </cfRule>
  </conditionalFormatting>
  <dataValidations count="1">
    <dataValidation type="list" showInputMessage="1" showErrorMessage="1" sqref="D4" xr:uid="{1AE290E9-FB1C-4C8C-BE91-111A948E7900}">
      <formula1>categories</formula1>
    </dataValidation>
  </dataValidations>
  <hyperlinks>
    <hyperlink ref="A2" r:id="rId1" xr:uid="{238F5687-EE42-4AB2-9686-C830CC6906BA}"/>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B60EC-8B22-4707-9C78-40168BEEA659}">
  <dimension ref="A1:C4"/>
  <sheetViews>
    <sheetView workbookViewId="0">
      <selection activeCell="C2" sqref="C2"/>
    </sheetView>
  </sheetViews>
  <sheetFormatPr defaultRowHeight="15" x14ac:dyDescent="0.25"/>
  <cols>
    <col min="2" max="2" width="11.5703125" bestFit="1" customWidth="1"/>
    <col min="3" max="3" width="24.28515625" customWidth="1"/>
  </cols>
  <sheetData>
    <row r="1" spans="1:3" s="33" customFormat="1" ht="45" x14ac:dyDescent="0.25">
      <c r="A1" s="35" t="s">
        <v>194</v>
      </c>
      <c r="B1" s="35" t="s">
        <v>195</v>
      </c>
      <c r="C1" s="35" t="s">
        <v>196</v>
      </c>
    </row>
    <row r="2" spans="1:3" x14ac:dyDescent="0.25">
      <c r="A2" t="s">
        <v>197</v>
      </c>
      <c r="B2" s="34">
        <v>333</v>
      </c>
      <c r="C2" s="34">
        <f>IF(B2&gt;1000,B2*0.2,B2*0.1)</f>
        <v>33.300000000000004</v>
      </c>
    </row>
    <row r="3" spans="1:3" x14ac:dyDescent="0.25">
      <c r="A3" t="s">
        <v>198</v>
      </c>
      <c r="B3" s="34">
        <v>30000</v>
      </c>
      <c r="C3" s="34">
        <f t="shared" ref="C3:C4" si="0">IF(B3&gt;1000,B3*0.2,B3*0.1)</f>
        <v>6000</v>
      </c>
    </row>
    <row r="4" spans="1:3" x14ac:dyDescent="0.25">
      <c r="A4" t="s">
        <v>199</v>
      </c>
      <c r="B4" s="34">
        <v>6</v>
      </c>
      <c r="C4" s="34">
        <f t="shared" si="0"/>
        <v>0.60000000000000009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299C9-7445-4E88-B16F-7189395267D9}">
  <dimension ref="A1:J104"/>
  <sheetViews>
    <sheetView tabSelected="1" workbookViewId="0">
      <selection activeCell="E7" sqref="E7"/>
    </sheetView>
  </sheetViews>
  <sheetFormatPr defaultColWidth="11.7109375" defaultRowHeight="12.75" x14ac:dyDescent="0.2"/>
  <cols>
    <col min="1" max="2" width="9.140625" style="21" customWidth="1"/>
    <col min="3" max="5" width="11.7109375" style="19"/>
    <col min="6" max="6" width="10.85546875" style="19" customWidth="1"/>
    <col min="7" max="8" width="11.7109375" style="20"/>
    <col min="9" max="255" width="11.7109375" style="19"/>
    <col min="256" max="258" width="9.140625" style="19" customWidth="1"/>
    <col min="259" max="261" width="11.7109375" style="19"/>
    <col min="262" max="262" width="10.85546875" style="19" customWidth="1"/>
    <col min="263" max="511" width="11.7109375" style="19"/>
    <col min="512" max="514" width="9.140625" style="19" customWidth="1"/>
    <col min="515" max="517" width="11.7109375" style="19"/>
    <col min="518" max="518" width="10.85546875" style="19" customWidth="1"/>
    <col min="519" max="767" width="11.7109375" style="19"/>
    <col min="768" max="770" width="9.140625" style="19" customWidth="1"/>
    <col min="771" max="773" width="11.7109375" style="19"/>
    <col min="774" max="774" width="10.85546875" style="19" customWidth="1"/>
    <col min="775" max="1023" width="11.7109375" style="19"/>
    <col min="1024" max="1026" width="9.140625" style="19" customWidth="1"/>
    <col min="1027" max="1029" width="11.7109375" style="19"/>
    <col min="1030" max="1030" width="10.85546875" style="19" customWidth="1"/>
    <col min="1031" max="1279" width="11.7109375" style="19"/>
    <col min="1280" max="1282" width="9.140625" style="19" customWidth="1"/>
    <col min="1283" max="1285" width="11.7109375" style="19"/>
    <col min="1286" max="1286" width="10.85546875" style="19" customWidth="1"/>
    <col min="1287" max="1535" width="11.7109375" style="19"/>
    <col min="1536" max="1538" width="9.140625" style="19" customWidth="1"/>
    <col min="1539" max="1541" width="11.7109375" style="19"/>
    <col min="1542" max="1542" width="10.85546875" style="19" customWidth="1"/>
    <col min="1543" max="1791" width="11.7109375" style="19"/>
    <col min="1792" max="1794" width="9.140625" style="19" customWidth="1"/>
    <col min="1795" max="1797" width="11.7109375" style="19"/>
    <col min="1798" max="1798" width="10.85546875" style="19" customWidth="1"/>
    <col min="1799" max="2047" width="11.7109375" style="19"/>
    <col min="2048" max="2050" width="9.140625" style="19" customWidth="1"/>
    <col min="2051" max="2053" width="11.7109375" style="19"/>
    <col min="2054" max="2054" width="10.85546875" style="19" customWidth="1"/>
    <col min="2055" max="2303" width="11.7109375" style="19"/>
    <col min="2304" max="2306" width="9.140625" style="19" customWidth="1"/>
    <col min="2307" max="2309" width="11.7109375" style="19"/>
    <col min="2310" max="2310" width="10.85546875" style="19" customWidth="1"/>
    <col min="2311" max="2559" width="11.7109375" style="19"/>
    <col min="2560" max="2562" width="9.140625" style="19" customWidth="1"/>
    <col min="2563" max="2565" width="11.7109375" style="19"/>
    <col min="2566" max="2566" width="10.85546875" style="19" customWidth="1"/>
    <col min="2567" max="2815" width="11.7109375" style="19"/>
    <col min="2816" max="2818" width="9.140625" style="19" customWidth="1"/>
    <col min="2819" max="2821" width="11.7109375" style="19"/>
    <col min="2822" max="2822" width="10.85546875" style="19" customWidth="1"/>
    <col min="2823" max="3071" width="11.7109375" style="19"/>
    <col min="3072" max="3074" width="9.140625" style="19" customWidth="1"/>
    <col min="3075" max="3077" width="11.7109375" style="19"/>
    <col min="3078" max="3078" width="10.85546875" style="19" customWidth="1"/>
    <col min="3079" max="3327" width="11.7109375" style="19"/>
    <col min="3328" max="3330" width="9.140625" style="19" customWidth="1"/>
    <col min="3331" max="3333" width="11.7109375" style="19"/>
    <col min="3334" max="3334" width="10.85546875" style="19" customWidth="1"/>
    <col min="3335" max="3583" width="11.7109375" style="19"/>
    <col min="3584" max="3586" width="9.140625" style="19" customWidth="1"/>
    <col min="3587" max="3589" width="11.7109375" style="19"/>
    <col min="3590" max="3590" width="10.85546875" style="19" customWidth="1"/>
    <col min="3591" max="3839" width="11.7109375" style="19"/>
    <col min="3840" max="3842" width="9.140625" style="19" customWidth="1"/>
    <col min="3843" max="3845" width="11.7109375" style="19"/>
    <col min="3846" max="3846" width="10.85546875" style="19" customWidth="1"/>
    <col min="3847" max="4095" width="11.7109375" style="19"/>
    <col min="4096" max="4098" width="9.140625" style="19" customWidth="1"/>
    <col min="4099" max="4101" width="11.7109375" style="19"/>
    <col min="4102" max="4102" width="10.85546875" style="19" customWidth="1"/>
    <col min="4103" max="4351" width="11.7109375" style="19"/>
    <col min="4352" max="4354" width="9.140625" style="19" customWidth="1"/>
    <col min="4355" max="4357" width="11.7109375" style="19"/>
    <col min="4358" max="4358" width="10.85546875" style="19" customWidth="1"/>
    <col min="4359" max="4607" width="11.7109375" style="19"/>
    <col min="4608" max="4610" width="9.140625" style="19" customWidth="1"/>
    <col min="4611" max="4613" width="11.7109375" style="19"/>
    <col min="4614" max="4614" width="10.85546875" style="19" customWidth="1"/>
    <col min="4615" max="4863" width="11.7109375" style="19"/>
    <col min="4864" max="4866" width="9.140625" style="19" customWidth="1"/>
    <col min="4867" max="4869" width="11.7109375" style="19"/>
    <col min="4870" max="4870" width="10.85546875" style="19" customWidth="1"/>
    <col min="4871" max="5119" width="11.7109375" style="19"/>
    <col min="5120" max="5122" width="9.140625" style="19" customWidth="1"/>
    <col min="5123" max="5125" width="11.7109375" style="19"/>
    <col min="5126" max="5126" width="10.85546875" style="19" customWidth="1"/>
    <col min="5127" max="5375" width="11.7109375" style="19"/>
    <col min="5376" max="5378" width="9.140625" style="19" customWidth="1"/>
    <col min="5379" max="5381" width="11.7109375" style="19"/>
    <col min="5382" max="5382" width="10.85546875" style="19" customWidth="1"/>
    <col min="5383" max="5631" width="11.7109375" style="19"/>
    <col min="5632" max="5634" width="9.140625" style="19" customWidth="1"/>
    <col min="5635" max="5637" width="11.7109375" style="19"/>
    <col min="5638" max="5638" width="10.85546875" style="19" customWidth="1"/>
    <col min="5639" max="5887" width="11.7109375" style="19"/>
    <col min="5888" max="5890" width="9.140625" style="19" customWidth="1"/>
    <col min="5891" max="5893" width="11.7109375" style="19"/>
    <col min="5894" max="5894" width="10.85546875" style="19" customWidth="1"/>
    <col min="5895" max="6143" width="11.7109375" style="19"/>
    <col min="6144" max="6146" width="9.140625" style="19" customWidth="1"/>
    <col min="6147" max="6149" width="11.7109375" style="19"/>
    <col min="6150" max="6150" width="10.85546875" style="19" customWidth="1"/>
    <col min="6151" max="6399" width="11.7109375" style="19"/>
    <col min="6400" max="6402" width="9.140625" style="19" customWidth="1"/>
    <col min="6403" max="6405" width="11.7109375" style="19"/>
    <col min="6406" max="6406" width="10.85546875" style="19" customWidth="1"/>
    <col min="6407" max="6655" width="11.7109375" style="19"/>
    <col min="6656" max="6658" width="9.140625" style="19" customWidth="1"/>
    <col min="6659" max="6661" width="11.7109375" style="19"/>
    <col min="6662" max="6662" width="10.85546875" style="19" customWidth="1"/>
    <col min="6663" max="6911" width="11.7109375" style="19"/>
    <col min="6912" max="6914" width="9.140625" style="19" customWidth="1"/>
    <col min="6915" max="6917" width="11.7109375" style="19"/>
    <col min="6918" max="6918" width="10.85546875" style="19" customWidth="1"/>
    <col min="6919" max="7167" width="11.7109375" style="19"/>
    <col min="7168" max="7170" width="9.140625" style="19" customWidth="1"/>
    <col min="7171" max="7173" width="11.7109375" style="19"/>
    <col min="7174" max="7174" width="10.85546875" style="19" customWidth="1"/>
    <col min="7175" max="7423" width="11.7109375" style="19"/>
    <col min="7424" max="7426" width="9.140625" style="19" customWidth="1"/>
    <col min="7427" max="7429" width="11.7109375" style="19"/>
    <col min="7430" max="7430" width="10.85546875" style="19" customWidth="1"/>
    <col min="7431" max="7679" width="11.7109375" style="19"/>
    <col min="7680" max="7682" width="9.140625" style="19" customWidth="1"/>
    <col min="7683" max="7685" width="11.7109375" style="19"/>
    <col min="7686" max="7686" width="10.85546875" style="19" customWidth="1"/>
    <col min="7687" max="7935" width="11.7109375" style="19"/>
    <col min="7936" max="7938" width="9.140625" style="19" customWidth="1"/>
    <col min="7939" max="7941" width="11.7109375" style="19"/>
    <col min="7942" max="7942" width="10.85546875" style="19" customWidth="1"/>
    <col min="7943" max="8191" width="11.7109375" style="19"/>
    <col min="8192" max="8194" width="9.140625" style="19" customWidth="1"/>
    <col min="8195" max="8197" width="11.7109375" style="19"/>
    <col min="8198" max="8198" width="10.85546875" style="19" customWidth="1"/>
    <col min="8199" max="8447" width="11.7109375" style="19"/>
    <col min="8448" max="8450" width="9.140625" style="19" customWidth="1"/>
    <col min="8451" max="8453" width="11.7109375" style="19"/>
    <col min="8454" max="8454" width="10.85546875" style="19" customWidth="1"/>
    <col min="8455" max="8703" width="11.7109375" style="19"/>
    <col min="8704" max="8706" width="9.140625" style="19" customWidth="1"/>
    <col min="8707" max="8709" width="11.7109375" style="19"/>
    <col min="8710" max="8710" width="10.85546875" style="19" customWidth="1"/>
    <col min="8711" max="8959" width="11.7109375" style="19"/>
    <col min="8960" max="8962" width="9.140625" style="19" customWidth="1"/>
    <col min="8963" max="8965" width="11.7109375" style="19"/>
    <col min="8966" max="8966" width="10.85546875" style="19" customWidth="1"/>
    <col min="8967" max="9215" width="11.7109375" style="19"/>
    <col min="9216" max="9218" width="9.140625" style="19" customWidth="1"/>
    <col min="9219" max="9221" width="11.7109375" style="19"/>
    <col min="9222" max="9222" width="10.85546875" style="19" customWidth="1"/>
    <col min="9223" max="9471" width="11.7109375" style="19"/>
    <col min="9472" max="9474" width="9.140625" style="19" customWidth="1"/>
    <col min="9475" max="9477" width="11.7109375" style="19"/>
    <col min="9478" max="9478" width="10.85546875" style="19" customWidth="1"/>
    <col min="9479" max="9727" width="11.7109375" style="19"/>
    <col min="9728" max="9730" width="9.140625" style="19" customWidth="1"/>
    <col min="9731" max="9733" width="11.7109375" style="19"/>
    <col min="9734" max="9734" width="10.85546875" style="19" customWidth="1"/>
    <col min="9735" max="9983" width="11.7109375" style="19"/>
    <col min="9984" max="9986" width="9.140625" style="19" customWidth="1"/>
    <col min="9987" max="9989" width="11.7109375" style="19"/>
    <col min="9990" max="9990" width="10.85546875" style="19" customWidth="1"/>
    <col min="9991" max="10239" width="11.7109375" style="19"/>
    <col min="10240" max="10242" width="9.140625" style="19" customWidth="1"/>
    <col min="10243" max="10245" width="11.7109375" style="19"/>
    <col min="10246" max="10246" width="10.85546875" style="19" customWidth="1"/>
    <col min="10247" max="10495" width="11.7109375" style="19"/>
    <col min="10496" max="10498" width="9.140625" style="19" customWidth="1"/>
    <col min="10499" max="10501" width="11.7109375" style="19"/>
    <col min="10502" max="10502" width="10.85546875" style="19" customWidth="1"/>
    <col min="10503" max="10751" width="11.7109375" style="19"/>
    <col min="10752" max="10754" width="9.140625" style="19" customWidth="1"/>
    <col min="10755" max="10757" width="11.7109375" style="19"/>
    <col min="10758" max="10758" width="10.85546875" style="19" customWidth="1"/>
    <col min="10759" max="11007" width="11.7109375" style="19"/>
    <col min="11008" max="11010" width="9.140625" style="19" customWidth="1"/>
    <col min="11011" max="11013" width="11.7109375" style="19"/>
    <col min="11014" max="11014" width="10.85546875" style="19" customWidth="1"/>
    <col min="11015" max="11263" width="11.7109375" style="19"/>
    <col min="11264" max="11266" width="9.140625" style="19" customWidth="1"/>
    <col min="11267" max="11269" width="11.7109375" style="19"/>
    <col min="11270" max="11270" width="10.85546875" style="19" customWidth="1"/>
    <col min="11271" max="11519" width="11.7109375" style="19"/>
    <col min="11520" max="11522" width="9.140625" style="19" customWidth="1"/>
    <col min="11523" max="11525" width="11.7109375" style="19"/>
    <col min="11526" max="11526" width="10.85546875" style="19" customWidth="1"/>
    <col min="11527" max="11775" width="11.7109375" style="19"/>
    <col min="11776" max="11778" width="9.140625" style="19" customWidth="1"/>
    <col min="11779" max="11781" width="11.7109375" style="19"/>
    <col min="11782" max="11782" width="10.85546875" style="19" customWidth="1"/>
    <col min="11783" max="12031" width="11.7109375" style="19"/>
    <col min="12032" max="12034" width="9.140625" style="19" customWidth="1"/>
    <col min="12035" max="12037" width="11.7109375" style="19"/>
    <col min="12038" max="12038" width="10.85546875" style="19" customWidth="1"/>
    <col min="12039" max="12287" width="11.7109375" style="19"/>
    <col min="12288" max="12290" width="9.140625" style="19" customWidth="1"/>
    <col min="12291" max="12293" width="11.7109375" style="19"/>
    <col min="12294" max="12294" width="10.85546875" style="19" customWidth="1"/>
    <col min="12295" max="12543" width="11.7109375" style="19"/>
    <col min="12544" max="12546" width="9.140625" style="19" customWidth="1"/>
    <col min="12547" max="12549" width="11.7109375" style="19"/>
    <col min="12550" max="12550" width="10.85546875" style="19" customWidth="1"/>
    <col min="12551" max="12799" width="11.7109375" style="19"/>
    <col min="12800" max="12802" width="9.140625" style="19" customWidth="1"/>
    <col min="12803" max="12805" width="11.7109375" style="19"/>
    <col min="12806" max="12806" width="10.85546875" style="19" customWidth="1"/>
    <col min="12807" max="13055" width="11.7109375" style="19"/>
    <col min="13056" max="13058" width="9.140625" style="19" customWidth="1"/>
    <col min="13059" max="13061" width="11.7109375" style="19"/>
    <col min="13062" max="13062" width="10.85546875" style="19" customWidth="1"/>
    <col min="13063" max="13311" width="11.7109375" style="19"/>
    <col min="13312" max="13314" width="9.140625" style="19" customWidth="1"/>
    <col min="13315" max="13317" width="11.7109375" style="19"/>
    <col min="13318" max="13318" width="10.85546875" style="19" customWidth="1"/>
    <col min="13319" max="13567" width="11.7109375" style="19"/>
    <col min="13568" max="13570" width="9.140625" style="19" customWidth="1"/>
    <col min="13571" max="13573" width="11.7109375" style="19"/>
    <col min="13574" max="13574" width="10.85546875" style="19" customWidth="1"/>
    <col min="13575" max="13823" width="11.7109375" style="19"/>
    <col min="13824" max="13826" width="9.140625" style="19" customWidth="1"/>
    <col min="13827" max="13829" width="11.7109375" style="19"/>
    <col min="13830" max="13830" width="10.85546875" style="19" customWidth="1"/>
    <col min="13831" max="14079" width="11.7109375" style="19"/>
    <col min="14080" max="14082" width="9.140625" style="19" customWidth="1"/>
    <col min="14083" max="14085" width="11.7109375" style="19"/>
    <col min="14086" max="14086" width="10.85546875" style="19" customWidth="1"/>
    <col min="14087" max="14335" width="11.7109375" style="19"/>
    <col min="14336" max="14338" width="9.140625" style="19" customWidth="1"/>
    <col min="14339" max="14341" width="11.7109375" style="19"/>
    <col min="14342" max="14342" width="10.85546875" style="19" customWidth="1"/>
    <col min="14343" max="14591" width="11.7109375" style="19"/>
    <col min="14592" max="14594" width="9.140625" style="19" customWidth="1"/>
    <col min="14595" max="14597" width="11.7109375" style="19"/>
    <col min="14598" max="14598" width="10.85546875" style="19" customWidth="1"/>
    <col min="14599" max="14847" width="11.7109375" style="19"/>
    <col min="14848" max="14850" width="9.140625" style="19" customWidth="1"/>
    <col min="14851" max="14853" width="11.7109375" style="19"/>
    <col min="14854" max="14854" width="10.85546875" style="19" customWidth="1"/>
    <col min="14855" max="15103" width="11.7109375" style="19"/>
    <col min="15104" max="15106" width="9.140625" style="19" customWidth="1"/>
    <col min="15107" max="15109" width="11.7109375" style="19"/>
    <col min="15110" max="15110" width="10.85546875" style="19" customWidth="1"/>
    <col min="15111" max="15359" width="11.7109375" style="19"/>
    <col min="15360" max="15362" width="9.140625" style="19" customWidth="1"/>
    <col min="15363" max="15365" width="11.7109375" style="19"/>
    <col min="15366" max="15366" width="10.85546875" style="19" customWidth="1"/>
    <col min="15367" max="15615" width="11.7109375" style="19"/>
    <col min="15616" max="15618" width="9.140625" style="19" customWidth="1"/>
    <col min="15619" max="15621" width="11.7109375" style="19"/>
    <col min="15622" max="15622" width="10.85546875" style="19" customWidth="1"/>
    <col min="15623" max="15871" width="11.7109375" style="19"/>
    <col min="15872" max="15874" width="9.140625" style="19" customWidth="1"/>
    <col min="15875" max="15877" width="11.7109375" style="19"/>
    <col min="15878" max="15878" width="10.85546875" style="19" customWidth="1"/>
    <col min="15879" max="16127" width="11.7109375" style="19"/>
    <col min="16128" max="16130" width="9.140625" style="19" customWidth="1"/>
    <col min="16131" max="16133" width="11.7109375" style="19"/>
    <col min="16134" max="16134" width="10.85546875" style="19" customWidth="1"/>
    <col min="16135" max="16384" width="11.7109375" style="19"/>
  </cols>
  <sheetData>
    <row r="1" spans="1:10" x14ac:dyDescent="0.2">
      <c r="C1" s="22" t="s">
        <v>26</v>
      </c>
      <c r="D1" s="22"/>
      <c r="E1" s="22"/>
    </row>
    <row r="2" spans="1:10" x14ac:dyDescent="0.2">
      <c r="C2" s="23">
        <f>TRUNC(DATE(2000,1,25))</f>
        <v>36550</v>
      </c>
      <c r="D2" s="24"/>
      <c r="E2" s="24"/>
      <c r="F2" s="21"/>
    </row>
    <row r="3" spans="1:10" x14ac:dyDescent="0.2">
      <c r="A3" s="25" t="s">
        <v>27</v>
      </c>
      <c r="B3" s="25" t="s">
        <v>28</v>
      </c>
      <c r="C3" s="26" t="s">
        <v>29</v>
      </c>
      <c r="D3" s="26" t="s">
        <v>30</v>
      </c>
      <c r="E3" s="26" t="s">
        <v>31</v>
      </c>
      <c r="F3" s="27" t="s">
        <v>32</v>
      </c>
      <c r="G3" s="28" t="s">
        <v>33</v>
      </c>
      <c r="H3" s="28" t="s">
        <v>34</v>
      </c>
      <c r="I3" s="19" t="s">
        <v>191</v>
      </c>
      <c r="J3" s="19" t="s">
        <v>192</v>
      </c>
    </row>
    <row r="4" spans="1:10" x14ac:dyDescent="0.2">
      <c r="A4" s="29" t="s">
        <v>35</v>
      </c>
      <c r="B4" s="29"/>
      <c r="C4" s="21">
        <v>150</v>
      </c>
      <c r="D4" s="21">
        <v>45</v>
      </c>
      <c r="E4" s="21">
        <v>130</v>
      </c>
      <c r="F4" s="30">
        <v>90</v>
      </c>
      <c r="G4" s="20">
        <f t="shared" ref="G4:G67" si="0">SUM(C4:F4)</f>
        <v>415</v>
      </c>
    </row>
    <row r="5" spans="1:10" ht="15" x14ac:dyDescent="0.25">
      <c r="A5" s="29" t="s">
        <v>36</v>
      </c>
      <c r="B5" s="29" t="s">
        <v>37</v>
      </c>
      <c r="C5" s="21">
        <v>113</v>
      </c>
      <c r="D5" s="21">
        <v>44</v>
      </c>
      <c r="E5" s="21">
        <v>110</v>
      </c>
      <c r="F5" s="30">
        <v>66</v>
      </c>
      <c r="G5" s="20">
        <f t="shared" si="0"/>
        <v>333</v>
      </c>
      <c r="H5" s="31">
        <f>G5/G$4</f>
        <v>0.80240963855421688</v>
      </c>
      <c r="I5" s="19" t="str">
        <f>IF(H5&gt;=0.9,"A","below A")</f>
        <v>below A</v>
      </c>
      <c r="J5" s="19" t="str">
        <f>IF(H5&gt;=0.9,"A",IF(H5&gt;=0.8,"B",IF(H5&gt;=0.7,"C",IF(H5&gt;=0.6,"D","F"))))</f>
        <v>B</v>
      </c>
    </row>
    <row r="6" spans="1:10" ht="15" x14ac:dyDescent="0.25">
      <c r="A6" s="29" t="s">
        <v>38</v>
      </c>
      <c r="B6" s="29" t="s">
        <v>39</v>
      </c>
      <c r="C6" s="21">
        <v>116</v>
      </c>
      <c r="D6" s="21">
        <v>42</v>
      </c>
      <c r="E6" s="21">
        <v>0</v>
      </c>
      <c r="F6" s="30">
        <v>22</v>
      </c>
      <c r="G6" s="20">
        <f t="shared" si="0"/>
        <v>180</v>
      </c>
      <c r="H6" s="31">
        <f t="shared" ref="H6:H14" si="1">G6/G$4</f>
        <v>0.43373493975903615</v>
      </c>
      <c r="I6" s="19" t="str">
        <f t="shared" ref="I6:I69" si="2">IF(H6&gt;=0.9,"A","below A")</f>
        <v>below A</v>
      </c>
      <c r="J6" s="19" t="str">
        <f t="shared" ref="J6:J15" si="3">IF(H6&gt;=0.9,"A",IF(H6&gt;=0.8,"B",IF(H6&gt;=0.7,"C",IF(H6&gt;=0.6,"D","F"))))</f>
        <v>F</v>
      </c>
    </row>
    <row r="7" spans="1:10" ht="15" x14ac:dyDescent="0.25">
      <c r="A7" s="29" t="s">
        <v>40</v>
      </c>
      <c r="B7" s="29" t="s">
        <v>41</v>
      </c>
      <c r="C7" s="21">
        <v>129</v>
      </c>
      <c r="D7" s="21">
        <v>0</v>
      </c>
      <c r="E7" s="21">
        <v>0</v>
      </c>
      <c r="F7" s="30">
        <v>140</v>
      </c>
      <c r="G7" s="20">
        <f t="shared" si="0"/>
        <v>269</v>
      </c>
      <c r="H7" s="31">
        <f t="shared" si="1"/>
        <v>0.64819277108433737</v>
      </c>
      <c r="I7" s="19" t="str">
        <f t="shared" si="2"/>
        <v>below A</v>
      </c>
      <c r="J7" s="19" t="str">
        <f t="shared" si="3"/>
        <v>D</v>
      </c>
    </row>
    <row r="8" spans="1:10" ht="15" x14ac:dyDescent="0.25">
      <c r="A8" s="29" t="s">
        <v>42</v>
      </c>
      <c r="B8" s="29" t="s">
        <v>43</v>
      </c>
      <c r="C8" s="21">
        <v>133</v>
      </c>
      <c r="D8" s="21">
        <v>44</v>
      </c>
      <c r="E8" s="21">
        <v>125</v>
      </c>
      <c r="F8" s="30">
        <v>66</v>
      </c>
      <c r="G8" s="20">
        <f t="shared" si="0"/>
        <v>368</v>
      </c>
      <c r="H8" s="31">
        <f t="shared" si="1"/>
        <v>0.88674698795180718</v>
      </c>
      <c r="I8" s="19" t="str">
        <f t="shared" si="2"/>
        <v>below A</v>
      </c>
      <c r="J8" s="19" t="str">
        <f t="shared" si="3"/>
        <v>B</v>
      </c>
    </row>
    <row r="9" spans="1:10" ht="15" x14ac:dyDescent="0.25">
      <c r="A9" s="29" t="s">
        <v>44</v>
      </c>
      <c r="B9" s="29" t="s">
        <v>45</v>
      </c>
      <c r="C9" s="21">
        <v>121</v>
      </c>
      <c r="D9" s="21">
        <v>42</v>
      </c>
      <c r="E9" s="21">
        <v>76</v>
      </c>
      <c r="F9" s="30">
        <v>100</v>
      </c>
      <c r="G9" s="20">
        <f t="shared" si="0"/>
        <v>339</v>
      </c>
      <c r="H9" s="31">
        <f t="shared" si="1"/>
        <v>0.81686746987951808</v>
      </c>
      <c r="I9" s="19" t="str">
        <f t="shared" si="2"/>
        <v>below A</v>
      </c>
      <c r="J9" s="19" t="str">
        <f t="shared" si="3"/>
        <v>B</v>
      </c>
    </row>
    <row r="10" spans="1:10" ht="15" x14ac:dyDescent="0.25">
      <c r="A10" s="29" t="s">
        <v>46</v>
      </c>
      <c r="B10" s="29" t="s">
        <v>47</v>
      </c>
      <c r="C10" s="21">
        <v>139</v>
      </c>
      <c r="D10" s="21">
        <v>41</v>
      </c>
      <c r="E10" s="21">
        <v>115</v>
      </c>
      <c r="F10" s="30">
        <v>105</v>
      </c>
      <c r="G10" s="20">
        <f t="shared" si="0"/>
        <v>400</v>
      </c>
      <c r="H10" s="31">
        <f t="shared" si="1"/>
        <v>0.96385542168674698</v>
      </c>
      <c r="I10" s="19" t="str">
        <f t="shared" si="2"/>
        <v>A</v>
      </c>
      <c r="J10" s="19" t="str">
        <f t="shared" si="3"/>
        <v>A</v>
      </c>
    </row>
    <row r="11" spans="1:10" ht="15" x14ac:dyDescent="0.25">
      <c r="A11" s="32" t="s">
        <v>48</v>
      </c>
      <c r="B11" s="32" t="s">
        <v>49</v>
      </c>
      <c r="C11" s="21">
        <v>113</v>
      </c>
      <c r="D11" s="21">
        <v>44</v>
      </c>
      <c r="E11" s="21">
        <v>110</v>
      </c>
      <c r="F11" s="30">
        <v>66</v>
      </c>
      <c r="G11" s="20">
        <f t="shared" si="0"/>
        <v>333</v>
      </c>
      <c r="H11" s="31">
        <f t="shared" si="1"/>
        <v>0.80240963855421688</v>
      </c>
      <c r="I11" s="19" t="str">
        <f t="shared" si="2"/>
        <v>below A</v>
      </c>
      <c r="J11" s="19" t="str">
        <f t="shared" si="3"/>
        <v>B</v>
      </c>
    </row>
    <row r="12" spans="1:10" ht="15" x14ac:dyDescent="0.25">
      <c r="A12" s="32" t="s">
        <v>50</v>
      </c>
      <c r="B12" s="32" t="s">
        <v>51</v>
      </c>
      <c r="C12" s="21">
        <v>116</v>
      </c>
      <c r="D12" s="21">
        <v>42</v>
      </c>
      <c r="E12" s="21">
        <v>90</v>
      </c>
      <c r="F12" s="30">
        <v>22</v>
      </c>
      <c r="G12" s="20">
        <f t="shared" si="0"/>
        <v>270</v>
      </c>
      <c r="H12" s="31">
        <f t="shared" si="1"/>
        <v>0.6506024096385542</v>
      </c>
      <c r="I12" s="19" t="str">
        <f t="shared" si="2"/>
        <v>below A</v>
      </c>
      <c r="J12" s="19" t="str">
        <f t="shared" si="3"/>
        <v>D</v>
      </c>
    </row>
    <row r="13" spans="1:10" ht="15" x14ac:dyDescent="0.25">
      <c r="A13" s="32" t="s">
        <v>52</v>
      </c>
      <c r="B13" s="32" t="s">
        <v>53</v>
      </c>
      <c r="C13" s="21">
        <v>129</v>
      </c>
      <c r="D13" s="21">
        <v>42</v>
      </c>
      <c r="E13" s="21">
        <v>85</v>
      </c>
      <c r="F13" s="30">
        <v>140</v>
      </c>
      <c r="G13" s="20">
        <f t="shared" si="0"/>
        <v>396</v>
      </c>
      <c r="H13" s="31">
        <f t="shared" si="1"/>
        <v>0.95421686746987955</v>
      </c>
      <c r="I13" s="19" t="str">
        <f t="shared" si="2"/>
        <v>A</v>
      </c>
      <c r="J13" s="19" t="str">
        <f t="shared" si="3"/>
        <v>A</v>
      </c>
    </row>
    <row r="14" spans="1:10" ht="15" x14ac:dyDescent="0.25">
      <c r="A14" s="32" t="s">
        <v>54</v>
      </c>
      <c r="B14" s="32" t="s">
        <v>55</v>
      </c>
      <c r="C14" s="21">
        <v>133</v>
      </c>
      <c r="D14" s="21">
        <v>44</v>
      </c>
      <c r="E14" s="21">
        <v>125</v>
      </c>
      <c r="F14" s="30">
        <v>66</v>
      </c>
      <c r="G14" s="20">
        <f t="shared" si="0"/>
        <v>368</v>
      </c>
      <c r="H14" s="31">
        <f t="shared" si="1"/>
        <v>0.88674698795180718</v>
      </c>
      <c r="I14" s="19" t="str">
        <f t="shared" si="2"/>
        <v>below A</v>
      </c>
      <c r="J14" s="19" t="str">
        <f t="shared" si="3"/>
        <v>B</v>
      </c>
    </row>
    <row r="15" spans="1:10" ht="15" x14ac:dyDescent="0.25">
      <c r="A15" s="32" t="s">
        <v>56</v>
      </c>
      <c r="B15" s="32" t="s">
        <v>57</v>
      </c>
      <c r="C15" s="21">
        <v>121</v>
      </c>
      <c r="D15" s="21">
        <v>42</v>
      </c>
      <c r="E15" s="21">
        <v>76</v>
      </c>
      <c r="F15" s="30">
        <v>100</v>
      </c>
      <c r="G15" s="20">
        <f t="shared" si="0"/>
        <v>339</v>
      </c>
      <c r="H15" s="31">
        <f t="shared" ref="H6:H19" si="4">G15/G$4</f>
        <v>0.81686746987951808</v>
      </c>
      <c r="I15" s="19" t="str">
        <f t="shared" si="2"/>
        <v>below A</v>
      </c>
      <c r="J15" s="19" t="str">
        <f t="shared" si="3"/>
        <v>B</v>
      </c>
    </row>
    <row r="16" spans="1:10" ht="15" x14ac:dyDescent="0.25">
      <c r="A16" s="32" t="s">
        <v>58</v>
      </c>
      <c r="B16" s="32" t="s">
        <v>59</v>
      </c>
      <c r="C16" s="21">
        <v>139</v>
      </c>
      <c r="D16" s="21">
        <v>41</v>
      </c>
      <c r="E16" s="21">
        <v>115</v>
      </c>
      <c r="F16" s="30">
        <v>105</v>
      </c>
      <c r="G16" s="20">
        <f t="shared" si="0"/>
        <v>400</v>
      </c>
      <c r="H16" s="31">
        <f t="shared" si="4"/>
        <v>0.96385542168674698</v>
      </c>
      <c r="I16" s="19" t="str">
        <f t="shared" si="2"/>
        <v>A</v>
      </c>
      <c r="J16" s="19" t="str">
        <f t="shared" ref="J6:J69" si="5">IF(H16&gt;=0.9,"A",IF(H16&gt;=0.8,"B",IF(H16&gt;=0.7,"C",IF(H16&gt;=0.6,"D","F"))))</f>
        <v>A</v>
      </c>
    </row>
    <row r="17" spans="1:10" ht="15" x14ac:dyDescent="0.25">
      <c r="A17" s="32" t="s">
        <v>60</v>
      </c>
      <c r="B17" s="32" t="s">
        <v>61</v>
      </c>
      <c r="C17" s="21">
        <v>113</v>
      </c>
      <c r="D17" s="21">
        <v>44</v>
      </c>
      <c r="E17" s="21">
        <v>110</v>
      </c>
      <c r="F17" s="30">
        <v>66</v>
      </c>
      <c r="G17" s="20">
        <f t="shared" si="0"/>
        <v>333</v>
      </c>
      <c r="H17" s="31">
        <f t="shared" si="4"/>
        <v>0.80240963855421688</v>
      </c>
      <c r="I17" s="19" t="str">
        <f t="shared" si="2"/>
        <v>below A</v>
      </c>
      <c r="J17" s="19" t="str">
        <f t="shared" si="5"/>
        <v>B</v>
      </c>
    </row>
    <row r="18" spans="1:10" ht="15" x14ac:dyDescent="0.25">
      <c r="A18" s="32" t="s">
        <v>62</v>
      </c>
      <c r="B18" s="32" t="s">
        <v>63</v>
      </c>
      <c r="C18" s="21">
        <v>116</v>
      </c>
      <c r="D18" s="21">
        <v>42</v>
      </c>
      <c r="E18" s="21">
        <v>90</v>
      </c>
      <c r="F18" s="30">
        <v>22</v>
      </c>
      <c r="G18" s="20">
        <f t="shared" si="0"/>
        <v>270</v>
      </c>
      <c r="H18" s="31">
        <f t="shared" si="4"/>
        <v>0.6506024096385542</v>
      </c>
      <c r="I18" s="19" t="str">
        <f t="shared" si="2"/>
        <v>below A</v>
      </c>
      <c r="J18" s="19" t="str">
        <f t="shared" si="5"/>
        <v>D</v>
      </c>
    </row>
    <row r="19" spans="1:10" ht="15" x14ac:dyDescent="0.25">
      <c r="A19" s="32" t="s">
        <v>64</v>
      </c>
      <c r="B19" s="32" t="s">
        <v>65</v>
      </c>
      <c r="C19" s="21">
        <v>129</v>
      </c>
      <c r="D19" s="21">
        <v>42</v>
      </c>
      <c r="E19" s="21">
        <v>85</v>
      </c>
      <c r="F19" s="30">
        <v>140</v>
      </c>
      <c r="G19" s="20">
        <f t="shared" si="0"/>
        <v>396</v>
      </c>
      <c r="H19" s="31">
        <f t="shared" si="4"/>
        <v>0.95421686746987955</v>
      </c>
      <c r="I19" s="19" t="str">
        <f t="shared" si="2"/>
        <v>A</v>
      </c>
      <c r="J19" s="19" t="str">
        <f t="shared" si="5"/>
        <v>A</v>
      </c>
    </row>
    <row r="20" spans="1:10" ht="15" x14ac:dyDescent="0.25">
      <c r="A20" s="32" t="s">
        <v>66</v>
      </c>
      <c r="B20" s="32" t="s">
        <v>67</v>
      </c>
      <c r="C20" s="21">
        <v>133</v>
      </c>
      <c r="D20" s="21">
        <v>44</v>
      </c>
      <c r="E20" s="21">
        <v>125</v>
      </c>
      <c r="F20" s="30">
        <v>66</v>
      </c>
      <c r="G20" s="20">
        <f t="shared" si="0"/>
        <v>368</v>
      </c>
      <c r="H20" s="31">
        <f t="shared" ref="H6:H69" si="6">G20/G$4</f>
        <v>0.88674698795180718</v>
      </c>
      <c r="I20" s="19" t="str">
        <f t="shared" si="2"/>
        <v>below A</v>
      </c>
      <c r="J20" s="19" t="str">
        <f t="shared" si="5"/>
        <v>B</v>
      </c>
    </row>
    <row r="21" spans="1:10" ht="15" x14ac:dyDescent="0.25">
      <c r="A21" s="32" t="s">
        <v>68</v>
      </c>
      <c r="B21" s="32" t="s">
        <v>69</v>
      </c>
      <c r="C21" s="21">
        <v>121</v>
      </c>
      <c r="D21" s="21">
        <v>42</v>
      </c>
      <c r="E21" s="21">
        <v>76</v>
      </c>
      <c r="F21" s="30">
        <v>100</v>
      </c>
      <c r="G21" s="20">
        <f t="shared" si="0"/>
        <v>339</v>
      </c>
      <c r="H21" s="31">
        <f t="shared" si="6"/>
        <v>0.81686746987951808</v>
      </c>
      <c r="I21" s="19" t="str">
        <f t="shared" si="2"/>
        <v>below A</v>
      </c>
      <c r="J21" s="19" t="str">
        <f t="shared" si="5"/>
        <v>B</v>
      </c>
    </row>
    <row r="22" spans="1:10" ht="15" x14ac:dyDescent="0.25">
      <c r="A22" s="32" t="s">
        <v>70</v>
      </c>
      <c r="B22" s="32" t="s">
        <v>71</v>
      </c>
      <c r="C22" s="21">
        <v>139</v>
      </c>
      <c r="D22" s="21">
        <v>41</v>
      </c>
      <c r="E22" s="21">
        <v>115</v>
      </c>
      <c r="F22" s="30">
        <v>105</v>
      </c>
      <c r="G22" s="20">
        <f t="shared" si="0"/>
        <v>400</v>
      </c>
      <c r="H22" s="31">
        <f t="shared" si="6"/>
        <v>0.96385542168674698</v>
      </c>
      <c r="I22" s="19" t="str">
        <f t="shared" si="2"/>
        <v>A</v>
      </c>
      <c r="J22" s="19" t="str">
        <f t="shared" si="5"/>
        <v>A</v>
      </c>
    </row>
    <row r="23" spans="1:10" ht="15" x14ac:dyDescent="0.25">
      <c r="A23" s="32" t="s">
        <v>72</v>
      </c>
      <c r="B23" s="32" t="s">
        <v>73</v>
      </c>
      <c r="C23" s="21">
        <v>113</v>
      </c>
      <c r="D23" s="21">
        <v>44</v>
      </c>
      <c r="E23" s="21">
        <v>110</v>
      </c>
      <c r="F23" s="30">
        <v>66</v>
      </c>
      <c r="G23" s="20">
        <f t="shared" si="0"/>
        <v>333</v>
      </c>
      <c r="H23" s="31">
        <f t="shared" si="6"/>
        <v>0.80240963855421688</v>
      </c>
      <c r="I23" s="19" t="str">
        <f t="shared" si="2"/>
        <v>below A</v>
      </c>
      <c r="J23" s="19" t="str">
        <f t="shared" si="5"/>
        <v>B</v>
      </c>
    </row>
    <row r="24" spans="1:10" ht="15" x14ac:dyDescent="0.25">
      <c r="A24" s="32" t="s">
        <v>74</v>
      </c>
      <c r="B24" s="32" t="s">
        <v>75</v>
      </c>
      <c r="C24" s="21">
        <v>116</v>
      </c>
      <c r="D24" s="21">
        <v>42</v>
      </c>
      <c r="E24" s="21">
        <v>90</v>
      </c>
      <c r="F24" s="30">
        <v>22</v>
      </c>
      <c r="G24" s="20">
        <f t="shared" si="0"/>
        <v>270</v>
      </c>
      <c r="H24" s="31">
        <f t="shared" si="6"/>
        <v>0.6506024096385542</v>
      </c>
      <c r="I24" s="19" t="str">
        <f t="shared" si="2"/>
        <v>below A</v>
      </c>
      <c r="J24" s="19" t="str">
        <f t="shared" si="5"/>
        <v>D</v>
      </c>
    </row>
    <row r="25" spans="1:10" ht="15" x14ac:dyDescent="0.25">
      <c r="A25" s="32" t="s">
        <v>76</v>
      </c>
      <c r="B25" s="32" t="s">
        <v>77</v>
      </c>
      <c r="C25" s="21">
        <v>129</v>
      </c>
      <c r="D25" s="21">
        <v>42</v>
      </c>
      <c r="E25" s="21">
        <v>85</v>
      </c>
      <c r="F25" s="30">
        <v>140</v>
      </c>
      <c r="G25" s="20">
        <f t="shared" si="0"/>
        <v>396</v>
      </c>
      <c r="H25" s="31">
        <f t="shared" si="6"/>
        <v>0.95421686746987955</v>
      </c>
      <c r="I25" s="19" t="str">
        <f t="shared" si="2"/>
        <v>A</v>
      </c>
      <c r="J25" s="19" t="str">
        <f t="shared" si="5"/>
        <v>A</v>
      </c>
    </row>
    <row r="26" spans="1:10" ht="15" x14ac:dyDescent="0.25">
      <c r="A26" s="32" t="s">
        <v>78</v>
      </c>
      <c r="B26" s="32" t="s">
        <v>79</v>
      </c>
      <c r="C26" s="21">
        <v>133</v>
      </c>
      <c r="D26" s="21">
        <v>44</v>
      </c>
      <c r="E26" s="21">
        <v>125</v>
      </c>
      <c r="F26" s="30">
        <v>66</v>
      </c>
      <c r="G26" s="20">
        <f t="shared" si="0"/>
        <v>368</v>
      </c>
      <c r="H26" s="31">
        <f t="shared" si="6"/>
        <v>0.88674698795180718</v>
      </c>
      <c r="I26" s="19" t="str">
        <f t="shared" si="2"/>
        <v>below A</v>
      </c>
      <c r="J26" s="19" t="str">
        <f t="shared" si="5"/>
        <v>B</v>
      </c>
    </row>
    <row r="27" spans="1:10" ht="15" x14ac:dyDescent="0.25">
      <c r="A27" s="32" t="s">
        <v>80</v>
      </c>
      <c r="B27" s="32" t="s">
        <v>81</v>
      </c>
      <c r="C27" s="21">
        <v>121</v>
      </c>
      <c r="D27" s="21">
        <v>42</v>
      </c>
      <c r="E27" s="21">
        <v>76</v>
      </c>
      <c r="F27" s="30">
        <v>100</v>
      </c>
      <c r="G27" s="20">
        <f t="shared" si="0"/>
        <v>339</v>
      </c>
      <c r="H27" s="31">
        <f t="shared" si="6"/>
        <v>0.81686746987951808</v>
      </c>
      <c r="I27" s="19" t="str">
        <f t="shared" si="2"/>
        <v>below A</v>
      </c>
      <c r="J27" s="19" t="str">
        <f t="shared" si="5"/>
        <v>B</v>
      </c>
    </row>
    <row r="28" spans="1:10" ht="15" x14ac:dyDescent="0.25">
      <c r="A28" s="32" t="s">
        <v>80</v>
      </c>
      <c r="B28" s="32" t="s">
        <v>82</v>
      </c>
      <c r="C28" s="21">
        <v>139</v>
      </c>
      <c r="D28" s="21">
        <v>41</v>
      </c>
      <c r="E28" s="21">
        <v>115</v>
      </c>
      <c r="F28" s="30">
        <v>105</v>
      </c>
      <c r="G28" s="20">
        <f t="shared" si="0"/>
        <v>400</v>
      </c>
      <c r="H28" s="31">
        <f t="shared" si="6"/>
        <v>0.96385542168674698</v>
      </c>
      <c r="I28" s="19" t="str">
        <f t="shared" si="2"/>
        <v>A</v>
      </c>
      <c r="J28" s="19" t="str">
        <f t="shared" si="5"/>
        <v>A</v>
      </c>
    </row>
    <row r="29" spans="1:10" ht="15" x14ac:dyDescent="0.25">
      <c r="A29" s="32" t="s">
        <v>83</v>
      </c>
      <c r="B29" s="32" t="s">
        <v>84</v>
      </c>
      <c r="C29" s="21">
        <v>113</v>
      </c>
      <c r="D29" s="21">
        <v>44</v>
      </c>
      <c r="E29" s="21">
        <v>110</v>
      </c>
      <c r="F29" s="30">
        <v>66</v>
      </c>
      <c r="G29" s="20">
        <f t="shared" si="0"/>
        <v>333</v>
      </c>
      <c r="H29" s="31">
        <f t="shared" si="6"/>
        <v>0.80240963855421688</v>
      </c>
      <c r="I29" s="19" t="str">
        <f t="shared" si="2"/>
        <v>below A</v>
      </c>
      <c r="J29" s="19" t="str">
        <f t="shared" si="5"/>
        <v>B</v>
      </c>
    </row>
    <row r="30" spans="1:10" ht="15" x14ac:dyDescent="0.25">
      <c r="A30" s="32" t="s">
        <v>85</v>
      </c>
      <c r="B30" s="32" t="s">
        <v>86</v>
      </c>
      <c r="C30" s="21">
        <v>116</v>
      </c>
      <c r="D30" s="21">
        <v>42</v>
      </c>
      <c r="E30" s="21">
        <v>90</v>
      </c>
      <c r="F30" s="30">
        <v>22</v>
      </c>
      <c r="G30" s="20">
        <f t="shared" si="0"/>
        <v>270</v>
      </c>
      <c r="H30" s="31">
        <f t="shared" si="6"/>
        <v>0.6506024096385542</v>
      </c>
      <c r="I30" s="19" t="str">
        <f t="shared" si="2"/>
        <v>below A</v>
      </c>
      <c r="J30" s="19" t="str">
        <f t="shared" si="5"/>
        <v>D</v>
      </c>
    </row>
    <row r="31" spans="1:10" ht="15" x14ac:dyDescent="0.25">
      <c r="A31" s="32" t="s">
        <v>87</v>
      </c>
      <c r="B31" s="32" t="s">
        <v>88</v>
      </c>
      <c r="C31" s="21">
        <v>129</v>
      </c>
      <c r="D31" s="21">
        <v>42</v>
      </c>
      <c r="E31" s="21">
        <v>85</v>
      </c>
      <c r="F31" s="30">
        <v>140</v>
      </c>
      <c r="G31" s="20">
        <f t="shared" si="0"/>
        <v>396</v>
      </c>
      <c r="H31" s="31">
        <f t="shared" si="6"/>
        <v>0.95421686746987955</v>
      </c>
      <c r="I31" s="19" t="str">
        <f t="shared" si="2"/>
        <v>A</v>
      </c>
      <c r="J31" s="19" t="str">
        <f t="shared" si="5"/>
        <v>A</v>
      </c>
    </row>
    <row r="32" spans="1:10" ht="15" x14ac:dyDescent="0.25">
      <c r="A32" s="32" t="s">
        <v>48</v>
      </c>
      <c r="B32" s="32" t="s">
        <v>89</v>
      </c>
      <c r="C32" s="21">
        <v>133</v>
      </c>
      <c r="D32" s="21">
        <v>44</v>
      </c>
      <c r="E32" s="21">
        <v>125</v>
      </c>
      <c r="F32" s="30">
        <v>66</v>
      </c>
      <c r="G32" s="20">
        <f t="shared" si="0"/>
        <v>368</v>
      </c>
      <c r="H32" s="31">
        <f t="shared" si="6"/>
        <v>0.88674698795180718</v>
      </c>
      <c r="I32" s="19" t="str">
        <f t="shared" si="2"/>
        <v>below A</v>
      </c>
      <c r="J32" s="19" t="str">
        <f t="shared" si="5"/>
        <v>B</v>
      </c>
    </row>
    <row r="33" spans="1:10" ht="15" x14ac:dyDescent="0.25">
      <c r="A33" s="32" t="s">
        <v>90</v>
      </c>
      <c r="B33" s="32" t="s">
        <v>91</v>
      </c>
      <c r="C33" s="21">
        <v>121</v>
      </c>
      <c r="D33" s="21">
        <v>42</v>
      </c>
      <c r="E33" s="21">
        <v>76</v>
      </c>
      <c r="F33" s="30">
        <v>100</v>
      </c>
      <c r="G33" s="20">
        <f t="shared" si="0"/>
        <v>339</v>
      </c>
      <c r="H33" s="31">
        <f t="shared" si="6"/>
        <v>0.81686746987951808</v>
      </c>
      <c r="I33" s="19" t="str">
        <f t="shared" si="2"/>
        <v>below A</v>
      </c>
      <c r="J33" s="19" t="str">
        <f t="shared" si="5"/>
        <v>B</v>
      </c>
    </row>
    <row r="34" spans="1:10" ht="15" x14ac:dyDescent="0.25">
      <c r="A34" s="32" t="s">
        <v>92</v>
      </c>
      <c r="B34" s="32" t="s">
        <v>93</v>
      </c>
      <c r="C34" s="21">
        <v>139</v>
      </c>
      <c r="D34" s="21">
        <v>41</v>
      </c>
      <c r="E34" s="21">
        <v>115</v>
      </c>
      <c r="F34" s="30">
        <v>105</v>
      </c>
      <c r="G34" s="20">
        <f t="shared" si="0"/>
        <v>400</v>
      </c>
      <c r="H34" s="31">
        <f t="shared" si="6"/>
        <v>0.96385542168674698</v>
      </c>
      <c r="I34" s="19" t="str">
        <f t="shared" si="2"/>
        <v>A</v>
      </c>
      <c r="J34" s="19" t="str">
        <f t="shared" si="5"/>
        <v>A</v>
      </c>
    </row>
    <row r="35" spans="1:10" ht="15" x14ac:dyDescent="0.25">
      <c r="A35" s="32" t="s">
        <v>94</v>
      </c>
      <c r="B35" s="32" t="s">
        <v>95</v>
      </c>
      <c r="C35" s="21">
        <v>113</v>
      </c>
      <c r="D35" s="21">
        <v>44</v>
      </c>
      <c r="E35" s="21">
        <v>110</v>
      </c>
      <c r="F35" s="30">
        <v>66</v>
      </c>
      <c r="G35" s="20">
        <f t="shared" si="0"/>
        <v>333</v>
      </c>
      <c r="H35" s="31">
        <f t="shared" si="6"/>
        <v>0.80240963855421688</v>
      </c>
      <c r="I35" s="19" t="str">
        <f t="shared" si="2"/>
        <v>below A</v>
      </c>
      <c r="J35" s="19" t="str">
        <f t="shared" si="5"/>
        <v>B</v>
      </c>
    </row>
    <row r="36" spans="1:10" ht="15" x14ac:dyDescent="0.25">
      <c r="A36" s="32" t="s">
        <v>96</v>
      </c>
      <c r="B36" s="32" t="s">
        <v>97</v>
      </c>
      <c r="C36" s="21">
        <v>116</v>
      </c>
      <c r="D36" s="21">
        <v>42</v>
      </c>
      <c r="E36" s="21">
        <v>90</v>
      </c>
      <c r="F36" s="30">
        <v>22</v>
      </c>
      <c r="G36" s="20">
        <f t="shared" si="0"/>
        <v>270</v>
      </c>
      <c r="H36" s="31">
        <f t="shared" si="6"/>
        <v>0.6506024096385542</v>
      </c>
      <c r="I36" s="19" t="str">
        <f t="shared" si="2"/>
        <v>below A</v>
      </c>
      <c r="J36" s="19" t="str">
        <f t="shared" si="5"/>
        <v>D</v>
      </c>
    </row>
    <row r="37" spans="1:10" ht="15" x14ac:dyDescent="0.25">
      <c r="A37" s="32" t="s">
        <v>98</v>
      </c>
      <c r="B37" s="32" t="s">
        <v>99</v>
      </c>
      <c r="C37" s="21">
        <v>129</v>
      </c>
      <c r="D37" s="21">
        <v>42</v>
      </c>
      <c r="E37" s="21">
        <v>85</v>
      </c>
      <c r="F37" s="30">
        <v>140</v>
      </c>
      <c r="G37" s="20">
        <f t="shared" si="0"/>
        <v>396</v>
      </c>
      <c r="H37" s="31">
        <f t="shared" si="6"/>
        <v>0.95421686746987955</v>
      </c>
      <c r="I37" s="19" t="str">
        <f t="shared" si="2"/>
        <v>A</v>
      </c>
      <c r="J37" s="19" t="str">
        <f t="shared" si="5"/>
        <v>A</v>
      </c>
    </row>
    <row r="38" spans="1:10" ht="15" x14ac:dyDescent="0.25">
      <c r="A38" s="32" t="s">
        <v>100</v>
      </c>
      <c r="B38" s="32" t="s">
        <v>101</v>
      </c>
      <c r="C38" s="21">
        <v>133</v>
      </c>
      <c r="D38" s="21">
        <v>44</v>
      </c>
      <c r="E38" s="21">
        <v>125</v>
      </c>
      <c r="F38" s="30">
        <v>66</v>
      </c>
      <c r="G38" s="20">
        <f t="shared" si="0"/>
        <v>368</v>
      </c>
      <c r="H38" s="31">
        <f t="shared" si="6"/>
        <v>0.88674698795180718</v>
      </c>
      <c r="I38" s="19" t="str">
        <f t="shared" si="2"/>
        <v>below A</v>
      </c>
      <c r="J38" s="19" t="str">
        <f t="shared" si="5"/>
        <v>B</v>
      </c>
    </row>
    <row r="39" spans="1:10" ht="15" x14ac:dyDescent="0.25">
      <c r="A39" s="32" t="s">
        <v>100</v>
      </c>
      <c r="B39" s="32" t="s">
        <v>102</v>
      </c>
      <c r="C39" s="21">
        <v>121</v>
      </c>
      <c r="D39" s="21">
        <v>42</v>
      </c>
      <c r="E39" s="21">
        <v>76</v>
      </c>
      <c r="F39" s="30">
        <v>100</v>
      </c>
      <c r="G39" s="20">
        <f t="shared" si="0"/>
        <v>339</v>
      </c>
      <c r="H39" s="31">
        <f t="shared" si="6"/>
        <v>0.81686746987951808</v>
      </c>
      <c r="I39" s="19" t="str">
        <f t="shared" si="2"/>
        <v>below A</v>
      </c>
      <c r="J39" s="19" t="str">
        <f t="shared" si="5"/>
        <v>B</v>
      </c>
    </row>
    <row r="40" spans="1:10" ht="15" x14ac:dyDescent="0.25">
      <c r="A40" s="32" t="s">
        <v>103</v>
      </c>
      <c r="B40" s="32" t="s">
        <v>104</v>
      </c>
      <c r="C40" s="21">
        <v>139</v>
      </c>
      <c r="D40" s="21">
        <v>41</v>
      </c>
      <c r="E40" s="21">
        <v>115</v>
      </c>
      <c r="F40" s="30">
        <v>105</v>
      </c>
      <c r="G40" s="20">
        <f t="shared" si="0"/>
        <v>400</v>
      </c>
      <c r="H40" s="31">
        <f t="shared" si="6"/>
        <v>0.96385542168674698</v>
      </c>
      <c r="I40" s="19" t="str">
        <f t="shared" si="2"/>
        <v>A</v>
      </c>
      <c r="J40" s="19" t="str">
        <f t="shared" si="5"/>
        <v>A</v>
      </c>
    </row>
    <row r="41" spans="1:10" ht="15" x14ac:dyDescent="0.25">
      <c r="A41" s="32" t="s">
        <v>76</v>
      </c>
      <c r="B41" s="32" t="s">
        <v>105</v>
      </c>
      <c r="C41" s="21">
        <v>113</v>
      </c>
      <c r="D41" s="21">
        <v>44</v>
      </c>
      <c r="E41" s="21">
        <v>110</v>
      </c>
      <c r="F41" s="30">
        <v>66</v>
      </c>
      <c r="G41" s="20">
        <f t="shared" si="0"/>
        <v>333</v>
      </c>
      <c r="H41" s="31">
        <f t="shared" si="6"/>
        <v>0.80240963855421688</v>
      </c>
      <c r="I41" s="19" t="str">
        <f t="shared" si="2"/>
        <v>below A</v>
      </c>
      <c r="J41" s="19" t="str">
        <f t="shared" si="5"/>
        <v>B</v>
      </c>
    </row>
    <row r="42" spans="1:10" ht="15" x14ac:dyDescent="0.25">
      <c r="A42" s="32" t="s">
        <v>106</v>
      </c>
      <c r="B42" s="32" t="s">
        <v>107</v>
      </c>
      <c r="C42" s="21">
        <v>116</v>
      </c>
      <c r="D42" s="21">
        <v>42</v>
      </c>
      <c r="E42" s="21">
        <v>90</v>
      </c>
      <c r="F42" s="30">
        <v>22</v>
      </c>
      <c r="G42" s="20">
        <f t="shared" si="0"/>
        <v>270</v>
      </c>
      <c r="H42" s="31">
        <f t="shared" si="6"/>
        <v>0.6506024096385542</v>
      </c>
      <c r="I42" s="19" t="str">
        <f t="shared" si="2"/>
        <v>below A</v>
      </c>
      <c r="J42" s="19" t="str">
        <f t="shared" si="5"/>
        <v>D</v>
      </c>
    </row>
    <row r="43" spans="1:10" ht="15" x14ac:dyDescent="0.25">
      <c r="A43" s="32" t="s">
        <v>108</v>
      </c>
      <c r="B43" s="32" t="s">
        <v>109</v>
      </c>
      <c r="C43" s="21">
        <v>129</v>
      </c>
      <c r="D43" s="21">
        <v>42</v>
      </c>
      <c r="E43" s="21">
        <v>85</v>
      </c>
      <c r="F43" s="30">
        <v>140</v>
      </c>
      <c r="G43" s="20">
        <f t="shared" si="0"/>
        <v>396</v>
      </c>
      <c r="H43" s="31">
        <f t="shared" si="6"/>
        <v>0.95421686746987955</v>
      </c>
      <c r="I43" s="19" t="str">
        <f t="shared" si="2"/>
        <v>A</v>
      </c>
      <c r="J43" s="19" t="str">
        <f t="shared" si="5"/>
        <v>A</v>
      </c>
    </row>
    <row r="44" spans="1:10" ht="15" x14ac:dyDescent="0.25">
      <c r="A44" s="32" t="s">
        <v>110</v>
      </c>
      <c r="B44" s="32" t="s">
        <v>111</v>
      </c>
      <c r="C44" s="21">
        <v>133</v>
      </c>
      <c r="D44" s="21">
        <v>44</v>
      </c>
      <c r="E44" s="21">
        <v>125</v>
      </c>
      <c r="F44" s="30">
        <v>66</v>
      </c>
      <c r="G44" s="20">
        <f t="shared" si="0"/>
        <v>368</v>
      </c>
      <c r="H44" s="31">
        <f t="shared" si="6"/>
        <v>0.88674698795180718</v>
      </c>
      <c r="I44" s="19" t="str">
        <f t="shared" si="2"/>
        <v>below A</v>
      </c>
      <c r="J44" s="19" t="str">
        <f t="shared" si="5"/>
        <v>B</v>
      </c>
    </row>
    <row r="45" spans="1:10" ht="15" x14ac:dyDescent="0.25">
      <c r="A45" s="32" t="s">
        <v>112</v>
      </c>
      <c r="B45" s="32" t="s">
        <v>113</v>
      </c>
      <c r="C45" s="21">
        <v>121</v>
      </c>
      <c r="D45" s="21">
        <v>42</v>
      </c>
      <c r="E45" s="21">
        <v>76</v>
      </c>
      <c r="F45" s="30">
        <v>100</v>
      </c>
      <c r="G45" s="20">
        <f t="shared" si="0"/>
        <v>339</v>
      </c>
      <c r="H45" s="31">
        <f t="shared" si="6"/>
        <v>0.81686746987951808</v>
      </c>
      <c r="I45" s="19" t="str">
        <f t="shared" si="2"/>
        <v>below A</v>
      </c>
      <c r="J45" s="19" t="str">
        <f t="shared" si="5"/>
        <v>B</v>
      </c>
    </row>
    <row r="46" spans="1:10" ht="15" x14ac:dyDescent="0.25">
      <c r="A46" s="32" t="s">
        <v>114</v>
      </c>
      <c r="B46" s="32" t="s">
        <v>115</v>
      </c>
      <c r="C46" s="21">
        <v>139</v>
      </c>
      <c r="D46" s="21">
        <v>41</v>
      </c>
      <c r="E46" s="21">
        <v>115</v>
      </c>
      <c r="F46" s="30">
        <v>105</v>
      </c>
      <c r="G46" s="20">
        <f t="shared" si="0"/>
        <v>400</v>
      </c>
      <c r="H46" s="31">
        <f t="shared" si="6"/>
        <v>0.96385542168674698</v>
      </c>
      <c r="I46" s="19" t="str">
        <f t="shared" si="2"/>
        <v>A</v>
      </c>
      <c r="J46" s="19" t="str">
        <f t="shared" si="5"/>
        <v>A</v>
      </c>
    </row>
    <row r="47" spans="1:10" ht="15" x14ac:dyDescent="0.25">
      <c r="A47" s="32" t="s">
        <v>116</v>
      </c>
      <c r="B47" s="32" t="s">
        <v>117</v>
      </c>
      <c r="C47" s="21">
        <v>113</v>
      </c>
      <c r="D47" s="21">
        <v>44</v>
      </c>
      <c r="E47" s="21">
        <v>110</v>
      </c>
      <c r="F47" s="30">
        <v>66</v>
      </c>
      <c r="G47" s="20">
        <f t="shared" si="0"/>
        <v>333</v>
      </c>
      <c r="H47" s="31">
        <f t="shared" si="6"/>
        <v>0.80240963855421688</v>
      </c>
      <c r="I47" s="19" t="str">
        <f t="shared" si="2"/>
        <v>below A</v>
      </c>
      <c r="J47" s="19" t="str">
        <f t="shared" si="5"/>
        <v>B</v>
      </c>
    </row>
    <row r="48" spans="1:10" ht="15" x14ac:dyDescent="0.25">
      <c r="A48" s="32" t="s">
        <v>36</v>
      </c>
      <c r="B48" s="32" t="s">
        <v>118</v>
      </c>
      <c r="C48" s="21">
        <v>116</v>
      </c>
      <c r="D48" s="21">
        <v>42</v>
      </c>
      <c r="E48" s="21">
        <v>90</v>
      </c>
      <c r="F48" s="30">
        <v>22</v>
      </c>
      <c r="G48" s="20">
        <f t="shared" si="0"/>
        <v>270</v>
      </c>
      <c r="H48" s="31">
        <f t="shared" si="6"/>
        <v>0.6506024096385542</v>
      </c>
      <c r="I48" s="19" t="str">
        <f t="shared" si="2"/>
        <v>below A</v>
      </c>
      <c r="J48" s="19" t="str">
        <f t="shared" si="5"/>
        <v>D</v>
      </c>
    </row>
    <row r="49" spans="1:10" ht="15" x14ac:dyDescent="0.25">
      <c r="A49" s="32" t="s">
        <v>92</v>
      </c>
      <c r="B49" s="32" t="s">
        <v>119</v>
      </c>
      <c r="C49" s="21">
        <v>129</v>
      </c>
      <c r="D49" s="21">
        <v>42</v>
      </c>
      <c r="E49" s="21">
        <v>85</v>
      </c>
      <c r="F49" s="30">
        <v>140</v>
      </c>
      <c r="G49" s="20">
        <f t="shared" si="0"/>
        <v>396</v>
      </c>
      <c r="H49" s="31">
        <f t="shared" si="6"/>
        <v>0.95421686746987955</v>
      </c>
      <c r="I49" s="19" t="str">
        <f t="shared" si="2"/>
        <v>A</v>
      </c>
      <c r="J49" s="19" t="str">
        <f t="shared" si="5"/>
        <v>A</v>
      </c>
    </row>
    <row r="50" spans="1:10" ht="15" x14ac:dyDescent="0.25">
      <c r="A50" s="32" t="s">
        <v>120</v>
      </c>
      <c r="B50" s="32" t="s">
        <v>121</v>
      </c>
      <c r="C50" s="21">
        <v>133</v>
      </c>
      <c r="D50" s="21">
        <v>44</v>
      </c>
      <c r="E50" s="21">
        <v>125</v>
      </c>
      <c r="F50" s="30">
        <v>66</v>
      </c>
      <c r="G50" s="20">
        <f t="shared" si="0"/>
        <v>368</v>
      </c>
      <c r="H50" s="31">
        <f t="shared" si="6"/>
        <v>0.88674698795180718</v>
      </c>
      <c r="I50" s="19" t="str">
        <f t="shared" si="2"/>
        <v>below A</v>
      </c>
      <c r="J50" s="19" t="str">
        <f t="shared" si="5"/>
        <v>B</v>
      </c>
    </row>
    <row r="51" spans="1:10" ht="15" x14ac:dyDescent="0.25">
      <c r="A51" s="32" t="s">
        <v>76</v>
      </c>
      <c r="B51" s="32" t="s">
        <v>122</v>
      </c>
      <c r="C51" s="21">
        <v>121</v>
      </c>
      <c r="D51" s="21">
        <v>42</v>
      </c>
      <c r="E51" s="21">
        <v>76</v>
      </c>
      <c r="F51" s="30">
        <v>100</v>
      </c>
      <c r="G51" s="20">
        <f t="shared" si="0"/>
        <v>339</v>
      </c>
      <c r="H51" s="31">
        <f t="shared" si="6"/>
        <v>0.81686746987951808</v>
      </c>
      <c r="I51" s="19" t="str">
        <f t="shared" si="2"/>
        <v>below A</v>
      </c>
      <c r="J51" s="19" t="str">
        <f t="shared" si="5"/>
        <v>B</v>
      </c>
    </row>
    <row r="52" spans="1:10" ht="15" x14ac:dyDescent="0.25">
      <c r="A52" s="32" t="s">
        <v>123</v>
      </c>
      <c r="B52" s="32" t="s">
        <v>124</v>
      </c>
      <c r="C52" s="21">
        <v>139</v>
      </c>
      <c r="D52" s="21">
        <v>41</v>
      </c>
      <c r="E52" s="21">
        <v>115</v>
      </c>
      <c r="F52" s="30">
        <v>105</v>
      </c>
      <c r="G52" s="20">
        <f t="shared" si="0"/>
        <v>400</v>
      </c>
      <c r="H52" s="31">
        <f t="shared" si="6"/>
        <v>0.96385542168674698</v>
      </c>
      <c r="I52" s="19" t="str">
        <f t="shared" si="2"/>
        <v>A</v>
      </c>
      <c r="J52" s="19" t="str">
        <f t="shared" si="5"/>
        <v>A</v>
      </c>
    </row>
    <row r="53" spans="1:10" ht="15" x14ac:dyDescent="0.25">
      <c r="A53" s="32" t="s">
        <v>125</v>
      </c>
      <c r="B53" s="32" t="s">
        <v>126</v>
      </c>
      <c r="C53" s="21">
        <v>113</v>
      </c>
      <c r="D53" s="21">
        <v>44</v>
      </c>
      <c r="E53" s="21">
        <v>110</v>
      </c>
      <c r="F53" s="30">
        <v>66</v>
      </c>
      <c r="G53" s="20">
        <f t="shared" si="0"/>
        <v>333</v>
      </c>
      <c r="H53" s="31">
        <f t="shared" si="6"/>
        <v>0.80240963855421688</v>
      </c>
      <c r="I53" s="19" t="str">
        <f t="shared" si="2"/>
        <v>below A</v>
      </c>
      <c r="J53" s="19" t="str">
        <f t="shared" si="5"/>
        <v>B</v>
      </c>
    </row>
    <row r="54" spans="1:10" ht="15" x14ac:dyDescent="0.25">
      <c r="A54" s="32" t="s">
        <v>127</v>
      </c>
      <c r="B54" s="32" t="s">
        <v>128</v>
      </c>
      <c r="C54" s="21">
        <v>116</v>
      </c>
      <c r="D54" s="21">
        <v>42</v>
      </c>
      <c r="E54" s="21">
        <v>90</v>
      </c>
      <c r="F54" s="30">
        <v>22</v>
      </c>
      <c r="G54" s="20">
        <f t="shared" si="0"/>
        <v>270</v>
      </c>
      <c r="H54" s="31">
        <f t="shared" si="6"/>
        <v>0.6506024096385542</v>
      </c>
      <c r="I54" s="19" t="str">
        <f t="shared" si="2"/>
        <v>below A</v>
      </c>
      <c r="J54" s="19" t="str">
        <f t="shared" si="5"/>
        <v>D</v>
      </c>
    </row>
    <row r="55" spans="1:10" ht="15" x14ac:dyDescent="0.25">
      <c r="A55" s="32" t="s">
        <v>78</v>
      </c>
      <c r="B55" s="32" t="s">
        <v>129</v>
      </c>
      <c r="C55" s="21">
        <v>129</v>
      </c>
      <c r="D55" s="21">
        <v>42</v>
      </c>
      <c r="E55" s="21">
        <v>85</v>
      </c>
      <c r="F55" s="30">
        <v>140</v>
      </c>
      <c r="G55" s="20">
        <f t="shared" si="0"/>
        <v>396</v>
      </c>
      <c r="H55" s="31">
        <f t="shared" si="6"/>
        <v>0.95421686746987955</v>
      </c>
      <c r="I55" s="19" t="str">
        <f t="shared" si="2"/>
        <v>A</v>
      </c>
      <c r="J55" s="19" t="str">
        <f t="shared" si="5"/>
        <v>A</v>
      </c>
    </row>
    <row r="56" spans="1:10" ht="15" x14ac:dyDescent="0.25">
      <c r="A56" s="32" t="s">
        <v>130</v>
      </c>
      <c r="B56" s="32" t="s">
        <v>131</v>
      </c>
      <c r="C56" s="21">
        <v>133</v>
      </c>
      <c r="D56" s="21">
        <v>44</v>
      </c>
      <c r="E56" s="21">
        <v>125</v>
      </c>
      <c r="F56" s="30">
        <v>66</v>
      </c>
      <c r="G56" s="20">
        <f t="shared" si="0"/>
        <v>368</v>
      </c>
      <c r="H56" s="31">
        <f t="shared" si="6"/>
        <v>0.88674698795180718</v>
      </c>
      <c r="I56" s="19" t="str">
        <f t="shared" si="2"/>
        <v>below A</v>
      </c>
      <c r="J56" s="19" t="str">
        <f t="shared" si="5"/>
        <v>B</v>
      </c>
    </row>
    <row r="57" spans="1:10" ht="15" x14ac:dyDescent="0.25">
      <c r="A57" s="32" t="s">
        <v>132</v>
      </c>
      <c r="B57" s="32" t="s">
        <v>133</v>
      </c>
      <c r="C57" s="21">
        <v>121</v>
      </c>
      <c r="D57" s="21">
        <v>42</v>
      </c>
      <c r="E57" s="21">
        <v>76</v>
      </c>
      <c r="F57" s="30">
        <v>100</v>
      </c>
      <c r="G57" s="20">
        <f t="shared" si="0"/>
        <v>339</v>
      </c>
      <c r="H57" s="31">
        <f t="shared" si="6"/>
        <v>0.81686746987951808</v>
      </c>
      <c r="I57" s="19" t="str">
        <f t="shared" si="2"/>
        <v>below A</v>
      </c>
      <c r="J57" s="19" t="str">
        <f t="shared" si="5"/>
        <v>B</v>
      </c>
    </row>
    <row r="58" spans="1:10" ht="15" x14ac:dyDescent="0.25">
      <c r="A58" s="32" t="s">
        <v>132</v>
      </c>
      <c r="B58" s="32" t="s">
        <v>134</v>
      </c>
      <c r="C58" s="21">
        <v>139</v>
      </c>
      <c r="D58" s="21">
        <v>41</v>
      </c>
      <c r="E58" s="21">
        <v>115</v>
      </c>
      <c r="F58" s="30">
        <v>105</v>
      </c>
      <c r="G58" s="20">
        <f t="shared" si="0"/>
        <v>400</v>
      </c>
      <c r="H58" s="31">
        <f t="shared" si="6"/>
        <v>0.96385542168674698</v>
      </c>
      <c r="I58" s="19" t="str">
        <f t="shared" si="2"/>
        <v>A</v>
      </c>
      <c r="J58" s="19" t="str">
        <f t="shared" si="5"/>
        <v>A</v>
      </c>
    </row>
    <row r="59" spans="1:10" ht="15" x14ac:dyDescent="0.25">
      <c r="A59" s="32" t="s">
        <v>135</v>
      </c>
      <c r="B59" s="32" t="s">
        <v>134</v>
      </c>
      <c r="C59" s="21">
        <v>113</v>
      </c>
      <c r="D59" s="21">
        <v>44</v>
      </c>
      <c r="E59" s="21">
        <v>110</v>
      </c>
      <c r="F59" s="30">
        <v>66</v>
      </c>
      <c r="G59" s="20">
        <f t="shared" si="0"/>
        <v>333</v>
      </c>
      <c r="H59" s="31">
        <f t="shared" si="6"/>
        <v>0.80240963855421688</v>
      </c>
      <c r="I59" s="19" t="str">
        <f t="shared" si="2"/>
        <v>below A</v>
      </c>
      <c r="J59" s="19" t="str">
        <f t="shared" si="5"/>
        <v>B</v>
      </c>
    </row>
    <row r="60" spans="1:10" ht="15" x14ac:dyDescent="0.25">
      <c r="A60" s="32" t="s">
        <v>136</v>
      </c>
      <c r="B60" s="32" t="s">
        <v>137</v>
      </c>
      <c r="C60" s="21">
        <v>116</v>
      </c>
      <c r="D60" s="21">
        <v>42</v>
      </c>
      <c r="E60" s="21">
        <v>90</v>
      </c>
      <c r="F60" s="30">
        <v>22</v>
      </c>
      <c r="G60" s="20">
        <f t="shared" si="0"/>
        <v>270</v>
      </c>
      <c r="H60" s="31">
        <f t="shared" si="6"/>
        <v>0.6506024096385542</v>
      </c>
      <c r="I60" s="19" t="str">
        <f t="shared" si="2"/>
        <v>below A</v>
      </c>
      <c r="J60" s="19" t="str">
        <f t="shared" si="5"/>
        <v>D</v>
      </c>
    </row>
    <row r="61" spans="1:10" ht="15" x14ac:dyDescent="0.25">
      <c r="A61" s="32" t="s">
        <v>138</v>
      </c>
      <c r="B61" s="32" t="s">
        <v>139</v>
      </c>
      <c r="C61" s="21">
        <v>129</v>
      </c>
      <c r="D61" s="21">
        <v>42</v>
      </c>
      <c r="E61" s="21">
        <v>85</v>
      </c>
      <c r="F61" s="30">
        <v>140</v>
      </c>
      <c r="G61" s="20">
        <f t="shared" si="0"/>
        <v>396</v>
      </c>
      <c r="H61" s="31">
        <f t="shared" si="6"/>
        <v>0.95421686746987955</v>
      </c>
      <c r="I61" s="19" t="str">
        <f t="shared" si="2"/>
        <v>A</v>
      </c>
      <c r="J61" s="19" t="str">
        <f t="shared" si="5"/>
        <v>A</v>
      </c>
    </row>
    <row r="62" spans="1:10" ht="15" x14ac:dyDescent="0.25">
      <c r="A62" s="32" t="s">
        <v>140</v>
      </c>
      <c r="B62" s="32" t="s">
        <v>141</v>
      </c>
      <c r="C62" s="21">
        <v>133</v>
      </c>
      <c r="D62" s="21">
        <v>44</v>
      </c>
      <c r="E62" s="21">
        <v>125</v>
      </c>
      <c r="F62" s="30">
        <v>66</v>
      </c>
      <c r="G62" s="20">
        <f t="shared" si="0"/>
        <v>368</v>
      </c>
      <c r="H62" s="31">
        <f t="shared" si="6"/>
        <v>0.88674698795180718</v>
      </c>
      <c r="I62" s="19" t="str">
        <f t="shared" si="2"/>
        <v>below A</v>
      </c>
      <c r="J62" s="19" t="str">
        <f t="shared" si="5"/>
        <v>B</v>
      </c>
    </row>
    <row r="63" spans="1:10" ht="15" x14ac:dyDescent="0.25">
      <c r="A63" s="32" t="s">
        <v>142</v>
      </c>
      <c r="B63" s="32" t="s">
        <v>143</v>
      </c>
      <c r="C63" s="21">
        <v>121</v>
      </c>
      <c r="D63" s="21">
        <v>42</v>
      </c>
      <c r="E63" s="21">
        <v>76</v>
      </c>
      <c r="F63" s="30">
        <v>100</v>
      </c>
      <c r="G63" s="20">
        <f t="shared" si="0"/>
        <v>339</v>
      </c>
      <c r="H63" s="31">
        <f t="shared" si="6"/>
        <v>0.81686746987951808</v>
      </c>
      <c r="I63" s="19" t="str">
        <f t="shared" si="2"/>
        <v>below A</v>
      </c>
      <c r="J63" s="19" t="str">
        <f t="shared" si="5"/>
        <v>B</v>
      </c>
    </row>
    <row r="64" spans="1:10" ht="15" x14ac:dyDescent="0.25">
      <c r="A64" s="32" t="s">
        <v>144</v>
      </c>
      <c r="B64" s="32" t="s">
        <v>145</v>
      </c>
      <c r="C64" s="21">
        <v>139</v>
      </c>
      <c r="D64" s="21">
        <v>41</v>
      </c>
      <c r="E64" s="21">
        <v>115</v>
      </c>
      <c r="F64" s="30">
        <v>105</v>
      </c>
      <c r="G64" s="20">
        <f t="shared" si="0"/>
        <v>400</v>
      </c>
      <c r="H64" s="31">
        <f t="shared" si="6"/>
        <v>0.96385542168674698</v>
      </c>
      <c r="I64" s="19" t="str">
        <f t="shared" si="2"/>
        <v>A</v>
      </c>
      <c r="J64" s="19" t="str">
        <f t="shared" si="5"/>
        <v>A</v>
      </c>
    </row>
    <row r="65" spans="1:10" ht="15" x14ac:dyDescent="0.25">
      <c r="A65" s="32" t="s">
        <v>72</v>
      </c>
      <c r="B65" s="32" t="s">
        <v>146</v>
      </c>
      <c r="C65" s="21">
        <v>113</v>
      </c>
      <c r="D65" s="21">
        <v>44</v>
      </c>
      <c r="E65" s="21">
        <v>110</v>
      </c>
      <c r="F65" s="30">
        <v>66</v>
      </c>
      <c r="G65" s="20">
        <f t="shared" si="0"/>
        <v>333</v>
      </c>
      <c r="H65" s="31">
        <f t="shared" si="6"/>
        <v>0.80240963855421688</v>
      </c>
      <c r="I65" s="19" t="str">
        <f t="shared" si="2"/>
        <v>below A</v>
      </c>
      <c r="J65" s="19" t="str">
        <f t="shared" si="5"/>
        <v>B</v>
      </c>
    </row>
    <row r="66" spans="1:10" ht="15" x14ac:dyDescent="0.25">
      <c r="A66" s="32" t="s">
        <v>147</v>
      </c>
      <c r="B66" s="32" t="s">
        <v>148</v>
      </c>
      <c r="C66" s="21">
        <v>116</v>
      </c>
      <c r="D66" s="21">
        <v>42</v>
      </c>
      <c r="E66" s="21">
        <v>90</v>
      </c>
      <c r="F66" s="30">
        <v>22</v>
      </c>
      <c r="G66" s="20">
        <f t="shared" si="0"/>
        <v>270</v>
      </c>
      <c r="H66" s="31">
        <f t="shared" si="6"/>
        <v>0.6506024096385542</v>
      </c>
      <c r="I66" s="19" t="str">
        <f t="shared" si="2"/>
        <v>below A</v>
      </c>
      <c r="J66" s="19" t="str">
        <f t="shared" si="5"/>
        <v>D</v>
      </c>
    </row>
    <row r="67" spans="1:10" ht="15" x14ac:dyDescent="0.25">
      <c r="A67" s="32" t="s">
        <v>72</v>
      </c>
      <c r="B67" s="32" t="s">
        <v>148</v>
      </c>
      <c r="C67" s="21">
        <v>129</v>
      </c>
      <c r="D67" s="21">
        <v>42</v>
      </c>
      <c r="E67" s="21">
        <v>85</v>
      </c>
      <c r="F67" s="30">
        <v>140</v>
      </c>
      <c r="G67" s="20">
        <f t="shared" si="0"/>
        <v>396</v>
      </c>
      <c r="H67" s="31">
        <f t="shared" si="6"/>
        <v>0.95421686746987955</v>
      </c>
      <c r="I67" s="19" t="str">
        <f t="shared" si="2"/>
        <v>A</v>
      </c>
      <c r="J67" s="19" t="str">
        <f t="shared" si="5"/>
        <v>A</v>
      </c>
    </row>
    <row r="68" spans="1:10" ht="15" x14ac:dyDescent="0.25">
      <c r="A68" s="32" t="s">
        <v>149</v>
      </c>
      <c r="B68" s="32" t="s">
        <v>150</v>
      </c>
      <c r="C68" s="21">
        <v>133</v>
      </c>
      <c r="D68" s="21">
        <v>44</v>
      </c>
      <c r="E68" s="21">
        <v>125</v>
      </c>
      <c r="F68" s="30">
        <v>66</v>
      </c>
      <c r="G68" s="20">
        <f t="shared" ref="G68:G93" si="7">SUM(C68:F68)</f>
        <v>368</v>
      </c>
      <c r="H68" s="31">
        <f t="shared" si="6"/>
        <v>0.88674698795180718</v>
      </c>
      <c r="I68" s="19" t="str">
        <f t="shared" si="2"/>
        <v>below A</v>
      </c>
      <c r="J68" s="19" t="str">
        <f t="shared" si="5"/>
        <v>B</v>
      </c>
    </row>
    <row r="69" spans="1:10" ht="15" x14ac:dyDescent="0.25">
      <c r="A69" s="32" t="s">
        <v>114</v>
      </c>
      <c r="B69" s="32" t="s">
        <v>151</v>
      </c>
      <c r="C69" s="21">
        <v>121</v>
      </c>
      <c r="D69" s="21">
        <v>42</v>
      </c>
      <c r="E69" s="21">
        <v>76</v>
      </c>
      <c r="F69" s="30">
        <v>100</v>
      </c>
      <c r="G69" s="20">
        <f t="shared" si="7"/>
        <v>339</v>
      </c>
      <c r="H69" s="31">
        <f t="shared" si="6"/>
        <v>0.81686746987951808</v>
      </c>
      <c r="I69" s="19" t="str">
        <f t="shared" si="2"/>
        <v>below A</v>
      </c>
      <c r="J69" s="19" t="str">
        <f t="shared" si="5"/>
        <v>B</v>
      </c>
    </row>
    <row r="70" spans="1:10" ht="15" x14ac:dyDescent="0.25">
      <c r="A70" s="32" t="s">
        <v>152</v>
      </c>
      <c r="B70" s="32" t="s">
        <v>153</v>
      </c>
      <c r="C70" s="21">
        <v>139</v>
      </c>
      <c r="D70" s="21">
        <v>41</v>
      </c>
      <c r="E70" s="21">
        <v>115</v>
      </c>
      <c r="F70" s="30">
        <v>105</v>
      </c>
      <c r="G70" s="20">
        <f t="shared" si="7"/>
        <v>400</v>
      </c>
      <c r="H70" s="31">
        <f t="shared" ref="H70:H93" si="8">G70/G$4</f>
        <v>0.96385542168674698</v>
      </c>
      <c r="I70" s="19" t="str">
        <f t="shared" ref="I70:I93" si="9">IF(H70&gt;=0.9,"A","below A")</f>
        <v>A</v>
      </c>
      <c r="J70" s="19" t="str">
        <f t="shared" ref="J70:J93" si="10">IF(H70&gt;=0.9,"A",IF(H70&gt;=0.8,"B",IF(H70&gt;=0.7,"C",IF(H70&gt;=0.6,"D","F"))))</f>
        <v>A</v>
      </c>
    </row>
    <row r="71" spans="1:10" ht="15" x14ac:dyDescent="0.25">
      <c r="A71" s="32" t="s">
        <v>154</v>
      </c>
      <c r="B71" s="32" t="s">
        <v>155</v>
      </c>
      <c r="C71" s="21">
        <v>113</v>
      </c>
      <c r="D71" s="21">
        <v>44</v>
      </c>
      <c r="E71" s="21">
        <v>110</v>
      </c>
      <c r="F71" s="30">
        <v>66</v>
      </c>
      <c r="G71" s="20">
        <f t="shared" si="7"/>
        <v>333</v>
      </c>
      <c r="H71" s="31">
        <f t="shared" si="8"/>
        <v>0.80240963855421688</v>
      </c>
      <c r="I71" s="19" t="str">
        <f t="shared" si="9"/>
        <v>below A</v>
      </c>
      <c r="J71" s="19" t="str">
        <f t="shared" si="10"/>
        <v>B</v>
      </c>
    </row>
    <row r="72" spans="1:10" ht="15" x14ac:dyDescent="0.25">
      <c r="A72" s="32" t="s">
        <v>132</v>
      </c>
      <c r="B72" s="32" t="s">
        <v>156</v>
      </c>
      <c r="C72" s="21">
        <v>116</v>
      </c>
      <c r="D72" s="21">
        <v>42</v>
      </c>
      <c r="E72" s="21">
        <v>90</v>
      </c>
      <c r="F72" s="30">
        <v>22</v>
      </c>
      <c r="G72" s="20">
        <f t="shared" si="7"/>
        <v>270</v>
      </c>
      <c r="H72" s="31">
        <f t="shared" si="8"/>
        <v>0.6506024096385542</v>
      </c>
      <c r="I72" s="19" t="str">
        <f t="shared" si="9"/>
        <v>below A</v>
      </c>
      <c r="J72" s="19" t="str">
        <f t="shared" si="10"/>
        <v>D</v>
      </c>
    </row>
    <row r="73" spans="1:10" ht="15" x14ac:dyDescent="0.25">
      <c r="A73" s="32" t="s">
        <v>157</v>
      </c>
      <c r="B73" s="32" t="s">
        <v>158</v>
      </c>
      <c r="C73" s="21">
        <v>129</v>
      </c>
      <c r="D73" s="21">
        <v>42</v>
      </c>
      <c r="E73" s="21">
        <v>85</v>
      </c>
      <c r="F73" s="30">
        <v>140</v>
      </c>
      <c r="G73" s="20">
        <f t="shared" si="7"/>
        <v>396</v>
      </c>
      <c r="H73" s="31">
        <f t="shared" si="8"/>
        <v>0.95421686746987955</v>
      </c>
      <c r="I73" s="19" t="str">
        <f t="shared" si="9"/>
        <v>A</v>
      </c>
      <c r="J73" s="19" t="str">
        <f t="shared" si="10"/>
        <v>A</v>
      </c>
    </row>
    <row r="74" spans="1:10" ht="15" x14ac:dyDescent="0.25">
      <c r="A74" s="32" t="s">
        <v>159</v>
      </c>
      <c r="B74" s="32" t="s">
        <v>160</v>
      </c>
      <c r="C74" s="21">
        <v>133</v>
      </c>
      <c r="D74" s="21">
        <v>44</v>
      </c>
      <c r="E74" s="21">
        <v>125</v>
      </c>
      <c r="F74" s="30">
        <v>66</v>
      </c>
      <c r="G74" s="20">
        <f t="shared" si="7"/>
        <v>368</v>
      </c>
      <c r="H74" s="31">
        <f t="shared" si="8"/>
        <v>0.88674698795180718</v>
      </c>
      <c r="I74" s="19" t="str">
        <f t="shared" si="9"/>
        <v>below A</v>
      </c>
      <c r="J74" s="19" t="str">
        <f t="shared" si="10"/>
        <v>B</v>
      </c>
    </row>
    <row r="75" spans="1:10" ht="15" x14ac:dyDescent="0.25">
      <c r="A75" s="32" t="s">
        <v>161</v>
      </c>
      <c r="B75" s="32" t="s">
        <v>162</v>
      </c>
      <c r="C75" s="21">
        <v>121</v>
      </c>
      <c r="D75" s="21">
        <v>42</v>
      </c>
      <c r="E75" s="21">
        <v>76</v>
      </c>
      <c r="F75" s="30">
        <v>100</v>
      </c>
      <c r="G75" s="20">
        <f t="shared" si="7"/>
        <v>339</v>
      </c>
      <c r="H75" s="31">
        <f t="shared" si="8"/>
        <v>0.81686746987951808</v>
      </c>
      <c r="I75" s="19" t="str">
        <f t="shared" si="9"/>
        <v>below A</v>
      </c>
      <c r="J75" s="19" t="str">
        <f t="shared" si="10"/>
        <v>B</v>
      </c>
    </row>
    <row r="76" spans="1:10" ht="15" x14ac:dyDescent="0.25">
      <c r="A76" s="32" t="s">
        <v>163</v>
      </c>
      <c r="B76" s="32" t="s">
        <v>162</v>
      </c>
      <c r="C76" s="21">
        <v>139</v>
      </c>
      <c r="D76" s="21">
        <v>41</v>
      </c>
      <c r="E76" s="21">
        <v>115</v>
      </c>
      <c r="F76" s="30">
        <v>105</v>
      </c>
      <c r="G76" s="20">
        <f t="shared" si="7"/>
        <v>400</v>
      </c>
      <c r="H76" s="31">
        <f t="shared" si="8"/>
        <v>0.96385542168674698</v>
      </c>
      <c r="I76" s="19" t="str">
        <f t="shared" si="9"/>
        <v>A</v>
      </c>
      <c r="J76" s="19" t="str">
        <f t="shared" si="10"/>
        <v>A</v>
      </c>
    </row>
    <row r="77" spans="1:10" ht="15" x14ac:dyDescent="0.25">
      <c r="A77" s="32" t="s">
        <v>54</v>
      </c>
      <c r="B77" s="32" t="s">
        <v>164</v>
      </c>
      <c r="C77" s="21">
        <v>113</v>
      </c>
      <c r="D77" s="21">
        <v>44</v>
      </c>
      <c r="E77" s="21">
        <v>110</v>
      </c>
      <c r="F77" s="30">
        <v>66</v>
      </c>
      <c r="G77" s="20">
        <f t="shared" si="7"/>
        <v>333</v>
      </c>
      <c r="H77" s="31">
        <f t="shared" si="8"/>
        <v>0.80240963855421688</v>
      </c>
      <c r="I77" s="19" t="str">
        <f t="shared" si="9"/>
        <v>below A</v>
      </c>
      <c r="J77" s="19" t="str">
        <f t="shared" si="10"/>
        <v>B</v>
      </c>
    </row>
    <row r="78" spans="1:10" ht="15" x14ac:dyDescent="0.25">
      <c r="A78" s="32" t="s">
        <v>165</v>
      </c>
      <c r="B78" s="32" t="s">
        <v>166</v>
      </c>
      <c r="C78" s="21">
        <v>116</v>
      </c>
      <c r="D78" s="21">
        <v>42</v>
      </c>
      <c r="E78" s="21">
        <v>90</v>
      </c>
      <c r="F78" s="30">
        <v>22</v>
      </c>
      <c r="G78" s="20">
        <f t="shared" si="7"/>
        <v>270</v>
      </c>
      <c r="H78" s="31">
        <f t="shared" si="8"/>
        <v>0.6506024096385542</v>
      </c>
      <c r="I78" s="19" t="str">
        <f t="shared" si="9"/>
        <v>below A</v>
      </c>
      <c r="J78" s="19" t="str">
        <f t="shared" si="10"/>
        <v>D</v>
      </c>
    </row>
    <row r="79" spans="1:10" ht="15" x14ac:dyDescent="0.25">
      <c r="A79" s="32" t="s">
        <v>147</v>
      </c>
      <c r="B79" s="32" t="s">
        <v>167</v>
      </c>
      <c r="C79" s="21">
        <v>129</v>
      </c>
      <c r="D79" s="21">
        <v>42</v>
      </c>
      <c r="E79" s="21">
        <v>85</v>
      </c>
      <c r="F79" s="30">
        <v>140</v>
      </c>
      <c r="G79" s="20">
        <f t="shared" si="7"/>
        <v>396</v>
      </c>
      <c r="H79" s="31">
        <f t="shared" si="8"/>
        <v>0.95421686746987955</v>
      </c>
      <c r="I79" s="19" t="str">
        <f t="shared" si="9"/>
        <v>A</v>
      </c>
      <c r="J79" s="19" t="str">
        <f t="shared" si="10"/>
        <v>A</v>
      </c>
    </row>
    <row r="80" spans="1:10" ht="15" x14ac:dyDescent="0.25">
      <c r="A80" s="32" t="s">
        <v>168</v>
      </c>
      <c r="B80" s="32" t="s">
        <v>167</v>
      </c>
      <c r="C80" s="21">
        <v>133</v>
      </c>
      <c r="D80" s="21">
        <v>44</v>
      </c>
      <c r="E80" s="21">
        <v>125</v>
      </c>
      <c r="F80" s="30">
        <v>66</v>
      </c>
      <c r="G80" s="20">
        <f t="shared" si="7"/>
        <v>368</v>
      </c>
      <c r="H80" s="31">
        <f t="shared" si="8"/>
        <v>0.88674698795180718</v>
      </c>
      <c r="I80" s="19" t="str">
        <f t="shared" si="9"/>
        <v>below A</v>
      </c>
      <c r="J80" s="19" t="str">
        <f t="shared" si="10"/>
        <v>B</v>
      </c>
    </row>
    <row r="81" spans="1:10" ht="15" x14ac:dyDescent="0.25">
      <c r="A81" s="32" t="s">
        <v>169</v>
      </c>
      <c r="B81" s="32" t="s">
        <v>170</v>
      </c>
      <c r="C81" s="21">
        <v>121</v>
      </c>
      <c r="D81" s="21">
        <v>42</v>
      </c>
      <c r="E81" s="21">
        <v>76</v>
      </c>
      <c r="F81" s="30">
        <v>100</v>
      </c>
      <c r="G81" s="20">
        <f t="shared" si="7"/>
        <v>339</v>
      </c>
      <c r="H81" s="31">
        <f t="shared" si="8"/>
        <v>0.81686746987951808</v>
      </c>
      <c r="I81" s="19" t="str">
        <f t="shared" si="9"/>
        <v>below A</v>
      </c>
      <c r="J81" s="19" t="str">
        <f t="shared" si="10"/>
        <v>B</v>
      </c>
    </row>
    <row r="82" spans="1:10" ht="15" x14ac:dyDescent="0.25">
      <c r="A82" s="32" t="s">
        <v>171</v>
      </c>
      <c r="B82" s="32" t="s">
        <v>172</v>
      </c>
      <c r="C82" s="21">
        <v>139</v>
      </c>
      <c r="D82" s="21">
        <v>41</v>
      </c>
      <c r="E82" s="21">
        <v>115</v>
      </c>
      <c r="F82" s="30">
        <v>105</v>
      </c>
      <c r="G82" s="20">
        <f t="shared" si="7"/>
        <v>400</v>
      </c>
      <c r="H82" s="31">
        <f t="shared" si="8"/>
        <v>0.96385542168674698</v>
      </c>
      <c r="I82" s="19" t="str">
        <f t="shared" si="9"/>
        <v>A</v>
      </c>
      <c r="J82" s="19" t="str">
        <f t="shared" si="10"/>
        <v>A</v>
      </c>
    </row>
    <row r="83" spans="1:10" ht="15" x14ac:dyDescent="0.25">
      <c r="A83" s="32" t="s">
        <v>173</v>
      </c>
      <c r="B83" s="32" t="s">
        <v>174</v>
      </c>
      <c r="C83" s="21">
        <v>113</v>
      </c>
      <c r="D83" s="21">
        <v>44</v>
      </c>
      <c r="E83" s="21">
        <v>110</v>
      </c>
      <c r="F83" s="30">
        <v>66</v>
      </c>
      <c r="G83" s="20">
        <f t="shared" si="7"/>
        <v>333</v>
      </c>
      <c r="H83" s="31">
        <f t="shared" si="8"/>
        <v>0.80240963855421688</v>
      </c>
      <c r="I83" s="19" t="str">
        <f t="shared" si="9"/>
        <v>below A</v>
      </c>
      <c r="J83" s="19" t="str">
        <f t="shared" si="10"/>
        <v>B</v>
      </c>
    </row>
    <row r="84" spans="1:10" ht="15" x14ac:dyDescent="0.25">
      <c r="A84" s="32" t="s">
        <v>175</v>
      </c>
      <c r="B84" s="32" t="s">
        <v>176</v>
      </c>
      <c r="C84" s="21">
        <v>116</v>
      </c>
      <c r="D84" s="21">
        <v>42</v>
      </c>
      <c r="E84" s="21">
        <v>90</v>
      </c>
      <c r="F84" s="30">
        <v>22</v>
      </c>
      <c r="G84" s="20">
        <f t="shared" si="7"/>
        <v>270</v>
      </c>
      <c r="H84" s="31">
        <f t="shared" si="8"/>
        <v>0.6506024096385542</v>
      </c>
      <c r="I84" s="19" t="str">
        <f t="shared" si="9"/>
        <v>below A</v>
      </c>
      <c r="J84" s="19" t="str">
        <f t="shared" si="10"/>
        <v>D</v>
      </c>
    </row>
    <row r="85" spans="1:10" ht="15" x14ac:dyDescent="0.25">
      <c r="A85" s="32" t="s">
        <v>177</v>
      </c>
      <c r="B85" s="32" t="s">
        <v>176</v>
      </c>
      <c r="C85" s="21">
        <v>129</v>
      </c>
      <c r="D85" s="21">
        <v>42</v>
      </c>
      <c r="E85" s="21">
        <v>85</v>
      </c>
      <c r="F85" s="30">
        <v>140</v>
      </c>
      <c r="G85" s="20">
        <f t="shared" si="7"/>
        <v>396</v>
      </c>
      <c r="H85" s="31">
        <f t="shared" si="8"/>
        <v>0.95421686746987955</v>
      </c>
      <c r="I85" s="19" t="str">
        <f t="shared" si="9"/>
        <v>A</v>
      </c>
      <c r="J85" s="19" t="str">
        <f t="shared" si="10"/>
        <v>A</v>
      </c>
    </row>
    <row r="86" spans="1:10" ht="15" x14ac:dyDescent="0.25">
      <c r="A86" s="32" t="s">
        <v>163</v>
      </c>
      <c r="B86" s="32" t="s">
        <v>176</v>
      </c>
      <c r="C86" s="21">
        <v>133</v>
      </c>
      <c r="D86" s="21">
        <v>44</v>
      </c>
      <c r="E86" s="21">
        <v>125</v>
      </c>
      <c r="F86" s="30">
        <v>66</v>
      </c>
      <c r="G86" s="20">
        <f t="shared" si="7"/>
        <v>368</v>
      </c>
      <c r="H86" s="31">
        <f t="shared" si="8"/>
        <v>0.88674698795180718</v>
      </c>
      <c r="I86" s="19" t="str">
        <f t="shared" si="9"/>
        <v>below A</v>
      </c>
      <c r="J86" s="19" t="str">
        <f t="shared" si="10"/>
        <v>B</v>
      </c>
    </row>
    <row r="87" spans="1:10" ht="15" x14ac:dyDescent="0.25">
      <c r="A87" s="32" t="s">
        <v>178</v>
      </c>
      <c r="B87" s="32" t="s">
        <v>176</v>
      </c>
      <c r="C87" s="21">
        <v>121</v>
      </c>
      <c r="D87" s="21">
        <v>42</v>
      </c>
      <c r="E87" s="21">
        <v>76</v>
      </c>
      <c r="F87" s="30">
        <v>100</v>
      </c>
      <c r="G87" s="20">
        <f t="shared" si="7"/>
        <v>339</v>
      </c>
      <c r="H87" s="31">
        <f t="shared" si="8"/>
        <v>0.81686746987951808</v>
      </c>
      <c r="I87" s="19" t="str">
        <f t="shared" si="9"/>
        <v>below A</v>
      </c>
      <c r="J87" s="19" t="str">
        <f t="shared" si="10"/>
        <v>B</v>
      </c>
    </row>
    <row r="88" spans="1:10" ht="15" x14ac:dyDescent="0.25">
      <c r="A88" s="32" t="s">
        <v>179</v>
      </c>
      <c r="B88" s="32" t="s">
        <v>180</v>
      </c>
      <c r="C88" s="21">
        <v>139</v>
      </c>
      <c r="D88" s="21">
        <v>41</v>
      </c>
      <c r="E88" s="21">
        <v>115</v>
      </c>
      <c r="F88" s="30">
        <v>105</v>
      </c>
      <c r="G88" s="20">
        <f t="shared" si="7"/>
        <v>400</v>
      </c>
      <c r="H88" s="31">
        <f t="shared" si="8"/>
        <v>0.96385542168674698</v>
      </c>
      <c r="I88" s="19" t="str">
        <f t="shared" si="9"/>
        <v>A</v>
      </c>
      <c r="J88" s="19" t="str">
        <f t="shared" si="10"/>
        <v>A</v>
      </c>
    </row>
    <row r="89" spans="1:10" ht="15" x14ac:dyDescent="0.25">
      <c r="A89" s="32" t="s">
        <v>181</v>
      </c>
      <c r="B89" s="32" t="s">
        <v>182</v>
      </c>
      <c r="C89" s="21">
        <v>113</v>
      </c>
      <c r="D89" s="21">
        <v>44</v>
      </c>
      <c r="E89" s="21">
        <v>110</v>
      </c>
      <c r="F89" s="30">
        <v>66</v>
      </c>
      <c r="G89" s="20">
        <f t="shared" si="7"/>
        <v>333</v>
      </c>
      <c r="H89" s="31">
        <f t="shared" si="8"/>
        <v>0.80240963855421688</v>
      </c>
      <c r="I89" s="19" t="str">
        <f t="shared" si="9"/>
        <v>below A</v>
      </c>
      <c r="J89" s="19" t="str">
        <f t="shared" si="10"/>
        <v>B</v>
      </c>
    </row>
    <row r="90" spans="1:10" ht="15" x14ac:dyDescent="0.25">
      <c r="A90" s="32" t="s">
        <v>183</v>
      </c>
      <c r="B90" s="32" t="s">
        <v>184</v>
      </c>
      <c r="C90" s="21">
        <v>116</v>
      </c>
      <c r="D90" s="21">
        <v>42</v>
      </c>
      <c r="E90" s="21">
        <v>90</v>
      </c>
      <c r="F90" s="30">
        <v>22</v>
      </c>
      <c r="G90" s="20">
        <f t="shared" si="7"/>
        <v>270</v>
      </c>
      <c r="H90" s="31">
        <f t="shared" si="8"/>
        <v>0.6506024096385542</v>
      </c>
      <c r="I90" s="19" t="str">
        <f t="shared" si="9"/>
        <v>below A</v>
      </c>
      <c r="J90" s="19" t="str">
        <f t="shared" si="10"/>
        <v>D</v>
      </c>
    </row>
    <row r="91" spans="1:10" ht="15" x14ac:dyDescent="0.25">
      <c r="A91" s="32" t="s">
        <v>185</v>
      </c>
      <c r="B91" s="32" t="s">
        <v>186</v>
      </c>
      <c r="C91" s="21">
        <v>129</v>
      </c>
      <c r="D91" s="21">
        <v>42</v>
      </c>
      <c r="E91" s="21">
        <v>0</v>
      </c>
      <c r="F91" s="30">
        <v>0</v>
      </c>
      <c r="G91" s="20">
        <f t="shared" si="7"/>
        <v>171</v>
      </c>
      <c r="H91" s="31">
        <f t="shared" si="8"/>
        <v>0.41204819277108434</v>
      </c>
      <c r="I91" s="19" t="str">
        <f t="shared" si="9"/>
        <v>below A</v>
      </c>
      <c r="J91" s="19" t="str">
        <f t="shared" si="10"/>
        <v>F</v>
      </c>
    </row>
    <row r="92" spans="1:10" ht="15" x14ac:dyDescent="0.25">
      <c r="A92" s="32" t="s">
        <v>187</v>
      </c>
      <c r="B92" s="32" t="s">
        <v>188</v>
      </c>
      <c r="C92" s="21">
        <v>133</v>
      </c>
      <c r="D92" s="21">
        <v>44</v>
      </c>
      <c r="E92" s="21">
        <v>125</v>
      </c>
      <c r="F92" s="30">
        <v>66</v>
      </c>
      <c r="G92" s="20">
        <f t="shared" si="7"/>
        <v>368</v>
      </c>
      <c r="H92" s="31">
        <f t="shared" si="8"/>
        <v>0.88674698795180718</v>
      </c>
      <c r="I92" s="19" t="str">
        <f t="shared" si="9"/>
        <v>below A</v>
      </c>
      <c r="J92" s="19" t="str">
        <f t="shared" si="10"/>
        <v>B</v>
      </c>
    </row>
    <row r="93" spans="1:10" ht="15" x14ac:dyDescent="0.25">
      <c r="A93" s="32" t="s">
        <v>189</v>
      </c>
      <c r="B93" s="32" t="s">
        <v>190</v>
      </c>
      <c r="C93" s="21">
        <v>121</v>
      </c>
      <c r="D93" s="21">
        <v>42</v>
      </c>
      <c r="E93" s="21">
        <v>76</v>
      </c>
      <c r="F93" s="30">
        <v>100</v>
      </c>
      <c r="G93" s="20">
        <f t="shared" si="7"/>
        <v>339</v>
      </c>
      <c r="H93" s="31">
        <f t="shared" si="8"/>
        <v>0.81686746987951808</v>
      </c>
      <c r="I93" s="19" t="str">
        <f t="shared" si="9"/>
        <v>below A</v>
      </c>
      <c r="J93" s="19" t="str">
        <f t="shared" si="10"/>
        <v>B</v>
      </c>
    </row>
    <row r="94" spans="1:10" ht="13.5" customHeight="1" x14ac:dyDescent="0.2">
      <c r="A94" s="32"/>
      <c r="B94" s="32"/>
    </row>
    <row r="95" spans="1:10" x14ac:dyDescent="0.2">
      <c r="A95" s="32"/>
      <c r="B95" s="32"/>
    </row>
    <row r="96" spans="1:10" x14ac:dyDescent="0.2">
      <c r="A96" s="32"/>
      <c r="B96" s="32"/>
    </row>
    <row r="97" spans="1:2" x14ac:dyDescent="0.2">
      <c r="A97" s="32"/>
      <c r="B97" s="32"/>
    </row>
    <row r="98" spans="1:2" x14ac:dyDescent="0.2">
      <c r="A98" s="32"/>
      <c r="B98" s="32"/>
    </row>
    <row r="99" spans="1:2" x14ac:dyDescent="0.2">
      <c r="A99" s="32"/>
      <c r="B99" s="32"/>
    </row>
    <row r="100" spans="1:2" x14ac:dyDescent="0.2">
      <c r="A100" s="32"/>
      <c r="B100" s="32"/>
    </row>
    <row r="101" spans="1:2" x14ac:dyDescent="0.2">
      <c r="A101" s="32"/>
      <c r="B101" s="32"/>
    </row>
    <row r="102" spans="1:2" x14ac:dyDescent="0.2">
      <c r="A102" s="32"/>
      <c r="B102" s="32"/>
    </row>
    <row r="103" spans="1:2" x14ac:dyDescent="0.2">
      <c r="A103" s="32"/>
      <c r="B103" s="32"/>
    </row>
    <row r="104" spans="1:2" x14ac:dyDescent="0.2">
      <c r="A104" s="32"/>
      <c r="B104" s="3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0A5BE-EB2F-44E8-BD9D-CFB6C1A7352D}">
  <dimension ref="A1:D12"/>
  <sheetViews>
    <sheetView workbookViewId="0">
      <selection activeCell="A6" sqref="A6"/>
    </sheetView>
  </sheetViews>
  <sheetFormatPr defaultRowHeight="15" x14ac:dyDescent="0.25"/>
  <cols>
    <col min="1" max="1" width="15.42578125" customWidth="1"/>
    <col min="3" max="3" width="18.7109375" customWidth="1"/>
    <col min="4" max="4" width="14.28515625" bestFit="1" customWidth="1"/>
  </cols>
  <sheetData>
    <row r="1" spans="1:4" x14ac:dyDescent="0.25">
      <c r="A1" t="s">
        <v>200</v>
      </c>
    </row>
    <row r="3" spans="1:4" x14ac:dyDescent="0.25">
      <c r="A3" t="s">
        <v>201</v>
      </c>
      <c r="B3" t="s">
        <v>202</v>
      </c>
    </row>
    <row r="4" spans="1:4" x14ac:dyDescent="0.25">
      <c r="A4">
        <v>1</v>
      </c>
      <c r="B4" s="36">
        <v>300</v>
      </c>
    </row>
    <row r="5" spans="1:4" x14ac:dyDescent="0.25">
      <c r="A5">
        <v>199</v>
      </c>
      <c r="B5" s="36">
        <v>295</v>
      </c>
    </row>
    <row r="6" spans="1:4" x14ac:dyDescent="0.25">
      <c r="A6">
        <v>1000</v>
      </c>
      <c r="B6" s="36">
        <v>200</v>
      </c>
    </row>
    <row r="8" spans="1:4" x14ac:dyDescent="0.25">
      <c r="A8" t="s">
        <v>203</v>
      </c>
      <c r="B8" t="s">
        <v>204</v>
      </c>
      <c r="C8" t="s">
        <v>205</v>
      </c>
      <c r="D8" t="s">
        <v>206</v>
      </c>
    </row>
    <row r="9" spans="1:4" x14ac:dyDescent="0.25">
      <c r="A9">
        <v>1</v>
      </c>
      <c r="B9">
        <v>200</v>
      </c>
      <c r="C9" s="36">
        <f>IF(B9&gt;A$6,B$6,IF(B9&gt;A$5,B$5,B$4))</f>
        <v>295</v>
      </c>
      <c r="D9" s="36">
        <f>C9*B9</f>
        <v>59000</v>
      </c>
    </row>
    <row r="10" spans="1:4" x14ac:dyDescent="0.25">
      <c r="A10">
        <v>2</v>
      </c>
      <c r="B10">
        <v>4</v>
      </c>
      <c r="C10" s="36">
        <f t="shared" ref="C10:C12" si="0">IF(B10&gt;A$6,B$6,IF(B10&gt;A$5,B$5,B$4))</f>
        <v>300</v>
      </c>
      <c r="D10" s="36">
        <f t="shared" ref="D10:D12" si="1">C10*B10</f>
        <v>1200</v>
      </c>
    </row>
    <row r="11" spans="1:4" x14ac:dyDescent="0.25">
      <c r="A11">
        <v>3</v>
      </c>
      <c r="B11">
        <v>30</v>
      </c>
      <c r="C11" s="36">
        <f t="shared" si="0"/>
        <v>300</v>
      </c>
      <c r="D11" s="36">
        <f t="shared" si="1"/>
        <v>9000</v>
      </c>
    </row>
    <row r="12" spans="1:4" x14ac:dyDescent="0.25">
      <c r="A12">
        <v>4</v>
      </c>
      <c r="B12">
        <v>500</v>
      </c>
      <c r="C12" s="36">
        <f t="shared" si="0"/>
        <v>295</v>
      </c>
      <c r="D12" s="36">
        <f t="shared" si="1"/>
        <v>147500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absolute ref</vt:lpstr>
      <vt:lpstr>is past due notice needed</vt:lpstr>
      <vt:lpstr>checkbook</vt:lpstr>
      <vt:lpstr>commission</vt:lpstr>
      <vt:lpstr>gradebook</vt:lpstr>
      <vt:lpstr>quantity pricing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 Pepper</dc:creator>
  <cp:lastModifiedBy>Kristin Pepper</cp:lastModifiedBy>
  <dcterms:created xsi:type="dcterms:W3CDTF">2019-01-10T03:58:21Z</dcterms:created>
  <dcterms:modified xsi:type="dcterms:W3CDTF">2019-01-10T05:20:13Z</dcterms:modified>
</cp:coreProperties>
</file>