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Nueva carpeta\RivaCold-UXP\json\"/>
    </mc:Choice>
  </mc:AlternateContent>
  <xr:revisionPtr revIDLastSave="0" documentId="13_ncr:1_{4EE2E959-E011-4989-A9F3-89A038ED73FF}" xr6:coauthVersionLast="47" xr6:coauthVersionMax="47" xr10:uidLastSave="{00000000-0000-0000-0000-000000000000}"/>
  <bookViews>
    <workbookView xWindow="12675" yWindow="0" windowWidth="11115" windowHeight="11370" firstSheet="1" activeTab="3" xr2:uid="{00000000-000D-0000-FFFF-FFFF00000000}"/>
  </bookViews>
  <sheets>
    <sheet name="Modelo" sheetId="1" r:id="rId1"/>
    <sheet name="Intercambiador" sheetId="2" r:id="rId2"/>
    <sheet name="IntercambiadorA2L" sheetId="3" r:id="rId3"/>
    <sheet name="Caracteristica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2" i="2"/>
  <c r="B3" i="2"/>
  <c r="B4" i="2"/>
  <c r="B5" i="2"/>
  <c r="B14" i="2"/>
  <c r="B15" i="2"/>
  <c r="B16" i="2"/>
  <c r="B17" i="2"/>
  <c r="B10" i="2"/>
  <c r="B11" i="2"/>
  <c r="B12" i="2"/>
  <c r="B13" i="2"/>
  <c r="B22" i="2"/>
  <c r="B23" i="2"/>
  <c r="B24" i="2"/>
  <c r="B25" i="2"/>
  <c r="B18" i="2"/>
  <c r="B19" i="2"/>
  <c r="B20" i="2"/>
  <c r="B21" i="2"/>
  <c r="B30" i="2"/>
  <c r="B31" i="2"/>
  <c r="B32" i="2"/>
  <c r="B33" i="2"/>
  <c r="B26" i="2"/>
  <c r="B27" i="2"/>
  <c r="B28" i="2"/>
  <c r="B29" i="2"/>
  <c r="B34" i="2"/>
  <c r="B35" i="2"/>
  <c r="B36" i="2"/>
  <c r="B37" i="2"/>
  <c r="B38" i="2"/>
  <c r="B39" i="2"/>
  <c r="B46" i="2"/>
  <c r="B47" i="2"/>
  <c r="B48" i="2"/>
  <c r="B49" i="2"/>
  <c r="B50" i="2"/>
  <c r="B51" i="2"/>
  <c r="B40" i="2"/>
  <c r="B41" i="2"/>
  <c r="B42" i="2"/>
  <c r="B43" i="2"/>
  <c r="B44" i="2"/>
  <c r="B45" i="2"/>
  <c r="B52" i="2"/>
  <c r="B53" i="2"/>
  <c r="B54" i="2"/>
  <c r="B55" i="2"/>
  <c r="B56" i="2"/>
  <c r="B57" i="2"/>
  <c r="B58" i="2"/>
  <c r="B59" i="2"/>
  <c r="B60" i="2"/>
  <c r="B61" i="2"/>
  <c r="B62" i="2"/>
  <c r="B63" i="2"/>
  <c r="B65" i="2"/>
  <c r="B64" i="2"/>
  <c r="B69" i="2"/>
  <c r="B68" i="2"/>
  <c r="B67" i="2"/>
  <c r="B66" i="2"/>
  <c r="B73" i="2"/>
  <c r="B72" i="2"/>
  <c r="B71" i="2"/>
  <c r="B70" i="2"/>
  <c r="B75" i="2"/>
  <c r="B74" i="2"/>
  <c r="B77" i="2"/>
  <c r="B76" i="2"/>
  <c r="B82" i="2"/>
  <c r="B83" i="2"/>
  <c r="B84" i="2"/>
  <c r="B85" i="2"/>
  <c r="B78" i="2"/>
  <c r="B79" i="2"/>
  <c r="B80" i="2"/>
  <c r="B81" i="2"/>
  <c r="B87" i="2"/>
  <c r="B86" i="2"/>
  <c r="B92" i="2"/>
  <c r="B93" i="2"/>
  <c r="B94" i="2"/>
  <c r="B95" i="2"/>
  <c r="B88" i="2"/>
  <c r="B89" i="2"/>
  <c r="B90" i="2"/>
  <c r="B91" i="2"/>
  <c r="B97" i="2"/>
  <c r="B96" i="2"/>
  <c r="B102" i="2"/>
  <c r="B103" i="2"/>
  <c r="B104" i="2"/>
  <c r="B105" i="2"/>
  <c r="B98" i="2"/>
  <c r="B99" i="2"/>
  <c r="B100" i="2"/>
  <c r="B101" i="2"/>
  <c r="B110" i="2"/>
  <c r="B111" i="2"/>
  <c r="B112" i="2"/>
  <c r="B113" i="2"/>
  <c r="B106" i="2"/>
  <c r="B107" i="2"/>
  <c r="B108" i="2"/>
  <c r="B109" i="2"/>
  <c r="B120" i="2"/>
  <c r="B121" i="2"/>
  <c r="B118" i="2"/>
  <c r="B119" i="2"/>
  <c r="B116" i="2"/>
  <c r="B117" i="2"/>
  <c r="B114" i="2"/>
  <c r="B115" i="2"/>
  <c r="B122" i="2"/>
  <c r="B123" i="2"/>
  <c r="B127" i="2"/>
  <c r="B128" i="2"/>
  <c r="B129" i="2"/>
  <c r="B124" i="2"/>
  <c r="B125" i="2"/>
  <c r="B126" i="2"/>
  <c r="B133" i="2"/>
  <c r="B134" i="2"/>
  <c r="B135" i="2"/>
  <c r="B130" i="2"/>
  <c r="B131" i="2"/>
  <c r="B132" i="2"/>
  <c r="B139" i="2"/>
  <c r="B140" i="2"/>
  <c r="B141" i="2"/>
  <c r="B136" i="2"/>
  <c r="B137" i="2"/>
  <c r="B138" i="2"/>
  <c r="B145" i="2"/>
  <c r="B146" i="2"/>
  <c r="B147" i="2"/>
  <c r="B142" i="2"/>
  <c r="B143" i="2"/>
  <c r="B144" i="2"/>
  <c r="B151" i="2"/>
  <c r="B153" i="2"/>
  <c r="B152" i="2"/>
  <c r="B148" i="2"/>
  <c r="B150" i="2"/>
  <c r="B149" i="2"/>
  <c r="B157" i="2"/>
  <c r="B158" i="2"/>
  <c r="B159" i="2"/>
  <c r="B154" i="2"/>
  <c r="B155" i="2"/>
  <c r="B156" i="2"/>
  <c r="B163" i="2"/>
  <c r="B164" i="2"/>
  <c r="B165" i="2"/>
  <c r="B160" i="2"/>
  <c r="B161" i="2"/>
  <c r="B162" i="2"/>
  <c r="B169" i="2"/>
  <c r="B171" i="2"/>
  <c r="B170" i="2"/>
  <c r="B166" i="2"/>
  <c r="B168" i="2"/>
  <c r="B167" i="2"/>
  <c r="B175" i="2"/>
  <c r="B176" i="2"/>
  <c r="B177" i="2"/>
  <c r="B172" i="2"/>
  <c r="B173" i="2"/>
  <c r="B174" i="2"/>
  <c r="B181" i="2"/>
  <c r="B182" i="2"/>
  <c r="B183" i="2"/>
  <c r="B178" i="2"/>
  <c r="B179" i="2"/>
  <c r="B180" i="2"/>
  <c r="B193" i="2"/>
  <c r="B187" i="2"/>
  <c r="B195" i="2"/>
  <c r="B189" i="2"/>
  <c r="B194" i="2"/>
  <c r="B188" i="2"/>
  <c r="B190" i="2"/>
  <c r="B184" i="2"/>
  <c r="B192" i="2"/>
  <c r="B186" i="2"/>
  <c r="B191" i="2"/>
  <c r="B185" i="2"/>
  <c r="B197" i="2"/>
  <c r="B196" i="2"/>
  <c r="B201" i="2"/>
  <c r="B203" i="2"/>
  <c r="B202" i="2"/>
  <c r="B198" i="2"/>
  <c r="B200" i="2"/>
  <c r="B199" i="2"/>
  <c r="B207" i="2"/>
  <c r="B209" i="2"/>
  <c r="B208" i="2"/>
  <c r="B204" i="2"/>
  <c r="B206" i="2"/>
  <c r="B205" i="2"/>
  <c r="B216" i="2"/>
  <c r="B217" i="2"/>
  <c r="B218" i="2"/>
  <c r="B213" i="2"/>
  <c r="B214" i="2"/>
  <c r="B215" i="2"/>
  <c r="B210" i="2"/>
  <c r="B211" i="2"/>
  <c r="B212" i="2"/>
  <c r="B225" i="2"/>
  <c r="B226" i="2"/>
  <c r="B227" i="2"/>
  <c r="B222" i="2"/>
  <c r="B223" i="2"/>
  <c r="B224" i="2"/>
  <c r="B219" i="2"/>
  <c r="B220" i="2"/>
  <c r="B221" i="2"/>
  <c r="B234" i="2"/>
  <c r="B235" i="2"/>
  <c r="B236" i="2"/>
  <c r="B231" i="2"/>
  <c r="B232" i="2"/>
  <c r="B233" i="2"/>
  <c r="B228" i="2"/>
  <c r="B229" i="2"/>
  <c r="B230" i="2"/>
  <c r="B243" i="2"/>
  <c r="B244" i="2"/>
  <c r="B245" i="2"/>
  <c r="B240" i="2"/>
  <c r="B241" i="2"/>
  <c r="B242" i="2"/>
  <c r="B237" i="2"/>
  <c r="B238" i="2"/>
  <c r="B239" i="2"/>
  <c r="B252" i="2"/>
  <c r="B253" i="2"/>
  <c r="B254" i="2"/>
  <c r="B249" i="2"/>
  <c r="B250" i="2"/>
  <c r="B251" i="2"/>
  <c r="B246" i="2"/>
  <c r="B247" i="2"/>
  <c r="B248" i="2"/>
  <c r="B261" i="2"/>
  <c r="B262" i="2"/>
  <c r="B263" i="2"/>
  <c r="B258" i="2"/>
  <c r="B259" i="2"/>
  <c r="B260" i="2"/>
  <c r="B255" i="2"/>
  <c r="B256" i="2"/>
  <c r="B257" i="2"/>
  <c r="B265" i="2"/>
  <c r="B264" i="2"/>
  <c r="B267" i="2"/>
  <c r="B266" i="2"/>
  <c r="B270" i="2"/>
  <c r="B271" i="2"/>
  <c r="B268" i="2"/>
  <c r="B269" i="2"/>
  <c r="B273" i="2"/>
  <c r="B272" i="2"/>
  <c r="B276" i="2"/>
  <c r="B277" i="2"/>
  <c r="B274" i="2"/>
  <c r="B275" i="2"/>
  <c r="B279" i="2"/>
  <c r="B278" i="2"/>
  <c r="B282" i="2"/>
  <c r="B283" i="2"/>
  <c r="B280" i="2"/>
  <c r="B281" i="2"/>
  <c r="F5" i="2"/>
  <c r="F4" i="2"/>
  <c r="F9" i="2"/>
  <c r="F8" i="2"/>
  <c r="F13" i="2"/>
  <c r="F12" i="2"/>
  <c r="F17" i="2"/>
  <c r="F16" i="2"/>
  <c r="F21" i="2"/>
  <c r="F20" i="2"/>
  <c r="F25" i="2"/>
  <c r="F24" i="2"/>
  <c r="F29" i="2"/>
  <c r="F28" i="2"/>
  <c r="F33" i="2"/>
  <c r="F32" i="2"/>
  <c r="F3" i="2"/>
  <c r="F2" i="2"/>
  <c r="F7" i="2"/>
  <c r="F6" i="2"/>
  <c r="F11" i="2"/>
  <c r="F10" i="2"/>
  <c r="F15" i="2"/>
  <c r="F14" i="2"/>
  <c r="F19" i="2"/>
  <c r="F18" i="2"/>
  <c r="F23" i="2"/>
  <c r="F22" i="2"/>
  <c r="F27" i="2"/>
  <c r="F26" i="2"/>
  <c r="F31" i="2"/>
  <c r="F30" i="2"/>
  <c r="F39" i="2"/>
  <c r="F38" i="2"/>
  <c r="F45" i="2"/>
  <c r="F44" i="2"/>
  <c r="F51" i="2"/>
  <c r="F50" i="2"/>
  <c r="F57" i="2"/>
  <c r="F56" i="2"/>
  <c r="F63" i="2"/>
  <c r="F62" i="2"/>
  <c r="F37" i="2"/>
  <c r="F36" i="2"/>
  <c r="F43" i="2"/>
  <c r="F42" i="2"/>
  <c r="F49" i="2"/>
  <c r="F48" i="2"/>
  <c r="F55" i="2"/>
  <c r="F54" i="2"/>
  <c r="F61" i="2"/>
  <c r="F60" i="2"/>
  <c r="F35" i="2"/>
  <c r="F34" i="2"/>
  <c r="F41" i="2"/>
  <c r="F40" i="2"/>
  <c r="F47" i="2"/>
  <c r="F46" i="2"/>
  <c r="F53" i="2"/>
  <c r="F52" i="2"/>
  <c r="F59" i="2"/>
  <c r="F58" i="2"/>
  <c r="F64" i="2"/>
  <c r="F66" i="2"/>
  <c r="F68" i="2"/>
  <c r="F70" i="2"/>
  <c r="F72" i="2"/>
  <c r="F74" i="2"/>
  <c r="F65" i="2"/>
  <c r="F67" i="2"/>
  <c r="F69" i="2"/>
  <c r="F71" i="2"/>
  <c r="F73" i="2"/>
  <c r="F75" i="2"/>
  <c r="F76" i="2"/>
  <c r="F77" i="2"/>
  <c r="F86" i="2"/>
  <c r="F87" i="2"/>
  <c r="F96" i="2"/>
  <c r="F97" i="2"/>
  <c r="F81" i="2"/>
  <c r="F79" i="2"/>
  <c r="F91" i="2"/>
  <c r="F89" i="2"/>
  <c r="F101" i="2"/>
  <c r="F99" i="2"/>
  <c r="F109" i="2"/>
  <c r="F107" i="2"/>
  <c r="F80" i="2"/>
  <c r="F78" i="2"/>
  <c r="F85" i="2"/>
  <c r="F83" i="2"/>
  <c r="F95" i="2"/>
  <c r="F93" i="2"/>
  <c r="F105" i="2"/>
  <c r="F103" i="2"/>
  <c r="F113" i="2"/>
  <c r="F111" i="2"/>
  <c r="F84" i="2"/>
  <c r="F82" i="2"/>
  <c r="F90" i="2"/>
  <c r="F88" i="2"/>
  <c r="F94" i="2"/>
  <c r="F92" i="2"/>
  <c r="F100" i="2"/>
  <c r="F98" i="2"/>
  <c r="F104" i="2"/>
  <c r="F102" i="2"/>
  <c r="F108" i="2"/>
  <c r="F106" i="2"/>
  <c r="F112" i="2"/>
  <c r="F110" i="2"/>
  <c r="F115" i="2"/>
  <c r="F114" i="2"/>
  <c r="F117" i="2"/>
  <c r="F116" i="2"/>
  <c r="F119" i="2"/>
  <c r="F118" i="2"/>
  <c r="F121" i="2"/>
  <c r="F120" i="2"/>
  <c r="F123" i="2"/>
  <c r="F122" i="2"/>
  <c r="F126" i="2"/>
  <c r="F125" i="2"/>
  <c r="F124" i="2"/>
  <c r="F129" i="2"/>
  <c r="F128" i="2"/>
  <c r="F127" i="2"/>
  <c r="F132" i="2"/>
  <c r="F131" i="2"/>
  <c r="F130" i="2"/>
  <c r="F135" i="2"/>
  <c r="F134" i="2"/>
  <c r="F133" i="2"/>
  <c r="F138" i="2"/>
  <c r="F137" i="2"/>
  <c r="F136" i="2"/>
  <c r="F141" i="2"/>
  <c r="F140" i="2"/>
  <c r="F139" i="2"/>
  <c r="F144" i="2"/>
  <c r="F143" i="2"/>
  <c r="F142" i="2"/>
  <c r="F147" i="2"/>
  <c r="F146" i="2"/>
  <c r="F145" i="2"/>
  <c r="F149" i="2"/>
  <c r="F150" i="2"/>
  <c r="F148" i="2"/>
  <c r="F152" i="2"/>
  <c r="F153" i="2"/>
  <c r="F151" i="2"/>
  <c r="F156" i="2"/>
  <c r="F155" i="2"/>
  <c r="F154" i="2"/>
  <c r="F159" i="2"/>
  <c r="F158" i="2"/>
  <c r="F157" i="2"/>
  <c r="F162" i="2"/>
  <c r="F161" i="2"/>
  <c r="F160" i="2"/>
  <c r="F165" i="2"/>
  <c r="F164" i="2"/>
  <c r="F163" i="2"/>
  <c r="F174" i="2"/>
  <c r="F173" i="2"/>
  <c r="F172" i="2"/>
  <c r="F177" i="2"/>
  <c r="F176" i="2"/>
  <c r="F175" i="2"/>
  <c r="F180" i="2"/>
  <c r="F179" i="2"/>
  <c r="F178" i="2"/>
  <c r="F183" i="2"/>
  <c r="F182" i="2"/>
  <c r="F181" i="2"/>
  <c r="F191" i="2"/>
  <c r="F192" i="2"/>
  <c r="F190" i="2"/>
  <c r="F194" i="2"/>
  <c r="F195" i="2"/>
  <c r="F193" i="2"/>
  <c r="F196" i="2"/>
  <c r="F197" i="2"/>
  <c r="F199" i="2"/>
  <c r="F200" i="2"/>
  <c r="F198" i="2"/>
  <c r="F202" i="2"/>
  <c r="F203" i="2"/>
  <c r="F201" i="2"/>
  <c r="F212" i="2"/>
  <c r="F211" i="2"/>
  <c r="F210" i="2"/>
  <c r="F215" i="2"/>
  <c r="F214" i="2"/>
  <c r="F213" i="2"/>
  <c r="F218" i="2"/>
  <c r="F217" i="2"/>
  <c r="F216" i="2"/>
  <c r="F221" i="2"/>
  <c r="F220" i="2"/>
  <c r="F219" i="2"/>
  <c r="F224" i="2"/>
  <c r="F223" i="2"/>
  <c r="F222" i="2"/>
  <c r="F227" i="2"/>
  <c r="F226" i="2"/>
  <c r="F225" i="2"/>
  <c r="F230" i="2"/>
  <c r="F229" i="2"/>
  <c r="F228" i="2"/>
  <c r="F233" i="2"/>
  <c r="F232" i="2"/>
  <c r="F231" i="2"/>
  <c r="F236" i="2"/>
  <c r="F235" i="2"/>
  <c r="F234" i="2"/>
  <c r="F239" i="2"/>
  <c r="F238" i="2"/>
  <c r="F237" i="2"/>
  <c r="F242" i="2"/>
  <c r="F241" i="2"/>
  <c r="F240" i="2"/>
  <c r="F245" i="2"/>
  <c r="F244" i="2"/>
  <c r="F243" i="2"/>
  <c r="F248" i="2"/>
  <c r="F247" i="2"/>
  <c r="F246" i="2"/>
  <c r="F251" i="2"/>
  <c r="F250" i="2"/>
  <c r="F249" i="2"/>
  <c r="F254" i="2"/>
  <c r="F253" i="2"/>
  <c r="F252" i="2"/>
  <c r="F257" i="2"/>
  <c r="F256" i="2"/>
  <c r="F255" i="2"/>
  <c r="F260" i="2"/>
  <c r="F259" i="2"/>
  <c r="F258" i="2"/>
  <c r="F263" i="2"/>
  <c r="F262" i="2"/>
  <c r="F261" i="2"/>
  <c r="F264" i="2"/>
  <c r="F266" i="2"/>
  <c r="F272" i="2"/>
  <c r="F278" i="2"/>
  <c r="F265" i="2"/>
  <c r="F267" i="2"/>
  <c r="F273" i="2"/>
  <c r="F279" i="2"/>
  <c r="F269" i="2"/>
  <c r="F268" i="2"/>
  <c r="F275" i="2"/>
  <c r="F274" i="2"/>
  <c r="F281" i="2"/>
  <c r="F280" i="2"/>
  <c r="F271" i="2"/>
  <c r="F270" i="2"/>
  <c r="F277" i="2"/>
  <c r="F276" i="2"/>
  <c r="F283" i="2"/>
  <c r="F282" i="2"/>
  <c r="C3" i="3"/>
  <c r="C9" i="3"/>
  <c r="C4" i="3"/>
  <c r="C10" i="3"/>
  <c r="C5" i="3"/>
  <c r="C11" i="3"/>
  <c r="C6" i="3"/>
  <c r="C12" i="3"/>
  <c r="C7" i="3"/>
  <c r="C13" i="3"/>
  <c r="C8" i="3"/>
  <c r="C14" i="3"/>
  <c r="C15" i="3"/>
  <c r="C16" i="3"/>
  <c r="C53" i="3"/>
  <c r="C54" i="3"/>
  <c r="C17" i="3"/>
  <c r="C18" i="3"/>
  <c r="C55" i="3"/>
  <c r="C56" i="3"/>
  <c r="C29" i="3"/>
  <c r="C30" i="3"/>
  <c r="C67" i="3"/>
  <c r="C68" i="3"/>
  <c r="C31" i="3"/>
  <c r="C32" i="3"/>
  <c r="C69" i="3"/>
  <c r="C70" i="3"/>
  <c r="C33" i="3"/>
  <c r="C34" i="3"/>
  <c r="C71" i="3"/>
  <c r="C72" i="3"/>
  <c r="C35" i="3"/>
  <c r="C36" i="3"/>
  <c r="C73" i="3"/>
  <c r="C74" i="3"/>
  <c r="C19" i="3"/>
  <c r="C20" i="3"/>
  <c r="C57" i="3"/>
  <c r="C58" i="3"/>
  <c r="C21" i="3"/>
  <c r="C22" i="3"/>
  <c r="C59" i="3"/>
  <c r="C60" i="3"/>
  <c r="C37" i="3"/>
  <c r="C38" i="3"/>
  <c r="C75" i="3"/>
  <c r="C76" i="3"/>
  <c r="C39" i="3"/>
  <c r="C40" i="3"/>
  <c r="C77" i="3"/>
  <c r="C78" i="3"/>
  <c r="C41" i="3"/>
  <c r="C42" i="3"/>
  <c r="C79" i="3"/>
  <c r="C80" i="3"/>
  <c r="C43" i="3"/>
  <c r="C44" i="3"/>
  <c r="C81" i="3"/>
  <c r="C82" i="3"/>
  <c r="C23" i="3"/>
  <c r="C24" i="3"/>
  <c r="C61" i="3"/>
  <c r="C62" i="3"/>
  <c r="C25" i="3"/>
  <c r="C26" i="3"/>
  <c r="C63" i="3"/>
  <c r="C64" i="3"/>
  <c r="C45" i="3"/>
  <c r="C46" i="3"/>
  <c r="C83" i="3"/>
  <c r="C84" i="3"/>
  <c r="C47" i="3"/>
  <c r="C48" i="3"/>
  <c r="C85" i="3"/>
  <c r="C86" i="3"/>
  <c r="C49" i="3"/>
  <c r="C50" i="3"/>
  <c r="C87" i="3"/>
  <c r="C88" i="3"/>
  <c r="C51" i="3"/>
  <c r="C52" i="3"/>
  <c r="C89" i="3"/>
  <c r="C90" i="3"/>
  <c r="C27" i="3"/>
  <c r="C28" i="3"/>
  <c r="C65" i="3"/>
  <c r="C66" i="3"/>
  <c r="C99" i="3"/>
  <c r="C100" i="3"/>
  <c r="C91" i="3"/>
  <c r="C92" i="3"/>
  <c r="C101" i="3"/>
  <c r="C102" i="3"/>
  <c r="C93" i="3"/>
  <c r="C94" i="3"/>
  <c r="C103" i="3"/>
  <c r="C104" i="3"/>
  <c r="C95" i="3"/>
  <c r="C96" i="3"/>
  <c r="C105" i="3"/>
  <c r="C106" i="3"/>
  <c r="C97" i="3"/>
  <c r="C98" i="3"/>
  <c r="C107" i="3"/>
  <c r="C108" i="3"/>
  <c r="C131" i="3"/>
  <c r="C132" i="3"/>
  <c r="C141" i="3"/>
  <c r="C142" i="3"/>
  <c r="C117" i="3"/>
  <c r="C118" i="3"/>
  <c r="C151" i="3"/>
  <c r="C152" i="3"/>
  <c r="C165" i="3"/>
  <c r="C166" i="3"/>
  <c r="C109" i="3"/>
  <c r="C110" i="3"/>
  <c r="C133" i="3"/>
  <c r="C134" i="3"/>
  <c r="C143" i="3"/>
  <c r="C144" i="3"/>
  <c r="C111" i="3"/>
  <c r="C112" i="3"/>
  <c r="C135" i="3"/>
  <c r="C136" i="3"/>
  <c r="C145" i="3"/>
  <c r="C146" i="3"/>
  <c r="C119" i="3"/>
  <c r="C120" i="3"/>
  <c r="C153" i="3"/>
  <c r="C154" i="3"/>
  <c r="C167" i="3"/>
  <c r="C168" i="3"/>
  <c r="C121" i="3"/>
  <c r="C122" i="3"/>
  <c r="C155" i="3"/>
  <c r="C156" i="3"/>
  <c r="C169" i="3"/>
  <c r="C170" i="3"/>
  <c r="C113" i="3"/>
  <c r="C114" i="3"/>
  <c r="C137" i="3"/>
  <c r="C138" i="3"/>
  <c r="C147" i="3"/>
  <c r="C148" i="3"/>
  <c r="C123" i="3"/>
  <c r="C124" i="3"/>
  <c r="C157" i="3"/>
  <c r="C158" i="3"/>
  <c r="C171" i="3"/>
  <c r="C172" i="3"/>
  <c r="C125" i="3"/>
  <c r="C126" i="3"/>
  <c r="C159" i="3"/>
  <c r="C160" i="3"/>
  <c r="C173" i="3"/>
  <c r="C174" i="3"/>
  <c r="C115" i="3"/>
  <c r="C116" i="3"/>
  <c r="C139" i="3"/>
  <c r="C140" i="3"/>
  <c r="C149" i="3"/>
  <c r="C150" i="3"/>
  <c r="C127" i="3"/>
  <c r="C128" i="3"/>
  <c r="C161" i="3"/>
  <c r="C162" i="3"/>
  <c r="C175" i="3"/>
  <c r="C176" i="3"/>
  <c r="C129" i="3"/>
  <c r="C130" i="3"/>
  <c r="C163" i="3"/>
  <c r="C164" i="3"/>
  <c r="C177" i="3"/>
  <c r="C178" i="3"/>
  <c r="C179" i="3"/>
  <c r="C180" i="3"/>
  <c r="C195" i="3"/>
  <c r="C196" i="3"/>
  <c r="C211" i="3"/>
  <c r="C212" i="3"/>
  <c r="C181" i="3"/>
  <c r="C182" i="3"/>
  <c r="C197" i="3"/>
  <c r="C198" i="3"/>
  <c r="C213" i="3"/>
  <c r="C214" i="3"/>
  <c r="C183" i="3"/>
  <c r="C184" i="3"/>
  <c r="C199" i="3"/>
  <c r="C200" i="3"/>
  <c r="C215" i="3"/>
  <c r="C216" i="3"/>
  <c r="C185" i="3"/>
  <c r="C186" i="3"/>
  <c r="C201" i="3"/>
  <c r="C202" i="3"/>
  <c r="C217" i="3"/>
  <c r="C218" i="3"/>
  <c r="C187" i="3"/>
  <c r="C188" i="3"/>
  <c r="C203" i="3"/>
  <c r="C204" i="3"/>
  <c r="C219" i="3"/>
  <c r="C220" i="3"/>
  <c r="C189" i="3"/>
  <c r="C190" i="3"/>
  <c r="C205" i="3"/>
  <c r="C206" i="3"/>
  <c r="C221" i="3"/>
  <c r="C222" i="3"/>
  <c r="C191" i="3"/>
  <c r="C192" i="3"/>
  <c r="C207" i="3"/>
  <c r="C208" i="3"/>
  <c r="C223" i="3"/>
  <c r="C224" i="3"/>
  <c r="C193" i="3"/>
  <c r="C194" i="3"/>
  <c r="C209" i="3"/>
  <c r="C210" i="3"/>
  <c r="C225" i="3"/>
  <c r="C226" i="3"/>
  <c r="C227" i="3"/>
  <c r="C228" i="3"/>
  <c r="C229" i="3"/>
  <c r="C230" i="3"/>
  <c r="C235" i="3"/>
  <c r="C236" i="3"/>
  <c r="C243" i="3"/>
  <c r="C244" i="3"/>
  <c r="C231" i="3"/>
  <c r="C232" i="3"/>
  <c r="C237" i="3"/>
  <c r="C238" i="3"/>
  <c r="C245" i="3"/>
  <c r="C246" i="3"/>
  <c r="C233" i="3"/>
  <c r="C234" i="3"/>
  <c r="C239" i="3"/>
  <c r="C240" i="3"/>
  <c r="C247" i="3"/>
  <c r="C248" i="3"/>
  <c r="C241" i="3"/>
  <c r="C242" i="3"/>
  <c r="C249" i="3"/>
  <c r="C250" i="3"/>
  <c r="C252" i="3"/>
  <c r="C251" i="3"/>
  <c r="C254" i="3"/>
  <c r="C253" i="3"/>
  <c r="C260" i="3"/>
  <c r="C259" i="3"/>
  <c r="C266" i="3"/>
  <c r="C265" i="3"/>
  <c r="C256" i="3"/>
  <c r="C255" i="3"/>
  <c r="C262" i="3"/>
  <c r="C261" i="3"/>
  <c r="C268" i="3"/>
  <c r="C267" i="3"/>
  <c r="C258" i="3"/>
  <c r="C257" i="3"/>
  <c r="C264" i="3"/>
  <c r="C263" i="3"/>
  <c r="C270" i="3"/>
  <c r="C269" i="3"/>
  <c r="C273" i="3"/>
  <c r="C274" i="3"/>
  <c r="C295" i="3"/>
  <c r="C296" i="3"/>
  <c r="C297" i="3"/>
  <c r="C298" i="3"/>
  <c r="C279" i="3"/>
  <c r="C280" i="3"/>
  <c r="C299" i="3"/>
  <c r="C300" i="3"/>
  <c r="C301" i="3"/>
  <c r="C302" i="3"/>
  <c r="C285" i="3"/>
  <c r="C286" i="3"/>
  <c r="C303" i="3"/>
  <c r="C304" i="3"/>
  <c r="C305" i="3"/>
  <c r="C306" i="3"/>
  <c r="C291" i="3"/>
  <c r="C292" i="3"/>
  <c r="C307" i="3"/>
  <c r="C308" i="3"/>
  <c r="C309" i="3"/>
  <c r="C310" i="3"/>
  <c r="C271" i="3"/>
  <c r="C272" i="3"/>
  <c r="C311" i="3"/>
  <c r="C312" i="3"/>
  <c r="C275" i="3"/>
  <c r="C276" i="3"/>
  <c r="C313" i="3"/>
  <c r="C314" i="3"/>
  <c r="C277" i="3"/>
  <c r="C278" i="3"/>
  <c r="C315" i="3"/>
  <c r="C316" i="3"/>
  <c r="C281" i="3"/>
  <c r="C282" i="3"/>
  <c r="C317" i="3"/>
  <c r="C318" i="3"/>
  <c r="C283" i="3"/>
  <c r="C284" i="3"/>
  <c r="C319" i="3"/>
  <c r="C320" i="3"/>
  <c r="C287" i="3"/>
  <c r="C288" i="3"/>
  <c r="C321" i="3"/>
  <c r="C322" i="3"/>
  <c r="C289" i="3"/>
  <c r="C290" i="3"/>
  <c r="C323" i="3"/>
  <c r="C324" i="3"/>
  <c r="C293" i="3"/>
  <c r="C29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41" i="3"/>
  <c r="C338" i="3"/>
  <c r="C342" i="3"/>
  <c r="C345" i="3"/>
  <c r="C346" i="3"/>
  <c r="C351" i="3"/>
  <c r="C352" i="3"/>
  <c r="C339" i="3"/>
  <c r="C343" i="3"/>
  <c r="C347" i="3"/>
  <c r="C348" i="3"/>
  <c r="C353" i="3"/>
  <c r="C354" i="3"/>
  <c r="C340" i="3"/>
  <c r="C344" i="3"/>
  <c r="C349" i="3"/>
  <c r="C350" i="3"/>
  <c r="C355" i="3"/>
  <c r="C356" i="3"/>
  <c r="C357" i="3"/>
  <c r="C371" i="3"/>
  <c r="C372" i="3"/>
  <c r="C358" i="3"/>
  <c r="C359" i="3"/>
  <c r="C373" i="3"/>
  <c r="C374" i="3"/>
  <c r="C360" i="3"/>
  <c r="C361" i="3"/>
  <c r="C375" i="3"/>
  <c r="C376" i="3"/>
  <c r="C362" i="3"/>
  <c r="C363" i="3"/>
  <c r="C377" i="3"/>
  <c r="C378" i="3"/>
  <c r="C364" i="3"/>
  <c r="C365" i="3"/>
  <c r="C379" i="3"/>
  <c r="C380" i="3"/>
  <c r="C366" i="3"/>
  <c r="C367" i="3"/>
  <c r="C381" i="3"/>
  <c r="C382" i="3"/>
  <c r="C368" i="3"/>
  <c r="C369" i="3"/>
  <c r="C383" i="3"/>
  <c r="C384" i="3"/>
  <c r="C370" i="3"/>
  <c r="C385" i="3"/>
  <c r="C386" i="3"/>
  <c r="C387" i="3"/>
  <c r="C388" i="3"/>
  <c r="C389" i="3"/>
  <c r="C390" i="3"/>
  <c r="C391" i="3"/>
  <c r="C395" i="3"/>
  <c r="C392" i="3"/>
  <c r="C396" i="3"/>
  <c r="C393" i="3"/>
  <c r="C397" i="3"/>
  <c r="C394" i="3"/>
  <c r="C398" i="3"/>
  <c r="G5" i="2"/>
  <c r="G4" i="2"/>
  <c r="G9" i="2"/>
  <c r="G8" i="2"/>
  <c r="G13" i="2"/>
  <c r="G12" i="2"/>
  <c r="G17" i="2"/>
  <c r="G16" i="2"/>
  <c r="G21" i="2"/>
  <c r="G20" i="2"/>
  <c r="G25" i="2"/>
  <c r="G24" i="2"/>
  <c r="G29" i="2"/>
  <c r="G28" i="2"/>
  <c r="G33" i="2"/>
  <c r="G32" i="2"/>
  <c r="G3" i="2"/>
  <c r="G2" i="2"/>
  <c r="G7" i="2"/>
  <c r="G6" i="2"/>
  <c r="G11" i="2"/>
  <c r="G10" i="2"/>
  <c r="G15" i="2"/>
  <c r="G14" i="2"/>
  <c r="G19" i="2"/>
  <c r="G18" i="2"/>
  <c r="G23" i="2"/>
  <c r="G22" i="2"/>
  <c r="G27" i="2"/>
  <c r="G26" i="2"/>
  <c r="G31" i="2"/>
  <c r="G30" i="2"/>
  <c r="G39" i="2"/>
  <c r="G38" i="2"/>
  <c r="G45" i="2"/>
  <c r="G44" i="2"/>
  <c r="G51" i="2"/>
  <c r="G50" i="2"/>
  <c r="G57" i="2"/>
  <c r="G56" i="2"/>
  <c r="G63" i="2"/>
  <c r="G62" i="2"/>
  <c r="G37" i="2"/>
  <c r="G36" i="2"/>
  <c r="G43" i="2"/>
  <c r="G42" i="2"/>
  <c r="G49" i="2"/>
  <c r="G48" i="2"/>
  <c r="G55" i="2"/>
  <c r="G54" i="2"/>
  <c r="G61" i="2"/>
  <c r="G60" i="2"/>
  <c r="G35" i="2"/>
  <c r="G34" i="2"/>
  <c r="G41" i="2"/>
  <c r="G40" i="2"/>
  <c r="G47" i="2"/>
  <c r="G46" i="2"/>
  <c r="G53" i="2"/>
  <c r="G52" i="2"/>
  <c r="G59" i="2"/>
  <c r="G58" i="2"/>
  <c r="G64" i="2"/>
  <c r="G66" i="2"/>
  <c r="G68" i="2"/>
  <c r="G70" i="2"/>
  <c r="G72" i="2"/>
  <c r="G74" i="2"/>
  <c r="G65" i="2"/>
  <c r="G67" i="2"/>
  <c r="G69" i="2"/>
  <c r="G71" i="2"/>
  <c r="G73" i="2"/>
  <c r="G75" i="2"/>
  <c r="G76" i="2"/>
  <c r="G77" i="2"/>
  <c r="G86" i="2"/>
  <c r="G87" i="2"/>
  <c r="G96" i="2"/>
  <c r="G97" i="2"/>
  <c r="G81" i="2"/>
  <c r="G79" i="2"/>
  <c r="G91" i="2"/>
  <c r="G89" i="2"/>
  <c r="G101" i="2"/>
  <c r="G99" i="2"/>
  <c r="G109" i="2"/>
  <c r="G107" i="2"/>
  <c r="G80" i="2"/>
  <c r="G78" i="2"/>
  <c r="G85" i="2"/>
  <c r="G84" i="2"/>
  <c r="G83" i="2"/>
  <c r="G82" i="2"/>
  <c r="G90" i="2"/>
  <c r="G88" i="2"/>
  <c r="G95" i="2"/>
  <c r="G94" i="2"/>
  <c r="G93" i="2"/>
  <c r="G92" i="2"/>
  <c r="G100" i="2"/>
  <c r="G98" i="2"/>
  <c r="G105" i="2"/>
  <c r="G104" i="2"/>
  <c r="G103" i="2"/>
  <c r="G102" i="2"/>
  <c r="G108" i="2"/>
  <c r="G106" i="2"/>
  <c r="G113" i="2"/>
  <c r="G112" i="2"/>
  <c r="G111" i="2"/>
  <c r="G110" i="2"/>
  <c r="G115" i="2"/>
  <c r="G114" i="2"/>
  <c r="G117" i="2"/>
  <c r="G116" i="2"/>
  <c r="G119" i="2"/>
  <c r="G118" i="2"/>
  <c r="G121" i="2"/>
  <c r="G120" i="2"/>
  <c r="G123" i="2"/>
  <c r="G122" i="2"/>
  <c r="G126" i="2"/>
  <c r="G125" i="2"/>
  <c r="G124" i="2"/>
  <c r="G129" i="2"/>
  <c r="G128" i="2"/>
  <c r="G127" i="2"/>
  <c r="G132" i="2"/>
  <c r="G131" i="2"/>
  <c r="G130" i="2"/>
  <c r="G135" i="2"/>
  <c r="G134" i="2"/>
  <c r="G133" i="2"/>
  <c r="G138" i="2"/>
  <c r="G137" i="2"/>
  <c r="G136" i="2"/>
  <c r="G141" i="2"/>
  <c r="G140" i="2"/>
  <c r="G139" i="2"/>
  <c r="G144" i="2"/>
  <c r="G143" i="2"/>
  <c r="G142" i="2"/>
  <c r="G147" i="2"/>
  <c r="G146" i="2"/>
  <c r="G145" i="2"/>
  <c r="G149" i="2"/>
  <c r="G150" i="2"/>
  <c r="G148" i="2"/>
  <c r="G152" i="2"/>
  <c r="G153" i="2"/>
  <c r="G151" i="2"/>
  <c r="G156" i="2"/>
  <c r="G155" i="2"/>
  <c r="G154" i="2"/>
  <c r="G159" i="2"/>
  <c r="G158" i="2"/>
  <c r="G157" i="2"/>
  <c r="G162" i="2"/>
  <c r="G161" i="2"/>
  <c r="G160" i="2"/>
  <c r="G165" i="2"/>
  <c r="G164" i="2"/>
  <c r="G163" i="2"/>
  <c r="G167" i="2"/>
  <c r="G168" i="2"/>
  <c r="G166" i="2"/>
  <c r="G170" i="2"/>
  <c r="G171" i="2"/>
  <c r="G169" i="2"/>
  <c r="G174" i="2"/>
  <c r="G173" i="2"/>
  <c r="G172" i="2"/>
  <c r="G177" i="2"/>
  <c r="G176" i="2"/>
  <c r="G175" i="2"/>
  <c r="G180" i="2"/>
  <c r="G179" i="2"/>
  <c r="G178" i="2"/>
  <c r="G183" i="2"/>
  <c r="G182" i="2"/>
  <c r="G181" i="2"/>
  <c r="G185" i="2"/>
  <c r="G191" i="2"/>
  <c r="G186" i="2"/>
  <c r="G192" i="2"/>
  <c r="G184" i="2"/>
  <c r="G190" i="2"/>
  <c r="G188" i="2"/>
  <c r="G194" i="2"/>
  <c r="G189" i="2"/>
  <c r="G187" i="2"/>
  <c r="G195" i="2"/>
  <c r="G193" i="2"/>
  <c r="G196" i="2"/>
  <c r="G197" i="2"/>
  <c r="G199" i="2"/>
  <c r="G200" i="2"/>
  <c r="G198" i="2"/>
  <c r="G202" i="2"/>
  <c r="G203" i="2"/>
  <c r="G201" i="2"/>
  <c r="G205" i="2"/>
  <c r="G206" i="2"/>
  <c r="G204" i="2"/>
  <c r="G208" i="2"/>
  <c r="G209" i="2"/>
  <c r="G207" i="2"/>
  <c r="G212" i="2"/>
  <c r="G211" i="2"/>
  <c r="G210" i="2"/>
  <c r="G215" i="2"/>
  <c r="G214" i="2"/>
  <c r="G213" i="2"/>
  <c r="G218" i="2"/>
  <c r="G217" i="2"/>
  <c r="G216" i="2"/>
  <c r="G221" i="2"/>
  <c r="G220" i="2"/>
  <c r="G219" i="2"/>
  <c r="G224" i="2"/>
  <c r="G223" i="2"/>
  <c r="G222" i="2"/>
  <c r="G227" i="2"/>
  <c r="G226" i="2"/>
  <c r="G225" i="2"/>
  <c r="G230" i="2"/>
  <c r="G229" i="2"/>
  <c r="G228" i="2"/>
  <c r="G233" i="2"/>
  <c r="G232" i="2"/>
  <c r="G231" i="2"/>
  <c r="G236" i="2"/>
  <c r="G235" i="2"/>
  <c r="G234" i="2"/>
  <c r="G239" i="2"/>
  <c r="G238" i="2"/>
  <c r="G237" i="2"/>
  <c r="G242" i="2"/>
  <c r="G241" i="2"/>
  <c r="G240" i="2"/>
  <c r="G245" i="2"/>
  <c r="G244" i="2"/>
  <c r="G243" i="2"/>
  <c r="G248" i="2"/>
  <c r="G247" i="2"/>
  <c r="G246" i="2"/>
  <c r="G251" i="2"/>
  <c r="G250" i="2"/>
  <c r="G249" i="2"/>
  <c r="G254" i="2"/>
  <c r="G253" i="2"/>
  <c r="G252" i="2"/>
  <c r="G257" i="2"/>
  <c r="G256" i="2"/>
  <c r="G255" i="2"/>
  <c r="G260" i="2"/>
  <c r="G259" i="2"/>
  <c r="G258" i="2"/>
  <c r="G263" i="2"/>
  <c r="G262" i="2"/>
  <c r="G261" i="2"/>
  <c r="G264" i="2"/>
  <c r="G266" i="2"/>
  <c r="G272" i="2"/>
  <c r="G278" i="2"/>
  <c r="G265" i="2"/>
  <c r="G267" i="2"/>
  <c r="G273" i="2"/>
  <c r="G279" i="2"/>
  <c r="G269" i="2"/>
  <c r="G268" i="2"/>
  <c r="G275" i="2"/>
  <c r="G274" i="2"/>
  <c r="G281" i="2"/>
  <c r="G280" i="2"/>
  <c r="G271" i="2"/>
  <c r="G270" i="2"/>
  <c r="G277" i="2"/>
  <c r="G276" i="2"/>
  <c r="G283" i="2"/>
  <c r="G282" i="2"/>
  <c r="E4" i="2"/>
  <c r="E9" i="2"/>
  <c r="E8" i="2"/>
  <c r="E13" i="2"/>
  <c r="E12" i="2"/>
  <c r="E17" i="2"/>
  <c r="E16" i="2"/>
  <c r="E21" i="2"/>
  <c r="E20" i="2"/>
  <c r="E25" i="2"/>
  <c r="E24" i="2"/>
  <c r="E29" i="2"/>
  <c r="E28" i="2"/>
  <c r="E33" i="2"/>
  <c r="E32" i="2"/>
  <c r="E3" i="2"/>
  <c r="E2" i="2"/>
  <c r="E7" i="2"/>
  <c r="E6" i="2"/>
  <c r="E11" i="2"/>
  <c r="E10" i="2"/>
  <c r="E15" i="2"/>
  <c r="E14" i="2"/>
  <c r="E19" i="2"/>
  <c r="E18" i="2"/>
  <c r="E23" i="2"/>
  <c r="E22" i="2"/>
  <c r="E27" i="2"/>
  <c r="E26" i="2"/>
  <c r="E31" i="2"/>
  <c r="E30" i="2"/>
  <c r="E39" i="2"/>
  <c r="E38" i="2"/>
  <c r="E45" i="2"/>
  <c r="E44" i="2"/>
  <c r="E51" i="2"/>
  <c r="E50" i="2"/>
  <c r="E57" i="2"/>
  <c r="E56" i="2"/>
  <c r="E63" i="2"/>
  <c r="E62" i="2"/>
  <c r="E37" i="2"/>
  <c r="E36" i="2"/>
  <c r="E43" i="2"/>
  <c r="E42" i="2"/>
  <c r="E49" i="2"/>
  <c r="E48" i="2"/>
  <c r="E55" i="2"/>
  <c r="E54" i="2"/>
  <c r="E61" i="2"/>
  <c r="E60" i="2"/>
  <c r="E35" i="2"/>
  <c r="E34" i="2"/>
  <c r="E41" i="2"/>
  <c r="E40" i="2"/>
  <c r="E47" i="2"/>
  <c r="E46" i="2"/>
  <c r="E53" i="2"/>
  <c r="E52" i="2"/>
  <c r="E59" i="2"/>
  <c r="E58" i="2"/>
  <c r="E64" i="2"/>
  <c r="E66" i="2"/>
  <c r="E68" i="2"/>
  <c r="E70" i="2"/>
  <c r="E72" i="2"/>
  <c r="E74" i="2"/>
  <c r="E65" i="2"/>
  <c r="E67" i="2"/>
  <c r="E69" i="2"/>
  <c r="E71" i="2"/>
  <c r="E73" i="2"/>
  <c r="E75" i="2"/>
  <c r="E76" i="2"/>
  <c r="E77" i="2"/>
  <c r="E86" i="2"/>
  <c r="E87" i="2"/>
  <c r="E96" i="2"/>
  <c r="E97" i="2"/>
  <c r="E81" i="2"/>
  <c r="E79" i="2"/>
  <c r="E91" i="2"/>
  <c r="E89" i="2"/>
  <c r="E101" i="2"/>
  <c r="E99" i="2"/>
  <c r="E109" i="2"/>
  <c r="E107" i="2"/>
  <c r="E80" i="2"/>
  <c r="E78" i="2"/>
  <c r="E85" i="2"/>
  <c r="E84" i="2"/>
  <c r="E83" i="2"/>
  <c r="E82" i="2"/>
  <c r="E90" i="2"/>
  <c r="E88" i="2"/>
  <c r="E95" i="2"/>
  <c r="E94" i="2"/>
  <c r="E93" i="2"/>
  <c r="E92" i="2"/>
  <c r="E100" i="2"/>
  <c r="E98" i="2"/>
  <c r="E105" i="2"/>
  <c r="E104" i="2"/>
  <c r="E103" i="2"/>
  <c r="E102" i="2"/>
  <c r="E108" i="2"/>
  <c r="E106" i="2"/>
  <c r="E113" i="2"/>
  <c r="E112" i="2"/>
  <c r="E111" i="2"/>
  <c r="E110" i="2"/>
  <c r="E115" i="2"/>
  <c r="E114" i="2"/>
  <c r="E117" i="2"/>
  <c r="E116" i="2"/>
  <c r="E119" i="2"/>
  <c r="E118" i="2"/>
  <c r="E121" i="2"/>
  <c r="E120" i="2"/>
  <c r="E123" i="2"/>
  <c r="E122" i="2"/>
  <c r="E126" i="2"/>
  <c r="E125" i="2"/>
  <c r="E124" i="2"/>
  <c r="E129" i="2"/>
  <c r="E128" i="2"/>
  <c r="E127" i="2"/>
  <c r="E132" i="2"/>
  <c r="E131" i="2"/>
  <c r="E130" i="2"/>
  <c r="E135" i="2"/>
  <c r="E134" i="2"/>
  <c r="E133" i="2"/>
  <c r="E138" i="2"/>
  <c r="E137" i="2"/>
  <c r="E136" i="2"/>
  <c r="E141" i="2"/>
  <c r="E140" i="2"/>
  <c r="E139" i="2"/>
  <c r="E144" i="2"/>
  <c r="E143" i="2"/>
  <c r="E142" i="2"/>
  <c r="E147" i="2"/>
  <c r="E146" i="2"/>
  <c r="E145" i="2"/>
  <c r="E149" i="2"/>
  <c r="E150" i="2"/>
  <c r="E148" i="2"/>
  <c r="E152" i="2"/>
  <c r="E153" i="2"/>
  <c r="E151" i="2"/>
  <c r="E156" i="2"/>
  <c r="E155" i="2"/>
  <c r="E154" i="2"/>
  <c r="E159" i="2"/>
  <c r="E158" i="2"/>
  <c r="E157" i="2"/>
  <c r="E162" i="2"/>
  <c r="E161" i="2"/>
  <c r="E160" i="2"/>
  <c r="E165" i="2"/>
  <c r="E164" i="2"/>
  <c r="E163" i="2"/>
  <c r="E174" i="2"/>
  <c r="E173" i="2"/>
  <c r="E172" i="2"/>
  <c r="E177" i="2"/>
  <c r="E176" i="2"/>
  <c r="E175" i="2"/>
  <c r="E180" i="2"/>
  <c r="E179" i="2"/>
  <c r="E178" i="2"/>
  <c r="E183" i="2"/>
  <c r="E182" i="2"/>
  <c r="E181" i="2"/>
  <c r="E191" i="2"/>
  <c r="E192" i="2"/>
  <c r="E190" i="2"/>
  <c r="E194" i="2"/>
  <c r="E195" i="2"/>
  <c r="E193" i="2"/>
  <c r="E196" i="2"/>
  <c r="E197" i="2"/>
  <c r="E199" i="2"/>
  <c r="E200" i="2"/>
  <c r="E198" i="2"/>
  <c r="E202" i="2"/>
  <c r="E203" i="2"/>
  <c r="E201" i="2"/>
  <c r="E212" i="2"/>
  <c r="E211" i="2"/>
  <c r="E210" i="2"/>
  <c r="E215" i="2"/>
  <c r="E214" i="2"/>
  <c r="E213" i="2"/>
  <c r="E218" i="2"/>
  <c r="E217" i="2"/>
  <c r="E216" i="2"/>
  <c r="E221" i="2"/>
  <c r="E220" i="2"/>
  <c r="E219" i="2"/>
  <c r="E224" i="2"/>
  <c r="E223" i="2"/>
  <c r="E222" i="2"/>
  <c r="E227" i="2"/>
  <c r="E226" i="2"/>
  <c r="E225" i="2"/>
  <c r="E230" i="2"/>
  <c r="E229" i="2"/>
  <c r="E228" i="2"/>
  <c r="E233" i="2"/>
  <c r="E232" i="2"/>
  <c r="E231" i="2"/>
  <c r="E236" i="2"/>
  <c r="E235" i="2"/>
  <c r="E234" i="2"/>
  <c r="E239" i="2"/>
  <c r="E238" i="2"/>
  <c r="E237" i="2"/>
  <c r="E242" i="2"/>
  <c r="E241" i="2"/>
  <c r="E240" i="2"/>
  <c r="E245" i="2"/>
  <c r="E244" i="2"/>
  <c r="E243" i="2"/>
  <c r="E248" i="2"/>
  <c r="E247" i="2"/>
  <c r="E246" i="2"/>
  <c r="E251" i="2"/>
  <c r="E250" i="2"/>
  <c r="E249" i="2"/>
  <c r="E254" i="2"/>
  <c r="E253" i="2"/>
  <c r="E252" i="2"/>
  <c r="E257" i="2"/>
  <c r="E256" i="2"/>
  <c r="E255" i="2"/>
  <c r="E260" i="2"/>
  <c r="E259" i="2"/>
  <c r="E258" i="2"/>
  <c r="E263" i="2"/>
  <c r="E262" i="2"/>
  <c r="E261" i="2"/>
  <c r="E264" i="2"/>
  <c r="E266" i="2"/>
  <c r="E272" i="2"/>
  <c r="E278" i="2"/>
  <c r="E265" i="2"/>
  <c r="E267" i="2"/>
  <c r="E273" i="2"/>
  <c r="E279" i="2"/>
  <c r="E269" i="2"/>
  <c r="E268" i="2"/>
  <c r="E275" i="2"/>
  <c r="E274" i="2"/>
  <c r="E281" i="2"/>
  <c r="E280" i="2"/>
  <c r="E271" i="2"/>
  <c r="E270" i="2"/>
  <c r="E277" i="2"/>
  <c r="E276" i="2"/>
  <c r="E283" i="2"/>
  <c r="E282" i="2"/>
  <c r="E5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9" i="1"/>
  <c r="E20" i="1"/>
  <c r="E21" i="1"/>
  <c r="E22" i="1"/>
  <c r="E23" i="1"/>
  <c r="E24" i="1"/>
  <c r="E25" i="1"/>
  <c r="E26" i="1"/>
  <c r="E27" i="1"/>
  <c r="E30" i="1"/>
  <c r="E31" i="1"/>
  <c r="E32" i="1"/>
  <c r="E33" i="1"/>
  <c r="E34" i="1"/>
  <c r="E35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S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6" i="1"/>
  <c r="ES97" i="1"/>
  <c r="ES98" i="1"/>
  <c r="ES99" i="1"/>
  <c r="ES100" i="1"/>
  <c r="ES95" i="1"/>
  <c r="ES102" i="1"/>
  <c r="ES103" i="1"/>
  <c r="ES104" i="1"/>
  <c r="ES105" i="1"/>
  <c r="ES106" i="1"/>
  <c r="ES101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51" i="1"/>
  <c r="ES152" i="1"/>
  <c r="ES153" i="1"/>
  <c r="ES154" i="1"/>
  <c r="ES155" i="1"/>
  <c r="ES156" i="1"/>
  <c r="ES157" i="1"/>
  <c r="ES163" i="1"/>
  <c r="ES158" i="1"/>
  <c r="ES164" i="1"/>
  <c r="ES159" i="1"/>
  <c r="ES165" i="1"/>
  <c r="ES160" i="1"/>
  <c r="ES166" i="1"/>
  <c r="ES161" i="1"/>
  <c r="ES167" i="1"/>
  <c r="ES162" i="1"/>
  <c r="ES168" i="1"/>
  <c r="ES169" i="1"/>
  <c r="ES170" i="1"/>
  <c r="ES171" i="1"/>
  <c r="ES172" i="1"/>
  <c r="ES173" i="1"/>
  <c r="ES174" i="1"/>
  <c r="ES181" i="1"/>
  <c r="ES175" i="1"/>
  <c r="ES182" i="1"/>
  <c r="ES176" i="1"/>
  <c r="ES183" i="1"/>
  <c r="ES177" i="1"/>
  <c r="ES178" i="1"/>
  <c r="ES179" i="1"/>
  <c r="ES180" i="1"/>
  <c r="ES184" i="1"/>
  <c r="ES185" i="1"/>
  <c r="ES186" i="1"/>
  <c r="ES187" i="1"/>
  <c r="ES188" i="1"/>
  <c r="ES189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77" i="1"/>
  <c r="ES278" i="1"/>
  <c r="ES279" i="1"/>
  <c r="ES266" i="1"/>
  <c r="ES264" i="1"/>
  <c r="ES265" i="1"/>
  <c r="ES267" i="1"/>
  <c r="ES269" i="1"/>
  <c r="ES272" i="1"/>
  <c r="ES268" i="1"/>
  <c r="ES270" i="1"/>
  <c r="ES273" i="1"/>
  <c r="ES271" i="1"/>
  <c r="ES275" i="1"/>
  <c r="ES274" i="1"/>
  <c r="ES276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332" i="1"/>
  <c r="ES333" i="1"/>
  <c r="ES334" i="1"/>
  <c r="ES335" i="1"/>
  <c r="ES2" i="1"/>
  <c r="EL10" i="1"/>
  <c r="EL11" i="1"/>
  <c r="EL2" i="1"/>
  <c r="EL3" i="1"/>
  <c r="EL12" i="1"/>
  <c r="EL13" i="1"/>
  <c r="EL4" i="1"/>
  <c r="EL5" i="1"/>
  <c r="EL14" i="1"/>
  <c r="EL6" i="1"/>
  <c r="EL15" i="1"/>
  <c r="EL16" i="1"/>
  <c r="EL7" i="1"/>
  <c r="EL8" i="1"/>
  <c r="EL9" i="1"/>
  <c r="EL17" i="1"/>
  <c r="EL18" i="1"/>
  <c r="EL30" i="1"/>
  <c r="EL31" i="1"/>
  <c r="EL19" i="1"/>
  <c r="EL20" i="1"/>
  <c r="EL21" i="1"/>
  <c r="EL22" i="1"/>
  <c r="EL32" i="1"/>
  <c r="EL33" i="1"/>
  <c r="EL23" i="1"/>
  <c r="EL34" i="1"/>
  <c r="EL35" i="1"/>
  <c r="EL36" i="1"/>
  <c r="EL24" i="1"/>
  <c r="EL25" i="1"/>
  <c r="EL26" i="1"/>
  <c r="EL27" i="1"/>
  <c r="EL37" i="1"/>
  <c r="EL38" i="1"/>
  <c r="EL28" i="1"/>
  <c r="EL29" i="1"/>
  <c r="EL45" i="1"/>
  <c r="EL46" i="1"/>
  <c r="EL47" i="1"/>
  <c r="EL48" i="1"/>
  <c r="EL49" i="1"/>
  <c r="EL39" i="1"/>
  <c r="EL40" i="1"/>
  <c r="EL41" i="1"/>
  <c r="EL42" i="1"/>
  <c r="EL43" i="1"/>
  <c r="EL44" i="1"/>
  <c r="EL56" i="1"/>
  <c r="EL57" i="1"/>
  <c r="EL58" i="1"/>
  <c r="EL59" i="1"/>
  <c r="EL60" i="1"/>
  <c r="EL50" i="1"/>
  <c r="EL51" i="1"/>
  <c r="EL52" i="1"/>
  <c r="EL53" i="1"/>
  <c r="EL54" i="1"/>
  <c r="EL55" i="1"/>
  <c r="EL66" i="1"/>
  <c r="EL67" i="1"/>
  <c r="EL68" i="1"/>
  <c r="EL69" i="1"/>
  <c r="EL70" i="1"/>
  <c r="EL61" i="1"/>
  <c r="EL62" i="1"/>
  <c r="EL63" i="1"/>
  <c r="EL64" i="1"/>
  <c r="EL65" i="1"/>
  <c r="EL76" i="1"/>
  <c r="EL77" i="1"/>
  <c r="EL78" i="1"/>
  <c r="EL79" i="1"/>
  <c r="EL80" i="1"/>
  <c r="EL71" i="1"/>
  <c r="EL72" i="1"/>
  <c r="EL73" i="1"/>
  <c r="EL74" i="1"/>
  <c r="EL75" i="1"/>
  <c r="EL81" i="1"/>
  <c r="EL82" i="1"/>
  <c r="EL83" i="1"/>
  <c r="EL84" i="1"/>
  <c r="EL85" i="1"/>
  <c r="EL90" i="1"/>
  <c r="EL91" i="1"/>
  <c r="EL92" i="1"/>
  <c r="EL93" i="1"/>
  <c r="EL94" i="1"/>
  <c r="EL86" i="1"/>
  <c r="EL87" i="1"/>
  <c r="EL88" i="1"/>
  <c r="EL89" i="1"/>
  <c r="EL102" i="1"/>
  <c r="EL103" i="1"/>
  <c r="EL104" i="1"/>
  <c r="EL105" i="1"/>
  <c r="EL106" i="1"/>
  <c r="EL96" i="1"/>
  <c r="EL97" i="1"/>
  <c r="EL98" i="1"/>
  <c r="EL99" i="1"/>
  <c r="EL100" i="1"/>
  <c r="EL95" i="1"/>
  <c r="EL101" i="1"/>
  <c r="EL115" i="1"/>
  <c r="EL116" i="1"/>
  <c r="EL111" i="1"/>
  <c r="EL112" i="1"/>
  <c r="EL113" i="1"/>
  <c r="EL114" i="1"/>
  <c r="EL107" i="1"/>
  <c r="EL108" i="1"/>
  <c r="EL109" i="1"/>
  <c r="EL110" i="1"/>
  <c r="EL125" i="1"/>
  <c r="EL126" i="1"/>
  <c r="EL121" i="1"/>
  <c r="EL122" i="1"/>
  <c r="EL123" i="1"/>
  <c r="EL124" i="1"/>
  <c r="EL117" i="1"/>
  <c r="EL118" i="1"/>
  <c r="EL119" i="1"/>
  <c r="EL120" i="1"/>
  <c r="EL171" i="1"/>
  <c r="EL172" i="1"/>
  <c r="EL173" i="1"/>
  <c r="EL174" i="1"/>
  <c r="EL181" i="1"/>
  <c r="EL175" i="1"/>
  <c r="EL182" i="1"/>
  <c r="EL176" i="1"/>
  <c r="EL183" i="1"/>
  <c r="EL177" i="1"/>
  <c r="EL178" i="1"/>
  <c r="EL179" i="1"/>
  <c r="EL180" i="1"/>
  <c r="EL184" i="1"/>
  <c r="EL185" i="1"/>
  <c r="EL186" i="1"/>
  <c r="EL187" i="1"/>
  <c r="EL188" i="1"/>
  <c r="EL189" i="1"/>
  <c r="EL151" i="1"/>
  <c r="EL152" i="1"/>
  <c r="EL153" i="1"/>
  <c r="EL154" i="1"/>
  <c r="EL155" i="1"/>
  <c r="EL156" i="1"/>
  <c r="EL157" i="1"/>
  <c r="EL163" i="1"/>
  <c r="EL158" i="1"/>
  <c r="EL164" i="1"/>
  <c r="EL159" i="1"/>
  <c r="EL165" i="1"/>
  <c r="EL160" i="1"/>
  <c r="EL166" i="1"/>
  <c r="EL161" i="1"/>
  <c r="EL167" i="1"/>
  <c r="EL162" i="1"/>
  <c r="EL168" i="1"/>
  <c r="EL169" i="1"/>
  <c r="EL170" i="1"/>
  <c r="EL127" i="1"/>
  <c r="EL128" i="1"/>
  <c r="EL129" i="1"/>
  <c r="EL130" i="1"/>
  <c r="EL131" i="1"/>
  <c r="EL132" i="1"/>
  <c r="EL133" i="1"/>
  <c r="EL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90" i="1"/>
  <c r="EL191" i="1"/>
  <c r="EL192" i="1"/>
  <c r="EL194" i="1"/>
  <c r="EL193" i="1"/>
  <c r="EL195" i="1"/>
  <c r="EL196" i="1"/>
  <c r="EL200" i="1"/>
  <c r="EL201" i="1"/>
  <c r="EL202" i="1"/>
  <c r="EL203" i="1"/>
  <c r="EL204" i="1"/>
  <c r="EL205" i="1"/>
  <c r="EL206" i="1"/>
  <c r="EL207" i="1"/>
  <c r="EL208" i="1"/>
  <c r="EL209" i="1"/>
  <c r="EL210" i="1"/>
  <c r="EL197" i="1"/>
  <c r="EL198" i="1"/>
  <c r="EL199" i="1"/>
  <c r="EL211" i="1"/>
  <c r="EL212" i="1"/>
  <c r="EL213" i="1"/>
  <c r="EL215" i="1"/>
  <c r="EL214" i="1"/>
  <c r="EL216" i="1"/>
  <c r="EL217" i="1"/>
  <c r="EL223" i="1"/>
  <c r="EL218" i="1"/>
  <c r="EL248" i="1"/>
  <c r="EL254" i="1"/>
  <c r="EL253" i="1"/>
  <c r="EL224" i="1"/>
  <c r="EL219" i="1"/>
  <c r="EL250" i="1"/>
  <c r="EL249" i="1"/>
  <c r="EL243" i="1"/>
  <c r="EL256" i="1"/>
  <c r="EL244" i="1"/>
  <c r="EL255" i="1"/>
  <c r="EL225" i="1"/>
  <c r="EL226" i="1"/>
  <c r="EL227" i="1"/>
  <c r="EL232" i="1"/>
  <c r="EL228" i="1"/>
  <c r="EL233" i="1"/>
  <c r="EL234" i="1"/>
  <c r="EL220" i="1"/>
  <c r="EL229" i="1"/>
  <c r="EL230" i="1"/>
  <c r="EL235" i="1"/>
  <c r="EL236" i="1"/>
  <c r="EL237" i="1"/>
  <c r="EL252" i="1"/>
  <c r="EL238" i="1"/>
  <c r="EL251" i="1"/>
  <c r="EL245" i="1"/>
  <c r="EL246" i="1"/>
  <c r="EL247" i="1"/>
  <c r="EL221" i="1"/>
  <c r="EL231" i="1"/>
  <c r="EL239" i="1"/>
  <c r="EL240" i="1"/>
  <c r="EL241" i="1"/>
  <c r="EL242" i="1"/>
  <c r="EL222" i="1"/>
  <c r="EL257" i="1"/>
  <c r="EL258" i="1"/>
  <c r="EL259" i="1"/>
  <c r="EL260" i="1"/>
  <c r="EL261" i="1"/>
  <c r="EL262" i="1"/>
  <c r="EL263" i="1"/>
  <c r="EL280" i="1"/>
  <c r="EL281" i="1"/>
  <c r="EL282" i="1"/>
  <c r="EL286" i="1"/>
  <c r="EL285" i="1"/>
  <c r="EL288" i="1"/>
  <c r="EL287" i="1"/>
  <c r="EL289" i="1"/>
  <c r="EL283" i="1"/>
  <c r="EL291" i="1"/>
  <c r="EL290" i="1"/>
  <c r="EL292" i="1"/>
  <c r="EL284" i="1"/>
  <c r="EL293" i="1"/>
  <c r="EL294" i="1"/>
  <c r="EL295" i="1"/>
  <c r="EL297" i="1"/>
  <c r="EL296" i="1"/>
  <c r="EL298" i="1"/>
  <c r="EL299" i="1"/>
  <c r="EL300" i="1"/>
  <c r="EL301" i="1"/>
  <c r="EL302" i="1"/>
  <c r="EL303" i="1"/>
  <c r="EL304" i="1"/>
  <c r="EL305" i="1"/>
  <c r="EL306" i="1"/>
  <c r="EL307" i="1"/>
  <c r="EL308" i="1"/>
  <c r="EL314" i="1"/>
  <c r="EL309" i="1"/>
  <c r="EL319" i="1"/>
  <c r="EL315" i="1"/>
  <c r="EL320" i="1"/>
  <c r="EL310" i="1"/>
  <c r="EL316" i="1"/>
  <c r="EL321" i="1"/>
  <c r="EL311" i="1"/>
  <c r="EL312" i="1"/>
  <c r="EL317" i="1"/>
  <c r="EL322" i="1"/>
  <c r="EL313" i="1"/>
  <c r="EL318" i="1"/>
  <c r="EL323" i="1"/>
  <c r="EL324" i="1"/>
  <c r="EL325" i="1"/>
  <c r="EL326" i="1"/>
  <c r="EL327" i="1"/>
  <c r="EL328" i="1"/>
  <c r="EL329" i="1"/>
  <c r="EL330" i="1"/>
  <c r="EL331" i="1"/>
  <c r="EL332" i="1"/>
  <c r="EL333" i="1"/>
  <c r="EL334" i="1"/>
  <c r="EL335" i="1"/>
  <c r="EL277" i="1"/>
  <c r="EL278" i="1"/>
  <c r="EL279" i="1"/>
  <c r="EL266" i="1"/>
  <c r="EL264" i="1"/>
  <c r="EL265" i="1"/>
  <c r="EL267" i="1"/>
  <c r="EL269" i="1"/>
  <c r="EL272" i="1"/>
  <c r="EL268" i="1"/>
  <c r="EL270" i="1"/>
  <c r="EL273" i="1"/>
  <c r="EL271" i="1"/>
  <c r="EL275" i="1"/>
  <c r="EL274" i="1"/>
  <c r="EL276" i="1"/>
  <c r="E209" i="2"/>
  <c r="F209" i="2"/>
  <c r="F208" i="2"/>
  <c r="E208" i="2"/>
  <c r="E205" i="2"/>
  <c r="F205" i="2"/>
  <c r="F206" i="2"/>
  <c r="E206" i="2"/>
  <c r="F207" i="2"/>
  <c r="E207" i="2"/>
  <c r="E204" i="2"/>
  <c r="F204" i="2"/>
  <c r="E167" i="2"/>
  <c r="F167" i="2"/>
  <c r="E166" i="2"/>
  <c r="F166" i="2"/>
  <c r="E168" i="2"/>
  <c r="F168" i="2"/>
  <c r="F171" i="2"/>
  <c r="E171" i="2"/>
  <c r="E169" i="2"/>
  <c r="F169" i="2"/>
  <c r="E170" i="2"/>
  <c r="F170" i="2"/>
  <c r="F184" i="2"/>
  <c r="E184" i="2"/>
  <c r="F189" i="2"/>
  <c r="E189" i="2"/>
  <c r="F188" i="2"/>
  <c r="E188" i="2"/>
  <c r="F187" i="2"/>
  <c r="E187" i="2"/>
  <c r="E185" i="2"/>
  <c r="F185" i="2"/>
  <c r="E186" i="2"/>
  <c r="F186" i="2"/>
</calcChain>
</file>

<file path=xl/sharedStrings.xml><?xml version="1.0" encoding="utf-8"?>
<sst xmlns="http://schemas.openxmlformats.org/spreadsheetml/2006/main" count="23612" uniqueCount="2776">
  <si>
    <t>Ref</t>
  </si>
  <si>
    <t>Precio</t>
  </si>
  <si>
    <t>Gama</t>
  </si>
  <si>
    <t>Gama1</t>
  </si>
  <si>
    <t>Gama2</t>
  </si>
  <si>
    <t>Gama3</t>
  </si>
  <si>
    <t>Tamb1</t>
  </si>
  <si>
    <t>Tamb2</t>
  </si>
  <si>
    <t>Tamb3</t>
  </si>
  <si>
    <t>Tcam1</t>
  </si>
  <si>
    <t>Tcam2</t>
  </si>
  <si>
    <t>Tcam3</t>
  </si>
  <si>
    <t>Tcam4</t>
  </si>
  <si>
    <t>Maestro</t>
  </si>
  <si>
    <t>Maestro2</t>
  </si>
  <si>
    <t>Icono1</t>
  </si>
  <si>
    <t>Icono2</t>
  </si>
  <si>
    <t>Icono3</t>
  </si>
  <si>
    <t>Icono4</t>
  </si>
  <si>
    <t>Icono5</t>
  </si>
  <si>
    <t>Icono6</t>
  </si>
  <si>
    <t>Icono7</t>
  </si>
  <si>
    <t>Icono8</t>
  </si>
  <si>
    <t>Icono9</t>
  </si>
  <si>
    <t>Icono10</t>
  </si>
  <si>
    <t>Icono11</t>
  </si>
  <si>
    <t>Icono12</t>
  </si>
  <si>
    <t>Icono13</t>
  </si>
  <si>
    <t>Refrigerante</t>
  </si>
  <si>
    <t>Titulo</t>
  </si>
  <si>
    <t>Config1</t>
  </si>
  <si>
    <t>Config2</t>
  </si>
  <si>
    <t>Config3</t>
  </si>
  <si>
    <t>Config4</t>
  </si>
  <si>
    <t>Config5</t>
  </si>
  <si>
    <t>Config6</t>
  </si>
  <si>
    <t>Carga</t>
  </si>
  <si>
    <t>Ruido</t>
  </si>
  <si>
    <t>Peso neto</t>
  </si>
  <si>
    <t>Desescarche_Tipo</t>
  </si>
  <si>
    <t>Desescarche_Potencia</t>
  </si>
  <si>
    <t>Dimensiones_Anchura L</t>
  </si>
  <si>
    <t>Dimensiones_Profundidad P</t>
  </si>
  <si>
    <t>Dimensiones_Altura H</t>
  </si>
  <si>
    <t>Potencia consumida</t>
  </si>
  <si>
    <t>Corriente absorbida</t>
  </si>
  <si>
    <t>Condensador_Núm. ventilador</t>
  </si>
  <si>
    <t>Condensador_Caudal de aire</t>
  </si>
  <si>
    <t>Condensador_Diámetro</t>
  </si>
  <si>
    <t>Evaporador_Núm. ventilador</t>
  </si>
  <si>
    <t>Evaporador_Caudal</t>
  </si>
  <si>
    <t>Evaporador_Diámetro</t>
  </si>
  <si>
    <t>Evaporador_Flecha</t>
  </si>
  <si>
    <t>Cilindrada</t>
  </si>
  <si>
    <t>Núm. Compresor</t>
  </si>
  <si>
    <t>Compresor_Voltaje</t>
  </si>
  <si>
    <t>COP</t>
  </si>
  <si>
    <t>SEH007PE01</t>
  </si>
  <si>
    <t>SE</t>
  </si>
  <si>
    <t>2</t>
  </si>
  <si>
    <t>G.1</t>
  </si>
  <si>
    <t>G.2</t>
  </si>
  <si>
    <t>G.4</t>
  </si>
  <si>
    <t>T.1</t>
  </si>
  <si>
    <t>T.2</t>
  </si>
  <si>
    <t>T.3</t>
  </si>
  <si>
    <t>T.11</t>
  </si>
  <si>
    <t>T.15</t>
  </si>
  <si>
    <t>A.2</t>
  </si>
  <si>
    <t>A.9</t>
  </si>
  <si>
    <t>R290</t>
  </si>
  <si>
    <t>SISTEMA COMPACTO PARA ARMARIOS FRIGORÍFICOS</t>
  </si>
  <si>
    <t>Compacto</t>
  </si>
  <si>
    <t>Techo</t>
  </si>
  <si>
    <t>Armario</t>
  </si>
  <si>
    <t>1</t>
  </si>
  <si>
    <t>-</t>
  </si>
  <si>
    <t>230/1/50</t>
  </si>
  <si>
    <t>SEH014PE01</t>
  </si>
  <si>
    <t>SEL007PE01</t>
  </si>
  <si>
    <t>SEL007PE11</t>
  </si>
  <si>
    <t>SEL014PE01</t>
  </si>
  <si>
    <t>SEL014PE11</t>
  </si>
  <si>
    <t>SEM007PE01</t>
  </si>
  <si>
    <t>SEM007PE11</t>
  </si>
  <si>
    <t>SEM014PE01</t>
  </si>
  <si>
    <t>650</t>
  </si>
  <si>
    <t>SEM014PE11</t>
  </si>
  <si>
    <t>TEH006PE01</t>
  </si>
  <si>
    <t>TE</t>
  </si>
  <si>
    <t>G.3</t>
  </si>
  <si>
    <t>A.3</t>
  </si>
  <si>
    <t>A.5</t>
  </si>
  <si>
    <t>SISTEMA COMPACTO PARA BAJO MOSTRADORES Y MESAS FRÍAS</t>
  </si>
  <si>
    <t>Pared</t>
  </si>
  <si>
    <t>20 kg</t>
  </si>
  <si>
    <t>TEH007PE01</t>
  </si>
  <si>
    <t>TEL006PE01</t>
  </si>
  <si>
    <t>440</t>
  </si>
  <si>
    <t>TEL006PE11</t>
  </si>
  <si>
    <t>TEL007PE01</t>
  </si>
  <si>
    <t>TEL007PE11</t>
  </si>
  <si>
    <t>TEM006PE01</t>
  </si>
  <si>
    <t>TEM006PE11</t>
  </si>
  <si>
    <t>TEM007PE01</t>
  </si>
  <si>
    <t>TEM007PE11</t>
  </si>
  <si>
    <t>FA</t>
  </si>
  <si>
    <t>T.16</t>
  </si>
  <si>
    <t>A.4</t>
  </si>
  <si>
    <t>796</t>
  </si>
  <si>
    <t>680</t>
  </si>
  <si>
    <t>700</t>
  </si>
  <si>
    <t>930</t>
  </si>
  <si>
    <t>BEST</t>
  </si>
  <si>
    <t>T.19</t>
  </si>
  <si>
    <t>T.20</t>
  </si>
  <si>
    <t>COMPACTOS PARA CÁMARAS FRIGORÍFICAS</t>
  </si>
  <si>
    <t>690</t>
  </si>
  <si>
    <t>56 kg</t>
  </si>
  <si>
    <t>1000</t>
  </si>
  <si>
    <t>38</t>
  </si>
  <si>
    <t>400/3/50</t>
  </si>
  <si>
    <t>350</t>
  </si>
  <si>
    <t>1566</t>
  </si>
  <si>
    <t>780</t>
  </si>
  <si>
    <t>3</t>
  </si>
  <si>
    <t>21</t>
  </si>
  <si>
    <t>1950</t>
  </si>
  <si>
    <t>8</t>
  </si>
  <si>
    <t>2800</t>
  </si>
  <si>
    <t>BEWS301VA10P21</t>
  </si>
  <si>
    <t>T.13</t>
  </si>
  <si>
    <t>BEWS352VA20P21</t>
  </si>
  <si>
    <t>FAL006P001</t>
  </si>
  <si>
    <t>COMPACTOS DE PARED</t>
  </si>
  <si>
    <t>400</t>
  </si>
  <si>
    <t>FAL009P001</t>
  </si>
  <si>
    <t>FAL012P001</t>
  </si>
  <si>
    <t>887</t>
  </si>
  <si>
    <t>FAL016P001</t>
  </si>
  <si>
    <t>FAL020P001</t>
  </si>
  <si>
    <t>1184</t>
  </si>
  <si>
    <t>FAM006P001</t>
  </si>
  <si>
    <t>FAM009P001</t>
  </si>
  <si>
    <t>FAM016P001</t>
  </si>
  <si>
    <t>1350</t>
  </si>
  <si>
    <t>FAM028P001</t>
  </si>
  <si>
    <t>FAM034P001</t>
  </si>
  <si>
    <t>FAM040P001</t>
  </si>
  <si>
    <t>SFL006P001</t>
  </si>
  <si>
    <t>SF</t>
  </si>
  <si>
    <t>T.17</t>
  </si>
  <si>
    <t>COMPACTOS DE TECHO</t>
  </si>
  <si>
    <t>52 kg</t>
  </si>
  <si>
    <t>880</t>
  </si>
  <si>
    <t>390</t>
  </si>
  <si>
    <t>SFL009P001</t>
  </si>
  <si>
    <t>74 kg</t>
  </si>
  <si>
    <t>SFL016P001</t>
  </si>
  <si>
    <t>1110</t>
  </si>
  <si>
    <t>SFL020P001</t>
  </si>
  <si>
    <t>SFL040P012</t>
  </si>
  <si>
    <t>1891</t>
  </si>
  <si>
    <t>SFM006P001</t>
  </si>
  <si>
    <t>SFM008P001</t>
  </si>
  <si>
    <t>SFM016P001</t>
  </si>
  <si>
    <t>SFM022P001</t>
  </si>
  <si>
    <t>SFM034P001</t>
  </si>
  <si>
    <t>SN075L145X0211</t>
  </si>
  <si>
    <t>SN</t>
  </si>
  <si>
    <t>T.14</t>
  </si>
  <si>
    <t>R744</t>
  </si>
  <si>
    <t>SPLIT CO2 TRANSCRÍTICO</t>
  </si>
  <si>
    <t>Partido</t>
  </si>
  <si>
    <t>Horizontal</t>
  </si>
  <si>
    <t>Cúbico</t>
  </si>
  <si>
    <t>Transcrítico</t>
  </si>
  <si>
    <t>4098</t>
  </si>
  <si>
    <t>450</t>
  </si>
  <si>
    <t>1451</t>
  </si>
  <si>
    <t>250</t>
  </si>
  <si>
    <t>7 m</t>
  </si>
  <si>
    <t>4,5+3</t>
  </si>
  <si>
    <t>SN112L245X0211</t>
  </si>
  <si>
    <t>7257</t>
  </si>
  <si>
    <t>5543</t>
  </si>
  <si>
    <t>14 m</t>
  </si>
  <si>
    <t>6,7+4,5</t>
  </si>
  <si>
    <t>SN167L245X1212</t>
  </si>
  <si>
    <t>4200</t>
  </si>
  <si>
    <t>4700</t>
  </si>
  <si>
    <t>10+6,7</t>
  </si>
  <si>
    <t>SN030M145X0211</t>
  </si>
  <si>
    <t>SN045M145X1211</t>
  </si>
  <si>
    <t>2346</t>
  </si>
  <si>
    <t>SN067M245X0211</t>
  </si>
  <si>
    <t>5477</t>
  </si>
  <si>
    <t>SN100M245X1212</t>
  </si>
  <si>
    <t>4593</t>
  </si>
  <si>
    <t>FAL006PW01</t>
  </si>
  <si>
    <t>FAW</t>
  </si>
  <si>
    <t>W</t>
  </si>
  <si>
    <t>G.5</t>
  </si>
  <si>
    <t>COMPACTOS DE PARED - Condensado por Agua</t>
  </si>
  <si>
    <t>Water</t>
  </si>
  <si>
    <t>68</t>
  </si>
  <si>
    <t>FAL009PW01</t>
  </si>
  <si>
    <t>FAL012PW01</t>
  </si>
  <si>
    <t>FAL016PW01</t>
  </si>
  <si>
    <t>FAL020PW01</t>
  </si>
  <si>
    <t>FAM006PW01</t>
  </si>
  <si>
    <t>FAM009PW01</t>
  </si>
  <si>
    <t>FAM016PW01</t>
  </si>
  <si>
    <t>FAM028PW01</t>
  </si>
  <si>
    <t>FAM034PW01</t>
  </si>
  <si>
    <t>FAM040PW01</t>
  </si>
  <si>
    <t>1187</t>
  </si>
  <si>
    <t>SFL006PW01</t>
  </si>
  <si>
    <t>SFW</t>
  </si>
  <si>
    <t>COMPACTOS DE TECHO - Condensado por Agua</t>
  </si>
  <si>
    <t>SFL009PW01</t>
  </si>
  <si>
    <t>SFL016PW01</t>
  </si>
  <si>
    <t>SFL020PW01</t>
  </si>
  <si>
    <t>125</t>
  </si>
  <si>
    <t>SFL040PW01</t>
  </si>
  <si>
    <t>SFM006PW01</t>
  </si>
  <si>
    <t>61</t>
  </si>
  <si>
    <t>SFM008PW01</t>
  </si>
  <si>
    <t>SFM016PW01</t>
  </si>
  <si>
    <t>77</t>
  </si>
  <si>
    <t>SFM022PW01</t>
  </si>
  <si>
    <t>SFM034PW01</t>
  </si>
  <si>
    <t>SFL006PWL1</t>
  </si>
  <si>
    <t>SFWL</t>
  </si>
  <si>
    <t>LOOP</t>
  </si>
  <si>
    <t>A.1</t>
  </si>
  <si>
    <t>COMPACTOS DE TECHO - Condensado por Agua Loop</t>
  </si>
  <si>
    <t>SFL009PWL1</t>
  </si>
  <si>
    <t>SFL016PWL1</t>
  </si>
  <si>
    <t>118</t>
  </si>
  <si>
    <t>SFL020PWL1</t>
  </si>
  <si>
    <t>SFL040PWL2</t>
  </si>
  <si>
    <t>144</t>
  </si>
  <si>
    <t>SFM008PWL1</t>
  </si>
  <si>
    <t>59</t>
  </si>
  <si>
    <t>SFM016PWL1</t>
  </si>
  <si>
    <t>SFM022PWL1</t>
  </si>
  <si>
    <t>103</t>
  </si>
  <si>
    <t>SFM034PWL1</t>
  </si>
  <si>
    <t>115</t>
  </si>
  <si>
    <t>Label</t>
  </si>
  <si>
    <t>Compactos de pared</t>
  </si>
  <si>
    <t>Armarios frigoríficos</t>
  </si>
  <si>
    <t>Compactos de techo</t>
  </si>
  <si>
    <t>Split CO2 transcrítico</t>
  </si>
  <si>
    <t>Bajo mostradores</t>
  </si>
  <si>
    <t>Condicion</t>
  </si>
  <si>
    <t>HP</t>
  </si>
  <si>
    <t>FormatoAmb</t>
  </si>
  <si>
    <t>TIN
H2O</t>
  </si>
  <si>
    <t>T. Amb.</t>
  </si>
  <si>
    <t>BESTCM</t>
  </si>
  <si>
    <t>BESTVS</t>
  </si>
  <si>
    <t>SaltoPag</t>
  </si>
  <si>
    <t>BEST1</t>
  </si>
  <si>
    <t>BESTCM1</t>
  </si>
  <si>
    <t>2-3 Puertas</t>
  </si>
  <si>
    <t>4 Puertas</t>
  </si>
  <si>
    <t>Armario
Litros</t>
  </si>
  <si>
    <t>Mesas
Frías</t>
  </si>
  <si>
    <t>P_1_1</t>
  </si>
  <si>
    <t>P_1_2</t>
  </si>
  <si>
    <t>P_1_3</t>
  </si>
  <si>
    <t>P_1_4</t>
  </si>
  <si>
    <t>P_2_1</t>
  </si>
  <si>
    <t>P_2_2</t>
  </si>
  <si>
    <t>P_2_3</t>
  </si>
  <si>
    <t>P_2_4</t>
  </si>
  <si>
    <t>P_3_1</t>
  </si>
  <si>
    <t>P_3_2</t>
  </si>
  <si>
    <t>P_3_3</t>
  </si>
  <si>
    <t>P_3_4</t>
  </si>
  <si>
    <t>PED</t>
  </si>
  <si>
    <t>Expansión</t>
  </si>
  <si>
    <t>Desescarch</t>
  </si>
  <si>
    <t>H2O1</t>
  </si>
  <si>
    <t>H2O2</t>
  </si>
  <si>
    <t>H2O3</t>
  </si>
  <si>
    <t>desague</t>
  </si>
  <si>
    <t>3/4"</t>
  </si>
  <si>
    <t>D_1_1</t>
  </si>
  <si>
    <t>D_1_2</t>
  </si>
  <si>
    <t>D_1_3</t>
  </si>
  <si>
    <t>D_1_4</t>
  </si>
  <si>
    <t>D_2_1</t>
  </si>
  <si>
    <t>D_2_2</t>
  </si>
  <si>
    <t>D_2_3</t>
  </si>
  <si>
    <t>D_2_4</t>
  </si>
  <si>
    <t>D_3_1</t>
  </si>
  <si>
    <t>D_3_2</t>
  </si>
  <si>
    <t>D_3_3</t>
  </si>
  <si>
    <t>D_3_4</t>
  </si>
  <si>
    <t>AP</t>
  </si>
  <si>
    <t>35.7</t>
  </si>
  <si>
    <t>32.2</t>
  </si>
  <si>
    <t>RWSL07TVSH1</t>
  </si>
  <si>
    <t>RWSL11TVSH1</t>
  </si>
  <si>
    <t>RWSL16TVSH1</t>
  </si>
  <si>
    <t>RWSL24TVSH1</t>
  </si>
  <si>
    <t>RWSL30TVSH1</t>
  </si>
  <si>
    <t>RWSM22TVSH1</t>
  </si>
  <si>
    <t>RWSM32TVSH1</t>
  </si>
  <si>
    <t>RWSM47TVSH1</t>
  </si>
  <si>
    <t>RWSM71TVSH1</t>
  </si>
  <si>
    <t>RWSM90TVSH1</t>
  </si>
  <si>
    <t>RWS</t>
  </si>
  <si>
    <t>Temp.
Cond.</t>
  </si>
  <si>
    <t>A.7</t>
  </si>
  <si>
    <t>HA004P1501</t>
  </si>
  <si>
    <t>HA005P1501</t>
  </si>
  <si>
    <t>HA006P1501</t>
  </si>
  <si>
    <t>HA007P1591</t>
  </si>
  <si>
    <t>HA009P1591</t>
  </si>
  <si>
    <t>HA010P1591</t>
  </si>
  <si>
    <t>HA012P1591</t>
  </si>
  <si>
    <t>HA014P1591</t>
  </si>
  <si>
    <t>HA017P1591</t>
  </si>
  <si>
    <t>HA017P2591</t>
  </si>
  <si>
    <t>HA020P1551</t>
  </si>
  <si>
    <t>HA020P2551</t>
  </si>
  <si>
    <t>HA022P1551</t>
  </si>
  <si>
    <t>HA022P2551</t>
  </si>
  <si>
    <t>LA006P1501</t>
  </si>
  <si>
    <t>LA010P1591</t>
  </si>
  <si>
    <t>LA014P1591</t>
  </si>
  <si>
    <t>LA017P1591</t>
  </si>
  <si>
    <t>LA019P1591</t>
  </si>
  <si>
    <t>LA020P1501</t>
  </si>
  <si>
    <t>LA022P1501</t>
  </si>
  <si>
    <t>LA022P2501</t>
  </si>
  <si>
    <t>LA028P1501</t>
  </si>
  <si>
    <t>LA028P2501</t>
  </si>
  <si>
    <t>UH</t>
  </si>
  <si>
    <t>UNL135T210E1</t>
  </si>
  <si>
    <t>UNL135T220E1</t>
  </si>
  <si>
    <t>UNL135T230E1</t>
  </si>
  <si>
    <t>UNL145K210C2</t>
  </si>
  <si>
    <t>UNL145K210S2</t>
  </si>
  <si>
    <t>UNL145K220C2</t>
  </si>
  <si>
    <t>UNL145K220S2</t>
  </si>
  <si>
    <t>UNL145K230C2</t>
  </si>
  <si>
    <t>UNL145K230S2</t>
  </si>
  <si>
    <t>UNL145K240C2</t>
  </si>
  <si>
    <t>UNL145K250C2</t>
  </si>
  <si>
    <t>UNL145K360C2</t>
  </si>
  <si>
    <t>UNL145K370C2</t>
  </si>
  <si>
    <t>UNL150K310S2</t>
  </si>
  <si>
    <t>UNL150K320S2</t>
  </si>
  <si>
    <t>UNL150K330S2</t>
  </si>
  <si>
    <t>UNL250K310S2</t>
  </si>
  <si>
    <t>UNL250K320S2</t>
  </si>
  <si>
    <t>UNL250K330S2</t>
  </si>
  <si>
    <t>UNM135T210E1</t>
  </si>
  <si>
    <t>UNM135T220E1</t>
  </si>
  <si>
    <t>UNM135T230E1</t>
  </si>
  <si>
    <t>UNM135T340E1</t>
  </si>
  <si>
    <t>UNM135T350E2</t>
  </si>
  <si>
    <t>UNM135T360E2</t>
  </si>
  <si>
    <t>UNM145K210C2</t>
  </si>
  <si>
    <t>UNM145K210S2</t>
  </si>
  <si>
    <t>UNM145K320C2</t>
  </si>
  <si>
    <t>UNM145K320S2</t>
  </si>
  <si>
    <t>UNM145K330C2</t>
  </si>
  <si>
    <t>UNM145K330S2</t>
  </si>
  <si>
    <t>UNM150K310C2</t>
  </si>
  <si>
    <t>UNM150K310S2</t>
  </si>
  <si>
    <t>UNM150K520C2</t>
  </si>
  <si>
    <t>UNM150K520S2</t>
  </si>
  <si>
    <t>UNM150K530C2</t>
  </si>
  <si>
    <t>UNM250K310S2</t>
  </si>
  <si>
    <t>UNM250K520S2</t>
  </si>
  <si>
    <t>UNM250K530S2</t>
  </si>
  <si>
    <t>CH08P145A2</t>
  </si>
  <si>
    <t>CH10P145A2</t>
  </si>
  <si>
    <t>CH14P245A2</t>
  </si>
  <si>
    <t>CH16P245A2</t>
  </si>
  <si>
    <t>CH19P245A2</t>
  </si>
  <si>
    <t>CH</t>
  </si>
  <si>
    <t>CN030M145X0211</t>
  </si>
  <si>
    <t>CN045M145X1211</t>
  </si>
  <si>
    <t>CN067M245X0211</t>
  </si>
  <si>
    <t>CN075L145X0211</t>
  </si>
  <si>
    <t>CN100M245X1212</t>
  </si>
  <si>
    <t>CN112L245X0211</t>
  </si>
  <si>
    <t>CN167L245X1212</t>
  </si>
  <si>
    <t>H2DM245X11062</t>
  </si>
  <si>
    <t>H2DM245X11092</t>
  </si>
  <si>
    <t>H2DM250X11132</t>
  </si>
  <si>
    <t>H2DM250X11162</t>
  </si>
  <si>
    <t>HDM145X12022</t>
  </si>
  <si>
    <t>HDM150X12032</t>
  </si>
  <si>
    <t>HDM150X12052</t>
  </si>
  <si>
    <t>CN</t>
  </si>
  <si>
    <t>MHx</t>
  </si>
  <si>
    <t>MH</t>
  </si>
  <si>
    <t>x</t>
  </si>
  <si>
    <t>MC20420600LX00200</t>
  </si>
  <si>
    <t>MC20600000MX00200</t>
  </si>
  <si>
    <t>MC20610403BX00200</t>
  </si>
  <si>
    <t>MC20620303BX00200</t>
  </si>
  <si>
    <t>MC20620404BX00200</t>
  </si>
  <si>
    <t>MC20621000LX00200</t>
  </si>
  <si>
    <t>MC21000000MX00200</t>
  </si>
  <si>
    <t>MC21010404BX00200</t>
  </si>
  <si>
    <t>MC21010604BX00200</t>
  </si>
  <si>
    <t>MC21020300BX00200</t>
  </si>
  <si>
    <t>MC21020306BX00200</t>
  </si>
  <si>
    <t>MC21020400BX00200</t>
  </si>
  <si>
    <t>MC21020404BX00200</t>
  </si>
  <si>
    <t>MC21031000LX00200</t>
  </si>
  <si>
    <t>MC30300003MX00200</t>
  </si>
  <si>
    <t>MC30400004MX00200</t>
  </si>
  <si>
    <t>MC30410300BX00200</t>
  </si>
  <si>
    <t>MC30600004MX00200</t>
  </si>
  <si>
    <t>MC30610300BX00200</t>
  </si>
  <si>
    <t>MC30610400BX00200</t>
  </si>
  <si>
    <t>MC31000000MX00200</t>
  </si>
  <si>
    <t>MC31000004MX00200</t>
  </si>
  <si>
    <t>MC31000010MX00200</t>
  </si>
  <si>
    <t>MC31010300BX00200</t>
  </si>
  <si>
    <t>MC31010400BX00200</t>
  </si>
  <si>
    <t>MC31010600BX00200</t>
  </si>
  <si>
    <t>MC31010606BX00200</t>
  </si>
  <si>
    <t>MC31011000BX00200</t>
  </si>
  <si>
    <t>MC31011006BX00200</t>
  </si>
  <si>
    <t>MC31020300BX00200</t>
  </si>
  <si>
    <t>MC31020400BX00200</t>
  </si>
  <si>
    <t>MC31020600BX00200</t>
  </si>
  <si>
    <t>MC41000000MX00200</t>
  </si>
  <si>
    <t>MC41000010MX00200</t>
  </si>
  <si>
    <t>MC41010300BX00200</t>
  </si>
  <si>
    <t>MC41010400BX00200</t>
  </si>
  <si>
    <t>MC41010600BX00200</t>
  </si>
  <si>
    <t>MC41011000BX00200</t>
  </si>
  <si>
    <t>MC51000000MX00200</t>
  </si>
  <si>
    <t>MC</t>
  </si>
  <si>
    <t>RV4C2658</t>
  </si>
  <si>
    <t>MC4Y</t>
  </si>
  <si>
    <t>TD0M009L002XOC200</t>
  </si>
  <si>
    <t>TD0M013L003XOC200</t>
  </si>
  <si>
    <t>TD0M021L005XOC200</t>
  </si>
  <si>
    <t>TD0M028L007XOC200</t>
  </si>
  <si>
    <t>TD0M036L009XOC200</t>
  </si>
  <si>
    <t>TD0M041L010XOC200</t>
  </si>
  <si>
    <t>TXc</t>
  </si>
  <si>
    <t>TX</t>
  </si>
  <si>
    <t>c</t>
  </si>
  <si>
    <t>TD0M019L000X00200</t>
  </si>
  <si>
    <t>TD0M028L000X00200</t>
  </si>
  <si>
    <t>TD0M047L000X00200</t>
  </si>
  <si>
    <t>TD0M071L000X00200</t>
  </si>
  <si>
    <t>TD0M089L000X00200</t>
  </si>
  <si>
    <t>SB22Y113X003C0200</t>
  </si>
  <si>
    <t>SB22Y204X005C0200</t>
  </si>
  <si>
    <t>SB22Y303X007C0200</t>
  </si>
  <si>
    <t>SB32Y221X005C0200</t>
  </si>
  <si>
    <t>SB32Y254X007C0200</t>
  </si>
  <si>
    <t>SB32Y455X009C0200</t>
  </si>
  <si>
    <t>SB32Y455X013C0200</t>
  </si>
  <si>
    <t>SB33Y221X008C0200</t>
  </si>
  <si>
    <t>SB33Y254X010C0200</t>
  </si>
  <si>
    <t>SB33Y455X013C0200</t>
  </si>
  <si>
    <t>SB33Y455X019C0200</t>
  </si>
  <si>
    <t>SB</t>
  </si>
  <si>
    <t>TB0M011L003X00200</t>
  </si>
  <si>
    <t>TB0M017L000X00200</t>
  </si>
  <si>
    <t>TB0M022L007X00200</t>
  </si>
  <si>
    <t>TB0M023L007X00200</t>
  </si>
  <si>
    <t>TB0M032L009X00200</t>
  </si>
  <si>
    <t>TB0M033L000X00200</t>
  </si>
  <si>
    <t>TB0M036L009X00200</t>
  </si>
  <si>
    <t>TB0M045L013X00200</t>
  </si>
  <si>
    <t>TB0M048L000X00200</t>
  </si>
  <si>
    <t>TB0M053L000X00200</t>
  </si>
  <si>
    <t>TB0M053L013X00200</t>
  </si>
  <si>
    <t>TB0M064L015X00200</t>
  </si>
  <si>
    <t>TB0M069L000X00200</t>
  </si>
  <si>
    <t>TB0M071L015X00200</t>
  </si>
  <si>
    <t>TB0M082L019X00200</t>
  </si>
  <si>
    <t>TBEM029L009X00200</t>
  </si>
  <si>
    <t>TBEM039L013X00200</t>
  </si>
  <si>
    <t>TBEM056L015X00200</t>
  </si>
  <si>
    <t>TBEM072L019X00200</t>
  </si>
  <si>
    <t>TB</t>
  </si>
  <si>
    <t>4Y-1000-CC</t>
  </si>
  <si>
    <t>4Y-1000-SC</t>
  </si>
  <si>
    <t>4Y-1500-CC</t>
  </si>
  <si>
    <t>4Y-1500-SC</t>
  </si>
  <si>
    <t>4Y-150-CC</t>
  </si>
  <si>
    <t>4Y-150-SC</t>
  </si>
  <si>
    <t>4Y-600-CC</t>
  </si>
  <si>
    <t>4Y-600-SC</t>
  </si>
  <si>
    <t>4Y</t>
  </si>
  <si>
    <t>TD0M000L013XC</t>
  </si>
  <si>
    <t>TD0M000L021XC</t>
  </si>
  <si>
    <t>TD0M000L027XC</t>
  </si>
  <si>
    <t>TD0M027L004XC</t>
  </si>
  <si>
    <t>TD0M031L004XC</t>
  </si>
  <si>
    <t>TD0M025L006XC</t>
  </si>
  <si>
    <t>TD0M031L006XC</t>
  </si>
  <si>
    <t>TD0M036L006XC</t>
  </si>
  <si>
    <t>TD0M031L009XC</t>
  </si>
  <si>
    <t>TD0M036L009XC</t>
  </si>
  <si>
    <t>TD0M041L009XC</t>
  </si>
  <si>
    <t>TD0M031L011XC</t>
  </si>
  <si>
    <t>TD0M036L011XC</t>
  </si>
  <si>
    <t>TD0M047L011XC</t>
  </si>
  <si>
    <t>TD0M041L016XC</t>
  </si>
  <si>
    <t>TD0M047L016XC</t>
  </si>
  <si>
    <t>Tcam5</t>
  </si>
  <si>
    <t>P_1_5</t>
  </si>
  <si>
    <t>P_2_5</t>
  </si>
  <si>
    <t>P_3_5</t>
  </si>
  <si>
    <t>VNEU217UL</t>
  </si>
  <si>
    <t>VNEU217UB</t>
  </si>
  <si>
    <t>ModeloCompresor</t>
  </si>
  <si>
    <t>T.6</t>
  </si>
  <si>
    <t>T.10</t>
  </si>
  <si>
    <t>T.12</t>
  </si>
  <si>
    <t>A.6</t>
  </si>
  <si>
    <t>CENTRAL 4Y REFRIGERACIÓN TN/BT + CLIMA INVIERNO/VERANO + ACS</t>
  </si>
  <si>
    <t>Refrigeración TN/BT + Clima</t>
  </si>
  <si>
    <t>CHILLER DE R290 DE 8 a 19,3 kW hasta 76 kW</t>
  </si>
  <si>
    <t>Chiller de R290</t>
  </si>
  <si>
    <t>UNIDAD CONDENSADORA MULTISERVICIO CO2 TRANSCRÍTICO</t>
  </si>
  <si>
    <t>Condensadora multiservicio CO2</t>
  </si>
  <si>
    <t>T.8</t>
  </si>
  <si>
    <t>T.4</t>
  </si>
  <si>
    <t>Icono14</t>
  </si>
  <si>
    <t>Icono15</t>
  </si>
  <si>
    <t>TD0M047L005X00200</t>
  </si>
  <si>
    <t>TD0M047L006X00200</t>
  </si>
  <si>
    <t>TD0M047L025X00200</t>
  </si>
  <si>
    <t>TD0M064L011X00200</t>
  </si>
  <si>
    <t>TD0M064L017X00200</t>
  </si>
  <si>
    <t>TD0M088L017X00200</t>
  </si>
  <si>
    <t>TD0M088L025X00200</t>
  </si>
  <si>
    <t>TD0M088L042X00200</t>
  </si>
  <si>
    <t>TD0M097L022X00200</t>
  </si>
  <si>
    <t>TD0M111L025X00200</t>
  </si>
  <si>
    <t>TD0M124L042X00200</t>
  </si>
  <si>
    <t>TD0M160L022X00200</t>
  </si>
  <si>
    <t>TD0M160L042X00200</t>
  </si>
  <si>
    <t>Tamb4</t>
  </si>
  <si>
    <t>P_4_1</t>
  </si>
  <si>
    <t>P_4_2</t>
  </si>
  <si>
    <t>P_4_3</t>
  </si>
  <si>
    <t>P_4_4</t>
  </si>
  <si>
    <t>P_4_5</t>
  </si>
  <si>
    <t>D_1_5</t>
  </si>
  <si>
    <t>D_2_5</t>
  </si>
  <si>
    <t>D_3_5</t>
  </si>
  <si>
    <t>D_4_1</t>
  </si>
  <si>
    <t>D_4_2</t>
  </si>
  <si>
    <t>D_4_3</t>
  </si>
  <si>
    <t>D_4_4</t>
  </si>
  <si>
    <t>D_4_5</t>
  </si>
  <si>
    <t>GasCooler</t>
  </si>
  <si>
    <t>G.7</t>
  </si>
  <si>
    <t>HDL145X14022</t>
  </si>
  <si>
    <t>HDL145X14032</t>
  </si>
  <si>
    <t>HDL245X13082</t>
  </si>
  <si>
    <t>HDL245X13102</t>
  </si>
  <si>
    <t>HDL245X13132</t>
  </si>
  <si>
    <t>HDL245X13152</t>
  </si>
  <si>
    <t>HDL250X13192</t>
  </si>
  <si>
    <t>Resource1-1</t>
  </si>
  <si>
    <t>Resource1-2</t>
  </si>
  <si>
    <t>1. BEST</t>
  </si>
  <si>
    <t>3.1 SF</t>
  </si>
  <si>
    <t>3.2 SFw</t>
  </si>
  <si>
    <t>5. SFw Loop</t>
  </si>
  <si>
    <t>6. RWS</t>
  </si>
  <si>
    <t>7. SE</t>
  </si>
  <si>
    <t>8. TE</t>
  </si>
  <si>
    <t>9. UH</t>
  </si>
  <si>
    <t>2.1.2 FA text</t>
  </si>
  <si>
    <t>4.2 CH text</t>
  </si>
  <si>
    <t>5.2 SFw Loop text</t>
  </si>
  <si>
    <t>6.2 RWS text</t>
  </si>
  <si>
    <t>7.1. SE text</t>
  </si>
  <si>
    <t>8.1. TE text</t>
  </si>
  <si>
    <t>9.2. UH text</t>
  </si>
  <si>
    <t>UN</t>
  </si>
  <si>
    <t>UM2</t>
  </si>
  <si>
    <t>UM1</t>
  </si>
  <si>
    <t>CONDENSADORES</t>
  </si>
  <si>
    <t>CENTRAL MULTI-CONNEXT CO2 TRANSCRÍTICO</t>
  </si>
  <si>
    <t>UNIDAD TRANSCRÍTICA R744 MULTISERVICIOS</t>
  </si>
  <si>
    <t>Transcrítica multiservicio</t>
  </si>
  <si>
    <t>Multiconnext CO2 transcrítico</t>
  </si>
  <si>
    <t>CENTRALES CO2 SUBCRÍTICO EN CASCADA</t>
  </si>
  <si>
    <t>Centrales CO2 subcrítica en cascada</t>
  </si>
  <si>
    <t>CENTRALES TRANSCRÍTICAS CO2 CON VERSIÓN BOOSTER TN/BT CON O SIN COMPRESOR PARALELO</t>
  </si>
  <si>
    <t>Centrales CO2 transcrítico</t>
  </si>
  <si>
    <t>CENTRAL BOOSTER TRANSCRÍTICA COMPACTA</t>
  </si>
  <si>
    <t>C. Booster transcrítica compacta</t>
  </si>
  <si>
    <t>UNIDADES CONDENSADORAS POR AIRE</t>
  </si>
  <si>
    <t>Unidades condensadoras por aire</t>
  </si>
  <si>
    <t>UNIDAD CONDENSADORAS HFC</t>
  </si>
  <si>
    <t>Unidades condensadoras HFC</t>
  </si>
  <si>
    <t>Icono</t>
  </si>
  <si>
    <t>CO2</t>
  </si>
  <si>
    <t>MC1</t>
  </si>
  <si>
    <t>MC2</t>
  </si>
  <si>
    <t>MC3</t>
  </si>
  <si>
    <t>2.3 FAw text</t>
  </si>
  <si>
    <t>3.1 SF text</t>
  </si>
  <si>
    <t>3.2 SFw text</t>
  </si>
  <si>
    <t>2.1. FA</t>
  </si>
  <si>
    <t>2.3. FAw</t>
  </si>
  <si>
    <t>4 CH</t>
  </si>
  <si>
    <t>RRCX015004AB</t>
  </si>
  <si>
    <t>RRCX015004SB</t>
  </si>
  <si>
    <t>RRCX015004VB</t>
  </si>
  <si>
    <t>RRCX015005AB</t>
  </si>
  <si>
    <t>RRCX015005SB</t>
  </si>
  <si>
    <t>RRCX015005VB</t>
  </si>
  <si>
    <t>RRCX016304AB</t>
  </si>
  <si>
    <t>RRCX016304SB</t>
  </si>
  <si>
    <t>RRCX016304VB</t>
  </si>
  <si>
    <t>RRCX016305AB</t>
  </si>
  <si>
    <t>RRCX016305SB</t>
  </si>
  <si>
    <t>RRCX016305VB</t>
  </si>
  <si>
    <t>RRCX025004AB</t>
  </si>
  <si>
    <t>RRCX025004SB</t>
  </si>
  <si>
    <t>RRCX025004VB</t>
  </si>
  <si>
    <t>RRCX025005AB</t>
  </si>
  <si>
    <t>RRCX025005SB</t>
  </si>
  <si>
    <t>RRCX025005VB</t>
  </si>
  <si>
    <t>RRCX026304AB</t>
  </si>
  <si>
    <t>RRCX026304SB</t>
  </si>
  <si>
    <t>RRCX026304VB</t>
  </si>
  <si>
    <t>RRCX026305AB</t>
  </si>
  <si>
    <t>RRCX026305SB</t>
  </si>
  <si>
    <t>RRCX026305VB</t>
  </si>
  <si>
    <t>RRCX028004AB</t>
  </si>
  <si>
    <t>RRCX028004NB</t>
  </si>
  <si>
    <t>RRCX028004SB</t>
  </si>
  <si>
    <t>RRCX028005AB</t>
  </si>
  <si>
    <t>RRCX028005NB</t>
  </si>
  <si>
    <t>RRCX028005SB</t>
  </si>
  <si>
    <t>RRCX035004AB</t>
  </si>
  <si>
    <t>RRCX035004SB</t>
  </si>
  <si>
    <t>RRCX035004VB</t>
  </si>
  <si>
    <t>RRCX035005AB</t>
  </si>
  <si>
    <t>RRCX035005SB</t>
  </si>
  <si>
    <t>RRCX035005VB</t>
  </si>
  <si>
    <t>RRCX036304AB</t>
  </si>
  <si>
    <t>RRCX036304SB</t>
  </si>
  <si>
    <t>RRCX036304VB</t>
  </si>
  <si>
    <t>RRCX036305AB</t>
  </si>
  <si>
    <t>RRCX036305SB</t>
  </si>
  <si>
    <t>RRCX036305VB</t>
  </si>
  <si>
    <t>RRCX038004AB</t>
  </si>
  <si>
    <t>RRCX038004NB</t>
  </si>
  <si>
    <t>RRCX038004SB</t>
  </si>
  <si>
    <t>RRCX038005AB</t>
  </si>
  <si>
    <t>RRCX038005NB</t>
  </si>
  <si>
    <t>RRCX038005SB</t>
  </si>
  <si>
    <t>RRCX045004ABF</t>
  </si>
  <si>
    <t>RRCX045004SBF</t>
  </si>
  <si>
    <t>RRCX045004VBF</t>
  </si>
  <si>
    <t>RRCX045005ABF</t>
  </si>
  <si>
    <t>RRCX045005SBF</t>
  </si>
  <si>
    <t>RRCX045005VBF</t>
  </si>
  <si>
    <t>RRCX046304AB</t>
  </si>
  <si>
    <t>RRCX046304SB</t>
  </si>
  <si>
    <t>RRCX046304VB</t>
  </si>
  <si>
    <t>RRCX046305AB</t>
  </si>
  <si>
    <t>RRCX046305SB</t>
  </si>
  <si>
    <t>RRCX046305VB</t>
  </si>
  <si>
    <t>RRCX048004AB</t>
  </si>
  <si>
    <t>RRCX048004ABW</t>
  </si>
  <si>
    <t>RRCX048004NB</t>
  </si>
  <si>
    <t>RRCX048004NBW</t>
  </si>
  <si>
    <t>RRCX048004SB</t>
  </si>
  <si>
    <t>RRCX048004SBW</t>
  </si>
  <si>
    <t>RRCX048005AB</t>
  </si>
  <si>
    <t>RRCX048005ABW</t>
  </si>
  <si>
    <t>RRCX048005SB</t>
  </si>
  <si>
    <t>RRCX048005SBW</t>
  </si>
  <si>
    <t>RRCX061004SB</t>
  </si>
  <si>
    <t>RRCX061005SB</t>
  </si>
  <si>
    <t>RRCX068004AB</t>
  </si>
  <si>
    <t>RRCX068004NB</t>
  </si>
  <si>
    <t>RRCX068004SB</t>
  </si>
  <si>
    <t>RRCX068005AB</t>
  </si>
  <si>
    <t>RRCX068005NB</t>
  </si>
  <si>
    <t>RRCX068005SB</t>
  </si>
  <si>
    <t>RRCX088004AB</t>
  </si>
  <si>
    <t>RRCX088004NB</t>
  </si>
  <si>
    <t>RRCX088004SB</t>
  </si>
  <si>
    <t>RRCX088005AB</t>
  </si>
  <si>
    <t>RRCX088005NB</t>
  </si>
  <si>
    <t>RRCX088005SB</t>
  </si>
  <si>
    <t>RRSX015004AB</t>
  </si>
  <si>
    <t>RRSX015004SB</t>
  </si>
  <si>
    <t>RRSX015004VB</t>
  </si>
  <si>
    <t>RRSX015005AB</t>
  </si>
  <si>
    <t>RRSX015005SB</t>
  </si>
  <si>
    <t>RRSX015005VB</t>
  </si>
  <si>
    <t>RRSX015006AB</t>
  </si>
  <si>
    <t>RRSX015006SB</t>
  </si>
  <si>
    <t>RRSX015006VB</t>
  </si>
  <si>
    <t>RRSX016304AB</t>
  </si>
  <si>
    <t>RRSX016304SB</t>
  </si>
  <si>
    <t>RRSX016304VB</t>
  </si>
  <si>
    <t>RRSX016305AB</t>
  </si>
  <si>
    <t>RRSX016305SB</t>
  </si>
  <si>
    <t>RRSX016305VB</t>
  </si>
  <si>
    <t>RRSX016306AB</t>
  </si>
  <si>
    <t>RRSX016306SB</t>
  </si>
  <si>
    <t>RRSX016306VB</t>
  </si>
  <si>
    <t>RRSX025004AB</t>
  </si>
  <si>
    <t>RRSX025004SB</t>
  </si>
  <si>
    <t>RRSX025004VB</t>
  </si>
  <si>
    <t>RRSX025005AB</t>
  </si>
  <si>
    <t>RRSX025005SB</t>
  </si>
  <si>
    <t>RRSX025005VB</t>
  </si>
  <si>
    <t>RRSX025006AB</t>
  </si>
  <si>
    <t>RRSX025006SB</t>
  </si>
  <si>
    <t>RRSX025006VB</t>
  </si>
  <si>
    <t>RRSX026304AB</t>
  </si>
  <si>
    <t>RRSX026304SB</t>
  </si>
  <si>
    <t>RRSX026304VB</t>
  </si>
  <si>
    <t>RRSX026305AB</t>
  </si>
  <si>
    <t>RRSX026305SB</t>
  </si>
  <si>
    <t>RRSX026305VB</t>
  </si>
  <si>
    <t>RRSX026306AB</t>
  </si>
  <si>
    <t>RRSX026306SB</t>
  </si>
  <si>
    <t>RRSX026306VB</t>
  </si>
  <si>
    <t>RRSX035004AB</t>
  </si>
  <si>
    <t>RRSX035004SB</t>
  </si>
  <si>
    <t>RRSX035004VB</t>
  </si>
  <si>
    <t>RRSX035005AB</t>
  </si>
  <si>
    <t>RRSX035005SB</t>
  </si>
  <si>
    <t>RRSX035005VB</t>
  </si>
  <si>
    <t>RRSX035006AB</t>
  </si>
  <si>
    <t>RRSX035006SB</t>
  </si>
  <si>
    <t>RRSX035006VB</t>
  </si>
  <si>
    <t>RRSX036304AB</t>
  </si>
  <si>
    <t>RRSX036304SB</t>
  </si>
  <si>
    <t>RRSX036304VB</t>
  </si>
  <si>
    <t>RRSX036305AB</t>
  </si>
  <si>
    <t>RRSX036305SB</t>
  </si>
  <si>
    <t>RRSX036305VB</t>
  </si>
  <si>
    <t>RRSX036306AB</t>
  </si>
  <si>
    <t>RRSX036306SB</t>
  </si>
  <si>
    <t>RRSX036306VB</t>
  </si>
  <si>
    <t>RCBXB1500606</t>
  </si>
  <si>
    <t>RCBXB1500606ED</t>
  </si>
  <si>
    <t>RCBXB1500610</t>
  </si>
  <si>
    <t>RCBXB1500610ED</t>
  </si>
  <si>
    <t>RCBXB1500806</t>
  </si>
  <si>
    <t>RCBXB1500806ED</t>
  </si>
  <si>
    <t>RCBXB1500810</t>
  </si>
  <si>
    <t>RCBXB1500810ED</t>
  </si>
  <si>
    <t>RCBXB2500606</t>
  </si>
  <si>
    <t>RCBXB2500606ED</t>
  </si>
  <si>
    <t>RCBXB2500610</t>
  </si>
  <si>
    <t>RCBXB2500610ED</t>
  </si>
  <si>
    <t>RCBXB2500806</t>
  </si>
  <si>
    <t>RCBXB2500806ED</t>
  </si>
  <si>
    <t>RCBXB2500810</t>
  </si>
  <si>
    <t>RCBXB2500810ED</t>
  </si>
  <si>
    <t>RCBXB3500606</t>
  </si>
  <si>
    <t>RCBXB3500606ED</t>
  </si>
  <si>
    <t>RCBXB3500610</t>
  </si>
  <si>
    <t>RCBXB3500610ED</t>
  </si>
  <si>
    <t>RCBXB3500806</t>
  </si>
  <si>
    <t>RCBXB3500806ED</t>
  </si>
  <si>
    <t>RCBXB3500810</t>
  </si>
  <si>
    <t>RCBXB3500810ED</t>
  </si>
  <si>
    <t>RCBXB4500606</t>
  </si>
  <si>
    <t>RCBXB4500606ED</t>
  </si>
  <si>
    <t>RCBXB4500610</t>
  </si>
  <si>
    <t>RCBXB4500610ED</t>
  </si>
  <si>
    <t>RCBXB4500806</t>
  </si>
  <si>
    <t>RCBXB4500806ED</t>
  </si>
  <si>
    <t>RCBXB4500810</t>
  </si>
  <si>
    <t>RCBXB4500810ED</t>
  </si>
  <si>
    <t>RCMXB1350604</t>
  </si>
  <si>
    <t>RCMXB1350604ED</t>
  </si>
  <si>
    <t>RCMXB1350606</t>
  </si>
  <si>
    <t>RCMXB1350606ED</t>
  </si>
  <si>
    <t>RCMXB1350608</t>
  </si>
  <si>
    <t>RCMXB1350608ED</t>
  </si>
  <si>
    <t>RCMXB2350404</t>
  </si>
  <si>
    <t>RCMXB2350404ED</t>
  </si>
  <si>
    <t>RCMXB2350406</t>
  </si>
  <si>
    <t>RCMXB2350406ED</t>
  </si>
  <si>
    <t>RCMXB2350408</t>
  </si>
  <si>
    <t>RCMXB2350408ED</t>
  </si>
  <si>
    <t>RCMXB2350804</t>
  </si>
  <si>
    <t>RCMXB2350804ED</t>
  </si>
  <si>
    <t>RCMXB2350806</t>
  </si>
  <si>
    <t>RCMXB2350806ED</t>
  </si>
  <si>
    <t>RCMXB2350808</t>
  </si>
  <si>
    <t>RCMXB2350808ED</t>
  </si>
  <si>
    <t>RCMXB3350604</t>
  </si>
  <si>
    <t>RCMXB3350604ED</t>
  </si>
  <si>
    <t>RCMXB3350606</t>
  </si>
  <si>
    <t>RCMXB3350606ED</t>
  </si>
  <si>
    <t>RCMXB3350608</t>
  </si>
  <si>
    <t>RCMXB3350608ED</t>
  </si>
  <si>
    <t>RCMXB4350604</t>
  </si>
  <si>
    <t>RCMXB4350604ED</t>
  </si>
  <si>
    <t>RCMXB4350606</t>
  </si>
  <si>
    <t>RCMXB4350606ED</t>
  </si>
  <si>
    <t>RCMXB4350608</t>
  </si>
  <si>
    <t>RCMXB4350608ED</t>
  </si>
  <si>
    <t>RCXB12506</t>
  </si>
  <si>
    <t>RCXB12506ED</t>
  </si>
  <si>
    <t>RCXB22504</t>
  </si>
  <si>
    <t>RCXB22504ED</t>
  </si>
  <si>
    <t>RCXB22506</t>
  </si>
  <si>
    <t>RCXB22506ED</t>
  </si>
  <si>
    <t>RCXB32504</t>
  </si>
  <si>
    <t>RCXB32504ED</t>
  </si>
  <si>
    <t>RCXB32506</t>
  </si>
  <si>
    <t>RCXB32506ED</t>
  </si>
  <si>
    <t>RCXB42506</t>
  </si>
  <si>
    <t>RCXB42506ED</t>
  </si>
  <si>
    <t>RDFXB2250</t>
  </si>
  <si>
    <t>RDFXB2250ED</t>
  </si>
  <si>
    <t>RDFXB23503_AV</t>
  </si>
  <si>
    <t>RDFXB23503_BV</t>
  </si>
  <si>
    <t>RDFXB23503ED_AV</t>
  </si>
  <si>
    <t>RDFXB23503ED_BV</t>
  </si>
  <si>
    <t>RDFXB23507_AV</t>
  </si>
  <si>
    <t>RDFXB23507_BV</t>
  </si>
  <si>
    <t>RDFXB23507ED_AV</t>
  </si>
  <si>
    <t>RDFXB23507ED_BV</t>
  </si>
  <si>
    <t>RDFXB3250</t>
  </si>
  <si>
    <t>RDFXB3250ED</t>
  </si>
  <si>
    <t>RDFXB33503_AV</t>
  </si>
  <si>
    <t>RDFXB33503_BV</t>
  </si>
  <si>
    <t>RDFXB33503ED_AV</t>
  </si>
  <si>
    <t>RDFXB33503ED_BV</t>
  </si>
  <si>
    <t>RDFXB33507_AV</t>
  </si>
  <si>
    <t>RDFXB33507_BV</t>
  </si>
  <si>
    <t>RDFXB33507ED_AV</t>
  </si>
  <si>
    <t>RDFXB33507ED_BV</t>
  </si>
  <si>
    <t>RDFXB4250</t>
  </si>
  <si>
    <t>RDFXB4250ED</t>
  </si>
  <si>
    <t>RDFXB43503_AV</t>
  </si>
  <si>
    <t>RDFXB43503_BV</t>
  </si>
  <si>
    <t>RDFXB43503ED_AV</t>
  </si>
  <si>
    <t>RDFXB43503ED_BV</t>
  </si>
  <si>
    <t>RDFXB43507_AV</t>
  </si>
  <si>
    <t>RDFXB43507_BV</t>
  </si>
  <si>
    <t>RDFXB43507ED_AV</t>
  </si>
  <si>
    <t>RDFXB43507ED_BV</t>
  </si>
  <si>
    <t>RDFXB53503_AV</t>
  </si>
  <si>
    <t>RDFXB53503_BV</t>
  </si>
  <si>
    <t>RDFXB53503ED_AV</t>
  </si>
  <si>
    <t>RDFXB53503ED_BV</t>
  </si>
  <si>
    <t>RDFXB53507_AV</t>
  </si>
  <si>
    <t>RDFXB53507_BV</t>
  </si>
  <si>
    <t>RDFXB53507ED_AV</t>
  </si>
  <si>
    <t>RDFXB53507ED_BV</t>
  </si>
  <si>
    <t>RMXB70/347</t>
  </si>
  <si>
    <t>RMXB70/347C</t>
  </si>
  <si>
    <t>RMXB70/348</t>
  </si>
  <si>
    <t>RMXB70/348C</t>
  </si>
  <si>
    <t>RMXB70/349</t>
  </si>
  <si>
    <t>RMXB70/349C</t>
  </si>
  <si>
    <t>RMXB70/350</t>
  </si>
  <si>
    <t>RMXB70/350C</t>
  </si>
  <si>
    <t>RMXB70/420</t>
  </si>
  <si>
    <t>RMXB70/420C</t>
  </si>
  <si>
    <t>RSIXB1250</t>
  </si>
  <si>
    <t>RSIXB1250ED</t>
  </si>
  <si>
    <t>RSIXB2250</t>
  </si>
  <si>
    <t>RSIXB2250ED</t>
  </si>
  <si>
    <t>RSIXB23503</t>
  </si>
  <si>
    <t>RSIXB23503ED</t>
  </si>
  <si>
    <t>RSIXB23507</t>
  </si>
  <si>
    <t>RSIXB23507ED</t>
  </si>
  <si>
    <t>RSIXB3250</t>
  </si>
  <si>
    <t>RSIXB3250ED</t>
  </si>
  <si>
    <t>RSIXB33503</t>
  </si>
  <si>
    <t>RSIXB33503ED</t>
  </si>
  <si>
    <t>RSIXB33507</t>
  </si>
  <si>
    <t>RSIXB33507ED</t>
  </si>
  <si>
    <t>RSIXB4250</t>
  </si>
  <si>
    <t>RSIXB4250ED</t>
  </si>
  <si>
    <t>RSIXB43503</t>
  </si>
  <si>
    <t>RSIXB43503ED</t>
  </si>
  <si>
    <t>RSIXB43507</t>
  </si>
  <si>
    <t>RSIXB43507ED</t>
  </si>
  <si>
    <t>RCx</t>
  </si>
  <si>
    <t>RCMx</t>
  </si>
  <si>
    <t>RDFx</t>
  </si>
  <si>
    <t>RCBx</t>
  </si>
  <si>
    <t>RMx</t>
  </si>
  <si>
    <t>RSIx</t>
  </si>
  <si>
    <t>RCB</t>
  </si>
  <si>
    <t>RCM</t>
  </si>
  <si>
    <t>RC</t>
  </si>
  <si>
    <t>RDF</t>
  </si>
  <si>
    <t>RM</t>
  </si>
  <si>
    <t>RSI</t>
  </si>
  <si>
    <t>1-Evap</t>
  </si>
  <si>
    <t>2-Evap</t>
  </si>
  <si>
    <t>1-Mural</t>
  </si>
  <si>
    <t>2-Mural</t>
  </si>
  <si>
    <t>1-Cond</t>
  </si>
  <si>
    <t>2-Cond</t>
  </si>
  <si>
    <t>RRCx</t>
  </si>
  <si>
    <t>RRSx</t>
  </si>
  <si>
    <t>RRC</t>
  </si>
  <si>
    <t>RRS</t>
  </si>
  <si>
    <t>d500</t>
  </si>
  <si>
    <t>d630</t>
  </si>
  <si>
    <t>d800</t>
  </si>
  <si>
    <t>d600</t>
  </si>
  <si>
    <t>d1000</t>
  </si>
  <si>
    <t>RRCxd1000</t>
  </si>
  <si>
    <t>RRCxd500</t>
  </si>
  <si>
    <t>RRCxd600</t>
  </si>
  <si>
    <t>RRCxd630</t>
  </si>
  <si>
    <t>RRCxd800</t>
  </si>
  <si>
    <t>RRSxd500</t>
  </si>
  <si>
    <t>RRSxd630</t>
  </si>
  <si>
    <t>RRSxd6302</t>
  </si>
  <si>
    <t>RRSxd5002</t>
  </si>
  <si>
    <t>RRCxd8002</t>
  </si>
  <si>
    <t>RRCxd6302</t>
  </si>
  <si>
    <t>RRCxd5002</t>
  </si>
  <si>
    <t>Superficie</t>
  </si>
  <si>
    <t>Volumen</t>
  </si>
  <si>
    <t>78,5 kg</t>
  </si>
  <si>
    <t>77,1 kg</t>
  </si>
  <si>
    <t>81,4 kg</t>
  </si>
  <si>
    <t>85,9 kg</t>
  </si>
  <si>
    <t>79,6 kg</t>
  </si>
  <si>
    <t>84,1 kg</t>
  </si>
  <si>
    <t>115,7 kg</t>
  </si>
  <si>
    <t>123,7 kg</t>
  </si>
  <si>
    <t>112,9 kg</t>
  </si>
  <si>
    <t>120,9 kg</t>
  </si>
  <si>
    <t>127,7 kg</t>
  </si>
  <si>
    <t>135,7 kg</t>
  </si>
  <si>
    <t>124 kg</t>
  </si>
  <si>
    <t>132 kg</t>
  </si>
  <si>
    <t>178,8 kg</t>
  </si>
  <si>
    <t>190,5 kg</t>
  </si>
  <si>
    <t>174,7 kg</t>
  </si>
  <si>
    <t>186,4 kg</t>
  </si>
  <si>
    <t>195,1 kg</t>
  </si>
  <si>
    <t>206,8 kg</t>
  </si>
  <si>
    <t>189,6 kg</t>
  </si>
  <si>
    <t>201,4 kg</t>
  </si>
  <si>
    <t>188,4 kg</t>
  </si>
  <si>
    <t>203,8 kg</t>
  </si>
  <si>
    <t>182,9 kg</t>
  </si>
  <si>
    <t>198,3 kg</t>
  </si>
  <si>
    <t>215,4 kg</t>
  </si>
  <si>
    <t>230,8 kg</t>
  </si>
  <si>
    <t>208,1 kg</t>
  </si>
  <si>
    <t>223,5 kg</t>
  </si>
  <si>
    <t>30,6 kg</t>
  </si>
  <si>
    <t>32,9 kg</t>
  </si>
  <si>
    <t>28,5 kg</t>
  </si>
  <si>
    <t>30,8 kg</t>
  </si>
  <si>
    <t>27,5 kg</t>
  </si>
  <si>
    <t>29,8 kg</t>
  </si>
  <si>
    <t>34,5 kg</t>
  </si>
  <si>
    <t>37 kg</t>
  </si>
  <si>
    <t>32,4 kg</t>
  </si>
  <si>
    <t>34,9 kg</t>
  </si>
  <si>
    <t>31,3 kg</t>
  </si>
  <si>
    <t>33,8 kg</t>
  </si>
  <si>
    <t>49 kg</t>
  </si>
  <si>
    <t>52,5 kg</t>
  </si>
  <si>
    <t>44,8 kg</t>
  </si>
  <si>
    <t>48,3 kg</t>
  </si>
  <si>
    <t>42,7 kg</t>
  </si>
  <si>
    <t>46,2 kg</t>
  </si>
  <si>
    <t>56,2 kg</t>
  </si>
  <si>
    <t>47,5 kg</t>
  </si>
  <si>
    <t>51,7 kg</t>
  </si>
  <si>
    <t>45,2 kg</t>
  </si>
  <si>
    <t>49,4 kg</t>
  </si>
  <si>
    <t>70,9 kg</t>
  </si>
  <si>
    <t>59,4 kg</t>
  </si>
  <si>
    <t>65,1 kg</t>
  </si>
  <si>
    <t>56,4 kg</t>
  </si>
  <si>
    <t>62,1 kg</t>
  </si>
  <si>
    <t>11,9 kg</t>
  </si>
  <si>
    <t>12,6 kg</t>
  </si>
  <si>
    <t>19,4 kg</t>
  </si>
  <si>
    <t>20,7 kg</t>
  </si>
  <si>
    <t>22,9 kg</t>
  </si>
  <si>
    <t>24,2 kg</t>
  </si>
  <si>
    <t>28 kg</t>
  </si>
  <si>
    <t>33,2 kg</t>
  </si>
  <si>
    <t>35 kg</t>
  </si>
  <si>
    <t>43,9 kg</t>
  </si>
  <si>
    <t>18,1 kg</t>
  </si>
  <si>
    <t>19,1 kg</t>
  </si>
  <si>
    <t>36,3 kg</t>
  </si>
  <si>
    <t>39,1 kg</t>
  </si>
  <si>
    <t>36,6 kg</t>
  </si>
  <si>
    <t>30 kg</t>
  </si>
  <si>
    <t>50,2 kg</t>
  </si>
  <si>
    <t>53,5 kg</t>
  </si>
  <si>
    <t>46,7 kg</t>
  </si>
  <si>
    <t>50 kg</t>
  </si>
  <si>
    <t>36,1 kg</t>
  </si>
  <si>
    <t>38,1 kg</t>
  </si>
  <si>
    <t>62,9 kg</t>
  </si>
  <si>
    <t>68 kg</t>
  </si>
  <si>
    <t>58,4 kg</t>
  </si>
  <si>
    <t>63,5 kg</t>
  </si>
  <si>
    <t>75,7 kg</t>
  </si>
  <si>
    <t>82,3 kg</t>
  </si>
  <si>
    <t>70,2 kg</t>
  </si>
  <si>
    <t>76,8 kg</t>
  </si>
  <si>
    <t>10 kg</t>
  </si>
  <si>
    <t>10,5 kg</t>
  </si>
  <si>
    <t>19 kg</t>
  </si>
  <si>
    <t>35,3 kg</t>
  </si>
  <si>
    <t>37,8 kg</t>
  </si>
  <si>
    <t>34,3 kg</t>
  </si>
  <si>
    <t>36,8 kg</t>
  </si>
  <si>
    <t>23,7 kg</t>
  </si>
  <si>
    <t>25,2 kg</t>
  </si>
  <si>
    <t>48,8 kg</t>
  </si>
  <si>
    <t>52,3 kg</t>
  </si>
  <si>
    <t>47,3 kg</t>
  </si>
  <si>
    <t>50,8 kg</t>
  </si>
  <si>
    <t>30,3 kg</t>
  </si>
  <si>
    <t>32,3 kg</t>
  </si>
  <si>
    <t>58 kg</t>
  </si>
  <si>
    <t>62,5 kg</t>
  </si>
  <si>
    <t>60,5 kg</t>
  </si>
  <si>
    <t>5600 W</t>
  </si>
  <si>
    <t>10400 W</t>
  </si>
  <si>
    <t>15040 W</t>
  </si>
  <si>
    <t>19840 W</t>
  </si>
  <si>
    <t>2250 W</t>
  </si>
  <si>
    <t>2800 W</t>
  </si>
  <si>
    <t>4200 W</t>
  </si>
  <si>
    <t>5120 W</t>
  </si>
  <si>
    <t>6700 W</t>
  </si>
  <si>
    <t>750 W</t>
  </si>
  <si>
    <t>1350 W</t>
  </si>
  <si>
    <t>1950 W</t>
  </si>
  <si>
    <t>2700 W</t>
  </si>
  <si>
    <t>1650 W</t>
  </si>
  <si>
    <t>2500 W</t>
  </si>
  <si>
    <t>4096 W</t>
  </si>
  <si>
    <t>3150 W</t>
  </si>
  <si>
    <t>5360 W</t>
  </si>
  <si>
    <t>6160 W</t>
  </si>
  <si>
    <t>500 W</t>
  </si>
  <si>
    <t>900 W</t>
  </si>
  <si>
    <t>1300 W</t>
  </si>
  <si>
    <t>1800 W</t>
  </si>
  <si>
    <t>32,9 m²</t>
  </si>
  <si>
    <t>8,08 dm³</t>
  </si>
  <si>
    <t>21 m²</t>
  </si>
  <si>
    <t>43,8 m²</t>
  </si>
  <si>
    <t>10,6 dm³</t>
  </si>
  <si>
    <t>28 m²</t>
  </si>
  <si>
    <t>66 m²</t>
  </si>
  <si>
    <t>15,8 dm³</t>
  </si>
  <si>
    <t>42,1 m²</t>
  </si>
  <si>
    <t>87,5 m²</t>
  </si>
  <si>
    <t>19,8 dm³</t>
  </si>
  <si>
    <t>55,6 m²</t>
  </si>
  <si>
    <t>98,9 m²</t>
  </si>
  <si>
    <t>23,6 dm³</t>
  </si>
  <si>
    <t>62,9 m²</t>
  </si>
  <si>
    <t>131,7 m²</t>
  </si>
  <si>
    <t>31 dm³</t>
  </si>
  <si>
    <t>83,7 m²</t>
  </si>
  <si>
    <t>132,1 m²</t>
  </si>
  <si>
    <t>31,3 dm³</t>
  </si>
  <si>
    <t>84,2 m²</t>
  </si>
  <si>
    <t>175,8 m²</t>
  </si>
  <si>
    <t>41,2 dm³</t>
  </si>
  <si>
    <t>112 m²</t>
  </si>
  <si>
    <t>24,29 m²</t>
  </si>
  <si>
    <t>4,36 dm³</t>
  </si>
  <si>
    <t>16,63 m²</t>
  </si>
  <si>
    <t>12,93 m²</t>
  </si>
  <si>
    <t>24,67 m²</t>
  </si>
  <si>
    <t>4,27 dm³</t>
  </si>
  <si>
    <t>17 m²</t>
  </si>
  <si>
    <t>13,13 m²</t>
  </si>
  <si>
    <t>49,33 m²</t>
  </si>
  <si>
    <t>8,53 dm³</t>
  </si>
  <si>
    <t>34 m²</t>
  </si>
  <si>
    <t>26,25 m²</t>
  </si>
  <si>
    <t>52,95 m²</t>
  </si>
  <si>
    <t>8,96 dm³</t>
  </si>
  <si>
    <t>36,43 m²</t>
  </si>
  <si>
    <t>28,11 m²</t>
  </si>
  <si>
    <t>68,77 m²</t>
  </si>
  <si>
    <t>11,54 dm³</t>
  </si>
  <si>
    <t>47,36 m²</t>
  </si>
  <si>
    <t>36,53 m²</t>
  </si>
  <si>
    <t>5,69 m²</t>
  </si>
  <si>
    <t>1,04 dm³</t>
  </si>
  <si>
    <t>7,52 m²</t>
  </si>
  <si>
    <t>1,29 dm³</t>
  </si>
  <si>
    <t>11,29 m²</t>
  </si>
  <si>
    <t>1,93 dm³</t>
  </si>
  <si>
    <t>11,26 m²</t>
  </si>
  <si>
    <t>1,88 dm³</t>
  </si>
  <si>
    <t>16,88 m²</t>
  </si>
  <si>
    <t>2,82 dm³</t>
  </si>
  <si>
    <t>22,48 m²</t>
  </si>
  <si>
    <t>3,72 dm³</t>
  </si>
  <si>
    <t>8,38 m²</t>
  </si>
  <si>
    <t>1,27 dm³</t>
  </si>
  <si>
    <t>29,48 m²</t>
  </si>
  <si>
    <t>4,26 dm³</t>
  </si>
  <si>
    <t>113 dm³</t>
  </si>
  <si>
    <t>16,25 m²</t>
  </si>
  <si>
    <t>13,1 m²</t>
  </si>
  <si>
    <t>42,06 m²</t>
  </si>
  <si>
    <t>5,97 dm³</t>
  </si>
  <si>
    <t>23,19 m²</t>
  </si>
  <si>
    <t>17,82 m²</t>
  </si>
  <si>
    <t>2,59 dm³</t>
  </si>
  <si>
    <t>54,74 m²</t>
  </si>
  <si>
    <t>7,68 dm³</t>
  </si>
  <si>
    <t>30,13 m²</t>
  </si>
  <si>
    <t>67,32 m²</t>
  </si>
  <si>
    <t>9,39 dm³</t>
  </si>
  <si>
    <t>37,07 m²</t>
  </si>
  <si>
    <t>3,79 m²</t>
  </si>
  <si>
    <t>0,69 dm³</t>
  </si>
  <si>
    <t>25,23 m²</t>
  </si>
  <si>
    <t>3,84 dm³</t>
  </si>
  <si>
    <t>13,32 m²</t>
  </si>
  <si>
    <t>35,99 m²</t>
  </si>
  <si>
    <t>5,36 dm³</t>
  </si>
  <si>
    <t>19,01 m²</t>
  </si>
  <si>
    <t>14,99 m²</t>
  </si>
  <si>
    <t>2,48 dm³</t>
  </si>
  <si>
    <t>46,84 m²</t>
  </si>
  <si>
    <t>6,9 dm³</t>
  </si>
  <si>
    <t>24,69 m²</t>
  </si>
  <si>
    <t>500 mm</t>
  </si>
  <si>
    <t>350 mm</t>
  </si>
  <si>
    <t>254 mm</t>
  </si>
  <si>
    <t>7591,4 m³/h</t>
  </si>
  <si>
    <t>7627,8 m³/h</t>
  </si>
  <si>
    <t>7147,6 m³/h</t>
  </si>
  <si>
    <t>7197 m³/h</t>
  </si>
  <si>
    <t>15211,2 m³/h</t>
  </si>
  <si>
    <t>15290,4 m³/h</t>
  </si>
  <si>
    <t>14291,5 m³/h</t>
  </si>
  <si>
    <t>14394,1 m³/h</t>
  </si>
  <si>
    <t>22771 m³/h</t>
  </si>
  <si>
    <t>22880,4 m³/h</t>
  </si>
  <si>
    <t>21439,1 m³/h</t>
  </si>
  <si>
    <t>21587,6 m³/h</t>
  </si>
  <si>
    <t>30452,8 m³/h</t>
  </si>
  <si>
    <t>30612,8 m³/h</t>
  </si>
  <si>
    <t>28583,1 m³/h</t>
  </si>
  <si>
    <t>28788,1 m³/h</t>
  </si>
  <si>
    <t>2660,3 m³/h</t>
  </si>
  <si>
    <t>2796,9 m³/h</t>
  </si>
  <si>
    <t>2837,1 m³/h</t>
  </si>
  <si>
    <t>5229,4 m³/h</t>
  </si>
  <si>
    <t>5477 m³/h</t>
  </si>
  <si>
    <t>5543,4 m³/h</t>
  </si>
  <si>
    <t>4247,4 m³/h</t>
  </si>
  <si>
    <t>4593,1 m³/h</t>
  </si>
  <si>
    <t>4700 m³/h</t>
  </si>
  <si>
    <t>6824,8 m³/h</t>
  </si>
  <si>
    <t>7297,5 m³/h</t>
  </si>
  <si>
    <t>7431,2 m³/h</t>
  </si>
  <si>
    <t>8969,4 m³/h</t>
  </si>
  <si>
    <t>9600,9 m³/h</t>
  </si>
  <si>
    <t>9778,8 m³/h</t>
  </si>
  <si>
    <t>729,9 m³/h</t>
  </si>
  <si>
    <t>1566,3 m³/h</t>
  </si>
  <si>
    <t>1450,7 m³/h</t>
  </si>
  <si>
    <t>2346 m³/h</t>
  </si>
  <si>
    <t>2171,4 m³/h</t>
  </si>
  <si>
    <t>2892,1 m³/h</t>
  </si>
  <si>
    <t>1136,2 m³/h</t>
  </si>
  <si>
    <t>5137,8 m³/h</t>
  </si>
  <si>
    <t>3265,1 m³/h</t>
  </si>
  <si>
    <t>5522 m³/h</t>
  </si>
  <si>
    <t>3614,6 m³/h</t>
  </si>
  <si>
    <t>1751,8 m³/h</t>
  </si>
  <si>
    <t>7543,4 m³/h</t>
  </si>
  <si>
    <t>4779,1 m³/h</t>
  </si>
  <si>
    <t>8134,4 m³/h</t>
  </si>
  <si>
    <t>5320,2 m³/h</t>
  </si>
  <si>
    <t>2366,7 m³/h</t>
  </si>
  <si>
    <t>9938 m³/h</t>
  </si>
  <si>
    <t>6284,6 m³/h</t>
  </si>
  <si>
    <t>10738,9 m³/h</t>
  </si>
  <si>
    <t>7019,9 m³/h</t>
  </si>
  <si>
    <t>12307,4 m³/h</t>
  </si>
  <si>
    <t>7790,9 m³/h</t>
  </si>
  <si>
    <t>13334,6 m³/h</t>
  </si>
  <si>
    <t>8717,4 m³/h</t>
  </si>
  <si>
    <t>554,7 m³/h</t>
  </si>
  <si>
    <t>1097,4 m³/h</t>
  </si>
  <si>
    <t>3112,4 m³/h</t>
  </si>
  <si>
    <t>3580,1 m³/h</t>
  </si>
  <si>
    <t>1640 m³/h</t>
  </si>
  <si>
    <t>4479,9 m³/h</t>
  </si>
  <si>
    <t>5167,8 m³/h</t>
  </si>
  <si>
    <t>2182,9 m³/h</t>
  </si>
  <si>
    <t>5840,2 m³/h</t>
  </si>
  <si>
    <t>6751,3 m³/h</t>
  </si>
  <si>
    <t>21 m</t>
  </si>
  <si>
    <t>23 m</t>
  </si>
  <si>
    <t>22 m</t>
  </si>
  <si>
    <t>25 m</t>
  </si>
  <si>
    <t>28 m</t>
  </si>
  <si>
    <t>27 m</t>
  </si>
  <si>
    <t>29 m</t>
  </si>
  <si>
    <t>30 m</t>
  </si>
  <si>
    <t>10 m</t>
  </si>
  <si>
    <t>11 m</t>
  </si>
  <si>
    <t>15 m</t>
  </si>
  <si>
    <t>16 m</t>
  </si>
  <si>
    <t>18 m</t>
  </si>
  <si>
    <t>7,5 m</t>
  </si>
  <si>
    <t>2X4 m</t>
  </si>
  <si>
    <t>2X10 m</t>
  </si>
  <si>
    <t>2X8 m</t>
  </si>
  <si>
    <t>2X9 m</t>
  </si>
  <si>
    <t>2X11 m</t>
  </si>
  <si>
    <t>2X12 m</t>
  </si>
  <si>
    <t>2X14 m</t>
  </si>
  <si>
    <t>2X13 m</t>
  </si>
  <si>
    <t>6,5 m</t>
  </si>
  <si>
    <t>12 m</t>
  </si>
  <si>
    <t>8,5 m</t>
  </si>
  <si>
    <t>12,5 m</t>
  </si>
  <si>
    <t>9,5 m</t>
  </si>
  <si>
    <t>13 m</t>
  </si>
  <si>
    <t>3,4 A</t>
  </si>
  <si>
    <t>1500 W</t>
  </si>
  <si>
    <t>6,8 A</t>
  </si>
  <si>
    <t>10,2 A</t>
  </si>
  <si>
    <t>3000 W</t>
  </si>
  <si>
    <t>13,6 A</t>
  </si>
  <si>
    <t>160 W</t>
  </si>
  <si>
    <t>1,3 A</t>
  </si>
  <si>
    <t>320 W</t>
  </si>
  <si>
    <t>2,6 A</t>
  </si>
  <si>
    <t>480 W</t>
  </si>
  <si>
    <t>3,9 A</t>
  </si>
  <si>
    <t>640 W</t>
  </si>
  <si>
    <t>5,2 A</t>
  </si>
  <si>
    <t>44 W</t>
  </si>
  <si>
    <t>0,19 A</t>
  </si>
  <si>
    <t>88 W</t>
  </si>
  <si>
    <t>0,38 A</t>
  </si>
  <si>
    <t>132 W</t>
  </si>
  <si>
    <t>0,57 A</t>
  </si>
  <si>
    <t>176 W</t>
  </si>
  <si>
    <t>0,76 A</t>
  </si>
  <si>
    <t>90 W</t>
  </si>
  <si>
    <t>0,8 A</t>
  </si>
  <si>
    <t>135 W</t>
  </si>
  <si>
    <t>1,2 A</t>
  </si>
  <si>
    <t>180 W</t>
  </si>
  <si>
    <t>1,6 A</t>
  </si>
  <si>
    <t>800 W</t>
  </si>
  <si>
    <t>6,5 A</t>
  </si>
  <si>
    <t>225 W</t>
  </si>
  <si>
    <t>2" Gas</t>
  </si>
  <si>
    <t>1" Gas (33mm)</t>
  </si>
  <si>
    <t>1/2" Gas (20mm)</t>
  </si>
  <si>
    <t>Conexión Entrada</t>
  </si>
  <si>
    <t>Conexión Salida</t>
  </si>
  <si>
    <t>12 mm</t>
  </si>
  <si>
    <t>16 mm</t>
  </si>
  <si>
    <t>18 mm</t>
  </si>
  <si>
    <t>7/8" (22,23 mm)</t>
  </si>
  <si>
    <t>1 1/8" (28,57 mm)</t>
  </si>
  <si>
    <t>1 3/8" (34,92 mm)</t>
  </si>
  <si>
    <t>10 mm</t>
  </si>
  <si>
    <t>14 mm</t>
  </si>
  <si>
    <t>RPM</t>
  </si>
  <si>
    <t>Condensador_CaudalCO2</t>
  </si>
  <si>
    <t>Seccion</t>
  </si>
  <si>
    <t>Maestro1pag</t>
  </si>
  <si>
    <t>Maestro2pag</t>
  </si>
  <si>
    <t>PRODUCCIÓN FRIGORÍFICA en Watios - TN R134a-R513A  / BT R744</t>
  </si>
  <si>
    <t>PRODUCCIÓN FRIGORÍFICA - R290 - Temperatura interior cámara</t>
  </si>
  <si>
    <t>PRODUCCIÓN FRIGORÍFICA - R290 - Temperatura interior mesa</t>
  </si>
  <si>
    <t>10 4Y</t>
  </si>
  <si>
    <t>1. CN</t>
  </si>
  <si>
    <t>5 MC4Y</t>
  </si>
  <si>
    <t>2. MHx</t>
  </si>
  <si>
    <t>8 SB</t>
  </si>
  <si>
    <t>3. SN</t>
  </si>
  <si>
    <t>9 TB</t>
  </si>
  <si>
    <t>7 TX</t>
  </si>
  <si>
    <t>6 TXc</t>
  </si>
  <si>
    <t>UNICA_BT</t>
  </si>
  <si>
    <t>UNICA_TN</t>
  </si>
  <si>
    <t>BEST CM</t>
  </si>
  <si>
    <t>10.1 4Y text</t>
  </si>
  <si>
    <t>1.1 CN text</t>
  </si>
  <si>
    <t>4.1 MC text</t>
  </si>
  <si>
    <t>5.1 MC4Y text</t>
  </si>
  <si>
    <t>2.1 MHx text</t>
  </si>
  <si>
    <t>8.1 SB text</t>
  </si>
  <si>
    <t>3.1 SN text</t>
  </si>
  <si>
    <t>9.1 TB text</t>
  </si>
  <si>
    <t>7.1 TX text</t>
  </si>
  <si>
    <t>100-100-60</t>
  </si>
  <si>
    <t>60-100-60</t>
  </si>
  <si>
    <t>tableCondicion</t>
  </si>
  <si>
    <t>Voltaje</t>
  </si>
  <si>
    <t>4. MC</t>
  </si>
  <si>
    <t>6.1 TXc text</t>
  </si>
  <si>
    <t>Orden</t>
  </si>
  <si>
    <t>TN / BT</t>
  </si>
  <si>
    <t>AT</t>
  </si>
  <si>
    <t>BT</t>
  </si>
  <si>
    <t>TN</t>
  </si>
  <si>
    <t>TXc4</t>
  </si>
  <si>
    <t>Tamb</t>
  </si>
  <si>
    <t>Tcam</t>
  </si>
  <si>
    <t>H</t>
  </si>
  <si>
    <t>R</t>
  </si>
  <si>
    <t>G</t>
  </si>
  <si>
    <t>A</t>
  </si>
  <si>
    <t>E</t>
  </si>
  <si>
    <t>C</t>
  </si>
  <si>
    <t>V</t>
  </si>
  <si>
    <t>A2L</t>
  </si>
  <si>
    <t>1.2 BEST</t>
  </si>
  <si>
    <t>1.2 CN soluc</t>
  </si>
  <si>
    <t>1.3 BEST dimensiones</t>
  </si>
  <si>
    <t>1.3 CN dimensiones</t>
  </si>
  <si>
    <t>ElementoPag3_1</t>
  </si>
  <si>
    <t>ElementoPag3_2</t>
  </si>
  <si>
    <t>1.4 BEST panel</t>
  </si>
  <si>
    <t>ElementoPag3_3</t>
  </si>
  <si>
    <t>1.5 BEST embalaje</t>
  </si>
  <si>
    <t>1.5 CN montaje</t>
  </si>
  <si>
    <t>ElementoPag3_4</t>
  </si>
  <si>
    <t>1.6 BEST normativa</t>
  </si>
  <si>
    <t>ElementoPag3_5</t>
  </si>
  <si>
    <t>ElementoPag4_1</t>
  </si>
  <si>
    <t>1.7 BEST manual</t>
  </si>
  <si>
    <t>ElementoPag4_2</t>
  </si>
  <si>
    <t>1.8 BEST izaje</t>
  </si>
  <si>
    <t>ElementoPag4_3</t>
  </si>
  <si>
    <t>1.9 BEST montaje tampon</t>
  </si>
  <si>
    <t>ElementoPag4_4</t>
  </si>
  <si>
    <t>1.10 BEST n.serie</t>
  </si>
  <si>
    <t>ElementoPag4_5</t>
  </si>
  <si>
    <t>1.11 BEST mantenimiento</t>
  </si>
  <si>
    <t>2.1.3 FA rsif</t>
  </si>
  <si>
    <t>ElementoPag2_1</t>
  </si>
  <si>
    <t>2.1.4 FA dimensiones</t>
  </si>
  <si>
    <t>2.1.5 FA manual</t>
  </si>
  <si>
    <t>2.1.6 FA n.serie</t>
  </si>
  <si>
    <t>2.1.7 FA iza_montaje</t>
  </si>
  <si>
    <t>2.1.8 FA tabla mantenimiento</t>
  </si>
  <si>
    <t>2.1.9 FA alimen_sondas</t>
  </si>
  <si>
    <t>ElementoPag3_6</t>
  </si>
  <si>
    <t>2.1.10 FA normat</t>
  </si>
  <si>
    <t>ElementoPag2_2</t>
  </si>
  <si>
    <t>2.2 MHx dimensiones</t>
  </si>
  <si>
    <t>2.3 MHx accesorios</t>
  </si>
  <si>
    <t>2.4 MHx para BT</t>
  </si>
  <si>
    <t>3.2 SN accesorios</t>
  </si>
  <si>
    <t>3.3 SN dimensiones</t>
  </si>
  <si>
    <t>ElementoPag2_3</t>
  </si>
  <si>
    <t>ElementoPag2_4</t>
  </si>
  <si>
    <t>3.4 SN panel control</t>
  </si>
  <si>
    <t>3.5 SN foto</t>
  </si>
  <si>
    <t>3.6 SN montaje</t>
  </si>
  <si>
    <t>4.2 CH opcionales</t>
  </si>
  <si>
    <t>4.3 CH gas ahorro</t>
  </si>
  <si>
    <t>4.2 MC fotos</t>
  </si>
  <si>
    <t>4.3 MC ahorro</t>
  </si>
  <si>
    <t>4.4 CH esq. elec</t>
  </si>
  <si>
    <t>4.4 MC dimensiones</t>
  </si>
  <si>
    <t>4.5 MC montaje</t>
  </si>
  <si>
    <t>ElementoPag2_5</t>
  </si>
  <si>
    <t>4.6 CH text gas</t>
  </si>
  <si>
    <t>4.7 CH dimensiones</t>
  </si>
  <si>
    <t>4.8 CH acces</t>
  </si>
  <si>
    <t>4.9 CH +opcional</t>
  </si>
  <si>
    <t>4.10 CH fiabilidad</t>
  </si>
  <si>
    <t>4.11 CH sis. hidrau</t>
  </si>
  <si>
    <t>5.2 MC4Y clima</t>
  </si>
  <si>
    <t>5.2 SFw loop fugas</t>
  </si>
  <si>
    <t>5.3 MC4Y modulos</t>
  </si>
  <si>
    <t>5.3 SFw loop +</t>
  </si>
  <si>
    <t>5.4 SFw loop dimensiones</t>
  </si>
  <si>
    <t>5.5 SFw loop fac. corrección</t>
  </si>
  <si>
    <t>5.6 SFw loop esq elec</t>
  </si>
  <si>
    <t>5.7 SFw loop iza. montaje</t>
  </si>
  <si>
    <t>6.2 RWS dibujo</t>
  </si>
  <si>
    <t>6.3 RWS dimensiones</t>
  </si>
  <si>
    <t>6.4 RWS esq. frig</t>
  </si>
  <si>
    <t>6.5 RWS fotos</t>
  </si>
  <si>
    <t>7.2 SE fotos</t>
  </si>
  <si>
    <t>7.2 TX dimensiones</t>
  </si>
  <si>
    <t>7.3 TX circuitos</t>
  </si>
  <si>
    <t>7.4 TX montaje</t>
  </si>
  <si>
    <t>7.3 SE dimensiones</t>
  </si>
  <si>
    <t>7.4 SE esq. frig</t>
  </si>
  <si>
    <t>7.5 SE  consumo</t>
  </si>
  <si>
    <t>7.6 SE  manual</t>
  </si>
  <si>
    <t>8.2 TE fotos</t>
  </si>
  <si>
    <t>8.3 TE dimensiones</t>
  </si>
  <si>
    <t>8.4 TE esq. frig</t>
  </si>
  <si>
    <t>8.5 TE foto2</t>
  </si>
  <si>
    <t>8.6 TE montaje</t>
  </si>
  <si>
    <t>9.2 TB circuitos</t>
  </si>
  <si>
    <t>9.2 UH foto</t>
  </si>
  <si>
    <t>9.3 TE dimensiones</t>
  </si>
  <si>
    <t>9.4 TE embalaje</t>
  </si>
  <si>
    <t>10.2 4Y</t>
  </si>
  <si>
    <t>10.3 4Y esq. frig</t>
  </si>
  <si>
    <t>10.4 4Y caso practico</t>
  </si>
  <si>
    <t>10.5 4Y fotos</t>
  </si>
  <si>
    <t>BEST CM medidas</t>
  </si>
  <si>
    <t>UNICA dimensiones</t>
  </si>
  <si>
    <t>€uros</t>
  </si>
  <si>
    <t>Peso_Kg</t>
  </si>
  <si>
    <t>Refrig_Kg</t>
  </si>
  <si>
    <t>Evaporador_Exp.</t>
  </si>
  <si>
    <t>Compresor_Tipo</t>
  </si>
  <si>
    <t>Evaporador_Des.</t>
  </si>
  <si>
    <t>L</t>
  </si>
  <si>
    <t>P</t>
  </si>
  <si>
    <t>Condensador_Ømm</t>
  </si>
  <si>
    <t>Evaporador_Nº</t>
  </si>
  <si>
    <t>Evaporador_Ømm</t>
  </si>
  <si>
    <t>Compresor_CC</t>
  </si>
  <si>
    <t>Gas Cooler_Nº</t>
  </si>
  <si>
    <t>Gas Cooler_Ømm</t>
  </si>
  <si>
    <t>Condensador_Caudal</t>
  </si>
  <si>
    <t>Gas Cooler_Caudal</t>
  </si>
  <si>
    <t>1.4 CN esq.Frig</t>
  </si>
  <si>
    <t>Gas Cooler Remoto</t>
  </si>
  <si>
    <t>Order</t>
  </si>
  <si>
    <t>RRC036303AB</t>
  </si>
  <si>
    <t>RRC048003AB</t>
  </si>
  <si>
    <t>RRC088003AB</t>
  </si>
  <si>
    <t>RRC068002AB</t>
  </si>
  <si>
    <t>RRC048004AB</t>
  </si>
  <si>
    <t>RRC038004AB</t>
  </si>
  <si>
    <t>Compresor</t>
  </si>
  <si>
    <t>FormatoTempEvap</t>
  </si>
  <si>
    <t>Gas Cooler_kW</t>
  </si>
  <si>
    <t>SERP</t>
  </si>
  <si>
    <t>Compresor_Nº</t>
  </si>
  <si>
    <t>INVERTER_Mín/Máx_rpm</t>
  </si>
  <si>
    <t>2000/4500</t>
  </si>
  <si>
    <t>900/5400</t>
  </si>
  <si>
    <t>900/4800</t>
  </si>
  <si>
    <t>Embraco</t>
  </si>
  <si>
    <t>DA91</t>
  </si>
  <si>
    <t>DA130</t>
  </si>
  <si>
    <t>DA220</t>
  </si>
  <si>
    <t>DA330</t>
  </si>
  <si>
    <t>DA420</t>
  </si>
  <si>
    <t>MHx2</t>
  </si>
  <si>
    <t>EMT6144U</t>
  </si>
  <si>
    <t>EMT6152U</t>
  </si>
  <si>
    <t>EMT6165U</t>
  </si>
  <si>
    <t>NEU6181U</t>
  </si>
  <si>
    <t>NEU6210U</t>
  </si>
  <si>
    <t>NEU6212U</t>
  </si>
  <si>
    <t>NEU6214U</t>
  </si>
  <si>
    <t>NEU6217U</t>
  </si>
  <si>
    <t>NEU6220U</t>
  </si>
  <si>
    <t>NT6222U</t>
  </si>
  <si>
    <t>NT6224U</t>
  </si>
  <si>
    <t>EMT2121U</t>
  </si>
  <si>
    <t>NEU2140U</t>
  </si>
  <si>
    <t>NEU2155U</t>
  </si>
  <si>
    <t>NEU2168U</t>
  </si>
  <si>
    <t>NEU2178U</t>
  </si>
  <si>
    <t>NT2170U</t>
  </si>
  <si>
    <t>NT2180U</t>
  </si>
  <si>
    <t>NT2210U</t>
  </si>
  <si>
    <t>CD350H</t>
  </si>
  <si>
    <t>CD380H</t>
  </si>
  <si>
    <t>CD4 75-4.7H</t>
  </si>
  <si>
    <t>2 x CD380H</t>
  </si>
  <si>
    <t>2 x CD4 75-4.7H</t>
  </si>
  <si>
    <t>2 x CD4 90-6.4H</t>
  </si>
  <si>
    <t>SH</t>
  </si>
  <si>
    <t>Sc</t>
  </si>
  <si>
    <t>Compresor_m3/h</t>
  </si>
  <si>
    <t>33.7</t>
  </si>
  <si>
    <t>33.9</t>
  </si>
  <si>
    <t>34.1</t>
  </si>
  <si>
    <t>33.6</t>
  </si>
  <si>
    <t>35.0</t>
  </si>
  <si>
    <t>35.1</t>
  </si>
  <si>
    <t>35.8</t>
  </si>
  <si>
    <t>38.2</t>
  </si>
  <si>
    <t>37.7</t>
  </si>
  <si>
    <t>38.5</t>
  </si>
  <si>
    <t>31.7</t>
  </si>
  <si>
    <t>32.0</t>
  </si>
  <si>
    <t>33.5</t>
  </si>
  <si>
    <t>37.3</t>
  </si>
  <si>
    <t>38.4</t>
  </si>
  <si>
    <t>38.7</t>
  </si>
  <si>
    <t>33.2</t>
  </si>
  <si>
    <t>33.8</t>
  </si>
  <si>
    <t>34.4</t>
  </si>
  <si>
    <t>36.6</t>
  </si>
  <si>
    <t>31.3</t>
  </si>
  <si>
    <t>36.7</t>
  </si>
  <si>
    <t>38.1</t>
  </si>
  <si>
    <t>39.7</t>
  </si>
  <si>
    <t>42.3</t>
  </si>
  <si>
    <t>43.2</t>
  </si>
  <si>
    <t>45.9</t>
  </si>
  <si>
    <t>52.5</t>
  </si>
  <si>
    <t>62.5</t>
  </si>
  <si>
    <t>181.5</t>
  </si>
  <si>
    <t>198.5</t>
  </si>
  <si>
    <t>59.5</t>
  </si>
  <si>
    <t>60.5</t>
  </si>
  <si>
    <t>110.5</t>
  </si>
  <si>
    <t>Compresor_MRA</t>
  </si>
  <si>
    <t>230-25°</t>
  </si>
  <si>
    <t>254-22°</t>
  </si>
  <si>
    <t>254-28°</t>
  </si>
  <si>
    <t>300-28°</t>
  </si>
  <si>
    <t>300-22°</t>
  </si>
  <si>
    <t xml:space="preserve">DY30N1F </t>
  </si>
  <si>
    <t xml:space="preserve">DY45NF1 </t>
  </si>
  <si>
    <t>DY67L1F</t>
  </si>
  <si>
    <t xml:space="preserve">RY100L1F </t>
  </si>
  <si>
    <t xml:space="preserve">DY45+DY30 </t>
  </si>
  <si>
    <t xml:space="preserve">DY67+DY45 </t>
  </si>
  <si>
    <t xml:space="preserve">RY100+DY67 </t>
  </si>
  <si>
    <t xml:space="preserve">R </t>
  </si>
  <si>
    <t>9,52-3/8"</t>
  </si>
  <si>
    <t>12,7-1/2"</t>
  </si>
  <si>
    <t xml:space="preserve">400/3/50 </t>
  </si>
  <si>
    <t>Recip._L</t>
  </si>
  <si>
    <t xml:space="preserve">DY67L1F </t>
  </si>
  <si>
    <t xml:space="preserve">9,52-3/8" </t>
  </si>
  <si>
    <t xml:space="preserve">12,7-1/2" </t>
  </si>
  <si>
    <t>Kw</t>
  </si>
  <si>
    <t>2 x DY67</t>
  </si>
  <si>
    <t>2 x RY100</t>
  </si>
  <si>
    <t>3 x RY100</t>
  </si>
  <si>
    <t>4 x RY100</t>
  </si>
  <si>
    <t>5 x RY100</t>
  </si>
  <si>
    <t>10 x 1 SS -1/2" K65</t>
  </si>
  <si>
    <t>12 x 1 SS - 5/8" K65</t>
  </si>
  <si>
    <t xml:space="preserve">17,2 x 1,6 SS - 3/4" K65 </t>
  </si>
  <si>
    <t>17,2 x 1,6 SS -3/4" K65</t>
  </si>
  <si>
    <t xml:space="preserve">21,3 x 1,5 SS - 7/8" K65 </t>
  </si>
  <si>
    <t>Gas Cooler_IN</t>
  </si>
  <si>
    <t>Gas Cooler_OUT</t>
  </si>
  <si>
    <t xml:space="preserve">10 x 1 SS -1/2" K65 </t>
  </si>
  <si>
    <t xml:space="preserve">12 x 1 SS - 5/8" K65 </t>
  </si>
  <si>
    <t>0,77 + 7,09</t>
  </si>
  <si>
    <t>0,77 + 10,33</t>
  </si>
  <si>
    <t>1,16 + 10,33</t>
  </si>
  <si>
    <t>0,77 + 15,41</t>
  </si>
  <si>
    <t>1,16 + 15,41</t>
  </si>
  <si>
    <t>1,58 + 15,41</t>
  </si>
  <si>
    <t>2,36 + 15,41</t>
  </si>
  <si>
    <t>0,77 + 20,55</t>
  </si>
  <si>
    <t>1,16 + 20,55</t>
  </si>
  <si>
    <t>1,58 + 20,55</t>
  </si>
  <si>
    <t>2,36 + 20,55</t>
  </si>
  <si>
    <t>1,54 + 10,28</t>
  </si>
  <si>
    <t>2,33 + 10,28</t>
  </si>
  <si>
    <t>1,54 + 15,41</t>
  </si>
  <si>
    <t>2,33 + 15,41</t>
  </si>
  <si>
    <t>3,17 + 15,41</t>
  </si>
  <si>
    <t>7,09 + 17,09</t>
  </si>
  <si>
    <t>10,33 + 19,92</t>
  </si>
  <si>
    <t>15,41 + 29,74</t>
  </si>
  <si>
    <t>20,55 + 39,65</t>
  </si>
  <si>
    <t>10,28 + 19,82</t>
  </si>
  <si>
    <t>TN 10 x 1 SS - 1/2" K65 BT 8 x 1 SS - 3/8" K65</t>
  </si>
  <si>
    <t>TN 10 x 1 SS -1/2" K65 BT 10 x 1 SS -1/2" K65</t>
  </si>
  <si>
    <t>TN 12 x 1 SS -5/8" K65 BT 8 x 1 SS -3/8" K65</t>
  </si>
  <si>
    <t>TN 12 x 1 SS -5/8" K65 BT 10 x 1 SS -1/2" K65</t>
  </si>
  <si>
    <t>TN 17,2 x 1,6 SS -3/4" K65 BT 8 x 1 SS - 3/8" K65</t>
  </si>
  <si>
    <t>TN 17,2 x 1,6 SS -3/4" K65 BT 10 x 1 SS -1/2" K65</t>
  </si>
  <si>
    <t>TN 10 x 1 SS -1/2" K65 BT 12 x 1 SS -5/8" K65</t>
  </si>
  <si>
    <t>TN 12 x 1 SS -5/8" K65 BT 12 x 1 SS -5/8" K65</t>
  </si>
  <si>
    <t>10 x 1 SS - 1/2" K65</t>
  </si>
  <si>
    <t>17,2 x 1,6 SS - 3/4" K65</t>
  </si>
  <si>
    <t>9,6 / 0,7</t>
  </si>
  <si>
    <t>21 / 2,6</t>
  </si>
  <si>
    <t>13,9 / 1,2</t>
  </si>
  <si>
    <t>26,4 / 3,8</t>
  </si>
  <si>
    <t>23,8 / 1,7</t>
  </si>
  <si>
    <t>46,4 / 7,5</t>
  </si>
  <si>
    <t>30,5 / 2,5</t>
  </si>
  <si>
    <t>60,8 / 7,2</t>
  </si>
  <si>
    <t>39,4 / 3,4</t>
  </si>
  <si>
    <t>73,9 / 8,3</t>
  </si>
  <si>
    <t>50 / 3,9</t>
  </si>
  <si>
    <t>93,1 / 10,6</t>
  </si>
  <si>
    <t>17,2 / 12</t>
  </si>
  <si>
    <t>17,2 / 16</t>
  </si>
  <si>
    <t>21,3 / 16</t>
  </si>
  <si>
    <t>21,3 / 22</t>
  </si>
  <si>
    <t>3+1</t>
  </si>
  <si>
    <t>3+2</t>
  </si>
  <si>
    <t>3+3</t>
  </si>
  <si>
    <t>4+3</t>
  </si>
  <si>
    <t>4+4</t>
  </si>
  <si>
    <t>5+3</t>
  </si>
  <si>
    <t>5+4</t>
  </si>
  <si>
    <t>6.4 + 2 x 6.4</t>
  </si>
  <si>
    <t>9.2 + 2 x 9.2</t>
  </si>
  <si>
    <t>15.7 +2 x 15.7</t>
  </si>
  <si>
    <t>17.8 +2 x 26.5</t>
  </si>
  <si>
    <t>17.8 +2 x 35.5</t>
  </si>
  <si>
    <t>BEWS251MA10P11</t>
  </si>
  <si>
    <t>BEWS251MA20P11</t>
  </si>
  <si>
    <t>BEWS301MA30P11</t>
  </si>
  <si>
    <t>BEWS301MA40P11</t>
  </si>
  <si>
    <t>BEWS302MA50P11*</t>
  </si>
  <si>
    <t>BEWS352MA60P11*</t>
  </si>
  <si>
    <t>BEWS352MA70P11*</t>
  </si>
  <si>
    <t>BEWS352MA80P11*</t>
  </si>
  <si>
    <t>BEWS251LA10P11</t>
  </si>
  <si>
    <t>BEWS251LA20P11</t>
  </si>
  <si>
    <t>BEWS301LA30P11</t>
  </si>
  <si>
    <t>BEWS301LA40P12</t>
  </si>
  <si>
    <t>BEWS302LA50P11*</t>
  </si>
  <si>
    <t>BEWS352LA60P11*</t>
  </si>
  <si>
    <t>BEWS352LA70P12</t>
  </si>
  <si>
    <t xml:space="preserve">TN 15.7 + 2 x 15.7 BT  5.5 </t>
  </si>
  <si>
    <t xml:space="preserve">TN 15.7 + 2 x 15.7 BT 2 X 2.5 </t>
  </si>
  <si>
    <t xml:space="preserve">TN 17.8 +  2 x 23.3 BT 2 X 5.5 </t>
  </si>
  <si>
    <t xml:space="preserve">TN 15.7 + 2 x 15.7 BT 3 X 8.2 </t>
  </si>
  <si>
    <t xml:space="preserve">TN 17.8 + 2 x 23.3 BT 3 X 5.5 </t>
  </si>
  <si>
    <t xml:space="preserve">TN 17.8 + 3 x 23.3 BT 3 X 8.5 </t>
  </si>
  <si>
    <t xml:space="preserve">TN 17.8 + 3 x 23.3 BT 3 X 5.5 </t>
  </si>
  <si>
    <t xml:space="preserve">TN 17.8 + 3 x 23.3 BT 4 X 10.6 </t>
  </si>
  <si>
    <t xml:space="preserve">TN 17.8 + 3 x 26.4 BT 4 X 5.5 </t>
  </si>
  <si>
    <t xml:space="preserve">TN 17.8 + 4 x 23.3 BT 3 X 8.2 </t>
  </si>
  <si>
    <t xml:space="preserve">TN 17.8 + 4 x 26.4 BT 4 X 10.6 </t>
  </si>
  <si>
    <t xml:space="preserve">TN 17.8 + 4 x 35.5 BT 4 X 10.6 </t>
  </si>
  <si>
    <t xml:space="preserve">TN 17.8 + 4 x 35.5 BT 4 X 5.5 </t>
  </si>
  <si>
    <t>9 + 2 x 9</t>
  </si>
  <si>
    <t xml:space="preserve">12 + 2 x 12 </t>
  </si>
  <si>
    <t>25 + 2 x 25</t>
  </si>
  <si>
    <t>30 + 2 x 40</t>
  </si>
  <si>
    <t>30 + 2 + x 50</t>
  </si>
  <si>
    <t xml:space="preserve">RSX026306SB </t>
  </si>
  <si>
    <t xml:space="preserve">RSX036306VB </t>
  </si>
  <si>
    <t xml:space="preserve">RRCX068004SB </t>
  </si>
  <si>
    <t xml:space="preserve">RRSX036306VB </t>
  </si>
  <si>
    <t xml:space="preserve">RRCX038005SB </t>
  </si>
  <si>
    <t xml:space="preserve">RRCX068005SB </t>
  </si>
  <si>
    <t xml:space="preserve">RRCX061004SB </t>
  </si>
  <si>
    <t>21.3 -7/8"K65</t>
  </si>
  <si>
    <t>33.7 - 1 3/8"K65</t>
  </si>
  <si>
    <t>42.4 - 1 5/8"K65</t>
  </si>
  <si>
    <t>26.9 - 1 1/8"K65</t>
  </si>
  <si>
    <t>17.2 - 5/8"K65</t>
  </si>
  <si>
    <t>21.3 - 7/8"K65</t>
  </si>
  <si>
    <t>12.0 - 1/2"K65</t>
  </si>
  <si>
    <t>17.2 -5/8"K65</t>
  </si>
  <si>
    <t>48.3 - 1 7/8"K65</t>
  </si>
  <si>
    <t xml:space="preserve">2 X 145 </t>
  </si>
  <si>
    <t>3.400 / 4.185 / 4.565</t>
  </si>
  <si>
    <t>3.500 / 4.285 / 4.665</t>
  </si>
  <si>
    <t>3.300 / 4.085 / 4.465</t>
  </si>
  <si>
    <t>1.700 / 2.295 / 2.570</t>
  </si>
  <si>
    <t>1.800 / 2.395 / 2.670</t>
  </si>
  <si>
    <t>2.000 / 2.595 / 2.870</t>
  </si>
  <si>
    <t>2.400 / 3.020 / 3.330</t>
  </si>
  <si>
    <t>2.100 / 2.695 / 2.970</t>
  </si>
  <si>
    <t>2.300 / 2.920 / 3.230</t>
  </si>
  <si>
    <t>2.900 / 3.685 / 4.065</t>
  </si>
  <si>
    <t>3.200 / 3.985 / 4.365</t>
  </si>
  <si>
    <t>3.000 / 3.785 / 4.165</t>
  </si>
  <si>
    <t xml:space="preserve">2 x 30 / 60 </t>
  </si>
  <si>
    <t xml:space="preserve">2 x 60 / 60 </t>
  </si>
  <si>
    <t xml:space="preserve">2 x 60 / 150 </t>
  </si>
  <si>
    <t xml:space="preserve">54 / 12 </t>
  </si>
  <si>
    <t xml:space="preserve">80 / 16 </t>
  </si>
  <si>
    <t xml:space="preserve">67 / 16 </t>
  </si>
  <si>
    <t xml:space="preserve">80 / 22 </t>
  </si>
  <si>
    <t xml:space="preserve">108 / 28 </t>
  </si>
  <si>
    <t xml:space="preserve">108 / 22 </t>
  </si>
  <si>
    <t xml:space="preserve">108 / 16 </t>
  </si>
  <si>
    <t xml:space="preserve">35 / 12 </t>
  </si>
  <si>
    <t xml:space="preserve">35 / 10 </t>
  </si>
  <si>
    <t xml:space="preserve">35 / 28 </t>
  </si>
  <si>
    <t>22 / 10</t>
  </si>
  <si>
    <t>28 / 10</t>
  </si>
  <si>
    <t>A bordo</t>
  </si>
  <si>
    <t>RRC026303SB</t>
  </si>
  <si>
    <t>RRC038004SB</t>
  </si>
  <si>
    <t>RRC068003SB</t>
  </si>
  <si>
    <t>RRC088003SB</t>
  </si>
  <si>
    <t>Consumo_A</t>
  </si>
  <si>
    <t>+15ºC</t>
  </si>
  <si>
    <t>+30ºC</t>
  </si>
  <si>
    <t>+32ºC</t>
  </si>
  <si>
    <t>+35ºC</t>
  </si>
  <si>
    <t>+45ºC</t>
  </si>
  <si>
    <t>+5ºC</t>
  </si>
  <si>
    <t>-5ºC/+45ºC</t>
  </si>
  <si>
    <t>-5ºC/+50ºC</t>
  </si>
  <si>
    <t>+37ºC</t>
  </si>
  <si>
    <t>+38ºC</t>
  </si>
  <si>
    <t>+40ºC</t>
  </si>
  <si>
    <t>+43ºC</t>
  </si>
  <si>
    <t>+55ºC</t>
  </si>
  <si>
    <t>+48ºC</t>
  </si>
  <si>
    <t>-40ºC</t>
  </si>
  <si>
    <t>-35ºC</t>
  </si>
  <si>
    <t>-30ºC</t>
  </si>
  <si>
    <t>-25ºC</t>
  </si>
  <si>
    <t>-20ºC</t>
  </si>
  <si>
    <t>-15ºC</t>
  </si>
  <si>
    <t>-10ºC</t>
  </si>
  <si>
    <t>-5ºC</t>
  </si>
  <si>
    <t>0ºC</t>
  </si>
  <si>
    <t>+2ºC</t>
  </si>
  <si>
    <t>In 12ºC Out 7ºC</t>
  </si>
  <si>
    <t>+10ºC</t>
  </si>
  <si>
    <t>In 40ºC Out 45ºC</t>
  </si>
  <si>
    <t>R454C _-30ºC</t>
  </si>
  <si>
    <t>R455A_-30ºC</t>
  </si>
  <si>
    <t>Wall</t>
  </si>
  <si>
    <t>Inverter</t>
  </si>
  <si>
    <t>Ceiling</t>
  </si>
  <si>
    <t>Tcam6</t>
  </si>
  <si>
    <t>Tcam7</t>
  </si>
  <si>
    <t>Tcam8</t>
  </si>
  <si>
    <t>Tcam9</t>
  </si>
  <si>
    <t>P_1_6</t>
  </si>
  <si>
    <t>P_1_7</t>
  </si>
  <si>
    <t>P_1_8</t>
  </si>
  <si>
    <t>P_1_9</t>
  </si>
  <si>
    <t>D_1_6</t>
  </si>
  <si>
    <t>D_1_7</t>
  </si>
  <si>
    <t>D_1_8</t>
  </si>
  <si>
    <t>D_1_9</t>
  </si>
  <si>
    <t>D_2_6</t>
  </si>
  <si>
    <t>D_2_7</t>
  </si>
  <si>
    <t>D_2_8</t>
  </si>
  <si>
    <t>D_2_9</t>
  </si>
  <si>
    <t>PM_1_1</t>
  </si>
  <si>
    <t>PM_1_2</t>
  </si>
  <si>
    <t>PM_1_3</t>
  </si>
  <si>
    <t>PM_1_4</t>
  </si>
  <si>
    <t>PM_1_5</t>
  </si>
  <si>
    <t>PM_1_6</t>
  </si>
  <si>
    <t>PM_1_7</t>
  </si>
  <si>
    <t>PM_1_8</t>
  </si>
  <si>
    <t>PM_1_9</t>
  </si>
  <si>
    <t>PM_2_1</t>
  </si>
  <si>
    <t>PM_2_2</t>
  </si>
  <si>
    <t>PM_2_3</t>
  </si>
  <si>
    <t>PM_2_4</t>
  </si>
  <si>
    <t>PM_2_5</t>
  </si>
  <si>
    <t>PM_2_6</t>
  </si>
  <si>
    <t>PM_2_7</t>
  </si>
  <si>
    <t>PM_2_8</t>
  </si>
  <si>
    <t>PM_2_9</t>
  </si>
  <si>
    <t>PM_3_1</t>
  </si>
  <si>
    <t>PM_3_2</t>
  </si>
  <si>
    <t>PM_3_3</t>
  </si>
  <si>
    <t>PM_3_4</t>
  </si>
  <si>
    <t>PM_3_5</t>
  </si>
  <si>
    <t>PM_4_1</t>
  </si>
  <si>
    <t>PM_4_2</t>
  </si>
  <si>
    <t>PM_4_3</t>
  </si>
  <si>
    <t>PM_4_4</t>
  </si>
  <si>
    <t>PM_4_5</t>
  </si>
  <si>
    <t>DM_1_1</t>
  </si>
  <si>
    <t>DM_1_2</t>
  </si>
  <si>
    <t>DM_1_3</t>
  </si>
  <si>
    <t>DM_1_4</t>
  </si>
  <si>
    <t>DM_1_5</t>
  </si>
  <si>
    <t>DM_1_6</t>
  </si>
  <si>
    <t>DM_1_7</t>
  </si>
  <si>
    <t>DM_1_8</t>
  </si>
  <si>
    <t>DM_1_9</t>
  </si>
  <si>
    <t>DM_2_1</t>
  </si>
  <si>
    <t>DM_2_2</t>
  </si>
  <si>
    <t>DM_2_3</t>
  </si>
  <si>
    <t>DM_2_4</t>
  </si>
  <si>
    <t>DM_2_5</t>
  </si>
  <si>
    <t>DM_2_6</t>
  </si>
  <si>
    <t>DM_2_7</t>
  </si>
  <si>
    <t>DM_2_8</t>
  </si>
  <si>
    <t>DM_2_9</t>
  </si>
  <si>
    <t>DM_3_1</t>
  </si>
  <si>
    <t>DM_3_2</t>
  </si>
  <si>
    <t>DM_3_3</t>
  </si>
  <si>
    <t>DM_3_4</t>
  </si>
  <si>
    <t>DM_3_5</t>
  </si>
  <si>
    <t>DM_4_1</t>
  </si>
  <si>
    <t>DM_4_2</t>
  </si>
  <si>
    <t>DM_4_3</t>
  </si>
  <si>
    <t>DM_4_4</t>
  </si>
  <si>
    <t>DM_4_5</t>
  </si>
  <si>
    <t>230/1/50*</t>
  </si>
  <si>
    <t>Condensador_Nº</t>
  </si>
  <si>
    <t>BESTW</t>
  </si>
  <si>
    <t>6 - 1/4'' K65</t>
  </si>
  <si>
    <t>8 - 3/8'' K65</t>
  </si>
  <si>
    <t>CD2S300</t>
  </si>
  <si>
    <t>10 - 1/2" K65</t>
  </si>
  <si>
    <t>CD2S360</t>
  </si>
  <si>
    <t>17,2 - 5/8'' K65</t>
  </si>
  <si>
    <t>17,2 - 5/8"K65</t>
  </si>
  <si>
    <t>21,3 -7/8"K65</t>
  </si>
  <si>
    <t>21,3 - 7/8"K65</t>
  </si>
  <si>
    <t xml:space="preserve"> 21,3 -7/8"K65</t>
  </si>
  <si>
    <t>26,9 - 1 1/8"K65</t>
  </si>
  <si>
    <t>26,9 -1 1/8"K65</t>
  </si>
  <si>
    <t>33,7 - 1 3/8"K65</t>
  </si>
  <si>
    <t>33,7 -1 3/8"K65</t>
  </si>
  <si>
    <t>42,4 -1 5/8"K65</t>
  </si>
  <si>
    <t>TN 26,9 -1 1/8"K65 BT 16,0"</t>
  </si>
  <si>
    <t>TN 26,9 -1 1/8"K65 BT 22,0"</t>
  </si>
  <si>
    <t>TN 17,2 -5/8"K65 BT 28,0"</t>
  </si>
  <si>
    <t>TN 26,9 -1 1/8"K65 BT 22,0</t>
  </si>
  <si>
    <t>TN 33,7 -1 3/8 "K65 BT 28,0</t>
  </si>
  <si>
    <t>TN 33,7 -1 3/8"K65 BT 22,0</t>
  </si>
  <si>
    <t>TN 26,9 -1 1/8"K65 BT 35,0</t>
  </si>
  <si>
    <t>TN 33,7 -1 3/8"K65 BT 28,0</t>
  </si>
  <si>
    <t>TN 33,7 - 1 3/8"K65 BT 28,0"</t>
  </si>
  <si>
    <t>42,4 - 1 5/8"K65</t>
  </si>
  <si>
    <t>TN 33,7 -1 3/8"K65 BT 35,0"</t>
  </si>
  <si>
    <t>TN 42,4 -1 5/8"K65 BT 35,0"</t>
  </si>
  <si>
    <t>TN 42,4 -1 5/8"K65 BT 28,0"</t>
  </si>
  <si>
    <t>CD2S550</t>
  </si>
  <si>
    <t>CD2S750</t>
  </si>
  <si>
    <t>12 - 1/2'' K65</t>
  </si>
  <si>
    <t>21.3 - 7/8'' K65</t>
  </si>
  <si>
    <t>CD2S1500</t>
  </si>
  <si>
    <t>CD2S2000</t>
  </si>
  <si>
    <t>CD2S2500</t>
  </si>
  <si>
    <t>7,28 + 9,21</t>
  </si>
  <si>
    <t>12 / 10</t>
  </si>
  <si>
    <t>Consumo_W</t>
  </si>
  <si>
    <t>Consumo_kW</t>
  </si>
  <si>
    <t>3.1.2 SF fotos</t>
  </si>
  <si>
    <t>3.1.3 SF dimensiones</t>
  </si>
  <si>
    <t>3.1.4 SF calado _ embalaje</t>
  </si>
  <si>
    <t>3.1.5 SF work prog</t>
  </si>
  <si>
    <t>3.1.6 SF manual</t>
  </si>
  <si>
    <t>3.1.7 SF izaje_montaje</t>
  </si>
  <si>
    <t>P_2_6</t>
  </si>
  <si>
    <t>P_2_7</t>
  </si>
  <si>
    <t>P_2_8</t>
  </si>
  <si>
    <t>P_2_9</t>
  </si>
  <si>
    <t>CH dim</t>
  </si>
  <si>
    <t>RWS dim</t>
  </si>
  <si>
    <t>SE consumo</t>
  </si>
  <si>
    <t>SE dim</t>
  </si>
  <si>
    <t>TE dim</t>
  </si>
  <si>
    <t>SF dim</t>
  </si>
  <si>
    <t>SFw loop dim</t>
  </si>
  <si>
    <t>UH dim</t>
  </si>
  <si>
    <t>UH emb</t>
  </si>
  <si>
    <t>BESTw datos</t>
  </si>
  <si>
    <t>BESTw dim</t>
  </si>
  <si>
    <t>ElementoPag3_7</t>
  </si>
  <si>
    <t>BESTw emb</t>
  </si>
  <si>
    <t>FA alim</t>
  </si>
  <si>
    <t>FA dim</t>
  </si>
  <si>
    <t>≤ 0,150</t>
  </si>
  <si>
    <t>1 x 200</t>
  </si>
  <si>
    <t>1 x 254</t>
  </si>
  <si>
    <t>Consumo_EERREF</t>
  </si>
  <si>
    <t>Presiones de Diseño - PS bar_Descarga</t>
  </si>
  <si>
    <t>Presiones de Diseño - PS bar_Aspiración</t>
  </si>
  <si>
    <t>Presiones de Diseño - PS bar_Pglicol</t>
  </si>
  <si>
    <t>Circuito de agua +15ºC_-5ºC</t>
  </si>
  <si>
    <t>Circuito de agua +15ºC_0ºC</t>
  </si>
  <si>
    <t>Circuito de agua +15ºC_+5ºC</t>
  </si>
  <si>
    <t>Circuito de agua +15ºC_-25ºC</t>
  </si>
  <si>
    <t>Circuito de agua +15ºC_-20ºC</t>
  </si>
  <si>
    <t>Circuito de agua +15ºC_-15ºC</t>
  </si>
  <si>
    <t>Circuito de agua +15ºC_Caudal_m3/h</t>
  </si>
  <si>
    <t>Circuito de agua +15ºC_Qcond._W</t>
  </si>
  <si>
    <t>Circuito de agua +15ºC_P carga_kPa</t>
  </si>
  <si>
    <t>Circuito de agua +15ºC_Vent.Aux.</t>
  </si>
  <si>
    <t>Circuito de agua +15ºC_Conex.</t>
  </si>
  <si>
    <t>Circuito de agua +15ºC_Desag._Ømm</t>
  </si>
  <si>
    <t>Nivel Sonoro [dB(A) 10m]_Sin aislamiento</t>
  </si>
  <si>
    <t>Nivel Sonoro [dB(A) 10m]_Con aislamiento</t>
  </si>
  <si>
    <t>Refrig.</t>
  </si>
  <si>
    <t>R448A</t>
  </si>
  <si>
    <t>Conexiones_Líquido</t>
  </si>
  <si>
    <t>Conexiones_Aspiración</t>
  </si>
  <si>
    <t>Conexiones_Descarga</t>
  </si>
  <si>
    <t>10 - 3/8"</t>
  </si>
  <si>
    <t>6 - 1/4"</t>
  </si>
  <si>
    <t>16 - 5/8"</t>
  </si>
  <si>
    <t>12 - 1/2"</t>
  </si>
  <si>
    <t>Conexiones_Circuito de agua</t>
  </si>
  <si>
    <t>1/2" M</t>
  </si>
  <si>
    <t>8 - 5/16"</t>
  </si>
  <si>
    <t>10 - 3/8”</t>
  </si>
  <si>
    <t>4,5 + 3</t>
  </si>
  <si>
    <t>6,7 + 4,5</t>
  </si>
  <si>
    <t>10,0 + 6,7</t>
  </si>
  <si>
    <t>Compresor_Exp.</t>
  </si>
  <si>
    <t>Nivel Sonoro [dB(A) 10m]_Máx rpm</t>
  </si>
  <si>
    <t>Nivel Sonoro [dB(A) 10m]_Valor medio 24h</t>
  </si>
  <si>
    <t>EV</t>
  </si>
  <si>
    <t>Evaporador_Wdes.</t>
  </si>
  <si>
    <t>Peso_Cond.</t>
  </si>
  <si>
    <t>Peso_Evap.</t>
  </si>
  <si>
    <t>TN 3 x DY30
PC 1 x DY30</t>
  </si>
  <si>
    <t>Cat._PED</t>
  </si>
  <si>
    <t>TcamNeg1</t>
  </si>
  <si>
    <t>TcamNeg2</t>
  </si>
  <si>
    <t>CD4 90-7.3H
CD4 120-9.2H</t>
  </si>
  <si>
    <t xml:space="preserve">DY45 + DY30 </t>
  </si>
  <si>
    <t xml:space="preserve">DY67 + DY45 </t>
  </si>
  <si>
    <t xml:space="preserve">RY100 + DY67 </t>
  </si>
  <si>
    <t>TN 3 x DY45
PC 1 x DY45</t>
  </si>
  <si>
    <t>TN 3 x DY67
PC 1 x DY45</t>
  </si>
  <si>
    <t>TN 3 x RY100
PC 1 x DY45</t>
  </si>
  <si>
    <t>TN 3 x RY100
PC 1 x RY100</t>
  </si>
  <si>
    <t>TN 4 x RY100
PC 1 x RY100</t>
  </si>
  <si>
    <t>TN 3 x DY45
BT x DY30</t>
  </si>
  <si>
    <t>TN 3 x DY67
BT 1 x DY30</t>
  </si>
  <si>
    <t>TN 3 x DY67
BT 1 x DY45</t>
  </si>
  <si>
    <t>TN 3 x RY100
BT 1 x DY30</t>
  </si>
  <si>
    <t>TN 3 x RY100
BT 1 x DY45</t>
  </si>
  <si>
    <t>TN 3 x RY100
BT 1 x DY67</t>
  </si>
  <si>
    <t>TN 3 x RY100
BT 1 x RY100</t>
  </si>
  <si>
    <t>TN 4x RY100
BT 1 x DY30</t>
  </si>
  <si>
    <t>TN 4 x RY100
BT 1 x DY45</t>
  </si>
  <si>
    <t>TN 4 x RY100
BT 1 x DY67</t>
  </si>
  <si>
    <t>TN 4 x RY100
BT 1 x RY100</t>
  </si>
  <si>
    <t>TN 2 x RY100
BT 2 x DY30</t>
  </si>
  <si>
    <t>TN 2 x RY100
BT 2 x DY45</t>
  </si>
  <si>
    <t>TN 3 x RY100
BT 2 x DY30</t>
  </si>
  <si>
    <t>TN 3 x RY100
BT 2 x DY45</t>
  </si>
  <si>
    <t>TN 3 x RY100
BT 2 x DY67</t>
  </si>
  <si>
    <t>TN 2 x DY67
BT 1 x DY45
PC 1 x DY30</t>
  </si>
  <si>
    <t>TN 2 x RY100
BT 1 x DY67
PC 1 x DY45</t>
  </si>
  <si>
    <t>TN 2 x RY100
BT 1 x DY45
PC 1 x DY45</t>
  </si>
  <si>
    <t>TN 3 x RY100
BT 1 x RY100
PC 1 x DY67</t>
  </si>
  <si>
    <t>TN 3 x RY100
BT 1 x DY67
PC 1 x DY67</t>
  </si>
  <si>
    <t>TN 2 x DY67
BT 2 x DY45
PC 1 x DY45</t>
  </si>
  <si>
    <t>TN 2 x DY67
BT 2 x DY30
PC 1 x DY30</t>
  </si>
  <si>
    <t>TN 2 x RY100
BT 2 x DY45
PC 1 x DY45</t>
  </si>
  <si>
    <t>TN 2 x RY100
BT 2 x DY30
PC 1 x DY67</t>
  </si>
  <si>
    <t xml:space="preserve">TN 2 x CD475-4.7H
BT 1 x CDS101B  </t>
  </si>
  <si>
    <t xml:space="preserve">TN 2 x CD490-6.4H
BT 1 x CDS181B </t>
  </si>
  <si>
    <t xml:space="preserve">TN 2 x CD1400H / CD2000H
BT 1 x CDS181B </t>
  </si>
  <si>
    <t>TN 2 x CD2400H
BT 1 x CDS381B</t>
  </si>
  <si>
    <t xml:space="preserve">TN 2 x CD3000H
BT 1 x CDS401B </t>
  </si>
  <si>
    <t xml:space="preserve">TN 2 x CD3401H
BT 1 x CDS501B </t>
  </si>
  <si>
    <t>CD4 90-6.4H (Inv)
2 x CD4 90-6.4H</t>
  </si>
  <si>
    <t xml:space="preserve">CD4 120-9.2H (Inv)
2 x CD4 120-9.2H </t>
  </si>
  <si>
    <t xml:space="preserve">CD 2500H (Inv)
2 x CD 2500H </t>
  </si>
  <si>
    <t xml:space="preserve">CD 3000H (Inv)
2 x CD 4501H </t>
  </si>
  <si>
    <t xml:space="preserve">CD 3000H (Inv)
2 x CD 5201H </t>
  </si>
  <si>
    <t>TN 2 x 4NES-12Y
BT 2 x 2MSL-07K</t>
  </si>
  <si>
    <t>TN 3 x 4FE-25Y
BT 3 x 2KSL-1K</t>
  </si>
  <si>
    <t>TN 2 x 6FE-40Y
BT 2 x 2JSL-2K</t>
  </si>
  <si>
    <t>TN 3 x 4HE-15Y
BT 2 x 2KSL-1K</t>
  </si>
  <si>
    <t>TN 3 x 4GE-20Y
BT 2 x 2JSL-2K</t>
  </si>
  <si>
    <t>TN 3 x 6FE-40Y
BT 2 x 2HSL-3K</t>
  </si>
  <si>
    <t>TN 3 x 6FE-40Y
BT 2 x 2FSL-4K</t>
  </si>
  <si>
    <t>TN 3 x 4HE-15Y
BT 3 x 2KSL-1K</t>
  </si>
  <si>
    <t>TN 3 x 4GE-20Y
BT 3 x 2JSL-2K</t>
  </si>
  <si>
    <t>TN 3 x 6FE-40Y
BT 3 x 2HSL-3K</t>
  </si>
  <si>
    <t>TN 3 x 6FE-40Y
BT 3 x 2FSL-4K</t>
  </si>
  <si>
    <t xml:space="preserve">4PTC-7K
2 x 4MTC-7K </t>
  </si>
  <si>
    <t>4JTC-15K
2 x 4HTC-15K</t>
  </si>
  <si>
    <t>4HTC-20K
2 x 4FTC-20K</t>
  </si>
  <si>
    <t>4FTC-30K
2 x 4CTC-30K</t>
  </si>
  <si>
    <t>4FTC-25K
2 x 4PSL-25K</t>
  </si>
  <si>
    <t xml:space="preserve">TN 4HTC-20K
BT 2HSL-3K </t>
  </si>
  <si>
    <t xml:space="preserve">TN 4JTC-15K
BT 2HSL-3K
PC 4PTC-7K </t>
  </si>
  <si>
    <t xml:space="preserve">TN 4HTC-20K
BT 2FSL-4K
PC 2 x 4PTC-7K </t>
  </si>
  <si>
    <t xml:space="preserve">TN 4PTC-7K + 4MTC-7K 
BT 2MSL-07K </t>
  </si>
  <si>
    <t xml:space="preserve">TN 4FTC-30K + 2 x 4FTC-20K
BT 2FSL-4K </t>
  </si>
  <si>
    <t xml:space="preserve">TN 4KTC-10K + 2 x 4MTC-7K
BT 2JSL-2K </t>
  </si>
  <si>
    <t xml:space="preserve">TN 4FTC-30K + 3 x 4FTC-20K
BT 2GSL-3K </t>
  </si>
  <si>
    <t xml:space="preserve">TN 4PTC-7K + 4MTC-7K
BT 2JTL-2K
PC 2MTE-5K </t>
  </si>
  <si>
    <t xml:space="preserve">TN 4FTC-30K + 2 x 4FTC-20K
BT 2GSL-3K
PC 4PTC-7K + 4MTC-10K </t>
  </si>
  <si>
    <t xml:space="preserve">TN 4FTC-30K + 2 x 4CTC-30K
BT 2FSL-4K
PC 2 x 4MTC-10K  </t>
  </si>
  <si>
    <t>TN 4MTC-10K + 4KTC-10K
BT 2HSL-3K
PC 4PTC-7K</t>
  </si>
  <si>
    <t xml:space="preserve">TN 4MTC-10K
BT 2FSL-4K
PC 4MTC-10K </t>
  </si>
  <si>
    <t>TN 4JTC-1,5K + 2 x 4KTC-10K
BT 2GSL-3K
PC 4JTC-15K</t>
  </si>
  <si>
    <t>TN 4HTC-20K + 2 x 4HTC-15K
BT 2FSL-4K
PC 4HTC-20K</t>
  </si>
  <si>
    <t>TN y Clima 3 x 4GE-30Y
BT 2 x 2JSL-2K</t>
  </si>
  <si>
    <t>TN y Clima 3 x 6FE-50Y
BT 2 x 2HSL-3K</t>
  </si>
  <si>
    <t>TN y Clima 4 x 6FE-50Y
BT 2 x 2FSL-4K</t>
  </si>
  <si>
    <t>TN 2 x 7,5
BT 1</t>
  </si>
  <si>
    <t>TN 2 x 9
BT 1,8</t>
  </si>
  <si>
    <t>TN 14 / 20
BT 3</t>
  </si>
  <si>
    <t>TN 2 x 24
BT 3,8</t>
  </si>
  <si>
    <t>TN 2 x 30
BT 4</t>
  </si>
  <si>
    <t>TN 2 x 34
BT 5</t>
  </si>
  <si>
    <t>TN CD 2500H (Inv) + 2 x CD 2500H
BT CDS351B</t>
  </si>
  <si>
    <t xml:space="preserve">TN CD 2500H (Inv) + 2 x CD 2500H 
BT 2 x CDS151B </t>
  </si>
  <si>
    <t xml:space="preserve">TN CD 3000H (Inv) + 2 x CD 3501H
BT 2 x CDS351B </t>
  </si>
  <si>
    <t xml:space="preserve">TN CD 2500H (Inv) + 2 x CD 2500H
BT 3 x CDS401B </t>
  </si>
  <si>
    <t xml:space="preserve">TN CD 3000H (Inv) + 3 x CD 3501H
BT 3 x CDS351B </t>
  </si>
  <si>
    <t xml:space="preserve">TN CD 3000H (Inv) + 2 x CD 3501H
BT 3 x CDS401B </t>
  </si>
  <si>
    <t xml:space="preserve">TN CD 3000H (Inv) + 3 x CD 3501H
BT 4 x CDS501B </t>
  </si>
  <si>
    <t>TN CD 3000H (Inv) + 3 x CD 4501H
BT 4 x CDS351B</t>
  </si>
  <si>
    <t>TN CD 3000H (Inv) + 4 x CD 4501H
BT 3 x CDS401B</t>
  </si>
  <si>
    <t>TN CD 3000H (Inv) + 4 x CD 4501H
BT 4 x CDS501B</t>
  </si>
  <si>
    <t>TN CD 3000H (Inv) + 4 x CD 5201M
BT 4 x CDS501B</t>
  </si>
  <si>
    <t>TN CD 3000H (Inv) + 4 x CD 5201M
BT 4 x CDS351B</t>
  </si>
  <si>
    <t>TN 25 + 2 x 25
BT 3,5</t>
  </si>
  <si>
    <t>TN 25 + 2 x 25
BT 2 X 1,5</t>
  </si>
  <si>
    <t>TN 30 + 2 x 35
BT 2 X 3,5</t>
  </si>
  <si>
    <t>TN 25 + 2 x 25
BT 3 X 4,0</t>
  </si>
  <si>
    <t>TN 30 + 2 x 35
BT 3 X 3,5</t>
  </si>
  <si>
    <t>TN 30 + 3 x 35
BT 3 X 4,0</t>
  </si>
  <si>
    <t>TN 30 + 3 x 35
BT 3 X 3,5</t>
  </si>
  <si>
    <t>TN 30 + 3 x 35
BT 4 X 5,0</t>
  </si>
  <si>
    <t>TN 30 + 3 x 40
BT 4 X 3,5</t>
  </si>
  <si>
    <t>TN 30 + 4 x 35
BT 3 X 4,0</t>
  </si>
  <si>
    <t>TN 30 + 4 x 40
BT 4 X 5,0</t>
  </si>
  <si>
    <t>TN 30 + 4 x 50
BT 4 X 5,0</t>
  </si>
  <si>
    <t>TN 30 + 4 x 50
BT 4 X 3,5</t>
  </si>
  <si>
    <t>TN 2 x 7,5
BT 2 x 0,75</t>
  </si>
  <si>
    <t>TN 3 x 25
BT 3 x 1</t>
  </si>
  <si>
    <t>TN 2 x 40
BT 2 x 2</t>
  </si>
  <si>
    <t>TN 3 x 15
BT 2 x 1</t>
  </si>
  <si>
    <t>TN 3 x 20
BT 2 x 2</t>
  </si>
  <si>
    <t>TN 3 x 40
BT 2 x 3</t>
  </si>
  <si>
    <t>TN 3 x 40
BT 2 x 4</t>
  </si>
  <si>
    <t>TN 3 x 15
BT 3 x 1</t>
  </si>
  <si>
    <t>TN 3 x 20
BT 3 x 2</t>
  </si>
  <si>
    <t>TN 3 x 40
BT 3 x 3</t>
  </si>
  <si>
    <t>TN 3 x 40
BT 3 x 4</t>
  </si>
  <si>
    <t>7 + 2 x 7</t>
  </si>
  <si>
    <t>15 + 2 x 15</t>
  </si>
  <si>
    <t>20 + 2 x 20</t>
  </si>
  <si>
    <t>30 + 2 x 30</t>
  </si>
  <si>
    <t>TN 10 + 7
BT 0,7</t>
  </si>
  <si>
    <t>TN 10
BT 2</t>
  </si>
  <si>
    <t>TN 20
BT 3</t>
  </si>
  <si>
    <t>TN 30 + 20
BT 4</t>
  </si>
  <si>
    <t>TN 30
BT 3</t>
  </si>
  <si>
    <t>TN 7
BT 2
PC 5</t>
  </si>
  <si>
    <t>TN 15
BT 3
PC 7</t>
  </si>
  <si>
    <t>TN 20
BT 4
PC 7</t>
  </si>
  <si>
    <t>TN 30 + 20
BT 3
PC 7 + 10</t>
  </si>
  <si>
    <t>TN 30
BT 4
PC 10</t>
  </si>
  <si>
    <t>TN 2
BT 3
PC 7</t>
  </si>
  <si>
    <t>TN 3
BT 4
PC 10</t>
  </si>
  <si>
    <t>TN 3
BT 3
PC 15</t>
  </si>
  <si>
    <t>TN 3
BT 4
PC 20</t>
  </si>
  <si>
    <t>TN y Clima 3 x 10
BT 1</t>
  </si>
  <si>
    <t xml:space="preserve">TN y Clima 3 x 4VES-10Y
BT 2KSL-1K </t>
  </si>
  <si>
    <t>TN y Clima 3 x 30
BT 2 x 2</t>
  </si>
  <si>
    <t>TN y Clima 3 x 50
BT 2 x 3</t>
  </si>
  <si>
    <t>TN y Clima 4 x 50
BT 2 x 4</t>
  </si>
  <si>
    <t>TN y Clima 3 x 4VES-10Y
BT 2KSL-1K</t>
  </si>
  <si>
    <t>Consumo_TN_kW</t>
  </si>
  <si>
    <t>Consumo_TN_A</t>
  </si>
  <si>
    <t>Consumo_BT_A</t>
  </si>
  <si>
    <t>Consumo_BT_Kw</t>
  </si>
  <si>
    <t>2 x 145</t>
  </si>
  <si>
    <t>Dimensiones_Ancho</t>
  </si>
  <si>
    <t>Dimensiones_Fondo</t>
  </si>
  <si>
    <t>Dimensiones_Alto</t>
  </si>
  <si>
    <t>Temp. de EVAPORACIÓN</t>
  </si>
  <si>
    <t xml:space="preserve">TN 2 x -
BT 2 x - </t>
  </si>
  <si>
    <t>Pres.
Descarga</t>
  </si>
  <si>
    <t>Temp.out
Gas Cooler</t>
  </si>
  <si>
    <t>90 bar</t>
  </si>
  <si>
    <t>95 bar</t>
  </si>
  <si>
    <t>100 bar</t>
  </si>
  <si>
    <t>+41ºC</t>
  </si>
  <si>
    <t>+46ºC</t>
  </si>
  <si>
    <t>Gas Cooler Remoto_standard noise</t>
  </si>
  <si>
    <t>Gas Cooler Remoto_low noise</t>
  </si>
  <si>
    <t>RRCX048005NB</t>
  </si>
  <si>
    <t>T, EVAPORACIÓN</t>
  </si>
  <si>
    <t>barra datos montaje</t>
  </si>
  <si>
    <t>embalaje</t>
  </si>
  <si>
    <t>BEST inverter text</t>
  </si>
  <si>
    <t>BEST wall text</t>
  </si>
  <si>
    <t>BEST ceiling text</t>
  </si>
  <si>
    <t>UNICA text</t>
  </si>
  <si>
    <t>PRODUCCIÓN FRIGORÍFICA - R290 - Temperatura de evaporación</t>
  </si>
  <si>
    <t>PRODUCCIÓN FRIGORÍFICA - R744 - Temperatura de evaporación</t>
  </si>
  <si>
    <t>PRODUCCIÓN FRIGORÍFICA - A2L - Temperatura de evaporación</t>
  </si>
  <si>
    <t>A2L
-10ºC</t>
  </si>
  <si>
    <t>A2L
-30ºC</t>
  </si>
  <si>
    <t>R454C 
-10ºC</t>
  </si>
  <si>
    <t>R454C 
-30ºC</t>
  </si>
  <si>
    <t>R455A
-10ºC</t>
  </si>
  <si>
    <t>R455A
-30ºC</t>
  </si>
  <si>
    <t>1m_dB(A)</t>
  </si>
  <si>
    <t>10m_dB(A)</t>
  </si>
  <si>
    <t>0,090</t>
  </si>
  <si>
    <t>0,130</t>
  </si>
  <si>
    <t>0,120</t>
  </si>
  <si>
    <t>0,150</t>
  </si>
  <si>
    <t>0,100</t>
  </si>
  <si>
    <t>0,080</t>
  </si>
  <si>
    <t>37.8</t>
  </si>
  <si>
    <t>37.9</t>
  </si>
  <si>
    <t>37.6</t>
  </si>
  <si>
    <t>40.4</t>
  </si>
  <si>
    <t>40.1</t>
  </si>
  <si>
    <t>40.8</t>
  </si>
  <si>
    <t>35.6</t>
  </si>
  <si>
    <t>36.0</t>
  </si>
  <si>
    <t>37.1</t>
  </si>
  <si>
    <t>37.2</t>
  </si>
  <si>
    <t>40.6</t>
  </si>
  <si>
    <t>41.4</t>
  </si>
  <si>
    <t>41.6</t>
  </si>
  <si>
    <t>37.4</t>
  </si>
  <si>
    <t>36.9</t>
  </si>
  <si>
    <t>39.0</t>
  </si>
  <si>
    <t>35.5</t>
  </si>
  <si>
    <t>39.3</t>
  </si>
  <si>
    <t>41.8</t>
  </si>
  <si>
    <t>44.4</t>
  </si>
  <si>
    <t>45.1</t>
  </si>
  <si>
    <t>47.6</t>
  </si>
  <si>
    <t>5.92</t>
  </si>
  <si>
    <t>7.31</t>
  </si>
  <si>
    <t>8.03</t>
  </si>
  <si>
    <t>9.94</t>
  </si>
  <si>
    <t>11.70</t>
  </si>
  <si>
    <t>14.40</t>
  </si>
  <si>
    <t>17.10</t>
  </si>
  <si>
    <t>7.58</t>
  </si>
  <si>
    <t>13.4</t>
  </si>
  <si>
    <t>16.2</t>
  </si>
  <si>
    <t>22.7</t>
  </si>
  <si>
    <t>26.8</t>
  </si>
  <si>
    <t>32.5</t>
  </si>
  <si>
    <t>41.3</t>
  </si>
  <si>
    <t>48.5</t>
  </si>
  <si>
    <t>56.2</t>
  </si>
  <si>
    <t>5.76</t>
  </si>
  <si>
    <t>8.00</t>
  </si>
  <si>
    <t>9.95</t>
  </si>
  <si>
    <t>11.40</t>
  </si>
  <si>
    <t>14.30</t>
  </si>
  <si>
    <t>16.70</t>
  </si>
  <si>
    <t>6.51</t>
  </si>
  <si>
    <t>9.54</t>
  </si>
  <si>
    <t>11.4</t>
  </si>
  <si>
    <t>11,65 + 6,92</t>
  </si>
  <si>
    <t>Icono16</t>
  </si>
  <si>
    <t>Columna1</t>
  </si>
  <si>
    <t>BEC1301MA05P11</t>
  </si>
  <si>
    <t>BEC1301MA07P11</t>
  </si>
  <si>
    <t>BEC1301MA10P11</t>
  </si>
  <si>
    <t>BEC1301MA20P11</t>
  </si>
  <si>
    <t>BEC2301MA30P11</t>
  </si>
  <si>
    <t>BEC2302MA40P11</t>
  </si>
  <si>
    <t>BEC2302MA50P11*</t>
  </si>
  <si>
    <t>BEC2302MA60P11*</t>
  </si>
  <si>
    <t>BEC2302MA70P11*</t>
  </si>
  <si>
    <t>BEC2353MA80P12</t>
  </si>
  <si>
    <t>BEC2353MA90P12</t>
  </si>
  <si>
    <t>BEC1301LA10P11</t>
  </si>
  <si>
    <t>BEC1301LA20P11</t>
  </si>
  <si>
    <t>BEC2301LA30P11</t>
  </si>
  <si>
    <t>BEC2301LA40P11*</t>
  </si>
  <si>
    <t>BEC2302LA50P11*</t>
  </si>
  <si>
    <t>BEC2302LA60P11*</t>
  </si>
  <si>
    <t>BEC2302LA70P11*</t>
  </si>
  <si>
    <t>BEC2353LA80P12</t>
  </si>
  <si>
    <t>BEC2353LA90P12</t>
  </si>
  <si>
    <t>RRCX048005NBW</t>
  </si>
  <si>
    <t>RC125-16</t>
  </si>
  <si>
    <t>RC125-16ED</t>
  </si>
  <si>
    <t>RC225-25</t>
  </si>
  <si>
    <t>RC225-25ED</t>
  </si>
  <si>
    <t>RC225-30</t>
  </si>
  <si>
    <t>RC225-30ED</t>
  </si>
  <si>
    <t>RC325-33</t>
  </si>
  <si>
    <t>RC325-33ED</t>
  </si>
  <si>
    <t>RC325-45</t>
  </si>
  <si>
    <t>RC325-45ED</t>
  </si>
  <si>
    <t>RC425-61</t>
  </si>
  <si>
    <t>RC425-61ED</t>
  </si>
  <si>
    <t>RCBR1500606_AV</t>
  </si>
  <si>
    <t>RCBR1500606ED_AV</t>
  </si>
  <si>
    <t>RCBR1500610_AV</t>
  </si>
  <si>
    <t>RCBR1500610ED_AV</t>
  </si>
  <si>
    <t>RCBR1500806_AV</t>
  </si>
  <si>
    <t>RCBR1500806ED_AV</t>
  </si>
  <si>
    <t>RCBR1500810_AV</t>
  </si>
  <si>
    <t>RCBR1500810ED_AV</t>
  </si>
  <si>
    <t>RCBR1630406_AV</t>
  </si>
  <si>
    <t>RCBR1630406ED_AV</t>
  </si>
  <si>
    <t>RCBR1630410_AV</t>
  </si>
  <si>
    <t>RCBR1630410ED_AV</t>
  </si>
  <si>
    <t>RCBR1630606_AV</t>
  </si>
  <si>
    <t>RCBR1630606ED_AV</t>
  </si>
  <si>
    <t>RCBR1630610_AV</t>
  </si>
  <si>
    <t>RCBR1630610ED_AV</t>
  </si>
  <si>
    <t>RCBR1630806_AV</t>
  </si>
  <si>
    <t>RCBR1630806ED_AV</t>
  </si>
  <si>
    <t>RCBR1630810_AV</t>
  </si>
  <si>
    <t>RCBR1630810ED_AV</t>
  </si>
  <si>
    <t>RCBR1631006_AV</t>
  </si>
  <si>
    <t>RCBR1631006ED_AV</t>
  </si>
  <si>
    <t>RCBR1631010_AV</t>
  </si>
  <si>
    <t>RCBR1631010ED_AV</t>
  </si>
  <si>
    <t>RCBR2500606_AV</t>
  </si>
  <si>
    <t>RCBR2500606ED_AV</t>
  </si>
  <si>
    <t>RCBR2500610_AV</t>
  </si>
  <si>
    <t>RCBR2500610ED_AV</t>
  </si>
  <si>
    <t>RCBR2500806_AV</t>
  </si>
  <si>
    <t>RCBR2500806ED_AV</t>
  </si>
  <si>
    <t>RCBR2500810_AV</t>
  </si>
  <si>
    <t>RCBR2500810ED_AV</t>
  </si>
  <si>
    <t>RCBR2630406_AV</t>
  </si>
  <si>
    <t>RCBR2630406ED_AV</t>
  </si>
  <si>
    <t>RCBR2630410_AV</t>
  </si>
  <si>
    <t>RCBR2630410ED_AV</t>
  </si>
  <si>
    <t>RCBR2630606_AV</t>
  </si>
  <si>
    <t>RCBR2630606ED_AV</t>
  </si>
  <si>
    <t>RCBR2630610_AV</t>
  </si>
  <si>
    <t>RCBR2630610ED_AV</t>
  </si>
  <si>
    <t>RCBR2630806_AV</t>
  </si>
  <si>
    <t>RCBR2630806ED_AV</t>
  </si>
  <si>
    <t>RCBR2630810_AV</t>
  </si>
  <si>
    <t>RCBR2630810ED_AV</t>
  </si>
  <si>
    <t>RCBR2631006_AV</t>
  </si>
  <si>
    <t>RCBR2631006ED_AV</t>
  </si>
  <si>
    <t>RCBR2631010_AV</t>
  </si>
  <si>
    <t>RCBR2631010ED_AV</t>
  </si>
  <si>
    <t>RCBR3500606_AV</t>
  </si>
  <si>
    <t>RCBR3500606ED_AV</t>
  </si>
  <si>
    <t>RCBR3500610_AV</t>
  </si>
  <si>
    <t>RCBR3500610ED_AV</t>
  </si>
  <si>
    <t>RCBR3500806_AV</t>
  </si>
  <si>
    <t>RCBR3500806ED_AV</t>
  </si>
  <si>
    <t>RCBR3500810_AV</t>
  </si>
  <si>
    <t>RCBR3500810ED_AV</t>
  </si>
  <si>
    <t>RCBR3630406_AV</t>
  </si>
  <si>
    <t>RCBR3630406ED_AV</t>
  </si>
  <si>
    <t>RCBR3630410_AV</t>
  </si>
  <si>
    <t>RCBR3630410ED_AV</t>
  </si>
  <si>
    <t>RCBR3630606_AV</t>
  </si>
  <si>
    <t>RCBR3630606ED_AV</t>
  </si>
  <si>
    <t>RCBR3630610_AV</t>
  </si>
  <si>
    <t>RCBR3630610ED_AV</t>
  </si>
  <si>
    <t>RCBR3630806_AV</t>
  </si>
  <si>
    <t>RCBR3630806ED_AV</t>
  </si>
  <si>
    <t>RCBR3630810_AV</t>
  </si>
  <si>
    <t>RCBR3630810ED_AV</t>
  </si>
  <si>
    <t>RCBR3631006_AV</t>
  </si>
  <si>
    <t>RCBR3631006ED_AV</t>
  </si>
  <si>
    <t>RCBR3631010_AV</t>
  </si>
  <si>
    <t>RCBR3631010ED_AV</t>
  </si>
  <si>
    <t>RCBR4500606_AV</t>
  </si>
  <si>
    <t>RCBR4500606ED_AV</t>
  </si>
  <si>
    <t>RCBR4500610_AV</t>
  </si>
  <si>
    <t>RCBR4500610ED_AV</t>
  </si>
  <si>
    <t>RCBR4630406_AV</t>
  </si>
  <si>
    <t>RCBR4630406ED_AV</t>
  </si>
  <si>
    <t>RCBR4630410_AV</t>
  </si>
  <si>
    <t>RCBR4630410ED_AV</t>
  </si>
  <si>
    <t>RCBR4630606_AV</t>
  </si>
  <si>
    <t>RCBR4630606ED_AV</t>
  </si>
  <si>
    <t>RCBR4630610_AV</t>
  </si>
  <si>
    <t>RCBR4630610ED_AV</t>
  </si>
  <si>
    <t>RCBR4630806_AV</t>
  </si>
  <si>
    <t>RCBR4630806ED_AV</t>
  </si>
  <si>
    <t>RCBR4630810_AV</t>
  </si>
  <si>
    <t>RCBR4630810ED_AV</t>
  </si>
  <si>
    <t>RCBR4631006_AV</t>
  </si>
  <si>
    <t>RCBR4631006ED_AV</t>
  </si>
  <si>
    <t>RCBR4631010_AV</t>
  </si>
  <si>
    <t>RCBR4631010ED_AV</t>
  </si>
  <si>
    <t>RCMR1350604</t>
  </si>
  <si>
    <t>RCMR1350604ED</t>
  </si>
  <si>
    <t>RCMR1350606</t>
  </si>
  <si>
    <t>RCMR1350606ED</t>
  </si>
  <si>
    <t>RCMR1350608</t>
  </si>
  <si>
    <t>RCMR1350608ED</t>
  </si>
  <si>
    <t>RCMR1450804</t>
  </si>
  <si>
    <t>RCMR1450804ED</t>
  </si>
  <si>
    <t>RCMR1450806</t>
  </si>
  <si>
    <t>RCMR1450806ED</t>
  </si>
  <si>
    <t>RCMR1450808</t>
  </si>
  <si>
    <t>RCMR1450808ED</t>
  </si>
  <si>
    <t>RCMR2350404</t>
  </si>
  <si>
    <t>RCMR2350404ED</t>
  </si>
  <si>
    <t>RCMR2350406</t>
  </si>
  <si>
    <t>RCMR2350406ED</t>
  </si>
  <si>
    <t>RCMR2350408</t>
  </si>
  <si>
    <t>RCMR2350408ED</t>
  </si>
  <si>
    <t>RCMR2350804</t>
  </si>
  <si>
    <t>RCMR2350804ED</t>
  </si>
  <si>
    <t>RCMR2350806</t>
  </si>
  <si>
    <t>RCMR2350806ED</t>
  </si>
  <si>
    <t>RCMR2350808</t>
  </si>
  <si>
    <t>RCMR2350808ED</t>
  </si>
  <si>
    <t>RCMR2450604</t>
  </si>
  <si>
    <t>RCMR2450604ED</t>
  </si>
  <si>
    <t>RCMR2450606</t>
  </si>
  <si>
    <t>RCMR2450606ED</t>
  </si>
  <si>
    <t>RCMR2450608</t>
  </si>
  <si>
    <t>RCMR2450608ED</t>
  </si>
  <si>
    <t>RCMR2450804</t>
  </si>
  <si>
    <t>RCMR2450804ED</t>
  </si>
  <si>
    <t>RCMR2450806</t>
  </si>
  <si>
    <t>RCMR2450806ED</t>
  </si>
  <si>
    <t>RCMR2450808</t>
  </si>
  <si>
    <t>RCMR2450808ED</t>
  </si>
  <si>
    <t>RCMR3350604</t>
  </si>
  <si>
    <t>RCMR3350604ED</t>
  </si>
  <si>
    <t>RCMR3350606</t>
  </si>
  <si>
    <t>RCMR3350606ED</t>
  </si>
  <si>
    <t>RCMR3350608</t>
  </si>
  <si>
    <t>RCMR3350608ED</t>
  </si>
  <si>
    <t>RCMR3450604</t>
  </si>
  <si>
    <t>RCMR3450604ED</t>
  </si>
  <si>
    <t>RCMR3450606</t>
  </si>
  <si>
    <t>RCMR3450606ED</t>
  </si>
  <si>
    <t>RCMR3450608</t>
  </si>
  <si>
    <t>RCMR3450608ED</t>
  </si>
  <si>
    <t>RCMR3450804</t>
  </si>
  <si>
    <t>RCMR3450804ED</t>
  </si>
  <si>
    <t>RCMR3450806</t>
  </si>
  <si>
    <t>RCMR3450806ED</t>
  </si>
  <si>
    <t>RCMR3450808</t>
  </si>
  <si>
    <t>RCMR3450808ED</t>
  </si>
  <si>
    <t>RCMR4350604</t>
  </si>
  <si>
    <t>RCMR4350604ED</t>
  </si>
  <si>
    <t>RCMR4350606</t>
  </si>
  <si>
    <t>RCMR4350606ED</t>
  </si>
  <si>
    <t>RCMR4350608</t>
  </si>
  <si>
    <t>RCMR4350608ED</t>
  </si>
  <si>
    <t>RCMR4450604</t>
  </si>
  <si>
    <t>RCMR4450604ED</t>
  </si>
  <si>
    <t>RCMR4450606</t>
  </si>
  <si>
    <t>RCMR4450606ED</t>
  </si>
  <si>
    <t>RCMR4450608</t>
  </si>
  <si>
    <t>RCMR4450608ED</t>
  </si>
  <si>
    <t>RCMR4450804</t>
  </si>
  <si>
    <t>RCMR4450804ED</t>
  </si>
  <si>
    <t>RCMR4450806</t>
  </si>
  <si>
    <t>RCMR4450806ED</t>
  </si>
  <si>
    <t>RCMR4450808</t>
  </si>
  <si>
    <t>RCMR4450808ED</t>
  </si>
  <si>
    <t>RCS1250404</t>
  </si>
  <si>
    <t>RCS1250404ED</t>
  </si>
  <si>
    <t>RCS1250406</t>
  </si>
  <si>
    <t>RCS1250406ED</t>
  </si>
  <si>
    <t>RCS1250408</t>
  </si>
  <si>
    <t>RCS1250408ED</t>
  </si>
  <si>
    <t>RCS1250604</t>
  </si>
  <si>
    <t>RCS1250604ED</t>
  </si>
  <si>
    <t>RCS1250606</t>
  </si>
  <si>
    <t>RCS1250606ED</t>
  </si>
  <si>
    <t>RCS1250608</t>
  </si>
  <si>
    <t>RCS1250608ED</t>
  </si>
  <si>
    <t>RCS2250404</t>
  </si>
  <si>
    <t>RCS2250404ED</t>
  </si>
  <si>
    <t>RCS2250406</t>
  </si>
  <si>
    <t>RCS2250406ED</t>
  </si>
  <si>
    <t>RCS2250408</t>
  </si>
  <si>
    <t>RCS2250408ED</t>
  </si>
  <si>
    <t>RCS2250604</t>
  </si>
  <si>
    <t>RCS2250604ED</t>
  </si>
  <si>
    <t>RCS2250606</t>
  </si>
  <si>
    <t>RCS2250606ED</t>
  </si>
  <si>
    <t>RCS2250608</t>
  </si>
  <si>
    <t>RCS2250608ED</t>
  </si>
  <si>
    <t>RCS3250404</t>
  </si>
  <si>
    <t>RCS3250404ED</t>
  </si>
  <si>
    <t>RCS3250406</t>
  </si>
  <si>
    <t>RCS3250406ED</t>
  </si>
  <si>
    <t>RCS3250408</t>
  </si>
  <si>
    <t>RCS3250408ED</t>
  </si>
  <si>
    <t>RCS3250604</t>
  </si>
  <si>
    <t>RCS3250604ED</t>
  </si>
  <si>
    <t>RCS3250606</t>
  </si>
  <si>
    <t>RCS3250606ED</t>
  </si>
  <si>
    <t>RCS3250608</t>
  </si>
  <si>
    <t>RCS3250608ED</t>
  </si>
  <si>
    <t>RCS4250404</t>
  </si>
  <si>
    <t>RCS4250404ED</t>
  </si>
  <si>
    <t>RCS4250406</t>
  </si>
  <si>
    <t>RCS4250406ED</t>
  </si>
  <si>
    <t>RCS4250408</t>
  </si>
  <si>
    <t>RCS4250408ED</t>
  </si>
  <si>
    <t>RCS4250604</t>
  </si>
  <si>
    <t>RCS4250604ED</t>
  </si>
  <si>
    <t>RCS4250606</t>
  </si>
  <si>
    <t>RCS4250606ED</t>
  </si>
  <si>
    <t>RCS4250608</t>
  </si>
  <si>
    <t>RCS4250608ED</t>
  </si>
  <si>
    <t>RDF1250</t>
  </si>
  <si>
    <t>RDF1250ED</t>
  </si>
  <si>
    <t>RDF2250</t>
  </si>
  <si>
    <t>RDF2250ED</t>
  </si>
  <si>
    <t>RDF23503_AV</t>
  </si>
  <si>
    <t>RDF23503ED_AV</t>
  </si>
  <si>
    <t>RDF23507_AV</t>
  </si>
  <si>
    <t>RDF23507ED_AV</t>
  </si>
  <si>
    <t>RDF3250</t>
  </si>
  <si>
    <t>RDF3250ED</t>
  </si>
  <si>
    <t>RDF33503_AV</t>
  </si>
  <si>
    <t>RDF33503ED_AV</t>
  </si>
  <si>
    <t>RDF33507_AV</t>
  </si>
  <si>
    <t>RDF33507ED_AV</t>
  </si>
  <si>
    <t>RDF4250</t>
  </si>
  <si>
    <t>RDF4250ED</t>
  </si>
  <si>
    <t>RDF43503_AV</t>
  </si>
  <si>
    <t>RDF43503ED_AV</t>
  </si>
  <si>
    <t>RDF43507_AV</t>
  </si>
  <si>
    <t>RDF43507ED_AV</t>
  </si>
  <si>
    <t>RDF53503_AV</t>
  </si>
  <si>
    <t>RDF53503ED_AV</t>
  </si>
  <si>
    <t>RDF53507_AV</t>
  </si>
  <si>
    <t>RDF53507ED_AV</t>
  </si>
  <si>
    <t>RDF1250EDHE</t>
  </si>
  <si>
    <t>RDF1250HE</t>
  </si>
  <si>
    <t>RDF2250EDHE</t>
  </si>
  <si>
    <t>RDF2250HE</t>
  </si>
  <si>
    <t>RDF23503EDHE</t>
  </si>
  <si>
    <t>RDF23503HE</t>
  </si>
  <si>
    <t>RDF23507EDHE</t>
  </si>
  <si>
    <t>RDF23507HE</t>
  </si>
  <si>
    <t>RDF3250EDHE</t>
  </si>
  <si>
    <t>RDF3250HE</t>
  </si>
  <si>
    <t>RDF33503EDHE</t>
  </si>
  <si>
    <t>RDF33503HE</t>
  </si>
  <si>
    <t>RDF33507EDHE</t>
  </si>
  <si>
    <t>RDF33507HE</t>
  </si>
  <si>
    <t>RDF4250EDHE</t>
  </si>
  <si>
    <t>RDF4250HE</t>
  </si>
  <si>
    <t>RDF43503EDHE</t>
  </si>
  <si>
    <t>RDF43503HE</t>
  </si>
  <si>
    <t>RDF43507EDHE</t>
  </si>
  <si>
    <t>RDF43507HE</t>
  </si>
  <si>
    <t>RDFRS1500604_AV</t>
  </si>
  <si>
    <t>RDFRS1500604ED_AV</t>
  </si>
  <si>
    <t>RDFRS1500608_AV</t>
  </si>
  <si>
    <t>RDFRS1500608ED_AV</t>
  </si>
  <si>
    <t>RDFRS1500808</t>
  </si>
  <si>
    <t>RDFRS1500808ED</t>
  </si>
  <si>
    <t>RDFRS2500604_AV</t>
  </si>
  <si>
    <t>RDFRS2500604ED_AV</t>
  </si>
  <si>
    <t>RDFRS2500608_AV</t>
  </si>
  <si>
    <t>RDFRS2500608ED_AV</t>
  </si>
  <si>
    <t>RDFRS2500808</t>
  </si>
  <si>
    <t>RDFRS2500808ED</t>
  </si>
  <si>
    <t>RDFRS3500604_AV</t>
  </si>
  <si>
    <t>RDFRS3500604ED_AV</t>
  </si>
  <si>
    <t>RDFRS3500608_AV</t>
  </si>
  <si>
    <t>RDFRS3500608ED_AV</t>
  </si>
  <si>
    <t>RDFRS3500808</t>
  </si>
  <si>
    <t>RDFRS3500808ED</t>
  </si>
  <si>
    <t>RDFRS4500604_AV</t>
  </si>
  <si>
    <t>RDFRS4500604ED_AV</t>
  </si>
  <si>
    <t>RDFRS4500608_AV</t>
  </si>
  <si>
    <t>RDFRS4500608ED_AV</t>
  </si>
  <si>
    <t>RDFRS4500808</t>
  </si>
  <si>
    <t>RDFRS4500808ED</t>
  </si>
  <si>
    <t>RDFRV1500604_AV</t>
  </si>
  <si>
    <t>RDFRV1500604ED_AV</t>
  </si>
  <si>
    <t>RDFRV1500608_AV</t>
  </si>
  <si>
    <t>RDFRV1500608ED_AV</t>
  </si>
  <si>
    <t>RDFRV1500804_AV</t>
  </si>
  <si>
    <t>RDFRV1500804ED_AV</t>
  </si>
  <si>
    <t>RDFRV1500808</t>
  </si>
  <si>
    <t>RDFRV1500808ED</t>
  </si>
  <si>
    <t>RDFRV2500604_AV</t>
  </si>
  <si>
    <t>RDFRV2500604ED_AV</t>
  </si>
  <si>
    <t>RDFRV2500608_AV</t>
  </si>
  <si>
    <t>RDFRV2500608ED_AV</t>
  </si>
  <si>
    <t>RDFRV2500804_AV</t>
  </si>
  <si>
    <t>RDFRV2500804ED_AV</t>
  </si>
  <si>
    <t>RDFRV2500808</t>
  </si>
  <si>
    <t>RDFRV2500808ED</t>
  </si>
  <si>
    <t>RDFRV3500604_AV</t>
  </si>
  <si>
    <t>RDFRV3500604ED_AV</t>
  </si>
  <si>
    <t>RDFRV3500608_AV</t>
  </si>
  <si>
    <t>RDFRV3500608ED_AV</t>
  </si>
  <si>
    <t>RDFRV3500804_AV</t>
  </si>
  <si>
    <t>RDFRV3500804ED_AV</t>
  </si>
  <si>
    <t>RDFRV3500808</t>
  </si>
  <si>
    <t>RDFRV3500808ED</t>
  </si>
  <si>
    <t>RDFRV4500604_AV</t>
  </si>
  <si>
    <t>RDFRV4500604ED_AV</t>
  </si>
  <si>
    <t>RDFRV4500608_AV</t>
  </si>
  <si>
    <t>RDFRV4500608ED_AV</t>
  </si>
  <si>
    <t>RDFRV4500804_AV</t>
  </si>
  <si>
    <t>RDFRV4500804ED_AV</t>
  </si>
  <si>
    <t>RDFRV4500808</t>
  </si>
  <si>
    <t>RDFRV4500808ED</t>
  </si>
  <si>
    <t>RM70/347</t>
  </si>
  <si>
    <t>RM70/347C</t>
  </si>
  <si>
    <t>RM70/348</t>
  </si>
  <si>
    <t>RM70/348C</t>
  </si>
  <si>
    <t>RM70/349</t>
  </si>
  <si>
    <t>RM70/349C</t>
  </si>
  <si>
    <t>RM70/350</t>
  </si>
  <si>
    <t>RM70/350C</t>
  </si>
  <si>
    <t>RM70/420</t>
  </si>
  <si>
    <t>RM70/420C</t>
  </si>
  <si>
    <t>RSI1250</t>
  </si>
  <si>
    <t>RSI1250ED</t>
  </si>
  <si>
    <t>RSI2250</t>
  </si>
  <si>
    <t>RSI2250ED</t>
  </si>
  <si>
    <t>RSI23503</t>
  </si>
  <si>
    <t>RSI23503ED</t>
  </si>
  <si>
    <t>RSI23507</t>
  </si>
  <si>
    <t>RSI23507ED</t>
  </si>
  <si>
    <t>RSI3250</t>
  </si>
  <si>
    <t>RSI3250ED</t>
  </si>
  <si>
    <t>RSI33503</t>
  </si>
  <si>
    <t>RSI33503ED</t>
  </si>
  <si>
    <t>RSI33507</t>
  </si>
  <si>
    <t>RSI33507ED</t>
  </si>
  <si>
    <t>RSI4250</t>
  </si>
  <si>
    <t>RSI4250ED</t>
  </si>
  <si>
    <t>RSI43503</t>
  </si>
  <si>
    <t>RSI43503ED</t>
  </si>
  <si>
    <t>RSI43507</t>
  </si>
  <si>
    <t>RSI43507ED</t>
  </si>
  <si>
    <t>RSR1040</t>
  </si>
  <si>
    <t>RSR1040B</t>
  </si>
  <si>
    <t>RSR1040BED</t>
  </si>
  <si>
    <t>RSR1040ED</t>
  </si>
  <si>
    <t>RSR1060</t>
  </si>
  <si>
    <t>RSR1060B</t>
  </si>
  <si>
    <t>RSR1060BED</t>
  </si>
  <si>
    <t>RSR1060ED</t>
  </si>
  <si>
    <t>RSR2100</t>
  </si>
  <si>
    <t>RSR2100B</t>
  </si>
  <si>
    <t>RSR2100BED</t>
  </si>
  <si>
    <t>RSR2100ED</t>
  </si>
  <si>
    <t>RSR2130</t>
  </si>
  <si>
    <t>RSR2130B</t>
  </si>
  <si>
    <t>RSR2130BED</t>
  </si>
  <si>
    <t>RSR2130ED</t>
  </si>
  <si>
    <t>RSR3180</t>
  </si>
  <si>
    <t>RSR3180B</t>
  </si>
  <si>
    <t>RSR3180BED</t>
  </si>
  <si>
    <t>RSR3180ED</t>
  </si>
  <si>
    <t>RSR3290</t>
  </si>
  <si>
    <t>RSR3290B</t>
  </si>
  <si>
    <t>RSR3290BED</t>
  </si>
  <si>
    <t>RSR3290ED</t>
  </si>
  <si>
    <t>RSR4380</t>
  </si>
  <si>
    <t>RSR4380B</t>
  </si>
  <si>
    <t>RSR4380BED</t>
  </si>
  <si>
    <t>RSR4380ED</t>
  </si>
  <si>
    <t>RST1250HE</t>
  </si>
  <si>
    <t>RST2250HE</t>
  </si>
  <si>
    <t>RST23503HE_AV</t>
  </si>
  <si>
    <t>RST3250HE</t>
  </si>
  <si>
    <t>RST33503HE_AV</t>
  </si>
  <si>
    <t>RST43503HE_AV</t>
  </si>
  <si>
    <t>RSV1200405</t>
  </si>
  <si>
    <t>RSV1200405ED</t>
  </si>
  <si>
    <t>RSV1200605</t>
  </si>
  <si>
    <t>RSV1200605ED</t>
  </si>
  <si>
    <t>RSV2200405</t>
  </si>
  <si>
    <t>RSV2200405ED</t>
  </si>
  <si>
    <t>RSV2200605</t>
  </si>
  <si>
    <t>RSV2200605ED</t>
  </si>
  <si>
    <t>RCBR</t>
  </si>
  <si>
    <t>RCMR</t>
  </si>
  <si>
    <t>RCS</t>
  </si>
  <si>
    <t>RDF-HE</t>
  </si>
  <si>
    <t>RDFRS</t>
  </si>
  <si>
    <t>RDFRV</t>
  </si>
  <si>
    <t>RSR</t>
  </si>
  <si>
    <t>RST-HE</t>
  </si>
  <si>
    <t>RSV</t>
  </si>
  <si>
    <t>EVAP. RC 1x250 PA 5,3 MultiGas 220-240/1/50-60 Hz</t>
  </si>
  <si>
    <t>EVAP. RC 2x250 PA 5,3 MultiGas 220-240/1/50-60 Hz</t>
  </si>
  <si>
    <t>EVAP. RC 3x250 PA 5,3 MultiGas 220-240/1/50-60 Hz</t>
  </si>
  <si>
    <t>EVAP. RC 4x250 PA 5,3 MultiGas 220-240/1/50-60 Hz</t>
  </si>
  <si>
    <t>EVAP. RCBR 1x500 PA 6 MultiGas 400/3/50 Hz</t>
  </si>
  <si>
    <t>EVAP. RCBR 1x500 PA 10 MultiGas 400/3/50 Hz</t>
  </si>
  <si>
    <t>EVAP. RCBR 1x630 PA 6 MultiGas 400/3/50 Hz</t>
  </si>
  <si>
    <t>EVAP. RCBR 1x630 PA 10 MultiGas 400/3/50 Hz</t>
  </si>
  <si>
    <t>EVAP. RCBR 2x500 PA 6 MultiGas 400/3/50 Hz</t>
  </si>
  <si>
    <t>EVAP. RCBR 2x500 PA 10 MultiGas 400/3/50 Hz</t>
  </si>
  <si>
    <t>EVAP. RCBR 2x630 PA 6 MultiGas 400/3/50 Hz</t>
  </si>
  <si>
    <t>EVAP. RCBR 2x630 PA 10 MultiGas 400/3/50 Hz</t>
  </si>
  <si>
    <t>EVAP. RCBR 3x500 PA 6 MultiGas 400/3/50 Hz</t>
  </si>
  <si>
    <t>EVAP. RCBR 3x500 PA 10 MultiGas 400/3/50 Hz</t>
  </si>
  <si>
    <t>EVAP. RCBR 3x630 PA 6 MultiGas 400/3/50 Hz</t>
  </si>
  <si>
    <t>EVAP. RCBR 3x630 PA 10 MultiGas 400/3/50 Hz</t>
  </si>
  <si>
    <t>EVAP. RCBR 4x500 PA 6 MultiGas 400/3/50 Hz</t>
  </si>
  <si>
    <t>EVAP. RCBR 4x500 PA 10 MultiGas 400/3/50 Hz</t>
  </si>
  <si>
    <t>EVAP. RCBR 4x630 PA 6 MultiGas 400/3/50 Hz</t>
  </si>
  <si>
    <t>EVAP. RCBR 4x630 PA 10 MultiGas 400/3/50 Hz</t>
  </si>
  <si>
    <t>EVAP. RCMR 1x350 PA 4 MultiGas 220/1/50 Hz</t>
  </si>
  <si>
    <t>EVAP. RCMR 1x350 PA 6 MultiGas 220/1/50 Hz</t>
  </si>
  <si>
    <t>EVAP. RCMR 1x350 PA 8 MultiGas 220/1/50 Hz</t>
  </si>
  <si>
    <t>EVAP. RCMR 1x450 PA 4 MultiGas 220/1/50 Hz</t>
  </si>
  <si>
    <t>EVAP. RCMR 1x450 PA 6 MultiGas 220/1/50 Hz</t>
  </si>
  <si>
    <t>EVAP. RCMR 1x450 PA 8 MultiGas 220/1/50 Hz</t>
  </si>
  <si>
    <t>EVAP. RCMR 2x350 PA 4 MultiGas 220/1/50 Hz</t>
  </si>
  <si>
    <t>EVAP. RCMR 2x350 PA 6 MultiGas 220/1/50 Hz</t>
  </si>
  <si>
    <t>EVAP. RCMR 2x350 PA 8 MultiGas 220/1/50 Hz</t>
  </si>
  <si>
    <t>EVAP. RCMR 2x450 PA 4 MultiGas 220/1/50 Hz</t>
  </si>
  <si>
    <t>EVAP. RCMR 2x450 PA 6 MultiGas 220/1/50 Hz</t>
  </si>
  <si>
    <t>EVAP. RCMR 2x450 PA 8 MultiGas 220/1/50 Hz</t>
  </si>
  <si>
    <t>EVAP. RCMR 3x350 PA 4 MultiGas 220/1/50 Hz</t>
  </si>
  <si>
    <t>EVAP. RCMR 3x350 PA 6 MultiGas 220/1/50 Hz</t>
  </si>
  <si>
    <t>EVAP. RCMR 3x350 PA 8 MultiGas 220/1/50 Hz</t>
  </si>
  <si>
    <t>EVAP. RCMR 3x450 PA 4 MultiGas 220/1/50 Hz</t>
  </si>
  <si>
    <t>EVAP. RCMR 3x450 PA 6 MultiGas 220/1/50 Hz</t>
  </si>
  <si>
    <t>EVAP. RCMR 3x450 PA 8 MultiGas 220/1/50 Hz</t>
  </si>
  <si>
    <t>EVAP. RCMR 4x350 PA 4 MultiGas 220/1/50 Hz</t>
  </si>
  <si>
    <t>EVAP. RCMR 4x350 PA 6 MultiGas 220/1/50 Hz</t>
  </si>
  <si>
    <t>EVAP. RCMR 4x350 PA 8 MultiGas 220/1/50 Hz</t>
  </si>
  <si>
    <t>EVAP. RCMR 4x450 PA 4 MultiGas 220/1/50 Hz</t>
  </si>
  <si>
    <t>EVAP. RCMR 4x450 PA 6 MultiGas 220/1/50 Hz</t>
  </si>
  <si>
    <t>EVAP. RCMR 4x450 PA 8 MultiGas 220/1/50 Hz</t>
  </si>
  <si>
    <t>EVAP. RCS 1x250 PA 4 MultiGas 220/1/50 Hz</t>
  </si>
  <si>
    <t>EVAP. RCS 1x250 PA 6 MultiGas 220/1/50 Hz</t>
  </si>
  <si>
    <t>EVAP. RCS 1x250 PA 8 MultiGas 220/1/50 Hz</t>
  </si>
  <si>
    <t>EVAP. RCS 2x250 PA 4 MultiGas 220/1/50 Hz</t>
  </si>
  <si>
    <t>EVAP. RCS 2x250 PA 6 MultiGas 220/1/50 Hz</t>
  </si>
  <si>
    <t>EVAP. RCS 2x250 PA 8 MultiGas 220/1/50 Hz</t>
  </si>
  <si>
    <t>EVAP. RCS 3x250 PA 4 MultiGas 220/1/50 Hz</t>
  </si>
  <si>
    <t>EVAP. RCS 3x250 PA 6 MultiGas 220/1/50 Hz</t>
  </si>
  <si>
    <t>EVAP. RCS 3x250 PA 8 MultiGas 220/1/50 Hz</t>
  </si>
  <si>
    <t>EVAP. RCS 4x250 PA 4 MultiGas 220/1/50 Hz</t>
  </si>
  <si>
    <t>EVAP. RCS 4x250 PA 6 MultiGas 220/1/50 Hz</t>
  </si>
  <si>
    <t>EVAP. RCS 4x250 PA 8 MultiGas 220/1/50 Hz</t>
  </si>
  <si>
    <t>EVAP. RDF 1x250 PA 4,5-9 MultiGas 220-240/1/50-60 Hz</t>
  </si>
  <si>
    <t>EVAP. RDF 2x250 PA 4,5-9 MultiGas 220-240/1/50-60 Hz</t>
  </si>
  <si>
    <t>EVAP. RDF 2x350 PA 3,5 MultiGas 220/1/50 Hz</t>
  </si>
  <si>
    <t>EVAP. RDF 2x350 PA 7 MultiGas 220/1/50 Hz</t>
  </si>
  <si>
    <t>EVAP. RDF 3x250 PA 4,5-9 MultiGas 220-240/1/50-60 Hz</t>
  </si>
  <si>
    <t>EVAP. RDF 3x350 PA 3,5 MultiGas 220/1/50 Hz</t>
  </si>
  <si>
    <t>EVAP. RDF 3x350 PA 7 MultiGas 220/1/50 Hz</t>
  </si>
  <si>
    <t>EVAP. RDF 4x250 PA 4,5-9 MultiGas 220-240/1/50-60 Hz</t>
  </si>
  <si>
    <t>EVAP. RDF 4x350 PA 3,5 MultiGas 220/1/50 Hz</t>
  </si>
  <si>
    <t>EVAP. RDF 4x350 PA 7 MultiGas 220/1/50 Hz</t>
  </si>
  <si>
    <t>EVAP. RDF 5x350 PA 3,5 MultiGas 220/1/50 Hz</t>
  </si>
  <si>
    <t>EVAP. RDF 5x350 PA 7 MultiGas 220/1/50 Hz</t>
  </si>
  <si>
    <t>EVAP. RDF-HE 1x250 PA 4,5-9 MultiGas 220-240/1/50-60 Hz</t>
  </si>
  <si>
    <t>EVAP. RDF-HE 2x250 PA 4,5-9 MultiGas 220-240/1/50-60 Hz</t>
  </si>
  <si>
    <t>EVAP. RDF-HE 2x350 PA 3,5 MultiGas 220/1/50 Hz</t>
  </si>
  <si>
    <t>EVAP. RDF-HE 2x350 PA 7 MultiGas 220/1/50 Hz</t>
  </si>
  <si>
    <t>EVAP. RDF-HE 3x250 PA 4,5-9 MultiGas 220-240/1/50-60 Hz</t>
  </si>
  <si>
    <t>EVAP. RDF-HE 3x350 PA 3,5 MultiGas 220/1/50 Hz</t>
  </si>
  <si>
    <t>EVAP. RDF-HE 3x350 PA 7 MultiGas 220/1/50 Hz</t>
  </si>
  <si>
    <t>EVAP. RDF-HE 4x250 PA 4,5-9 MultiGas 220-240/1/50-60 Hz</t>
  </si>
  <si>
    <t>EVAP. RDF-HE 4x350 PA 3,5 MultiGas 220/1/50 Hz</t>
  </si>
  <si>
    <t>EVAP. RDF-HE 4x350 PA 7 MultiGas 220/1/50 Hz</t>
  </si>
  <si>
    <t>EVAP. RDFR 1x500 PA 4 MultiGas 400/3/50 Hz</t>
  </si>
  <si>
    <t>EVAP. RDFR 1x500 PA 8 MultiGas 400/3/50 Hz</t>
  </si>
  <si>
    <t>EVAP. RDFR 2x500 PA 4 MultiGas 400/3/50 Hz</t>
  </si>
  <si>
    <t>EVAP. RDFR 2x500 PA 8 MultiGas 400/3/50 Hz</t>
  </si>
  <si>
    <t>EVAP. RDFR 3x500 PA 4 MultiGas 400/3/50 Hz</t>
  </si>
  <si>
    <t>EVAP. RDFR 3x500 PA 8 MultiGas 400/3/50 Hz</t>
  </si>
  <si>
    <t>EVAP. RDFR 4x500 PA 4 MultiGas 400/3/50 Hz</t>
  </si>
  <si>
    <t>EVAP. RDFR 4x500 PA 8 MultiGas 400/3/50 Hz</t>
  </si>
  <si>
    <t>EVAP. RM70 2x114 PA 4,5 MultiGas 220-240V/50-60Hz</t>
  </si>
  <si>
    <t>EVAP. RSI 1x250 PA 5,3 MultiGas 220-240/1/50-60 Hz</t>
  </si>
  <si>
    <t>EVAP. RSI 2x250 PA 5,3 MultiGas 220-240/1/50-60 Hz</t>
  </si>
  <si>
    <t>EVAP. RSI 2x350 PA 3,5 MultiGas 220/1/50 Hz</t>
  </si>
  <si>
    <t>EVAP. RSI 2x350 PA 7 MultiGas 220/1/50 Hz</t>
  </si>
  <si>
    <t>EVAP. RSI 3x250 PA 5,3 MultiGas 220-240/1/50-60 Hz</t>
  </si>
  <si>
    <t>EVAP. RSI 3x350 PA 3,5 MultiGas 220/1/50 Hz</t>
  </si>
  <si>
    <t>EVAP. RSI 3x350 PA 7 MultiGas 220/1/50 Hz</t>
  </si>
  <si>
    <t>EVAP. RSI 4x250 PA 5,3 MultiGas 220-240/1/50-60 Hz</t>
  </si>
  <si>
    <t>EVAP. RSI 4x350 PA 3,5 MultiGas 220/1/50 Hz</t>
  </si>
  <si>
    <t>EVAP. RSI 4x350 PA 7 MultiGas 220/1/50 Hz</t>
  </si>
  <si>
    <t>EVAP. RSR 1x200 PA 3,5-7 MultiGas 220-240/1/50-60 Hz</t>
  </si>
  <si>
    <t>EVAP. RSR 1x200 PA 4,5-9 MultiGas 220-240/1/50-60 Hz</t>
  </si>
  <si>
    <t>EVAP. RSR 2x200 PA 3,5-7 MultiGas 220-240/1/50-60 Hz</t>
  </si>
  <si>
    <t>EVAP. RSR 2x200 PA 4,5-9 MultiGas 220-240/1/50-60 Hz</t>
  </si>
  <si>
    <t>EVAP. RSR 3x200 PA 3,5-7 MultiGas 220-240/1/50-60 Hz</t>
  </si>
  <si>
    <t>EVAP. RSR 3x200 PA 4,5-9 MultiGas 220-240/1/50-60 Hz</t>
  </si>
  <si>
    <t>EVAP. RSR 4x200 PA 3,5-7 MultiGas 220-240/1/50-60 Hz</t>
  </si>
  <si>
    <t>EVAP. RSR 4x200 PA 4,5-9 MultiGas 220-240/1/50-60 Hz</t>
  </si>
  <si>
    <t>EVAP. RST-HE 1x250 PA 4,5-9 MultiGas 220-240/1/50-60 Hz</t>
  </si>
  <si>
    <t>EVAP. RST-HE 2x250 PA 4,5-9 MultiGas 220-240/1/50-60 Hz</t>
  </si>
  <si>
    <t>EVAP. RST-HE 2x350 PA 3,5 MultiGas 220-240/1/50-60 Hz</t>
  </si>
  <si>
    <t>EVAP. RST-HE 3x250 PA 4,5-9 MultiGas 220-240/1/50-60 Hz</t>
  </si>
  <si>
    <t>EVAP. RST-HE 3x350 PA 3,5 MultiGas 220-240/1/50-60 Hz</t>
  </si>
  <si>
    <t>EVAP. RST-HE 4x350 PA 3,5 MultiGas 220-240/1/50-60 Hz</t>
  </si>
  <si>
    <t>EVAP. RSV 1x200 PA 5 MultiGas 220-240/1/50-60 Hz</t>
  </si>
  <si>
    <t>EVAP. RSV 2x200 PA 5 MultiGas 220-240/1/50-60 Hz</t>
  </si>
  <si>
    <t>Descripción</t>
  </si>
  <si>
    <t>€uros Antiguo</t>
  </si>
  <si>
    <t>€uros Antiguo2</t>
  </si>
  <si>
    <t>€uros rev1</t>
  </si>
  <si>
    <t>€uros1</t>
  </si>
  <si>
    <t>€uro1</t>
  </si>
  <si>
    <t>€uros8</t>
  </si>
  <si>
    <t>€uros17</t>
  </si>
  <si>
    <t>€uros18</t>
  </si>
  <si>
    <t>Columna2</t>
  </si>
  <si>
    <t>AE4470P-FZ</t>
  </si>
  <si>
    <t>AJ4510P-FZ</t>
  </si>
  <si>
    <t>AJ4513P-FZ</t>
  </si>
  <si>
    <t>AJ4517P-FZ</t>
  </si>
  <si>
    <t>AJ4517P-TZ</t>
  </si>
  <si>
    <t>AJ4519P-TZ</t>
  </si>
  <si>
    <t>AJ2432P-FZ</t>
  </si>
  <si>
    <t>AJ2446P-FZ</t>
  </si>
  <si>
    <t>AJ2464P-FZ</t>
  </si>
  <si>
    <t>Carga de refrigerante natural R290 (PCA=3)</t>
  </si>
  <si>
    <t>Compresores herméticos altenativo</t>
  </si>
  <si>
    <t>Protección térmica motor compresor</t>
  </si>
  <si>
    <t>Condensador con tubos de Ø5mm con estriado helicoidal interno</t>
  </si>
  <si>
    <t>Evaporador con tubos Ø5/16” con estriado helicoidal interno</t>
  </si>
  <si>
    <t>Motoventiladores electrónicos en condensador y evaporador</t>
  </si>
  <si>
    <t>Expansión por válvula termostática</t>
  </si>
  <si>
    <t xml:space="preserve">Desescarche automático por gas caliente </t>
  </si>
  <si>
    <t>Bandeja de evaporación del agua de condensación</t>
  </si>
  <si>
    <t>Presostato de seguridad de alta</t>
  </si>
  <si>
    <t>Transductores de alta y baja presión</t>
  </si>
  <si>
    <t>Micropuerta (con cable 2,5 m)</t>
  </si>
  <si>
    <t>Cable resistencia puerta equipos BT (2,5 m)</t>
  </si>
  <si>
    <t>Luz interior de cámara LED (con cable 5 m)</t>
  </si>
  <si>
    <t>Cable alimentación (2,5 m) con conector eléctrico cableado</t>
  </si>
  <si>
    <t>Riv-olution: control electrónico programable con software desarrollado por Rivacold</t>
  </si>
  <si>
    <t>Funciones desescarche inteligente y detección de fugas</t>
  </si>
  <si>
    <t>Conectividad bluetooth</t>
  </si>
  <si>
    <t>APP para la gestión y el control del equipo</t>
  </si>
  <si>
    <t>Cable conexión BMS (protocolo modbus)</t>
  </si>
  <si>
    <t>Teclado capacitivo retroiluminado</t>
  </si>
  <si>
    <t>Carrozado autoportante de acero galvanizado</t>
  </si>
  <si>
    <t>Panel frontal desmontable, fácil mantenimiento</t>
  </si>
  <si>
    <t>Kit tampón desmontable 100 mm (en dotación, indicar en el pedido)</t>
  </si>
  <si>
    <t>Kit fijación</t>
  </si>
  <si>
    <t>Carga de refrig. natural R290 &lt;150 g por circuito (PCA=3)</t>
  </si>
  <si>
    <t>Display LED con nuevos gráficos y retroiluminación blanca</t>
  </si>
  <si>
    <t>Compresores herméticos altenativo con modulación de capacidad</t>
  </si>
  <si>
    <t>Expansión por válvula termostática electrónica</t>
  </si>
  <si>
    <t>Cond. con tubos de Ø5 mm con estriado helicoidal interno</t>
  </si>
  <si>
    <t>Evap. con tubos Ø5/16” con estriado helicoidal interno</t>
  </si>
  <si>
    <t>Motoventiladores electrónicos en condensador y evap.</t>
  </si>
  <si>
    <t>Deflector telescópico para panel de 60 a 180 mm (TN) y 80 a 200 mm (BT)</t>
  </si>
  <si>
    <t>Carrozado autoportante acero electrozincado acabado epoxi</t>
  </si>
  <si>
    <t>Compresor hermético alternativo</t>
  </si>
  <si>
    <t>aaaaaasss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</si>
</sst>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#,##0.00\ _€"/>
    <numFmt numFmtId="166" formatCode="_-* #,##0_-;\-* #,##0_-;_-* &quot;-&quot;??_-;_-@_-"/>
    <numFmt numFmtId="167" formatCode="_-* #,##0\ [$€-410]_-;\-* #,##0\ [$€-410]_-;_-* &quot;-&quot;??\ [$€-410]_-;_-@_-"/>
  </numFmts>
  <fonts count="10">
    <font>
      <sz val="11"/>
      <name val="Calibri"/>
    </font>
    <font>
      <sz val="8"/>
      <name val="Calibri"/>
      <family val="2"/>
    </font>
    <font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"/>
      <family val="2"/>
    </font>
    <font>
      <sz val="11"/>
      <name val="Calibri"/>
    </font>
    <font>
      <sz val="14"/>
      <name val="Calibri"/>
      <family val="2"/>
      <scheme val="minor"/>
    </font>
    <font>
      <sz val="10"/>
      <name val="Arial"/>
      <family val="2"/>
    </font>
    <font>
      <sz val="11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00B050"/>
        <bgColor theme="4" tint="0.79998168889431442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8" fillId="0" borderId="0"/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165" fontId="2" fillId="4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3" borderId="0" xfId="1" applyFont="1" applyFill="1" applyAlignment="1">
      <alignment horizontal="center" vertical="center"/>
    </xf>
    <xf numFmtId="43" fontId="0" fillId="0" borderId="0" xfId="1" applyFont="1"/>
    <xf numFmtId="0" fontId="0" fillId="5" borderId="0" xfId="0" applyFill="1" applyAlignment="1">
      <alignment horizontal="left" vertical="center"/>
    </xf>
    <xf numFmtId="43" fontId="0" fillId="5" borderId="0" xfId="1" applyFont="1" applyFill="1" applyAlignment="1">
      <alignment horizontal="center" vertical="center"/>
    </xf>
    <xf numFmtId="0" fontId="0" fillId="5" borderId="0" xfId="0" applyFill="1"/>
    <xf numFmtId="166" fontId="0" fillId="0" borderId="0" xfId="1" applyNumberFormat="1" applyFont="1" applyAlignment="1">
      <alignment horizontal="center" vertical="center" wrapText="1"/>
    </xf>
    <xf numFmtId="166" fontId="0" fillId="3" borderId="0" xfId="1" applyNumberFormat="1" applyFont="1" applyFill="1" applyAlignment="1">
      <alignment horizontal="center" vertical="center"/>
    </xf>
    <xf numFmtId="166" fontId="0" fillId="0" borderId="0" xfId="1" applyNumberFormat="1" applyFont="1"/>
    <xf numFmtId="0" fontId="0" fillId="5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3" fontId="0" fillId="3" borderId="0" xfId="1" applyFont="1" applyFill="1" applyAlignment="1">
      <alignment horizontal="left" vertical="center"/>
    </xf>
    <xf numFmtId="4" fontId="0" fillId="0" borderId="0" xfId="0" applyNumberFormat="1" applyAlignment="1">
      <alignment horizontal="right"/>
    </xf>
    <xf numFmtId="0" fontId="2" fillId="5" borderId="0" xfId="0" applyFont="1" applyFill="1" applyAlignment="1">
      <alignment horizontal="center" vertical="center"/>
    </xf>
    <xf numFmtId="165" fontId="2" fillId="5" borderId="0" xfId="0" applyNumberFormat="1" applyFont="1" applyFill="1" applyAlignment="1">
      <alignment horizontal="center" vertical="center"/>
    </xf>
    <xf numFmtId="165" fontId="2" fillId="6" borderId="0" xfId="0" applyNumberFormat="1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3" borderId="0" xfId="0" quotePrefix="1" applyFont="1" applyFill="1" applyAlignment="1">
      <alignment horizontal="center" vertical="center"/>
    </xf>
    <xf numFmtId="0" fontId="2" fillId="6" borderId="0" xfId="0" quotePrefix="1" applyFont="1" applyFill="1" applyAlignment="1">
      <alignment horizontal="center" vertical="center"/>
    </xf>
    <xf numFmtId="49" fontId="2" fillId="5" borderId="0" xfId="0" quotePrefix="1" applyNumberFormat="1" applyFont="1" applyFill="1" applyAlignment="1">
      <alignment horizontal="center" vertical="center"/>
    </xf>
    <xf numFmtId="1" fontId="4" fillId="5" borderId="0" xfId="0" applyNumberFormat="1" applyFont="1" applyFill="1" applyAlignment="1">
      <alignment horizontal="center" vertical="center"/>
    </xf>
    <xf numFmtId="1" fontId="4" fillId="6" borderId="0" xfId="0" applyNumberFormat="1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2" fontId="4" fillId="6" borderId="0" xfId="0" applyNumberFormat="1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1" fontId="2" fillId="6" borderId="0" xfId="0" quotePrefix="1" applyNumberFormat="1" applyFont="1" applyFill="1" applyAlignment="1">
      <alignment horizontal="center" vertical="center"/>
    </xf>
    <xf numFmtId="164" fontId="4" fillId="6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2" fillId="6" borderId="0" xfId="0" quotePrefix="1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5" fontId="4" fillId="5" borderId="0" xfId="0" applyNumberFormat="1" applyFont="1" applyFill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3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4" fillId="5" borderId="0" xfId="0" quotePrefix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/>
    <xf numFmtId="16" fontId="2" fillId="0" borderId="0" xfId="0" quotePrefix="1" applyNumberFormat="1" applyFont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1" fontId="4" fillId="0" borderId="0" xfId="0" quotePrefix="1" applyNumberFormat="1" applyFont="1" applyAlignment="1">
      <alignment horizontal="center" vertical="center"/>
    </xf>
    <xf numFmtId="1" fontId="2" fillId="0" borderId="0" xfId="0" quotePrefix="1" applyNumberFormat="1" applyFont="1" applyAlignment="1">
      <alignment horizontal="center" vertical="center"/>
    </xf>
    <xf numFmtId="0" fontId="5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/>
    <xf numFmtId="0" fontId="0" fillId="6" borderId="0" xfId="0" applyFill="1" applyAlignment="1">
      <alignment horizontal="left" vertical="center"/>
    </xf>
    <xf numFmtId="43" fontId="0" fillId="6" borderId="0" xfId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0" fontId="0" fillId="6" borderId="0" xfId="0" applyFill="1"/>
    <xf numFmtId="165" fontId="0" fillId="8" borderId="0" xfId="0" applyNumberFormat="1" applyFill="1" applyAlignment="1">
      <alignment horizontal="center" vertical="center"/>
    </xf>
    <xf numFmtId="2" fontId="0" fillId="7" borderId="2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165" fontId="0" fillId="0" borderId="0" xfId="0" applyNumberFormat="1"/>
    <xf numFmtId="165" fontId="0" fillId="7" borderId="2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165" fontId="0" fillId="11" borderId="2" xfId="0" applyNumberFormat="1" applyFill="1" applyBorder="1" applyAlignment="1">
      <alignment horizontal="center" vertical="center"/>
    </xf>
    <xf numFmtId="2" fontId="0" fillId="10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7" fillId="0" borderId="3" xfId="0" applyFont="1" applyBorder="1" applyAlignment="1">
      <alignment horizontal="center" vertical="center"/>
    </xf>
    <xf numFmtId="167" fontId="7" fillId="0" borderId="3" xfId="2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Millares" xfId="1" builtinId="3"/>
    <cellStyle name="Normal" xfId="0" builtinId="0"/>
    <cellStyle name="Normale 3" xfId="2" xr:uid="{E475CB29-3DD0-44B2-A772-842EC6B21298}"/>
  </cellStyles>
  <dxfs count="3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5" formatCode="#,##0.00\ _€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5" formatCode="#,##0.00\ _€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6" formatCode="_-* #,##0_-;\-* #,##0_-;_-* &quot;-&quot;??_-;_-@_-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numFmt numFmtId="165" formatCode="#,##0.00\ _€"/>
      <alignment horizontal="center" vertical="center" textRotation="0" wrapText="0" indent="0" justifyLastLine="0" shrinkToFit="0" readingOrder="0"/>
    </dxf>
    <dxf>
      <numFmt numFmtId="165" formatCode="#,##0.00\ _€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#,##0.00\ _€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2" formatCode="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5" formatCode="#,##0.00\ _€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numFmt numFmtId="165" formatCode="#,##0.00\ _€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numFmt numFmtId="165" formatCode="#,##0.00\ _€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65" formatCode="#,##0.00\ _€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8423DA-951D-4563-AFA7-83187C09344C}" name="Tabla1" displayName="Tabla1" ref="A1:JJ335" totalsRowShown="0" headerRowDxfId="304" dataDxfId="303">
  <autoFilter ref="A1:JJ335" xr:uid="{6E8423DA-951D-4563-AFA7-83187C09344C}"/>
  <sortState xmlns:xlrd2="http://schemas.microsoft.com/office/spreadsheetml/2017/richdata2" ref="A2:JJ335">
    <sortCondition ref="G1:G335"/>
  </sortState>
  <tableColumns count="270">
    <tableColumn id="1" xr3:uid="{95570407-7817-4421-9DB9-1D75566F6D52}" name="Ref" dataDxfId="302"/>
    <tableColumn id="2" xr3:uid="{1753A628-34FF-49C7-A5D1-822A2876B387}" name="€uros rev1" dataDxfId="301"/>
    <tableColumn id="268" xr3:uid="{8EB688EC-3627-4A9B-9F8F-D0FD54C8E9FA}" name="€uros Antiguo" dataDxfId="300"/>
    <tableColumn id="269" xr3:uid="{5E04070D-19B7-449C-80C2-88524491959F}" name="€uros1" dataDxfId="299"/>
    <tableColumn id="270" xr3:uid="{9F6C4BC1-69B9-4045-B557-FDA841764170}" name="€uros" dataDxfId="298">
      <calculatedColumnFormula>ROUNDUP(Tabla1[[#This Row],[€uros1]],0)</calculatedColumnFormula>
    </tableColumn>
    <tableColumn id="17" xr3:uid="{AB531CA3-EB1D-44AE-8AE0-7E3BDDBB50CF}" name="Orden" dataDxfId="297"/>
    <tableColumn id="144" xr3:uid="{0993FD6B-9E9C-4188-8279-D6B9EFFFF3AB}" name="Order" dataDxfId="296"/>
    <tableColumn id="3" xr3:uid="{A37E98DC-6996-43F7-B302-40993F87E8E6}" name="Seccion" dataDxfId="295"/>
    <tableColumn id="4" xr3:uid="{6088C5FB-B0FE-441F-9A59-AEA23E91F2D1}" name="Gama" dataDxfId="294"/>
    <tableColumn id="5" xr3:uid="{4F9BA91F-7343-463D-8084-8E43C6FED350}" name="Gama1" dataDxfId="293"/>
    <tableColumn id="6" xr3:uid="{92F5738A-9AB6-406D-A68B-68904404BCD6}" name="Gama2" dataDxfId="292"/>
    <tableColumn id="7" xr3:uid="{BF1DBB81-1DDE-4BF1-9D16-DC688E28A1A0}" name="Gama3" dataDxfId="291"/>
    <tableColumn id="121" xr3:uid="{A62B0190-00EB-4FCC-9F9D-E63EDC14EFCC}" name="Maestro1pag" dataDxfId="290"/>
    <tableColumn id="123" xr3:uid="{0E62DE10-7154-4BF9-9687-7594C6E79B44}" name="Maestro2pag" dataDxfId="289"/>
    <tableColumn id="119" xr3:uid="{D18FF391-F2FB-404C-8570-54B4FA381513}" name="Resource1-1" dataDxfId="288"/>
    <tableColumn id="120" xr3:uid="{D39A4AE1-2E75-4EE2-83B1-21C4E56CCAD4}" name="Resource1-2" dataDxfId="287"/>
    <tableColumn id="16" xr3:uid="{ACFF1017-790C-40FC-80CB-219D1826CECB}" name="tableCondicion" dataDxfId="286"/>
    <tableColumn id="124" xr3:uid="{F6FDB2AB-5A9A-4F87-8CDA-332885D7BB41}" name="ElementoPag2_1" dataDxfId="285"/>
    <tableColumn id="139" xr3:uid="{40B8A68A-892B-40F9-BBD2-E6429F1E4570}" name="ElementoPag2_2" dataDxfId="284"/>
    <tableColumn id="138" xr3:uid="{8940669B-7E45-45F3-B6EC-A8C29404A300}" name="ElementoPag2_3" dataDxfId="283"/>
    <tableColumn id="137" xr3:uid="{5B68C15C-8873-469B-A46C-551150BC709F}" name="ElementoPag2_4" dataDxfId="282"/>
    <tableColumn id="140" xr3:uid="{DF994678-0A38-4A22-B1CF-02DAADC19831}" name="ElementoPag2_5" dataDxfId="281"/>
    <tableColumn id="44" xr3:uid="{7EBEC6F0-6064-4361-A263-341AB466CB6B}" name="ElementoPag3_1" dataDxfId="280"/>
    <tableColumn id="127" xr3:uid="{905DAB8C-C0D8-4A61-8A13-71261A79192D}" name="ElementoPag3_2" dataDxfId="279"/>
    <tableColumn id="128" xr3:uid="{EA55A0C8-0395-4F29-BDB3-C1CA1E3F6866}" name="ElementoPag3_3" dataDxfId="278"/>
    <tableColumn id="129" xr3:uid="{44A61DC8-39E4-4E21-B5A2-CC4C17011E91}" name="ElementoPag3_4" dataDxfId="277"/>
    <tableColumn id="135" xr3:uid="{346FADB8-B8D4-4ABA-BE1C-0456828724E9}" name="ElementoPag3_5" dataDxfId="276"/>
    <tableColumn id="136" xr3:uid="{CC7C61C3-CDC0-4113-995C-E66E351E1A29}" name="ElementoPag3_6" dataDxfId="275"/>
    <tableColumn id="202" xr3:uid="{E3F1553B-5985-4C96-9F26-40556C959F8F}" name="ElementoPag3_7" dataDxfId="274"/>
    <tableColumn id="130" xr3:uid="{7C1EB44B-616B-4D47-8247-0A02EF7FBF07}" name="ElementoPag4_1" dataDxfId="273"/>
    <tableColumn id="131" xr3:uid="{163E60B5-21EE-4AC1-9117-E88FB82D80C5}" name="ElementoPag4_2" dataDxfId="272"/>
    <tableColumn id="132" xr3:uid="{21F2F3E7-6867-44A1-9DFC-56DF051FA81E}" name="ElementoPag4_3" dataDxfId="271"/>
    <tableColumn id="133" xr3:uid="{8BA60E51-AF19-4A72-8F84-8574324C912D}" name="ElementoPag4_4" dataDxfId="270"/>
    <tableColumn id="134" xr3:uid="{6B17742C-9CB2-45F1-B1C5-C0266CED9E5D}" name="ElementoPag4_5" dataDxfId="269"/>
    <tableColumn id="122" xr3:uid="{428E60CF-0908-4133-8428-40672131ED10}" name="Icono" dataDxfId="268"/>
    <tableColumn id="31" xr3:uid="{66C7162B-1ADF-4187-98D9-618C7BEB01F4}" name="Refrigerante" dataDxfId="267"/>
    <tableColumn id="15" xr3:uid="{FE9B3129-B337-4A53-BBD9-E8A51CE69149}" name="AP" dataDxfId="266"/>
    <tableColumn id="104" xr3:uid="{51834918-3141-418A-A8A8-21BBBEE37230}" name="FormatoAmb" dataDxfId="265"/>
    <tableColumn id="146" xr3:uid="{04301195-3E51-41DB-A98B-C219B5D65E57}" name="FormatoTempEvap" dataDxfId="264"/>
    <tableColumn id="18" xr3:uid="{C7DF1029-6B5C-4141-86E3-2FF0315CE547}" name="Icono1" dataDxfId="263"/>
    <tableColumn id="19" xr3:uid="{0ABC50F0-B674-4CF7-BB8F-AB2BD76BB6A5}" name="Icono2" dataDxfId="262"/>
    <tableColumn id="20" xr3:uid="{F6146D61-385D-4312-BAE7-090164C1F4B1}" name="Icono3" dataDxfId="261"/>
    <tableColumn id="21" xr3:uid="{0B4E8572-043F-4AB7-9B9F-1AC13FE26D19}" name="Icono4" dataDxfId="260"/>
    <tableColumn id="22" xr3:uid="{D84D9C58-6457-43C0-A8DB-93BFAEE6DBFA}" name="Icono5" dataDxfId="259"/>
    <tableColumn id="23" xr3:uid="{CEA96B07-8C52-4033-8E66-88EC6630FD64}" name="Icono6" dataDxfId="258"/>
    <tableColumn id="24" xr3:uid="{57655856-B96B-4A96-8A96-E5E790847009}" name="Icono7" dataDxfId="257"/>
    <tableColumn id="25" xr3:uid="{0C112142-4F2F-4820-B183-FE761DBD75F5}" name="Icono8" dataDxfId="256"/>
    <tableColumn id="26" xr3:uid="{B038F2F5-B159-45D4-A5CB-C724D1FA5044}" name="Icono9" dataDxfId="255"/>
    <tableColumn id="27" xr3:uid="{742454F8-62E5-4713-97E8-C0E04DF25F28}" name="Icono10" dataDxfId="254"/>
    <tableColumn id="28" xr3:uid="{320DB077-2262-4D00-B1D5-688F690E4E93}" name="Icono11" dataDxfId="253"/>
    <tableColumn id="29" xr3:uid="{5EF1B5A2-3A97-4277-9873-099FF2BF2AE7}" name="Icono12" dataDxfId="252"/>
    <tableColumn id="30" xr3:uid="{8A5B8716-C81F-4891-9E38-C0F8B4C1403B}" name="Icono13" dataDxfId="251"/>
    <tableColumn id="85" xr3:uid="{7A9B178C-7ED3-4E10-B3DA-D0BA614F369A}" name="Icono14" dataDxfId="250"/>
    <tableColumn id="265" xr3:uid="{5AC45BB9-7D56-47EF-8785-4A488EA96C8D}" name="Icono15" dataDxfId="249"/>
    <tableColumn id="86" xr3:uid="{19D9625C-DA2E-4961-A7CB-E4D7FB3F4836}" name="Icono16" dataDxfId="248"/>
    <tableColumn id="32" xr3:uid="{2F3AB7FE-2449-4407-B0CE-996C0F480FAA}" name="Titulo" dataDxfId="247"/>
    <tableColumn id="101" xr3:uid="{775D41C7-1BEF-4024-A971-CE2ABA88F8F0}" name="Label" dataDxfId="246"/>
    <tableColumn id="102" xr3:uid="{B1D5FB4F-EDEE-4957-BA4A-670FCD678DEC}" name="Condicion" dataDxfId="245"/>
    <tableColumn id="33" xr3:uid="{E177962D-C796-47EB-A2D2-7BBB0755DDD3}" name="Config1" dataDxfId="244"/>
    <tableColumn id="34" xr3:uid="{83A3B2A7-5D8A-4F68-8B34-44A3887D4C99}" name="Config2" dataDxfId="243"/>
    <tableColumn id="35" xr3:uid="{D5FFF533-2574-49E1-9762-9021AE3D6E5D}" name="Config3" dataDxfId="242"/>
    <tableColumn id="36" xr3:uid="{7A2F4033-0DA0-4974-9D16-1DC197C7DC61}" name="Config4" dataDxfId="241"/>
    <tableColumn id="38" xr3:uid="{62F96E20-7D44-4D28-B909-A4DF5CB85339}" name="Config6" dataDxfId="240"/>
    <tableColumn id="105" xr3:uid="{B2EB037A-B3B9-4A72-927D-7A22B62D1CE8}" name="Armario" dataDxfId="239"/>
    <tableColumn id="148" xr3:uid="{E1B588CD-4696-4389-8C45-15DAE367C3B4}" name="SERP" dataDxfId="238"/>
    <tableColumn id="61" xr3:uid="{B881F4CB-AB2F-4BDA-B849-3ED0F2C7BB51}" name="COP" dataDxfId="237"/>
    <tableColumn id="60" xr3:uid="{53290B50-096E-4FC9-97C3-8BFE7AEDE04E}" name="Voltaje" dataDxfId="236"/>
    <tableColumn id="145" xr3:uid="{73401783-F13F-4820-8DD4-A6F1F6479391}" name="Compresor" dataDxfId="235"/>
    <tableColumn id="103" xr3:uid="{42B0670E-6B76-4D08-AE22-F7F41B41938A}" name="HP" dataDxfId="234"/>
    <tableColumn id="248" xr3:uid="{57A01370-96A8-45C6-804E-79FF99101296}" name="Refrig." dataDxfId="233"/>
    <tableColumn id="149" xr3:uid="{12B2A1A9-A61F-4571-878F-88B8FA28E9DE}" name="INVERTER_Mín/Máx_rpm" dataDxfId="232"/>
    <tableColumn id="41" xr3:uid="{27793D8C-A3FE-4236-8AE0-38007C048422}" name="Refrig_Kg" dataDxfId="231"/>
    <tableColumn id="58" xr3:uid="{EB974E9A-A1F2-4FC3-941D-E12E2ACCCAB5}" name="Compresor_CC" dataDxfId="230"/>
    <tableColumn id="143" xr3:uid="{B6962D01-881F-4CD0-A6BE-E3709E901A1F}" name="Gas Cooler Remoto" dataDxfId="229"/>
    <tableColumn id="267" xr3:uid="{2CB2B23D-EE12-481A-A55C-408AC256A88A}" name="Gas Cooler Remoto_standard noise" dataDxfId="228"/>
    <tableColumn id="266" xr3:uid="{3605E62C-398A-490C-838A-D760E0D99F13}" name="Gas Cooler Remoto_low noise" dataDxfId="227"/>
    <tableColumn id="39" xr3:uid="{712F271E-77EF-4B5E-9BEC-67C395392D12}" name="Cat._PED" dataDxfId="226"/>
    <tableColumn id="49" xr3:uid="{3A40EED0-23BE-4352-A1DC-62C65AFF4C9F}" name="Consumo_W" dataDxfId="225"/>
    <tableColumn id="156" xr3:uid="{C5CCA176-F74F-40E7-9287-5C5583A2B478}" name="Consumo_kW" dataDxfId="224"/>
    <tableColumn id="50" xr3:uid="{ADCB7643-5F3E-45DD-9201-734B1568DCED}" name="Consumo_A" dataDxfId="223"/>
    <tableColumn id="258" xr3:uid="{1C74BE87-668D-4DB0-A94A-DFA9C30CAECA}" name="Consumo_TN_kW" dataDxfId="222"/>
    <tableColumn id="259" xr3:uid="{2AE5F2C2-5345-4A2D-ADE5-6376F4E1D313}" name="Consumo_TN_A" dataDxfId="221"/>
    <tableColumn id="260" xr3:uid="{01B488C1-0AB2-4A8A-B091-14D08B2DF1FC}" name="Consumo_BT_Kw" dataDxfId="220"/>
    <tableColumn id="261" xr3:uid="{CBBEC921-F0A1-44C8-8A4E-64A39CBF9074}" name="Consumo_BT_A" dataDxfId="219"/>
    <tableColumn id="204" xr3:uid="{32A30F28-30F8-469B-BE58-93557381CFC6}" name="Consumo_EERREF" dataDxfId="218"/>
    <tableColumn id="59" xr3:uid="{18B03051-3B7C-4B9B-A3A4-7DC213F4F330}" name="Compresor_Nº" dataDxfId="217"/>
    <tableColumn id="37" xr3:uid="{9C1AB7D2-298C-4F30-8EC1-A45E8BCE365A}" name="Compresor_Tipo" dataDxfId="216"/>
    <tableColumn id="251" xr3:uid="{404F015F-C405-46EC-8D16-DFB3546241E8}" name="Compresor_Exp." dataDxfId="215"/>
    <tableColumn id="151" xr3:uid="{64A43CE9-2C47-4076-A825-45AF55E02BF6}" name="Compresor_MRA" dataDxfId="214"/>
    <tableColumn id="150" xr3:uid="{7A9D338A-28C1-4AE1-9CF2-710DEB6C7CA7}" name="Compresor_m3/h" dataDxfId="213"/>
    <tableColumn id="51" xr3:uid="{AD2D46C0-08DC-41B9-B7D3-2B6E00C0ADF9}" name="Circuito de agua +15ºC_-5ºC" dataDxfId="212"/>
    <tableColumn id="152" xr3:uid="{4D8EB17D-3544-464E-9B4B-1F65C137B097}" name="Circuito de agua +15ºC_0ºC" dataDxfId="211"/>
    <tableColumn id="158" xr3:uid="{8831266F-A36C-4F6C-A48D-BBFB9F743BFA}" name="Circuito de agua +15ºC_+5ºC" dataDxfId="210"/>
    <tableColumn id="159" xr3:uid="{FE066999-382C-44A7-BD06-A0AE8F8FED91}" name="Circuito de agua +15ºC_-25ºC" dataDxfId="209"/>
    <tableColumn id="160" xr3:uid="{CD6CC194-D343-4118-924C-63B069A86780}" name="Circuito de agua +15ºC_-20ºC" dataDxfId="208"/>
    <tableColumn id="161" xr3:uid="{B7C16512-D80E-4823-B1B7-A2513BE0FA4D}" name="Circuito de agua +15ºC_-15ºC" dataDxfId="207"/>
    <tableColumn id="162" xr3:uid="{297E9356-8229-4173-B425-3CD5B2F4FE63}" name="Circuito de agua +15ºC_Caudal_m3/h" dataDxfId="206"/>
    <tableColumn id="163" xr3:uid="{987B3E20-E89A-4193-B51F-0D3B2B1C2C86}" name="Circuito de agua +15ºC_Qcond._W" dataDxfId="205"/>
    <tableColumn id="164" xr3:uid="{BF551972-3D81-4681-921A-A2381C4CAB22}" name="Circuito de agua +15ºC_P carga_kPa" dataDxfId="204"/>
    <tableColumn id="203" xr3:uid="{8C2FBDC6-E7F0-4408-B413-1EEE2AA089CE}" name="Circuito de agua +15ºC_Vent.Aux." dataDxfId="203"/>
    <tableColumn id="246" xr3:uid="{6E03FAEB-CDA4-4FEE-BDEF-762F8F6E3CA6}" name="Circuito de agua +15ºC_Conex." dataDxfId="202"/>
    <tableColumn id="247" xr3:uid="{C18D68CF-1623-467C-86CF-38621CE98413}" name="Circuito de agua +15ºC_Desag._Ømm" dataDxfId="201"/>
    <tableColumn id="63" xr3:uid="{01BDFA54-0AAE-41AD-8A6C-AA4B8D8C02AB}" name="Condensador_Nº" dataDxfId="200"/>
    <tableColumn id="53" xr3:uid="{134ECAE6-4B86-48A9-BDC0-5B2F861B9F01}" name="Condensador_Ømm" dataDxfId="199"/>
    <tableColumn id="52" xr3:uid="{42FEBF7C-167F-4802-8B0F-05BAD7AD663A}" name="Condensador_Caudal" dataDxfId="198"/>
    <tableColumn id="118" xr3:uid="{F39E4837-0EDA-45F9-B6C3-D4CAA8C885EA}" name="Gas Cooler_Nº" dataDxfId="197"/>
    <tableColumn id="141" xr3:uid="{350EB5B6-1188-40DC-9410-996271D7F399}" name="Gas Cooler_Ømm" dataDxfId="196"/>
    <tableColumn id="142" xr3:uid="{5DFC494E-D900-4111-BA1B-59C2CCA8EC65}" name="Gas Cooler_Caudal" dataDxfId="195"/>
    <tableColumn id="155" xr3:uid="{C20A3302-99DF-4F39-B098-B70258BC0D6E}" name="Gas Cooler_IN" dataDxfId="194"/>
    <tableColumn id="154" xr3:uid="{DB2A87F4-0F52-4622-87DF-89AC1692532F}" name="Gas Cooler_OUT" dataDxfId="193"/>
    <tableColumn id="147" xr3:uid="{A16A1EA6-807A-498B-A765-143FB7B98E1D}" name="Gas Cooler_kW" dataDxfId="192"/>
    <tableColumn id="40" xr3:uid="{8C622477-ADCF-444A-80B1-985E9182E7CE}" name="Evaporador_Exp." dataDxfId="191"/>
    <tableColumn id="62" xr3:uid="{3AF07C15-EF5B-472B-A0CF-36B8D9A06202}" name="Evaporador_Des." dataDxfId="190"/>
    <tableColumn id="45" xr3:uid="{E1B65A44-1339-422D-A590-C2D281E3819E}" name="Evaporador_Wdes." dataDxfId="189"/>
    <tableColumn id="54" xr3:uid="{02A90EA0-C6C5-42EE-AFFF-F1A3EA9D72A9}" name="Evaporador_Nº" dataDxfId="188"/>
    <tableColumn id="56" xr3:uid="{023D18EC-4E1D-43F4-B6ED-A70855FCF9E4}" name="Evaporador_Ømm" dataDxfId="187"/>
    <tableColumn id="55" xr3:uid="{ED18BCE7-92FD-49B1-A607-230E25763B38}" name="Evaporador_Caudal" dataDxfId="186"/>
    <tableColumn id="57" xr3:uid="{94C1C32D-DCAB-4A31-9BFD-BB3174333369}" name="Evaporador_Flecha" dataDxfId="185"/>
    <tableColumn id="66" xr3:uid="{BBB42EA9-5D78-4C8A-87F5-1D169101A957}" name="Conexiones_Líquido" dataDxfId="184"/>
    <tableColumn id="67" xr3:uid="{2A352190-2138-4C4B-9F98-EA27EE7C8087}" name="Conexiones_Aspiración" dataDxfId="183"/>
    <tableColumn id="249" xr3:uid="{4D4222D2-DB79-465C-95D0-69D61B5E797C}" name="Conexiones_Circuito de agua" dataDxfId="182"/>
    <tableColumn id="157" xr3:uid="{85DC056E-9A8B-4DF4-83D7-79978CCF72D8}" name="Conexiones_Descarga" dataDxfId="181"/>
    <tableColumn id="241" xr3:uid="{54828470-6DFB-49ED-81F7-D790383FB138}" name="Presiones de Diseño - PS bar_Descarga" dataDxfId="180"/>
    <tableColumn id="242" xr3:uid="{81938D09-AA64-422D-ACB2-EDAF0009D678}" name="Presiones de Diseño - PS bar_Aspiración" dataDxfId="179"/>
    <tableColumn id="243" xr3:uid="{5E627487-A9D3-4DC1-9CEB-B4C38886B369}" name="Presiones de Diseño - PS bar_Pglicol" dataDxfId="178"/>
    <tableColumn id="250" xr3:uid="{4F6033F4-B9D1-4308-BD61-F005F700D33E}" name="1m_dB(A)" dataDxfId="177"/>
    <tableColumn id="42" xr3:uid="{267E0691-2A25-47B0-9709-492427E7CB9F}" name="10m_dB(A)" dataDxfId="176"/>
    <tableColumn id="244" xr3:uid="{1EFE9EF5-075C-4FAC-9F93-FA37DFB3433C}" name="Nivel Sonoro [dB(A) 10m]_Sin aislamiento" dataDxfId="175"/>
    <tableColumn id="245" xr3:uid="{09B97B04-DF03-464C-A91B-017AF7F1B3A7}" name="Nivel Sonoro [dB(A) 10m]_Con aislamiento" dataDxfId="174"/>
    <tableColumn id="252" xr3:uid="{8C5DE177-3A09-4EE0-A643-E9D46F20AF0B}" name="Nivel Sonoro [dB(A) 10m]_Máx rpm" dataDxfId="173"/>
    <tableColumn id="253" xr3:uid="{85AEF09A-12EB-412A-B355-A77691FF10E5}" name="Nivel Sonoro [dB(A) 10m]_Valor medio 24h" dataDxfId="172"/>
    <tableColumn id="153" xr3:uid="{0E0761BC-47AC-4B7D-B9B0-D47960BD56D7}" name="Recip._L" dataDxfId="171"/>
    <tableColumn id="43" xr3:uid="{062E0C46-F097-48B8-881B-462DEF598FFA}" name="Peso_Kg" dataDxfId="170"/>
    <tableColumn id="254" xr3:uid="{C49ECCB0-BD36-4411-8FB2-CAF869466A7B}" name="Peso_Cond." dataDxfId="169"/>
    <tableColumn id="255" xr3:uid="{6377C503-0A2D-4709-BD7A-E95490425E18}" name="Peso_Evap." dataDxfId="168"/>
    <tableColumn id="262" xr3:uid="{DF7178B5-F7F7-4DB0-84EE-050D4E2FF5A6}" name="Dimensiones_Ancho" dataDxfId="167"/>
    <tableColumn id="263" xr3:uid="{0D22A53B-B8BF-44B8-BC23-0BB45CC02BB0}" name="Dimensiones_Fondo" dataDxfId="166"/>
    <tableColumn id="264" xr3:uid="{E349CAD4-0A08-4B42-A2F1-68B4D5F33059}" name="Dimensiones_Alto" dataDxfId="165"/>
    <tableColumn id="46" xr3:uid="{EFBF3813-BF60-4F00-82C5-4C6876EB5BBD}" name="L" dataDxfId="164"/>
    <tableColumn id="47" xr3:uid="{BEC802E9-73EA-49BA-930D-465D532CD4EF}" name="P" dataDxfId="163"/>
    <tableColumn id="48" xr3:uid="{1AC0D50D-D019-4916-B70F-48DDBD0BE52E}" name="H" dataDxfId="162"/>
    <tableColumn id="125" xr3:uid="{CE66435D-0C00-45C9-B05E-553B4C9892B4}" name="Tamb" dataDxfId="161">
      <calculatedColumnFormula>COUNTA(Tabla1[[#This Row],[Tamb1]:[Tamb4]])</calculatedColumnFormula>
    </tableColumn>
    <tableColumn id="8" xr3:uid="{63F68204-2FCD-4D58-AB85-AB6C8BB1CE5C}" name="Tamb1" dataDxfId="160"/>
    <tableColumn id="9" xr3:uid="{880FAA9F-6640-453F-AC15-96A502851BC5}" name="Tamb2" dataDxfId="159"/>
    <tableColumn id="10" xr3:uid="{6679F144-6A4C-42BE-B80F-EF9C28FF2D98}" name="Tamb3" dataDxfId="158"/>
    <tableColumn id="87" xr3:uid="{37323BA9-1F54-43BD-B8C6-32210E336AC1}" name="Tamb4" dataDxfId="157"/>
    <tableColumn id="256" xr3:uid="{BE29FC4E-1B54-4DBC-8554-45A7D817FC3C}" name="TcamNeg1" dataDxfId="156"/>
    <tableColumn id="257" xr3:uid="{D825C5C6-CCB8-476B-9938-E08277432BB4}" name="TcamNeg2" dataDxfId="155"/>
    <tableColumn id="126" xr3:uid="{4E8BB249-A0E9-4DBB-86F6-953C0B3BADA7}" name="Tcam" dataDxfId="154">
      <calculatedColumnFormula>COUNTA(Tabla1[[#This Row],[Tcam1]:[Tcam9]])</calculatedColumnFormula>
    </tableColumn>
    <tableColumn id="11" xr3:uid="{6E52A672-E116-498F-8093-57BA8889BEAF}" name="Tcam1" dataDxfId="153"/>
    <tableColumn id="12" xr3:uid="{68DB3F4D-5FC4-4223-B408-3184D40D4BC5}" name="Tcam2" dataDxfId="152"/>
    <tableColumn id="13" xr3:uid="{0C4849EE-B7AC-4BCE-A8B0-6F7B10509278}" name="Tcam3" dataDxfId="151"/>
    <tableColumn id="14" xr3:uid="{D729EB9C-4B2C-47FB-AE5C-CB5C4602C415}" name="Tcam4" dataDxfId="150"/>
    <tableColumn id="80" xr3:uid="{552FBD81-D894-474F-96F5-33165CBA0171}" name="Tcam5" dataDxfId="149"/>
    <tableColumn id="182" xr3:uid="{C59DB531-AA53-4F00-BF05-5CB3AE78C4C7}" name="Tcam6" dataDxfId="148"/>
    <tableColumn id="183" xr3:uid="{5ADB9149-6C89-4C3C-8132-65DFF8484C26}" name="Tcam7" dataDxfId="147"/>
    <tableColumn id="184" xr3:uid="{2D073FAC-45EE-491F-B50D-5450E57CF2CB}" name="Tcam8" dataDxfId="146"/>
    <tableColumn id="185" xr3:uid="{3CEC2236-7F95-48FD-B9E1-72ABCC2C46D0}" name="Tcam9" dataDxfId="145"/>
    <tableColumn id="68" xr3:uid="{6CC0852A-70A6-4F5D-855F-EBD96F6BE674}" name="P_1_1" dataDxfId="144"/>
    <tableColumn id="69" xr3:uid="{1AC906DD-3528-4237-87A6-0058187FC24B}" name="P_1_2" dataDxfId="143"/>
    <tableColumn id="70" xr3:uid="{6658C5A7-8779-440A-BF95-FC00B62BA2F0}" name="P_1_3" dataDxfId="142"/>
    <tableColumn id="71" xr3:uid="{5DD18122-3AB1-46DD-A23A-F6586907E4C6}" name="P_1_4" dataDxfId="141"/>
    <tableColumn id="81" xr3:uid="{FE396EC8-8F76-4D66-8F33-FD65B49D9083}" name="P_1_5" dataDxfId="140"/>
    <tableColumn id="189" xr3:uid="{C8C0D7F2-15B7-45A0-B39C-4187E35004D5}" name="P_1_6" dataDxfId="139"/>
    <tableColumn id="190" xr3:uid="{EF022786-8F13-4F88-8A1C-2B539CF55E77}" name="P_1_7" dataDxfId="138"/>
    <tableColumn id="191" xr3:uid="{A1E13CC9-437D-47C1-BD77-173BA3A9CF92}" name="P_1_8" dataDxfId="137"/>
    <tableColumn id="192" xr3:uid="{6D2AA431-C21F-4019-AAD1-63E171E3FC26}" name="P_1_9" dataDxfId="136"/>
    <tableColumn id="72" xr3:uid="{A3866548-E3C1-43EC-B13E-3C599834455C}" name="P_2_1" dataDxfId="135"/>
    <tableColumn id="73" xr3:uid="{2B433781-7746-4C26-86F1-905E04549C7D}" name="P_2_2" dataDxfId="134"/>
    <tableColumn id="74" xr3:uid="{335FF7C7-1322-4CE2-8A3C-E86EEC3B9F34}" name="P_2_3" dataDxfId="133"/>
    <tableColumn id="75" xr3:uid="{A3998FFE-78C5-4399-8A87-EDB8245D57ED}" name="P_2_4" dataDxfId="132"/>
    <tableColumn id="82" xr3:uid="{593A04F9-5CE3-4552-913F-815534FF7EF5}" name="P_2_5" dataDxfId="131"/>
    <tableColumn id="186" xr3:uid="{8CC39DAB-39D6-459E-8223-9584D4284745}" name="P_2_6" dataDxfId="130"/>
    <tableColumn id="187" xr3:uid="{ADA5B9BB-2832-4D7D-83AB-9D5197A5575D}" name="P_2_7" dataDxfId="129"/>
    <tableColumn id="188" xr3:uid="{2B0875EE-E87F-4B0A-A1CE-54C31F6A3101}" name="P_2_8" dataDxfId="128"/>
    <tableColumn id="201" xr3:uid="{0B3032E9-9EDA-4011-A70A-8732C8D7F396}" name="P_2_9" dataDxfId="127"/>
    <tableColumn id="76" xr3:uid="{373A54E9-BFEA-447C-9400-897D91DDA7CD}" name="P_3_1" dataDxfId="126"/>
    <tableColumn id="77" xr3:uid="{76A59144-0F9C-4398-A260-6225F905B5BD}" name="P_3_2" dataDxfId="125"/>
    <tableColumn id="78" xr3:uid="{F29D2233-D0CF-4632-9619-134233FE817D}" name="P_3_3" dataDxfId="124"/>
    <tableColumn id="79" xr3:uid="{C6132717-B042-4868-9E33-85F6ECF20E8A}" name="P_3_4" dataDxfId="123"/>
    <tableColumn id="83" xr3:uid="{B8513187-1CA3-41CF-A060-4C37F3BC2376}" name="P_3_5" dataDxfId="122"/>
    <tableColumn id="88" xr3:uid="{DB7BABE2-A413-4190-B74C-DAE3833738B9}" name="P_4_1" dataDxfId="121"/>
    <tableColumn id="89" xr3:uid="{1F40AB70-FFD4-44BE-AB39-2EA36D2976D6}" name="P_4_2" dataDxfId="120"/>
    <tableColumn id="90" xr3:uid="{97B5E3C6-1CA8-45F1-8CFB-AF1422B99445}" name="P_4_3" dataDxfId="119"/>
    <tableColumn id="91" xr3:uid="{27AF4244-38D9-4934-B810-2B9A0D8C09E0}" name="P_4_4" dataDxfId="118"/>
    <tableColumn id="92" xr3:uid="{F800A4BF-23B0-4D6F-ACE6-4299CC0F2F5F}" name="P_4_5" dataDxfId="117"/>
    <tableColumn id="106" xr3:uid="{9325D030-0DB0-4EA0-AF27-C22C455C0AC3}" name="D_1_1" dataDxfId="116"/>
    <tableColumn id="107" xr3:uid="{0AED9A89-167D-4049-A4E9-031738A22605}" name="D_1_2" dataDxfId="115"/>
    <tableColumn id="108" xr3:uid="{CD6B8F1A-3257-4AD6-A90C-DF0CA6A8FF2D}" name="D_1_3" dataDxfId="114"/>
    <tableColumn id="109" xr3:uid="{565468C8-4CA0-4511-ABCF-E3034C8D5B91}" name="D_1_4" dataDxfId="113"/>
    <tableColumn id="93" xr3:uid="{7998142B-06E7-4A46-80FD-599C260A913E}" name="D_1_5" dataDxfId="112"/>
    <tableColumn id="193" xr3:uid="{B9F7A097-9EE0-4F28-BF56-DFBA980A7537}" name="D_1_6" dataDxfId="111"/>
    <tableColumn id="194" xr3:uid="{CD9F7AA0-D65E-4902-BCE3-BB147B38BA70}" name="D_1_7" dataDxfId="110"/>
    <tableColumn id="195" xr3:uid="{2267EB5D-F48A-4DD9-8857-03F62EFF98A1}" name="D_1_8" dataDxfId="109"/>
    <tableColumn id="196" xr3:uid="{807A7617-AFA0-43BF-BAC7-5D2428A31C1A}" name="D_1_9" dataDxfId="108"/>
    <tableColumn id="110" xr3:uid="{B33E7067-8605-4E4D-ADDF-CAE050E03262}" name="D_2_1" dataDxfId="107"/>
    <tableColumn id="111" xr3:uid="{AF81A5A8-0F6F-4BD5-9081-F17EDD333472}" name="D_2_2" dataDxfId="106"/>
    <tableColumn id="112" xr3:uid="{CC0EE297-65B8-4343-ADD2-F6909C911102}" name="D_2_3" dataDxfId="105"/>
    <tableColumn id="113" xr3:uid="{44C2DB00-6F4F-4F1A-9E68-0A4E427AFDA4}" name="D_2_4" dataDxfId="104"/>
    <tableColumn id="94" xr3:uid="{7D543562-A3FB-4B61-9346-BE64FC095A8A}" name="D_2_5" dataDxfId="103"/>
    <tableColumn id="197" xr3:uid="{0C7958CB-0E1D-4F0E-86D5-1260503416C1}" name="D_2_6" dataDxfId="102"/>
    <tableColumn id="198" xr3:uid="{34687E12-BC1F-4CFF-8E15-56793ECC6E10}" name="D_2_7" dataDxfId="101"/>
    <tableColumn id="199" xr3:uid="{19F4975D-A5B7-43ED-991A-AEEBE97CBBD2}" name="D_2_8" dataDxfId="100"/>
    <tableColumn id="200" xr3:uid="{F58228DC-39E0-40AB-8F27-5F5C4D4EA4A4}" name="D_2_9" dataDxfId="99"/>
    <tableColumn id="114" xr3:uid="{32877EB3-0CAD-4E98-9510-B6D94E90C232}" name="D_3_1" dataDxfId="98"/>
    <tableColumn id="115" xr3:uid="{D1BAC211-548D-4481-A9AB-34B189437E55}" name="D_3_2" dataDxfId="97"/>
    <tableColumn id="116" xr3:uid="{27581A89-9CED-420E-A92E-5A9974B6E6D9}" name="D_3_3" dataDxfId="96"/>
    <tableColumn id="117" xr3:uid="{63936B15-A926-4BD9-9795-A66B7D253645}" name="D_3_4" dataDxfId="95"/>
    <tableColumn id="95" xr3:uid="{09D3BD59-F8C9-4B5C-A252-7FEBABF45940}" name="D_3_5" dataDxfId="94"/>
    <tableColumn id="96" xr3:uid="{0BB8C352-3D04-4DD5-86A3-A112805131F1}" name="D_4_1" dataDxfId="93"/>
    <tableColumn id="97" xr3:uid="{A6A8ACF4-5A6C-42C4-B262-8AF1B6736FC0}" name="D_4_2" dataDxfId="92"/>
    <tableColumn id="98" xr3:uid="{9BA2FBDB-53E7-4398-BAD7-ADBB2B3D0A58}" name="D_4_3" dataDxfId="91"/>
    <tableColumn id="99" xr3:uid="{06D5C9DD-202C-4410-A2C2-B87EFF118F75}" name="D_4_4" dataDxfId="90"/>
    <tableColumn id="100" xr3:uid="{B63C3F99-C481-4D9F-95D9-B409BEE94F98}" name="D_4_5" dataDxfId="89"/>
    <tableColumn id="64" xr3:uid="{DA0C095C-83FA-4333-9687-F847D1939403}" name="PM_1_1" dataDxfId="88"/>
    <tableColumn id="65" xr3:uid="{0F5CE193-2A96-4676-8967-D679DEDD45B4}" name="PM_1_2" dataDxfId="87"/>
    <tableColumn id="84" xr3:uid="{40833744-E52C-4BA5-ACEF-E9EE60C88006}" name="PM_1_3" dataDxfId="86"/>
    <tableColumn id="165" xr3:uid="{E5830C0A-0EDB-4F47-B93B-721F7FF6C0AC}" name="PM_1_4" dataDxfId="85"/>
    <tableColumn id="166" xr3:uid="{1B82BE7B-33D5-4344-8F6C-0A3BBC7C94D6}" name="PM_1_5" dataDxfId="84"/>
    <tableColumn id="205" xr3:uid="{9B96906B-6E11-44E9-BEC8-88173112A91F}" name="PM_1_6" dataDxfId="83"/>
    <tableColumn id="206" xr3:uid="{ED895FB5-DD20-4ABD-9342-D3D21D2EE1C9}" name="PM_1_7" dataDxfId="82"/>
    <tableColumn id="207" xr3:uid="{0C215C15-8C67-45F9-A613-C1BB1F596E4D}" name="PM_1_8" dataDxfId="81"/>
    <tableColumn id="208" xr3:uid="{39DC1F30-55C6-499D-9037-0A7868E2CAA2}" name="PM_1_9" dataDxfId="80"/>
    <tableColumn id="167" xr3:uid="{CEBC30D3-C621-4E72-9107-B3981547FEC8}" name="PM_2_1" dataDxfId="79"/>
    <tableColumn id="168" xr3:uid="{890E5EF6-27BF-4DC4-83DB-9B840DEB1DC2}" name="PM_2_2" dataDxfId="78"/>
    <tableColumn id="169" xr3:uid="{91760645-14FE-469C-875F-B49AA407EBBB}" name="PM_2_3" dataDxfId="77"/>
    <tableColumn id="170" xr3:uid="{237E3D7B-D3C6-405E-B0BD-8491C5290D6A}" name="PM_2_4" dataDxfId="76"/>
    <tableColumn id="171" xr3:uid="{2A21930D-2860-4452-8804-C7F644383891}" name="PM_2_5" dataDxfId="75"/>
    <tableColumn id="209" xr3:uid="{B880985B-A5F3-4825-917D-EA6B42E847D0}" name="PM_2_6" dataDxfId="74"/>
    <tableColumn id="210" xr3:uid="{24FD7B02-71C8-4761-9665-FEAF547208C2}" name="PM_2_7" dataDxfId="73"/>
    <tableColumn id="211" xr3:uid="{F5102AD9-DCBB-4BCC-8304-505783FF8C87}" name="PM_2_8" dataDxfId="72"/>
    <tableColumn id="212" xr3:uid="{853E7127-4948-41F1-A50F-76335AE6A7AA}" name="PM_2_9" dataDxfId="71"/>
    <tableColumn id="172" xr3:uid="{0B67EF53-DD07-4FA7-BFF7-FE27127CFF1B}" name="PM_3_1" dataDxfId="70"/>
    <tableColumn id="173" xr3:uid="{CF8CC828-B26D-4EE2-A972-9AA4ABEFFADE}" name="PM_3_2" dataDxfId="69"/>
    <tableColumn id="174" xr3:uid="{29165349-6768-45FD-ACCE-1FA5C0C34CEA}" name="PM_3_3" dataDxfId="68"/>
    <tableColumn id="175" xr3:uid="{F8300933-CC5B-439F-AF0E-022C27652854}" name="PM_3_4" dataDxfId="67"/>
    <tableColumn id="176" xr3:uid="{FC745298-D964-4185-A57E-30F72B7512A9}" name="PM_3_5" dataDxfId="66"/>
    <tableColumn id="177" xr3:uid="{C4D361ED-1833-4E16-BE04-FC487912AAD2}" name="PM_4_1" dataDxfId="65"/>
    <tableColumn id="178" xr3:uid="{5FF3F0A2-3231-4C97-B769-50826A203EBB}" name="PM_4_2" dataDxfId="64"/>
    <tableColumn id="179" xr3:uid="{B7A4E811-17C1-469A-946F-06493F74F17C}" name="PM_4_3" dataDxfId="63"/>
    <tableColumn id="180" xr3:uid="{AC8570A3-1ED4-4D2C-8093-ECF924ABACCC}" name="PM_4_4" dataDxfId="62"/>
    <tableColumn id="181" xr3:uid="{E4A5F543-A95F-434D-835C-CF1935680B34}" name="PM_4_5" dataDxfId="61"/>
    <tableColumn id="213" xr3:uid="{33475E94-3D78-44A4-AFB5-5778C52FD1D4}" name="DM_1_1" dataDxfId="60"/>
    <tableColumn id="214" xr3:uid="{5590BC12-0D6E-4B0C-84C6-E6705233C2F0}" name="DM_1_2" dataDxfId="59"/>
    <tableColumn id="215" xr3:uid="{E8EE6C7F-7E19-4855-9BE4-4DB66CBA3747}" name="DM_1_3" dataDxfId="58"/>
    <tableColumn id="216" xr3:uid="{CF844C3F-294B-48A9-9775-21D42702D7C0}" name="DM_1_4" dataDxfId="57"/>
    <tableColumn id="217" xr3:uid="{9293B41B-1AC2-4C37-800B-102658CA6C66}" name="DM_1_5" dataDxfId="56"/>
    <tableColumn id="218" xr3:uid="{1870BDA5-3041-42DA-AD77-D07F11376B5C}" name="DM_1_6" dataDxfId="55"/>
    <tableColumn id="219" xr3:uid="{0A7ACF50-D6EE-451F-8AA3-592011995C59}" name="DM_1_7" dataDxfId="54"/>
    <tableColumn id="220" xr3:uid="{8A8F1F61-0CD0-4078-A855-5365054B77EB}" name="DM_1_8" dataDxfId="53"/>
    <tableColumn id="221" xr3:uid="{087EED52-9E28-4EF3-A6B2-1D8F8C06FDB9}" name="DM_1_9" dataDxfId="52"/>
    <tableColumn id="222" xr3:uid="{E59C078A-7774-4CB8-A65F-B17847AFE53D}" name="DM_2_1" dataDxfId="51"/>
    <tableColumn id="223" xr3:uid="{D0232DFB-A65A-4EB8-B6AF-0E576BFCACF7}" name="DM_2_2" dataDxfId="50"/>
    <tableColumn id="224" xr3:uid="{BE592F23-70E2-488C-9202-9800A2FB52A5}" name="DM_2_3" dataDxfId="49"/>
    <tableColumn id="225" xr3:uid="{9D3DE9B9-3427-44B8-A0F0-5E3D1E822366}" name="DM_2_4" dataDxfId="48"/>
    <tableColumn id="226" xr3:uid="{A4474E41-D5F9-4BBE-9B1E-8A5FB0275060}" name="DM_2_5" dataDxfId="47"/>
    <tableColumn id="227" xr3:uid="{9D9F41A2-40D2-4276-B0B5-CA184DE14A26}" name="DM_2_6" dataDxfId="46"/>
    <tableColumn id="228" xr3:uid="{12A72EBB-B7EA-4AB5-A939-0D907654D517}" name="DM_2_7" dataDxfId="45"/>
    <tableColumn id="229" xr3:uid="{AF50044E-A732-417E-8F39-197D1A1F16C0}" name="DM_2_8" dataDxfId="44"/>
    <tableColumn id="230" xr3:uid="{09A83E59-A55D-42AB-9794-BE483B2A8F10}" name="DM_2_9" dataDxfId="43"/>
    <tableColumn id="231" xr3:uid="{EF6479EB-1942-4E75-A19E-85DA7DD420CA}" name="DM_3_1" dataDxfId="42"/>
    <tableColumn id="232" xr3:uid="{B336098F-9201-45A0-8F2B-E5855EA4E368}" name="DM_3_2" dataDxfId="41"/>
    <tableColumn id="233" xr3:uid="{C656BBFD-3772-46AE-B34F-2008F359F575}" name="DM_3_3" dataDxfId="40"/>
    <tableColumn id="234" xr3:uid="{980B5ACB-8C1E-4556-B58D-499D21B489A4}" name="DM_3_4" dataDxfId="39"/>
    <tableColumn id="235" xr3:uid="{D98870FA-9059-4808-BA17-9C3DA5513BE5}" name="DM_3_5" dataDxfId="38"/>
    <tableColumn id="236" xr3:uid="{2546B0C2-2DFE-4F9C-9CC0-BC6312F3CE64}" name="DM_4_1" dataDxfId="37"/>
    <tableColumn id="237" xr3:uid="{C413372D-C5F2-43A0-A910-908FCB4324A7}" name="DM_4_2" dataDxfId="36"/>
    <tableColumn id="238" xr3:uid="{CC318CE4-100B-4E00-A75B-25281FCB7841}" name="DM_4_3" dataDxfId="35"/>
    <tableColumn id="239" xr3:uid="{33F3B928-776C-4616-A61F-A038438E7ABE}" name="DM_4_4" dataDxfId="34"/>
    <tableColumn id="240" xr3:uid="{C562C416-5A83-47F0-A20E-EC7CACDF8543}" name="DM_4_5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BA63A7-3AD6-46CA-8737-C9A7E385C558}" name="Tabla2" displayName="Tabla2" ref="A1:EB283" totalsRowShown="0" headerRowDxfId="32">
  <autoFilter ref="A1:EB283" xr:uid="{78BA63A7-3AD6-46CA-8737-C9A7E385C558}"/>
  <sortState xmlns:xlrd2="http://schemas.microsoft.com/office/spreadsheetml/2017/richdata2" ref="A2:EB283">
    <sortCondition ref="B1:B283"/>
  </sortState>
  <tableColumns count="132">
    <tableColumn id="1" xr3:uid="{27C1D631-CFE8-4889-8C01-CB4F78CD7B05}" name="Ref" dataDxfId="31"/>
    <tableColumn id="134" xr3:uid="{79CF2823-7CB0-48D3-9FFC-A3046CE2B9F2}" name="Columna2" dataDxfId="30">
      <calculatedColumnFormula>LEFT(Tabla2[[#This Row],[Ref]],10)</calculatedColumnFormula>
    </tableColumn>
    <tableColumn id="2" xr3:uid="{C10211B2-F2D7-48FE-9E38-33A7B4E4FBB5}" name="€uro1" dataDxfId="29" dataCellStyle="Millares"/>
    <tableColumn id="128" xr3:uid="{81DCA86D-8F99-4E28-8060-220D43EFD211}" name="€uros Antiguo2" dataDxfId="28" dataCellStyle="Millares"/>
    <tableColumn id="129" xr3:uid="{91C0DC73-1737-4AA3-BA32-38B921D4BE35}" name="€uros8" dataDxfId="27" dataCellStyle="Millares">
      <calculatedColumnFormula>ROUNDUP(Tabla2[[#This Row],[€uros Antiguo2]]*1.08,0)</calculatedColumnFormula>
    </tableColumn>
    <tableColumn id="130" xr3:uid="{6CCD0F16-D76F-4C89-958D-AADF78D3B289}" name="€uros18" dataDxfId="26">
      <calculatedColumnFormula>ROUNDUP(Tabla2[[#This Row],[€uros Antiguo2]]*1.18,0)</calculatedColumnFormula>
    </tableColumn>
    <tableColumn id="131" xr3:uid="{B63B15AF-2F20-4C6F-A55F-A92AF3B4A4BA}" name="€uros17" dataDxfId="25">
      <calculatedColumnFormula>ROUNDUP(Tabla2[[#This Row],[€uro1]],0)</calculatedColumnFormula>
    </tableColumn>
    <tableColumn id="127" xr3:uid="{798FD6A1-FEFB-4F76-8E1D-FBFB0D28D4E9}" name="Columna1" dataDxfId="24" dataCellStyle="Millares"/>
    <tableColumn id="3" xr3:uid="{9D32719B-D422-44E3-905A-530CFF05DF6E}" name="SaltoPag"/>
    <tableColumn id="4" xr3:uid="{E76E150B-8972-4E92-B0ED-683621FBA8DA}" name="Gama"/>
    <tableColumn id="5" xr3:uid="{8A083E47-26E4-4AAB-B4B3-452D27FD22FE}" name="Gama1"/>
    <tableColumn id="6" xr3:uid="{1EBEC122-410B-4067-A281-66084375AB78}" name="Gama2"/>
    <tableColumn id="7" xr3:uid="{465CE299-5CBD-445D-9B31-E82C6304B926}" name="Gama3"/>
    <tableColumn id="8" xr3:uid="{744A705D-70BD-4203-B6F9-CC7046691C57}" name="Maestro"/>
    <tableColumn id="9" xr3:uid="{200A3CC5-7CD0-4A37-A024-099549852AE5}" name="Maestro2"/>
    <tableColumn id="10" xr3:uid="{EA7CCDC4-38BB-4346-90EE-6C7B69348D11}" name="Resource1-1"/>
    <tableColumn id="11" xr3:uid="{F2C796A8-6EFA-4020-8730-64A3C91A8F88}" name="Resource1-2"/>
    <tableColumn id="12" xr3:uid="{8A458F43-1839-4638-AF34-522D5F340EA4}" name="Icono"/>
    <tableColumn id="13" xr3:uid="{3575D6A1-7C46-491F-8AFA-7CA3535BD9B0}" name="Refrigerante"/>
    <tableColumn id="14" xr3:uid="{CC3C0D6D-1FF8-4AF6-B0A9-AE20EF4C674C}" name="AP"/>
    <tableColumn id="15" xr3:uid="{C3E66BC2-C1F7-42A4-B678-266D5D0FB7CC}" name="ModeloCompresor"/>
    <tableColumn id="16" xr3:uid="{E978F2C5-B17D-42E4-B210-3891CAFCD4C3}" name="H2O1"/>
    <tableColumn id="17" xr3:uid="{C8F5FE66-D640-4C42-8CD3-EAD1E92B3F34}" name="H2O2"/>
    <tableColumn id="18" xr3:uid="{AC12C67F-D0A4-4C7F-BE1B-BCE37CAAF8C3}" name="H2O3"/>
    <tableColumn id="19" xr3:uid="{74F3AEA2-5A80-49FF-A808-6BB95DE2C6AD}" name="Conexión Entrada"/>
    <tableColumn id="124" xr3:uid="{FA59169E-DD6F-4E1A-BD77-A41593F555CA}" name="Conexión Salida"/>
    <tableColumn id="20" xr3:uid="{DCE37C5F-D0C7-404F-80A9-FB8BC8F5907B}" name="desague"/>
    <tableColumn id="21" xr3:uid="{A88DDCD1-D29E-4B26-A981-DC759F3F14DC}" name="FormatoAmb"/>
    <tableColumn id="122" xr3:uid="{30BE1B37-4E54-461D-BFF4-55102271F1CB}" name="Superficie"/>
    <tableColumn id="123" xr3:uid="{4D61B2D0-631C-4272-A2E9-62F939AEE5B6}" name="Volumen"/>
    <tableColumn id="22" xr3:uid="{0B419919-62EA-4E1F-89CB-9B4877597590}" name="Icono1"/>
    <tableColumn id="23" xr3:uid="{D5DA96BD-D661-4806-ADE1-BD6EBE9A132E}" name="Icono2"/>
    <tableColumn id="24" xr3:uid="{3FDFAC28-CD2A-4F9D-A852-6EE2D7B0EAEA}" name="Icono3"/>
    <tableColumn id="25" xr3:uid="{214AA4A3-62E4-4718-B032-3862B4A2F6D7}" name="Icono4"/>
    <tableColumn id="26" xr3:uid="{D960FA34-94BE-43A6-BF48-2A819593AD17}" name="Icono5"/>
    <tableColumn id="27" xr3:uid="{C5E00C52-F54D-4A08-81A5-AB170AE82D72}" name="Icono6"/>
    <tableColumn id="28" xr3:uid="{7BAA63D5-6A93-45FD-8C7B-ED4ED765760B}" name="Icono7"/>
    <tableColumn id="29" xr3:uid="{9E4FE215-7E73-4F5D-A28A-B99A138862B0}" name="Icono8"/>
    <tableColumn id="30" xr3:uid="{E965AB52-DF2E-47F2-9516-3B3ACDD8FFCD}" name="Icono9"/>
    <tableColumn id="31" xr3:uid="{74293DA9-14EF-4830-B08B-6956C65F22AC}" name="Icono10"/>
    <tableColumn id="32" xr3:uid="{C3C45491-DC90-42CC-A18F-EDEEC7EFAFA5}" name="Icono11"/>
    <tableColumn id="33" xr3:uid="{4E7F3A79-C5E0-4694-BF44-D028D84AC2FA}" name="Icono12"/>
    <tableColumn id="34" xr3:uid="{17ED1808-EF26-483C-9B5E-D8996F4DCC1E}" name="Icono13"/>
    <tableColumn id="35" xr3:uid="{DDCB4C90-5C77-4B54-A4C5-5FBEC8AAC09D}" name="Icono14"/>
    <tableColumn id="36" xr3:uid="{4D1AC222-F4AE-4B39-ADDA-0B2F2A6C6EFB}" name="Icono15"/>
    <tableColumn id="37" xr3:uid="{52B31852-02D4-4BD6-9401-711EFAEFC18D}" name="Titulo"/>
    <tableColumn id="38" xr3:uid="{7CBB5C49-28FE-4420-B926-4D0507A57DA6}" name="Label"/>
    <tableColumn id="39" xr3:uid="{6D3FF162-3C2A-4882-8562-986C29FFF247}" name="Condicion"/>
    <tableColumn id="40" xr3:uid="{17BC56A6-6FDD-4F2B-BF25-99B6F5839FBE}" name="Config1"/>
    <tableColumn id="41" xr3:uid="{1803D790-C8B4-4B05-8096-924AA7CDA0FA}" name="Config2"/>
    <tableColumn id="42" xr3:uid="{1697890D-5C90-49D8-8D18-2E350B9A2BAE}" name="Config3"/>
    <tableColumn id="43" xr3:uid="{BEB7147B-4B70-4778-BB1B-5A3F60261728}" name="Config4"/>
    <tableColumn id="44" xr3:uid="{4BF88D53-A037-4BB0-8A80-D53AFF91CD36}" name="Config5"/>
    <tableColumn id="45" xr3:uid="{4CFAD53F-B2BA-4967-B91F-8C11B0026A86}" name="Config6"/>
    <tableColumn id="46" xr3:uid="{0755AAE8-6CBD-4FC2-B552-FF18E97ED4AA}" name="PED"/>
    <tableColumn id="47" xr3:uid="{0309E780-268F-4482-8F25-A3E55A1D8E6A}" name="Expansión"/>
    <tableColumn id="48" xr3:uid="{A89241AD-011B-4B30-99EA-64D2B6C338FC}" name="Carga"/>
    <tableColumn id="49" xr3:uid="{ECACCC1C-BE97-4D62-88FD-BA4562ECB9DF}" name="Ruido"/>
    <tableColumn id="50" xr3:uid="{9059CB6E-AD66-4915-80C7-2FB03C80D85B}" name="Peso neto"/>
    <tableColumn id="51" xr3:uid="{71790EB3-C7A0-45D0-8CF3-B313A0535247}" name="Desescarche_Tipo"/>
    <tableColumn id="52" xr3:uid="{76C8F53F-7E9C-42BD-9318-9D8E4906FC4E}" name="Desescarch"/>
    <tableColumn id="53" xr3:uid="{C2807D1E-F52F-4473-944F-7B7A6DCA8B12}" name="Desescarche_Potencia"/>
    <tableColumn id="54" xr3:uid="{EC0AFA6B-9F9C-4380-A5D1-ABD9273EE0C6}" name="Armario"/>
    <tableColumn id="55" xr3:uid="{1C90AD56-8875-467D-A71B-B7605CF37594}" name="Dimensiones_Anchura L"/>
    <tableColumn id="56" xr3:uid="{8CA224FA-149E-463C-B202-A0825F57FAB7}" name="Dimensiones_Profundidad P"/>
    <tableColumn id="57" xr3:uid="{E6D1AF1E-0AF7-45AC-99DC-A91EB4212921}" name="Dimensiones_Altura H"/>
    <tableColumn id="58" xr3:uid="{29A1A89E-4B3C-421A-9902-35F44333F3C6}" name="Potencia consumida"/>
    <tableColumn id="59" xr3:uid="{61AE5271-9B3A-4646-A45D-8438672C7C95}" name="Corriente absorbida"/>
    <tableColumn id="60" xr3:uid="{2B9D9549-A5C3-4996-A81C-3021CE85C4CB}" name="Condensador_Núm. ventilador"/>
    <tableColumn id="61" xr3:uid="{F15D1B27-175B-48DC-AD65-13CFDAF86ED9}" name="Condensador_Caudal de aire"/>
    <tableColumn id="62" xr3:uid="{C5EE050E-26D2-4F21-9EA0-0B97AAF58119}" name="Condensador_Diámetro"/>
    <tableColumn id="63" xr3:uid="{03A0AF8E-5B87-4BA4-AF65-7D84A1AB9049}" name="Evaporador_Núm. ventilador"/>
    <tableColumn id="64" xr3:uid="{A14DE9F8-F470-4F1C-96DF-471E6233D2EC}" name="Evaporador_Caudal"/>
    <tableColumn id="65" xr3:uid="{47344626-8ED2-400A-8415-9A54A78630DD}" name="Evaporador_Diámetro"/>
    <tableColumn id="66" xr3:uid="{BA52B22E-A43A-4423-B43C-6BD4ACC51FBC}" name="Evaporador_Flecha"/>
    <tableColumn id="125" xr3:uid="{934B9B25-B814-4F80-8E03-EA480D0C4C0B}" name="RPM"/>
    <tableColumn id="126" xr3:uid="{CD181648-1931-4F31-85F4-37F594ADAC94}" name="Condensador_CaudalCO2"/>
    <tableColumn id="67" xr3:uid="{9A3FDEC3-7EE4-4876-BA58-0C20CFEBED15}" name="Cilindrada"/>
    <tableColumn id="68" xr3:uid="{2845FF0F-D8D4-4BC0-B0A1-1D24A89554CC}" name="HP"/>
    <tableColumn id="69" xr3:uid="{6EC9A64A-A6D6-434C-9B38-1E77B47EA1EA}" name="Núm. Compresor"/>
    <tableColumn id="70" xr3:uid="{9467E725-F6A0-4A25-B040-496D823532EC}" name="Compresor_Voltaje"/>
    <tableColumn id="71" xr3:uid="{DE05E415-E16D-477E-AA86-816B8B64EB28}" name="GasCooler"/>
    <tableColumn id="72" xr3:uid="{F7009559-DD52-4F33-BA44-744F8C4EAB0E}" name="COP"/>
    <tableColumn id="73" xr3:uid="{067821FF-3D2C-4E3E-9085-27615FC8B293}" name="Tamb1"/>
    <tableColumn id="74" xr3:uid="{FE383AF3-6167-4348-AEA8-772BFEC1146C}" name="Tamb2"/>
    <tableColumn id="75" xr3:uid="{D5BF9094-D6F8-4E91-9445-5A7CB94203A4}" name="Tamb3"/>
    <tableColumn id="76" xr3:uid="{0F735FED-D291-49ED-A47F-43874153939C}" name="Tamb4"/>
    <tableColumn id="77" xr3:uid="{50F7D0DF-5D07-424B-B821-30980E9868E6}" name="Tcam1"/>
    <tableColumn id="78" xr3:uid="{396719CB-62CC-4CD1-8DD1-A31E3EB28F84}" name="Tcam2"/>
    <tableColumn id="79" xr3:uid="{894AED2D-BC10-4C21-988B-DCB87A7F27F6}" name="Tcam3"/>
    <tableColumn id="80" xr3:uid="{B710F8CF-9920-4A33-B4D5-F4FB79AA8586}" name="Tcam4"/>
    <tableColumn id="81" xr3:uid="{1C2B3BC2-75BD-4296-BB7F-118C839C7E6B}" name="Tcam5"/>
    <tableColumn id="82" xr3:uid="{25D5CE25-7310-4DC6-89FD-4B5AB81BFDC9}" name="P_1_1"/>
    <tableColumn id="83" xr3:uid="{D7DC66AA-C607-4B95-ADEC-E25C14C335D0}" name="P_1_2"/>
    <tableColumn id="84" xr3:uid="{D8B90CCB-BC18-422D-AB34-856D3DFA3862}" name="P_1_3"/>
    <tableColumn id="85" xr3:uid="{3ABC7B53-3716-452E-9B97-A2EC8EC24864}" name="P_1_4"/>
    <tableColumn id="86" xr3:uid="{6BA61E60-49EB-4F69-BF90-E7AA0B52D4CA}" name="P_1_5"/>
    <tableColumn id="87" xr3:uid="{3DC9F315-600F-4A84-B2F0-C1D856D5BEF4}" name="P_2_1"/>
    <tableColumn id="88" xr3:uid="{D0694FAB-51D9-4457-99A6-3743D7BEA9D1}" name="P_2_2"/>
    <tableColumn id="89" xr3:uid="{31CBD951-8326-441F-9C4F-CBADD4E87389}" name="P_2_3"/>
    <tableColumn id="90" xr3:uid="{AF0544EF-9BDB-4870-AE43-AD2A8AB4FF18}" name="P_2_4"/>
    <tableColumn id="91" xr3:uid="{7953A271-34AE-419C-9FB5-5B5CA314D172}" name="P_2_5"/>
    <tableColumn id="92" xr3:uid="{40727669-745D-4108-9FB7-BCA2EAE1F1F4}" name="P_3_1"/>
    <tableColumn id="93" xr3:uid="{977804E6-62FA-483C-A974-8F880B3DAAE1}" name="P_3_2"/>
    <tableColumn id="94" xr3:uid="{BF9AB8BA-79BB-436C-9151-1A9DFF884FBD}" name="P_3_3"/>
    <tableColumn id="95" xr3:uid="{65D801B0-27D7-478D-86F5-8CA3A6C56A9A}" name="P_3_4"/>
    <tableColumn id="96" xr3:uid="{43ED08F4-32A1-484F-B9B2-ADD0B5DD51D7}" name="P_3_5"/>
    <tableColumn id="97" xr3:uid="{4505FF96-A71F-496B-9AB9-F154D92805BD}" name="P_4_1"/>
    <tableColumn id="98" xr3:uid="{79E456A9-B50D-4FBC-B62F-E85E31ADC595}" name="P_4_2"/>
    <tableColumn id="99" xr3:uid="{F69EDA85-A270-4D35-8C11-6DC6FE64CCFB}" name="P_4_3"/>
    <tableColumn id="100" xr3:uid="{7EF5431A-777A-4612-B243-822D358E503C}" name="P_4_4"/>
    <tableColumn id="101" xr3:uid="{B6144BD8-A076-47B3-A278-887D27860701}" name="P_4_5"/>
    <tableColumn id="102" xr3:uid="{F8F86B57-A3C3-4DDD-B139-27768271ED27}" name="D_1_1"/>
    <tableColumn id="103" xr3:uid="{C388845A-8D0A-4004-AF3D-0E60576C3420}" name="D_1_2"/>
    <tableColumn id="104" xr3:uid="{BCC84FBF-5800-416B-B95B-E2E0A71F994F}" name="D_1_3"/>
    <tableColumn id="105" xr3:uid="{B40715DA-CB4D-45B9-AAE5-7F2CF3D5023C}" name="D_1_4"/>
    <tableColumn id="106" xr3:uid="{EDE1C929-8DDD-4EC2-AF7F-0F1B400BA6A2}" name="D_1_5"/>
    <tableColumn id="107" xr3:uid="{A9207C60-081B-4419-B689-F2A50D39C9A4}" name="D_2_1"/>
    <tableColumn id="108" xr3:uid="{422D9B21-9DDB-46B4-8215-FC51F6CEB0D5}" name="D_2_2"/>
    <tableColumn id="109" xr3:uid="{9B975799-8FF1-4B7C-8686-F5398A44E8A4}" name="D_2_3"/>
    <tableColumn id="110" xr3:uid="{1EC6C194-4899-4836-B263-DFFB16AF6720}" name="D_2_4"/>
    <tableColumn id="111" xr3:uid="{1B4B8D05-B917-4BE8-844C-C65AE1EB0BF2}" name="D_2_5"/>
    <tableColumn id="112" xr3:uid="{4BCAEC14-3241-419F-AE4D-489DEA84BA6D}" name="D_3_1"/>
    <tableColumn id="113" xr3:uid="{5493FA7B-7BBE-459D-A542-57D9AD2E1E02}" name="D_3_2"/>
    <tableColumn id="114" xr3:uid="{0E24C8C2-2FCB-497B-AFF2-C2A651310DF1}" name="D_3_3"/>
    <tableColumn id="115" xr3:uid="{2E00F4B3-37E8-4FC7-BB5B-A18442C9F730}" name="D_3_4"/>
    <tableColumn id="116" xr3:uid="{BF415C91-4C6D-42E8-AE73-D627C1C19C5E}" name="D_3_5"/>
    <tableColumn id="117" xr3:uid="{A9A16A2F-B145-42A9-B7DA-5FD73B15F4BB}" name="D_4_1"/>
    <tableColumn id="118" xr3:uid="{F4E06458-9D01-46CE-88DE-BDD8F05E4CA4}" name="D_4_2"/>
    <tableColumn id="119" xr3:uid="{AFE09EE4-D540-4AD8-96F3-57D9768E86DE}" name="D_4_3"/>
    <tableColumn id="120" xr3:uid="{83BFFE4A-EB64-4E4D-811E-CBC2CCD70E87}" name="D_4_4"/>
    <tableColumn id="121" xr3:uid="{67D0CC49-6545-475C-9506-99F96D76F0B6}" name="D_4_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B8769C-E529-4C07-9CCC-F41BEBA5AF9E}" name="Tabla3" displayName="Tabla3" ref="A2:F398" totalsRowShown="0" dataDxfId="23" tableBorderDxfId="22">
  <autoFilter ref="A2:F398" xr:uid="{6DB8769C-E529-4C07-9CCC-F41BEBA5AF9E}"/>
  <tableColumns count="6">
    <tableColumn id="1" xr3:uid="{C89D3117-5CE5-4D44-9793-49ED89F5BED8}" name="Ref" dataDxfId="21"/>
    <tableColumn id="2" xr3:uid="{E559F85F-4843-45BA-BC4C-6E946D02CD9B}" name="Precio" dataDxfId="20"/>
    <tableColumn id="5" xr3:uid="{D2EBBFC0-A81F-4E60-AEF4-081B75642E7D}" name="Columna1" dataDxfId="19">
      <calculatedColumnFormula>ROUNDUP(Tabla3[[#This Row],[Precio]]*1.16,0)</calculatedColumnFormula>
    </tableColumn>
    <tableColumn id="3" xr3:uid="{1CA1B57E-4717-4FD8-A92E-6DB9D6EEC792}" name="Gama" dataDxfId="18"/>
    <tableColumn id="4" xr3:uid="{0B450773-525A-465D-BC00-1F753EAF1264}" name="Descripción" dataDxfId="17"/>
    <tableColumn id="6" xr3:uid="{1CFFD27F-80EF-417E-B407-3BD6E88B921A}" name="c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G335"/>
  <sheetViews>
    <sheetView zoomScale="85" zoomScaleNormal="85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C52" sqref="AC52"/>
    </sheetView>
  </sheetViews>
  <sheetFormatPr baseColWidth="10" defaultColWidth="7.7109375" defaultRowHeight="15"/>
  <cols>
    <col min="1" max="1" width="23.5703125" style="70" bestFit="1" customWidth="1"/>
    <col min="2" max="2" width="15.140625" style="93" bestFit="1" customWidth="1"/>
    <col min="3" max="5" width="15.140625" style="93" customWidth="1"/>
    <col min="6" max="6" width="16.7109375" style="94" bestFit="1" customWidth="1"/>
    <col min="7" max="7" width="16.140625" style="70" bestFit="1" customWidth="1"/>
    <col min="8" max="8" width="19.140625" style="70" bestFit="1" customWidth="1"/>
    <col min="9" max="9" width="16.28515625" style="70" bestFit="1" customWidth="1"/>
    <col min="10" max="10" width="17.28515625" style="70" bestFit="1" customWidth="1"/>
    <col min="11" max="12" width="17.7109375" style="70" bestFit="1" customWidth="1"/>
    <col min="13" max="13" width="24" style="70" bestFit="1" customWidth="1"/>
    <col min="14" max="14" width="24.28515625" style="70" bestFit="1" customWidth="1"/>
    <col min="15" max="15" width="23.7109375" style="70" bestFit="1" customWidth="1"/>
    <col min="16" max="16" width="24.140625" style="70" bestFit="1" customWidth="1"/>
    <col min="17" max="17" width="26.7109375" style="70" bestFit="1" customWidth="1"/>
    <col min="18" max="18" width="28.5703125" style="70" bestFit="1" customWidth="1"/>
    <col min="19" max="22" width="29" style="70" bestFit="1" customWidth="1"/>
    <col min="23" max="23" width="28.5703125" style="70" bestFit="1" customWidth="1"/>
    <col min="24" max="29" width="29" style="70" bestFit="1" customWidth="1"/>
    <col min="30" max="30" width="28.5703125" style="70" bestFit="1" customWidth="1"/>
    <col min="31" max="34" width="29" style="70" bestFit="1" customWidth="1"/>
    <col min="35" max="35" width="16.140625" style="70" bestFit="1" customWidth="1"/>
    <col min="36" max="36" width="23.7109375" style="70" bestFit="1" customWidth="1"/>
    <col min="37" max="37" width="13" style="70" bestFit="1" customWidth="1"/>
    <col min="38" max="38" width="23.7109375" style="70" bestFit="1" customWidth="1"/>
    <col min="39" max="39" width="31.7109375" style="94" bestFit="1" customWidth="1"/>
    <col min="40" max="40" width="17.140625" style="94" bestFit="1" customWidth="1"/>
    <col min="41" max="48" width="17.42578125" style="94" bestFit="1" customWidth="1"/>
    <col min="49" max="49" width="18.42578125" style="70" bestFit="1" customWidth="1"/>
    <col min="50" max="50" width="18.140625" style="70" bestFit="1" customWidth="1"/>
    <col min="51" max="53" width="18.42578125" style="70" bestFit="1" customWidth="1"/>
    <col min="54" max="55" width="18.42578125" style="70" customWidth="1"/>
    <col min="56" max="56" width="26.28515625" customWidth="1"/>
    <col min="57" max="57" width="36.7109375" style="70" bestFit="1" customWidth="1"/>
    <col min="58" max="58" width="32.140625" bestFit="1" customWidth="1"/>
    <col min="59" max="59" width="43.42578125" style="70" customWidth="1"/>
    <col min="60" max="60" width="66.7109375" style="70" bestFit="1" customWidth="1"/>
    <col min="61" max="61" width="18.140625" style="70" bestFit="1" customWidth="1"/>
    <col min="62" max="62" width="18.42578125" style="70" bestFit="1" customWidth="1"/>
    <col min="63" max="63" width="18.42578125" style="70" customWidth="1"/>
    <col min="64" max="64" width="18.42578125" style="70" bestFit="1" customWidth="1"/>
    <col min="65" max="65" width="18.42578125" style="95" bestFit="1" customWidth="1"/>
    <col min="66" max="66" width="18.28515625" style="95" bestFit="1" customWidth="1"/>
    <col min="67" max="67" width="16.140625" style="95" bestFit="1" customWidth="1"/>
    <col min="68" max="68" width="27.42578125" style="95" bestFit="1" customWidth="1"/>
    <col min="70" max="70" width="17.7109375" style="95" bestFit="1" customWidth="1"/>
    <col min="71" max="71" width="33.28515625" style="70" bestFit="1" customWidth="1"/>
    <col min="72" max="72" width="16.7109375" style="94" bestFit="1" customWidth="1"/>
    <col min="73" max="73" width="17.28515625" style="95" bestFit="1" customWidth="1"/>
    <col min="74" max="74" width="34.28515625" style="95" bestFit="1" customWidth="1"/>
    <col min="75" max="75" width="20.85546875" style="95" bestFit="1" customWidth="1"/>
    <col min="76" max="76" width="26.28515625" style="95" bestFit="1" customWidth="1"/>
    <col min="77" max="77" width="24.42578125" style="95" bestFit="1" customWidth="1"/>
    <col min="78" max="79" width="24.42578125" style="95" customWidth="1"/>
    <col min="80" max="80" width="20.5703125" style="95" bestFit="1" customWidth="1"/>
    <col min="81" max="81" width="23.5703125" style="95" bestFit="1" customWidth="1"/>
    <col min="82" max="82" width="24.7109375" style="95" bestFit="1" customWidth="1"/>
    <col min="83" max="83" width="23.140625" style="95" bestFit="1" customWidth="1"/>
    <col min="84" max="84" width="29.42578125" style="95" bestFit="1" customWidth="1"/>
    <col min="85" max="85" width="27.5703125" style="95" bestFit="1" customWidth="1"/>
    <col min="86" max="86" width="29.42578125" style="95" bestFit="1" customWidth="1"/>
    <col min="87" max="87" width="27.5703125" style="95" bestFit="1" customWidth="1"/>
    <col min="88" max="88" width="30.7109375" style="95" bestFit="1" customWidth="1"/>
    <col min="89" max="89" width="25.28515625" style="95" bestFit="1" customWidth="1"/>
    <col min="90" max="90" width="28.28515625" style="95" bestFit="1" customWidth="1"/>
    <col min="92" max="92" width="28.28515625" style="95" bestFit="1" customWidth="1"/>
    <col min="93" max="93" width="28.42578125" style="95" bestFit="1" customWidth="1"/>
    <col min="94" max="94" width="29" style="95" bestFit="1" customWidth="1"/>
    <col min="95" max="95" width="36.7109375" style="95" bestFit="1" customWidth="1"/>
    <col min="96" max="96" width="28.7109375" style="95" bestFit="1" customWidth="1"/>
    <col min="97" max="97" width="29.7109375" style="95" bestFit="1" customWidth="1"/>
    <col min="98" max="98" width="36.7109375" style="95" bestFit="1" customWidth="1"/>
    <col min="99" max="99" width="28.42578125" style="70" bestFit="1" customWidth="1"/>
    <col min="100" max="100" width="37.85546875" style="95" bestFit="1" customWidth="1"/>
    <col min="101" max="101" width="32.28515625" style="70" bestFit="1" customWidth="1"/>
    <col min="102" max="102" width="29.28515625" style="70" bestFit="1" customWidth="1"/>
    <col min="103" max="103" width="38.28515625" style="70" bestFit="1" customWidth="1"/>
    <col min="104" max="104" width="28.5703125" style="70" bestFit="1" customWidth="1"/>
    <col min="105" max="105" width="31.5703125" style="70" bestFit="1" customWidth="1"/>
    <col min="106" max="106" width="37.140625" style="70" bestFit="1" customWidth="1"/>
    <col min="107" max="107" width="28.5703125" style="70" bestFit="1" customWidth="1"/>
    <col min="108" max="108" width="31.7109375" style="70" bestFit="1" customWidth="1"/>
    <col min="109" max="109" width="34.42578125" style="70" bestFit="1" customWidth="1"/>
    <col min="110" max="110" width="25.7109375" style="95" bestFit="1" customWidth="1"/>
    <col min="111" max="111" width="29" style="70" bestFit="1" customWidth="1"/>
    <col min="112" max="112" width="31.7109375" style="70" bestFit="1" customWidth="1"/>
    <col min="113" max="113" width="25.7109375" style="70" bestFit="1" customWidth="1"/>
    <col min="114" max="114" width="28.5703125" style="95" bestFit="1" customWidth="1"/>
    <col min="115" max="115" width="7.7109375" style="95"/>
    <col min="116" max="116" width="26.5703125" style="95" bestFit="1" customWidth="1"/>
    <col min="117" max="117" width="28.28515625" style="95" bestFit="1" customWidth="1"/>
    <col min="118" max="118" width="29.28515625" style="95" bestFit="1" customWidth="1"/>
    <col min="119" max="119" width="27.28515625" style="95" bestFit="1" customWidth="1"/>
    <col min="120" max="120" width="26.28515625" style="95" bestFit="1" customWidth="1"/>
    <col min="121" max="121" width="29.42578125" style="95" bestFit="1" customWidth="1"/>
    <col min="122" max="122" width="32" style="70" bestFit="1" customWidth="1"/>
    <col min="123" max="123" width="31.7109375" style="95" bestFit="1" customWidth="1"/>
    <col min="124" max="124" width="32.85546875" style="95" bestFit="1" customWidth="1"/>
    <col min="125" max="125" width="46.7109375" style="95" bestFit="1" customWidth="1"/>
    <col min="126" max="126" width="36.85546875" style="95" bestFit="1" customWidth="1"/>
    <col min="127" max="127" width="35.42578125" style="95" bestFit="1" customWidth="1"/>
    <col min="128" max="128" width="26" style="95" bestFit="1" customWidth="1"/>
    <col min="129" max="129" width="26.5703125" style="95" bestFit="1" customWidth="1"/>
    <col min="130" max="130" width="26" style="95" bestFit="1" customWidth="1"/>
    <col min="131" max="131" width="27.28515625" style="95" bestFit="1" customWidth="1"/>
    <col min="132" max="132" width="29" style="95" bestFit="1" customWidth="1"/>
    <col min="133" max="134" width="31.7109375" style="95" bestFit="1" customWidth="1"/>
    <col min="135" max="135" width="28.42578125" style="95" bestFit="1" customWidth="1"/>
    <col min="136" max="136" width="31.7109375" style="95" bestFit="1" customWidth="1"/>
    <col min="137" max="137" width="19.85546875" style="95" bestFit="1" customWidth="1"/>
    <col min="138" max="138" width="20.7109375" style="95" bestFit="1" customWidth="1"/>
    <col min="139" max="139" width="23.5703125" style="95" bestFit="1" customWidth="1"/>
    <col min="140" max="140" width="23.140625" style="70" bestFit="1" customWidth="1"/>
    <col min="141" max="141" width="32.85546875" style="70" bestFit="1" customWidth="1"/>
    <col min="142" max="142" width="32.7109375" style="70" bestFit="1" customWidth="1"/>
    <col min="143" max="143" width="30" style="70" bestFit="1" customWidth="1"/>
    <col min="144" max="144" width="11.28515625" style="70" bestFit="1" customWidth="1"/>
    <col min="145" max="146" width="11.42578125" style="70" bestFit="1" customWidth="1"/>
    <col min="147" max="147" width="15.85546875" style="70" bestFit="1" customWidth="1"/>
    <col min="148" max="148" width="16.85546875" style="95" bestFit="1" customWidth="1"/>
    <col min="149" max="150" width="17.28515625" style="95" bestFit="1" customWidth="1"/>
    <col min="151" max="151" width="17.28515625" style="70" bestFit="1" customWidth="1"/>
    <col min="152" max="152" width="21.28515625" style="95" bestFit="1" customWidth="1"/>
    <col min="153" max="153" width="21.7109375" style="70" bestFit="1" customWidth="1"/>
    <col min="154" max="154" width="15.85546875" style="70" bestFit="1" customWidth="1"/>
    <col min="155" max="155" width="16.85546875" style="70" bestFit="1" customWidth="1"/>
    <col min="156" max="159" width="17.28515625" style="70" bestFit="1" customWidth="1"/>
    <col min="160" max="161" width="17.28515625" style="95" bestFit="1" customWidth="1"/>
    <col min="162" max="163" width="17.28515625" style="70" bestFit="1" customWidth="1"/>
    <col min="164" max="164" width="16.28515625" style="70" bestFit="1" customWidth="1"/>
    <col min="165" max="165" width="16.7109375" style="70" bestFit="1" customWidth="1"/>
    <col min="166" max="173" width="16.7109375" style="95" bestFit="1" customWidth="1"/>
    <col min="174" max="175" width="17.140625" style="95" bestFit="1" customWidth="1"/>
    <col min="176" max="181" width="17.140625" style="70" bestFit="1" customWidth="1"/>
    <col min="182" max="182" width="16.7109375" style="70" bestFit="1" customWidth="1"/>
    <col min="183" max="184" width="17.140625" style="70" bestFit="1" customWidth="1"/>
    <col min="185" max="185" width="17.140625" style="94" bestFit="1" customWidth="1"/>
    <col min="186" max="186" width="17.140625" style="96" bestFit="1" customWidth="1"/>
    <col min="187" max="187" width="16.7109375" style="70" bestFit="1" customWidth="1"/>
    <col min="188" max="188" width="17.140625" style="70" bestFit="1" customWidth="1"/>
    <col min="189" max="189" width="17.140625" style="97" bestFit="1" customWidth="1"/>
    <col min="190" max="190" width="17.140625" style="94" bestFit="1" customWidth="1"/>
    <col min="191" max="191" width="17.140625" style="70" bestFit="1" customWidth="1"/>
    <col min="192" max="192" width="16.28515625" style="95" bestFit="1" customWidth="1"/>
    <col min="193" max="194" width="16.7109375" style="95" bestFit="1" customWidth="1"/>
    <col min="195" max="195" width="16.7109375" style="40" bestFit="1" customWidth="1"/>
    <col min="196" max="196" width="16.7109375" style="95" bestFit="1" customWidth="1"/>
    <col min="197" max="197" width="16.7109375" style="70" bestFit="1" customWidth="1"/>
    <col min="198" max="198" width="16.7109375" style="95" bestFit="1" customWidth="1"/>
    <col min="199" max="200" width="16.7109375" style="70" bestFit="1" customWidth="1"/>
    <col min="201" max="201" width="16.7109375" style="95" bestFit="1" customWidth="1"/>
    <col min="202" max="202" width="17.140625" style="72" bestFit="1" customWidth="1"/>
    <col min="203" max="205" width="17.140625" style="95" bestFit="1" customWidth="1"/>
    <col min="206" max="206" width="17.140625" style="70" bestFit="1" customWidth="1"/>
    <col min="207" max="208" width="17.140625" style="95" bestFit="1" customWidth="1"/>
    <col min="209" max="209" width="17.140625" style="70" bestFit="1" customWidth="1"/>
    <col min="210" max="210" width="16.7109375" style="70" bestFit="1" customWidth="1"/>
    <col min="211" max="211" width="17.140625" style="94" bestFit="1" customWidth="1"/>
    <col min="212" max="214" width="17.140625" style="70" bestFit="1" customWidth="1"/>
    <col min="215" max="215" width="16.7109375" style="70" bestFit="1" customWidth="1"/>
    <col min="216" max="216" width="17.140625" style="71" bestFit="1" customWidth="1"/>
    <col min="217" max="217" width="17.140625" style="70" bestFit="1" customWidth="1"/>
    <col min="218" max="218" width="17.140625" style="72" bestFit="1" customWidth="1"/>
    <col min="219" max="219" width="17.140625" style="70" bestFit="1" customWidth="1"/>
    <col min="220" max="220" width="18.140625" style="94" bestFit="1" customWidth="1"/>
    <col min="221" max="224" width="18.42578125" style="70" bestFit="1" customWidth="1"/>
    <col min="225" max="225" width="18.42578125" style="94" bestFit="1" customWidth="1"/>
    <col min="226" max="229" width="18.42578125" style="70" bestFit="1" customWidth="1"/>
    <col min="230" max="237" width="18.85546875" style="70" bestFit="1" customWidth="1"/>
    <col min="238" max="238" width="18.42578125" style="70" bestFit="1" customWidth="1"/>
    <col min="239" max="242" width="18.85546875" style="70" bestFit="1" customWidth="1"/>
    <col min="243" max="243" width="18.42578125" style="70" bestFit="1" customWidth="1"/>
    <col min="244" max="247" width="18.85546875" style="70" bestFit="1" customWidth="1"/>
    <col min="248" max="248" width="18.140625" style="70" bestFit="1" customWidth="1"/>
    <col min="249" max="257" width="18.42578125" style="70" bestFit="1" customWidth="1"/>
    <col min="258" max="263" width="18.85546875" style="70" bestFit="1" customWidth="1"/>
    <col min="264" max="265" width="18.85546875" style="80" bestFit="1" customWidth="1"/>
    <col min="266" max="266" width="18.42578125" style="80" bestFit="1" customWidth="1"/>
    <col min="267" max="270" width="18.85546875" style="80" bestFit="1" customWidth="1"/>
    <col min="271" max="271" width="18.42578125" style="80" bestFit="1" customWidth="1"/>
    <col min="272" max="275" width="18.85546875" style="80" bestFit="1" customWidth="1"/>
    <col min="276" max="278" width="14.42578125" style="80" bestFit="1" customWidth="1"/>
    <col min="279" max="291" width="14.5703125" style="80" bestFit="1" customWidth="1"/>
    <col min="292" max="319" width="14.5703125" style="74" bestFit="1" customWidth="1"/>
    <col min="320" max="324" width="14.5703125" style="70" bestFit="1" customWidth="1"/>
    <col min="325" max="350" width="13.42578125" style="70" bestFit="1" customWidth="1"/>
    <col min="351" max="16384" width="7.7109375" style="70"/>
  </cols>
  <sheetData>
    <row r="1" spans="1:270" s="62" customFormat="1" ht="82.15" customHeight="1">
      <c r="A1" s="62" t="s">
        <v>0</v>
      </c>
      <c r="B1" s="7" t="s">
        <v>2724</v>
      </c>
      <c r="C1" s="7" t="s">
        <v>2722</v>
      </c>
      <c r="D1" s="7" t="s">
        <v>2725</v>
      </c>
      <c r="E1" s="7" t="s">
        <v>1444</v>
      </c>
      <c r="F1" s="62" t="s">
        <v>1335</v>
      </c>
      <c r="G1" s="62" t="s">
        <v>1462</v>
      </c>
      <c r="H1" s="62" t="s">
        <v>1302</v>
      </c>
      <c r="I1" s="62" t="s">
        <v>2</v>
      </c>
      <c r="J1" s="62" t="s">
        <v>3</v>
      </c>
      <c r="K1" s="62" t="s">
        <v>4</v>
      </c>
      <c r="L1" s="62" t="s">
        <v>5</v>
      </c>
      <c r="M1" s="62" t="s">
        <v>1303</v>
      </c>
      <c r="N1" s="62" t="s">
        <v>1304</v>
      </c>
      <c r="O1" s="62" t="s">
        <v>576</v>
      </c>
      <c r="P1" s="62" t="s">
        <v>577</v>
      </c>
      <c r="Q1" s="62" t="s">
        <v>1331</v>
      </c>
      <c r="R1" s="62" t="s">
        <v>1375</v>
      </c>
      <c r="S1" s="62" t="s">
        <v>1384</v>
      </c>
      <c r="T1" s="62" t="s">
        <v>1390</v>
      </c>
      <c r="U1" s="62" t="s">
        <v>1391</v>
      </c>
      <c r="V1" s="62" t="s">
        <v>1402</v>
      </c>
      <c r="W1" s="62" t="s">
        <v>1355</v>
      </c>
      <c r="X1" s="62" t="s">
        <v>1356</v>
      </c>
      <c r="Y1" s="62" t="s">
        <v>1358</v>
      </c>
      <c r="Z1" s="62" t="s">
        <v>1361</v>
      </c>
      <c r="AA1" s="62" t="s">
        <v>1363</v>
      </c>
      <c r="AB1" s="62" t="s">
        <v>1382</v>
      </c>
      <c r="AC1" s="62" t="s">
        <v>1892</v>
      </c>
      <c r="AD1" s="62" t="s">
        <v>1364</v>
      </c>
      <c r="AE1" s="62" t="s">
        <v>1366</v>
      </c>
      <c r="AF1" s="62" t="s">
        <v>1368</v>
      </c>
      <c r="AG1" s="62" t="s">
        <v>1370</v>
      </c>
      <c r="AH1" s="62" t="s">
        <v>1372</v>
      </c>
      <c r="AI1" s="62" t="s">
        <v>611</v>
      </c>
      <c r="AJ1" s="62" t="s">
        <v>28</v>
      </c>
      <c r="AK1" s="62" t="s">
        <v>302</v>
      </c>
      <c r="AL1" s="62" t="s">
        <v>258</v>
      </c>
      <c r="AM1" s="62" t="s">
        <v>1470</v>
      </c>
      <c r="AN1" s="62" t="s">
        <v>15</v>
      </c>
      <c r="AO1" s="62" t="s">
        <v>16</v>
      </c>
      <c r="AP1" s="62" t="s">
        <v>17</v>
      </c>
      <c r="AQ1" s="62" t="s">
        <v>18</v>
      </c>
      <c r="AR1" s="62" t="s">
        <v>19</v>
      </c>
      <c r="AS1" s="62" t="s">
        <v>20</v>
      </c>
      <c r="AT1" s="62" t="s">
        <v>21</v>
      </c>
      <c r="AU1" s="62" t="s">
        <v>22</v>
      </c>
      <c r="AV1" s="62" t="s">
        <v>23</v>
      </c>
      <c r="AW1" s="62" t="s">
        <v>24</v>
      </c>
      <c r="AX1" s="62" t="s">
        <v>25</v>
      </c>
      <c r="AY1" s="62" t="s">
        <v>26</v>
      </c>
      <c r="AZ1" s="62" t="s">
        <v>27</v>
      </c>
      <c r="BA1" s="62" t="s">
        <v>538</v>
      </c>
      <c r="BB1" s="62" t="s">
        <v>539</v>
      </c>
      <c r="BC1" s="62" t="s">
        <v>2180</v>
      </c>
      <c r="BD1" s="62" t="s">
        <v>29</v>
      </c>
      <c r="BE1" s="62" t="s">
        <v>250</v>
      </c>
      <c r="BF1" s="62" t="s">
        <v>256</v>
      </c>
      <c r="BG1" s="62" t="s">
        <v>30</v>
      </c>
      <c r="BH1" s="62" t="s">
        <v>31</v>
      </c>
      <c r="BI1" s="62" t="s">
        <v>32</v>
      </c>
      <c r="BJ1" s="62" t="s">
        <v>33</v>
      </c>
      <c r="BK1" s="62" t="s">
        <v>35</v>
      </c>
      <c r="BL1" s="63" t="s">
        <v>74</v>
      </c>
      <c r="BM1" s="63" t="s">
        <v>1472</v>
      </c>
      <c r="BN1" s="64" t="s">
        <v>56</v>
      </c>
      <c r="BO1" s="63" t="s">
        <v>1332</v>
      </c>
      <c r="BP1" s="63" t="s">
        <v>1469</v>
      </c>
      <c r="BQ1" s="64" t="s">
        <v>257</v>
      </c>
      <c r="BR1" s="63" t="s">
        <v>1917</v>
      </c>
      <c r="BS1" s="63" t="s">
        <v>1474</v>
      </c>
      <c r="BT1" s="63" t="s">
        <v>1446</v>
      </c>
      <c r="BU1" s="65" t="s">
        <v>1455</v>
      </c>
      <c r="BV1" s="66" t="s">
        <v>1461</v>
      </c>
      <c r="BW1" s="66" t="s">
        <v>2105</v>
      </c>
      <c r="BX1" s="66" t="s">
        <v>2106</v>
      </c>
      <c r="BY1" s="66" t="s">
        <v>1941</v>
      </c>
      <c r="BZ1" s="66" t="s">
        <v>1869</v>
      </c>
      <c r="CA1" s="66" t="s">
        <v>1870</v>
      </c>
      <c r="CB1" s="66" t="s">
        <v>1724</v>
      </c>
      <c r="CC1" s="66" t="s">
        <v>2088</v>
      </c>
      <c r="CD1" s="66" t="s">
        <v>2089</v>
      </c>
      <c r="CE1" s="66" t="s">
        <v>2091</v>
      </c>
      <c r="CF1" s="66" t="s">
        <v>2090</v>
      </c>
      <c r="CG1" s="66" t="s">
        <v>1899</v>
      </c>
      <c r="CH1" s="62" t="s">
        <v>1473</v>
      </c>
      <c r="CI1" s="66" t="s">
        <v>1448</v>
      </c>
      <c r="CJ1" s="65" t="s">
        <v>1933</v>
      </c>
      <c r="CK1" s="66" t="s">
        <v>1547</v>
      </c>
      <c r="CL1" s="66" t="s">
        <v>1512</v>
      </c>
      <c r="CM1" s="66" t="s">
        <v>1903</v>
      </c>
      <c r="CN1" s="66" t="s">
        <v>1904</v>
      </c>
      <c r="CO1" s="66" t="s">
        <v>1905</v>
      </c>
      <c r="CP1" s="66" t="s">
        <v>1906</v>
      </c>
      <c r="CQ1" s="66" t="s">
        <v>1907</v>
      </c>
      <c r="CR1" s="66" t="s">
        <v>1908</v>
      </c>
      <c r="CS1" s="66" t="s">
        <v>1909</v>
      </c>
      <c r="CT1" s="66" t="s">
        <v>1910</v>
      </c>
      <c r="CU1" s="66" t="s">
        <v>1911</v>
      </c>
      <c r="CV1" s="66" t="s">
        <v>1912</v>
      </c>
      <c r="CW1" s="66" t="s">
        <v>1913</v>
      </c>
      <c r="CX1" s="66" t="s">
        <v>1914</v>
      </c>
      <c r="CY1" s="27" t="s">
        <v>1830</v>
      </c>
      <c r="CZ1" s="66" t="s">
        <v>1452</v>
      </c>
      <c r="DA1" s="66" t="s">
        <v>1458</v>
      </c>
      <c r="DB1" s="66" t="s">
        <v>1456</v>
      </c>
      <c r="DC1" s="66" t="s">
        <v>1457</v>
      </c>
      <c r="DD1" s="66" t="s">
        <v>1459</v>
      </c>
      <c r="DE1" s="66" t="s">
        <v>1579</v>
      </c>
      <c r="DF1" s="66" t="s">
        <v>1580</v>
      </c>
      <c r="DG1" s="66" t="s">
        <v>1471</v>
      </c>
      <c r="DH1" s="66" t="s">
        <v>1447</v>
      </c>
      <c r="DI1" s="66" t="s">
        <v>1449</v>
      </c>
      <c r="DJ1" s="66" t="s">
        <v>1937</v>
      </c>
      <c r="DK1" s="66" t="s">
        <v>1453</v>
      </c>
      <c r="DL1" s="66" t="s">
        <v>1454</v>
      </c>
      <c r="DM1" s="66" t="s">
        <v>50</v>
      </c>
      <c r="DN1" s="66" t="s">
        <v>52</v>
      </c>
      <c r="DO1" s="66" t="s">
        <v>1919</v>
      </c>
      <c r="DP1" s="66" t="s">
        <v>1920</v>
      </c>
      <c r="DQ1" s="66" t="s">
        <v>1926</v>
      </c>
      <c r="DR1" s="66" t="s">
        <v>1921</v>
      </c>
      <c r="DS1" s="66" t="s">
        <v>1900</v>
      </c>
      <c r="DT1" s="66" t="s">
        <v>1901</v>
      </c>
      <c r="DU1" s="66" t="s">
        <v>1902</v>
      </c>
      <c r="DV1" s="66" t="s">
        <v>2124</v>
      </c>
      <c r="DW1" s="66" t="s">
        <v>2125</v>
      </c>
      <c r="DX1" s="66" t="s">
        <v>1915</v>
      </c>
      <c r="DY1" s="66" t="s">
        <v>1916</v>
      </c>
      <c r="DZ1" s="66" t="s">
        <v>1934</v>
      </c>
      <c r="EA1" s="66" t="s">
        <v>1935</v>
      </c>
      <c r="EB1" s="62" t="s">
        <v>1564</v>
      </c>
      <c r="EC1" s="66" t="s">
        <v>1445</v>
      </c>
      <c r="ED1" s="66" t="s">
        <v>1938</v>
      </c>
      <c r="EE1" s="66" t="s">
        <v>1939</v>
      </c>
      <c r="EF1" s="66" t="s">
        <v>2093</v>
      </c>
      <c r="EG1" s="66" t="s">
        <v>2094</v>
      </c>
      <c r="EH1" s="66" t="s">
        <v>2095</v>
      </c>
      <c r="EI1" s="62" t="s">
        <v>1450</v>
      </c>
      <c r="EJ1" s="62" t="s">
        <v>1451</v>
      </c>
      <c r="EK1" s="62" t="s">
        <v>1343</v>
      </c>
      <c r="EL1" s="62" t="s">
        <v>1341</v>
      </c>
      <c r="EM1" s="62" t="s">
        <v>6</v>
      </c>
      <c r="EN1" s="62" t="s">
        <v>7</v>
      </c>
      <c r="EO1" s="62" t="s">
        <v>8</v>
      </c>
      <c r="EP1" s="62" t="s">
        <v>553</v>
      </c>
      <c r="EQ1" s="62" t="s">
        <v>1942</v>
      </c>
      <c r="ER1" s="62" t="s">
        <v>1943</v>
      </c>
      <c r="ES1" s="62" t="s">
        <v>1342</v>
      </c>
      <c r="ET1" s="62" t="s">
        <v>9</v>
      </c>
      <c r="EU1" s="62" t="s">
        <v>10</v>
      </c>
      <c r="EV1" s="62" t="s">
        <v>11</v>
      </c>
      <c r="EW1" s="62" t="s">
        <v>12</v>
      </c>
      <c r="EX1" s="62" t="s">
        <v>519</v>
      </c>
      <c r="EY1" s="62" t="s">
        <v>1757</v>
      </c>
      <c r="EZ1" s="62" t="s">
        <v>1758</v>
      </c>
      <c r="FA1" s="62" t="s">
        <v>1759</v>
      </c>
      <c r="FB1" s="62" t="s">
        <v>1760</v>
      </c>
      <c r="FC1" s="67" t="s">
        <v>270</v>
      </c>
      <c r="FD1" s="67" t="s">
        <v>271</v>
      </c>
      <c r="FE1" s="67" t="s">
        <v>272</v>
      </c>
      <c r="FF1" s="67" t="s">
        <v>273</v>
      </c>
      <c r="FG1" s="67" t="s">
        <v>520</v>
      </c>
      <c r="FH1" s="67" t="s">
        <v>1761</v>
      </c>
      <c r="FI1" s="67" t="s">
        <v>1762</v>
      </c>
      <c r="FJ1" s="67" t="s">
        <v>1763</v>
      </c>
      <c r="FK1" s="67" t="s">
        <v>1764</v>
      </c>
      <c r="FL1" s="67" t="s">
        <v>274</v>
      </c>
      <c r="FM1" s="67" t="s">
        <v>275</v>
      </c>
      <c r="FN1" s="67" t="s">
        <v>276</v>
      </c>
      <c r="FO1" s="67" t="s">
        <v>277</v>
      </c>
      <c r="FP1" s="67" t="s">
        <v>521</v>
      </c>
      <c r="FQ1" s="67" t="s">
        <v>1877</v>
      </c>
      <c r="FR1" s="67" t="s">
        <v>1878</v>
      </c>
      <c r="FS1" s="67" t="s">
        <v>1879</v>
      </c>
      <c r="FT1" s="67" t="s">
        <v>1880</v>
      </c>
      <c r="FU1" s="67" t="s">
        <v>278</v>
      </c>
      <c r="FV1" s="67" t="s">
        <v>279</v>
      </c>
      <c r="FW1" s="67" t="s">
        <v>280</v>
      </c>
      <c r="FX1" s="67" t="s">
        <v>281</v>
      </c>
      <c r="FY1" s="67" t="s">
        <v>522</v>
      </c>
      <c r="FZ1" s="67" t="s">
        <v>554</v>
      </c>
      <c r="GA1" s="67" t="s">
        <v>555</v>
      </c>
      <c r="GB1" s="67" t="s">
        <v>556</v>
      </c>
      <c r="GC1" s="67" t="s">
        <v>557</v>
      </c>
      <c r="GD1" s="67" t="s">
        <v>558</v>
      </c>
      <c r="GE1" s="68" t="s">
        <v>290</v>
      </c>
      <c r="GF1" s="68" t="s">
        <v>291</v>
      </c>
      <c r="GG1" s="68" t="s">
        <v>292</v>
      </c>
      <c r="GH1" s="68" t="s">
        <v>293</v>
      </c>
      <c r="GI1" s="68" t="s">
        <v>559</v>
      </c>
      <c r="GJ1" s="68" t="s">
        <v>1765</v>
      </c>
      <c r="GK1" s="68" t="s">
        <v>1766</v>
      </c>
      <c r="GL1" s="68" t="s">
        <v>1767</v>
      </c>
      <c r="GM1" s="68" t="s">
        <v>1768</v>
      </c>
      <c r="GN1" s="68" t="s">
        <v>294</v>
      </c>
      <c r="GO1" s="68" t="s">
        <v>295</v>
      </c>
      <c r="GP1" s="68" t="s">
        <v>296</v>
      </c>
      <c r="GQ1" s="68" t="s">
        <v>297</v>
      </c>
      <c r="GR1" s="68" t="s">
        <v>560</v>
      </c>
      <c r="GS1" s="68" t="s">
        <v>1769</v>
      </c>
      <c r="GT1" s="68" t="s">
        <v>1770</v>
      </c>
      <c r="GU1" s="68" t="s">
        <v>1771</v>
      </c>
      <c r="GV1" s="68" t="s">
        <v>1772</v>
      </c>
      <c r="GW1" s="68" t="s">
        <v>298</v>
      </c>
      <c r="GX1" s="68" t="s">
        <v>299</v>
      </c>
      <c r="GY1" s="68" t="s">
        <v>300</v>
      </c>
      <c r="GZ1" s="68" t="s">
        <v>301</v>
      </c>
      <c r="HA1" s="68" t="s">
        <v>561</v>
      </c>
      <c r="HB1" s="68" t="s">
        <v>562</v>
      </c>
      <c r="HC1" s="68" t="s">
        <v>563</v>
      </c>
      <c r="HD1" s="68" t="s">
        <v>564</v>
      </c>
      <c r="HE1" s="68" t="s">
        <v>565</v>
      </c>
      <c r="HF1" s="68" t="s">
        <v>566</v>
      </c>
      <c r="HG1" s="69" t="s">
        <v>1773</v>
      </c>
      <c r="HH1" s="69" t="s">
        <v>1774</v>
      </c>
      <c r="HI1" s="69" t="s">
        <v>1775</v>
      </c>
      <c r="HJ1" s="69" t="s">
        <v>1776</v>
      </c>
      <c r="HK1" s="69" t="s">
        <v>1777</v>
      </c>
      <c r="HL1" s="69" t="s">
        <v>1778</v>
      </c>
      <c r="HM1" s="69" t="s">
        <v>1779</v>
      </c>
      <c r="HN1" s="69" t="s">
        <v>1780</v>
      </c>
      <c r="HO1" s="69" t="s">
        <v>1781</v>
      </c>
      <c r="HP1" s="69" t="s">
        <v>1782</v>
      </c>
      <c r="HQ1" s="69" t="s">
        <v>1783</v>
      </c>
      <c r="HR1" s="69" t="s">
        <v>1784</v>
      </c>
      <c r="HS1" s="69" t="s">
        <v>1785</v>
      </c>
      <c r="HT1" s="69" t="s">
        <v>1786</v>
      </c>
      <c r="HU1" s="69" t="s">
        <v>1787</v>
      </c>
      <c r="HV1" s="69" t="s">
        <v>1788</v>
      </c>
      <c r="HW1" s="69" t="s">
        <v>1789</v>
      </c>
      <c r="HX1" s="69" t="s">
        <v>1790</v>
      </c>
      <c r="HY1" s="69" t="s">
        <v>1791</v>
      </c>
      <c r="HZ1" s="69" t="s">
        <v>1792</v>
      </c>
      <c r="IA1" s="69" t="s">
        <v>1793</v>
      </c>
      <c r="IB1" s="69" t="s">
        <v>1794</v>
      </c>
      <c r="IC1" s="69" t="s">
        <v>1795</v>
      </c>
      <c r="ID1" s="69" t="s">
        <v>1796</v>
      </c>
      <c r="IE1" s="69" t="s">
        <v>1797</v>
      </c>
      <c r="IF1" s="69" t="s">
        <v>1798</v>
      </c>
      <c r="IG1" s="69" t="s">
        <v>1799</v>
      </c>
      <c r="IH1" s="69" t="s">
        <v>1800</v>
      </c>
      <c r="II1" s="69" t="s">
        <v>1801</v>
      </c>
      <c r="IJ1" s="69" t="s">
        <v>1802</v>
      </c>
      <c r="IK1" s="69" t="s">
        <v>1803</v>
      </c>
      <c r="IL1" s="69" t="s">
        <v>1804</v>
      </c>
      <c r="IM1" s="69" t="s">
        <v>1805</v>
      </c>
      <c r="IN1" s="69" t="s">
        <v>1806</v>
      </c>
      <c r="IO1" s="69" t="s">
        <v>1807</v>
      </c>
      <c r="IP1" s="69" t="s">
        <v>1808</v>
      </c>
      <c r="IQ1" s="69" t="s">
        <v>1809</v>
      </c>
      <c r="IR1" s="69" t="s">
        <v>1810</v>
      </c>
      <c r="IS1" s="69" t="s">
        <v>1811</v>
      </c>
      <c r="IT1" s="69" t="s">
        <v>1812</v>
      </c>
      <c r="IU1" s="69" t="s">
        <v>1813</v>
      </c>
      <c r="IV1" s="69" t="s">
        <v>1814</v>
      </c>
      <c r="IW1" s="69" t="s">
        <v>1815</v>
      </c>
      <c r="IX1" s="69" t="s">
        <v>1816</v>
      </c>
      <c r="IY1" s="69" t="s">
        <v>1817</v>
      </c>
      <c r="IZ1" s="69" t="s">
        <v>1818</v>
      </c>
      <c r="JA1" s="69" t="s">
        <v>1819</v>
      </c>
      <c r="JB1" s="69" t="s">
        <v>1820</v>
      </c>
      <c r="JC1" s="69" t="s">
        <v>1821</v>
      </c>
      <c r="JD1" s="69" t="s">
        <v>1822</v>
      </c>
      <c r="JE1" s="69" t="s">
        <v>1823</v>
      </c>
      <c r="JF1" s="69" t="s">
        <v>1824</v>
      </c>
      <c r="JG1" s="69" t="s">
        <v>1825</v>
      </c>
      <c r="JH1" s="69" t="s">
        <v>1826</v>
      </c>
      <c r="JI1" s="69" t="s">
        <v>1827</v>
      </c>
      <c r="JJ1" s="69" t="s">
        <v>1828</v>
      </c>
    </row>
    <row r="2" spans="1:270" s="32" customFormat="1">
      <c r="A2" s="32" t="s">
        <v>1642</v>
      </c>
      <c r="B2" s="29">
        <v>3775.1498161764698</v>
      </c>
      <c r="C2" s="29">
        <v>3442</v>
      </c>
      <c r="D2" s="26">
        <v>3762.5725541522479</v>
      </c>
      <c r="E2" s="26">
        <f>ROUNDUP(Tabla1[[#This Row],[€uros1]],0)</f>
        <v>3763</v>
      </c>
      <c r="F2" s="32">
        <v>1</v>
      </c>
      <c r="G2" s="32">
        <v>1</v>
      </c>
      <c r="H2" s="32" t="s">
        <v>264</v>
      </c>
      <c r="I2" s="32" t="s">
        <v>1831</v>
      </c>
      <c r="J2" s="32" t="s">
        <v>113</v>
      </c>
      <c r="K2" s="32" t="s">
        <v>1754</v>
      </c>
      <c r="M2" s="32">
        <v>2</v>
      </c>
      <c r="N2" s="32">
        <v>2</v>
      </c>
      <c r="O2" s="32" t="s">
        <v>578</v>
      </c>
      <c r="P2" s="32" t="s">
        <v>2112</v>
      </c>
      <c r="Q2" s="32" t="s">
        <v>1329</v>
      </c>
      <c r="R2" s="32" t="s">
        <v>1351</v>
      </c>
      <c r="W2" s="32" t="s">
        <v>1353</v>
      </c>
      <c r="X2" s="32" t="s">
        <v>1357</v>
      </c>
      <c r="Y2" s="32" t="s">
        <v>1359</v>
      </c>
      <c r="Z2" s="32" t="s">
        <v>1362</v>
      </c>
      <c r="AA2" s="32" t="s">
        <v>1890</v>
      </c>
      <c r="AB2" s="32" t="s">
        <v>1891</v>
      </c>
      <c r="AC2" s="32" t="s">
        <v>1893</v>
      </c>
      <c r="AD2" s="32" t="s">
        <v>1365</v>
      </c>
      <c r="AE2" s="32" t="s">
        <v>1367</v>
      </c>
      <c r="AF2" s="32" t="s">
        <v>1369</v>
      </c>
      <c r="AG2" s="32" t="s">
        <v>1371</v>
      </c>
      <c r="AH2" s="32" t="s">
        <v>1373</v>
      </c>
      <c r="AI2" s="32" t="s">
        <v>70</v>
      </c>
      <c r="AJ2" s="32" t="s">
        <v>70</v>
      </c>
      <c r="AK2" s="32" t="s">
        <v>1339</v>
      </c>
      <c r="AL2" s="32" t="s">
        <v>260</v>
      </c>
      <c r="AN2" s="32" t="s">
        <v>60</v>
      </c>
      <c r="AO2" s="32" t="s">
        <v>61</v>
      </c>
      <c r="AP2" s="32" t="s">
        <v>62</v>
      </c>
      <c r="AQ2" s="32" t="s">
        <v>64</v>
      </c>
      <c r="AR2" s="32" t="s">
        <v>65</v>
      </c>
      <c r="AS2" s="32" t="s">
        <v>66</v>
      </c>
      <c r="AT2" s="32" t="s">
        <v>67</v>
      </c>
      <c r="AU2" s="32" t="s">
        <v>114</v>
      </c>
      <c r="AV2" s="32" t="s">
        <v>115</v>
      </c>
      <c r="AW2" s="32" t="s">
        <v>108</v>
      </c>
      <c r="BD2" s="32" t="s">
        <v>116</v>
      </c>
      <c r="BE2" s="32" t="s">
        <v>251</v>
      </c>
      <c r="BF2" s="32" t="s">
        <v>1306</v>
      </c>
      <c r="BG2" s="32" t="s">
        <v>72</v>
      </c>
      <c r="BH2" s="32" t="s">
        <v>94</v>
      </c>
      <c r="BN2" s="35"/>
      <c r="BO2" s="32" t="s">
        <v>77</v>
      </c>
      <c r="BQ2" s="35">
        <v>0.5</v>
      </c>
      <c r="BT2" s="32" t="s">
        <v>1896</v>
      </c>
      <c r="BU2" s="38">
        <v>12.1</v>
      </c>
      <c r="BY2" s="32">
        <v>0</v>
      </c>
      <c r="BZ2" s="32">
        <v>540</v>
      </c>
      <c r="CB2" s="32">
        <v>2.9</v>
      </c>
      <c r="CH2" s="32">
        <v>1</v>
      </c>
      <c r="CI2" s="32" t="s">
        <v>1343</v>
      </c>
      <c r="CJ2" s="38"/>
      <c r="CY2" s="41">
        <v>1</v>
      </c>
      <c r="CZ2" s="41">
        <v>254</v>
      </c>
      <c r="DA2" s="41">
        <v>600</v>
      </c>
      <c r="DH2" s="32" t="s">
        <v>1349</v>
      </c>
      <c r="DI2" s="32" t="s">
        <v>1345</v>
      </c>
      <c r="DK2" s="32">
        <v>1</v>
      </c>
      <c r="DL2" s="32">
        <v>200</v>
      </c>
      <c r="DM2" s="32">
        <v>500</v>
      </c>
      <c r="DN2" s="32">
        <v>6.5</v>
      </c>
      <c r="DW2" s="32">
        <v>31.6</v>
      </c>
      <c r="EC2" s="32">
        <v>46</v>
      </c>
      <c r="EI2" s="32">
        <v>421</v>
      </c>
      <c r="EJ2" s="32">
        <v>876</v>
      </c>
      <c r="EK2" s="32">
        <v>728</v>
      </c>
      <c r="EL2" s="32">
        <f>COUNTA(Tabla1[[#This Row],[Tamb1]:[Tamb4]])</f>
        <v>2</v>
      </c>
      <c r="EM2" s="47" t="s">
        <v>1734</v>
      </c>
      <c r="EN2" s="47" t="s">
        <v>1736</v>
      </c>
      <c r="EQ2" s="32" t="s">
        <v>1747</v>
      </c>
      <c r="ES2" s="32">
        <f>COUNTA(Tabla1[[#This Row],[Tcam1]:[Tcam9]])</f>
        <v>4</v>
      </c>
      <c r="ET2" s="47" t="s">
        <v>1746</v>
      </c>
      <c r="EU2" s="32" t="s">
        <v>1747</v>
      </c>
      <c r="EV2" s="47" t="s">
        <v>1730</v>
      </c>
      <c r="EW2" s="47" t="s">
        <v>1750</v>
      </c>
      <c r="EX2" s="47"/>
      <c r="EY2" s="47"/>
      <c r="EZ2" s="47"/>
      <c r="FA2" s="47"/>
      <c r="FB2" s="47"/>
      <c r="FC2" s="52">
        <v>761.27272727272702</v>
      </c>
      <c r="FD2" s="53">
        <v>880.18181818181813</v>
      </c>
      <c r="FE2" s="53">
        <v>1008.6363636363636</v>
      </c>
      <c r="FF2" s="52">
        <v>1145.4545454545455</v>
      </c>
      <c r="FG2" s="52"/>
      <c r="FH2" s="52"/>
      <c r="FI2" s="52"/>
      <c r="FJ2" s="52"/>
      <c r="FK2" s="52"/>
      <c r="FL2" s="52">
        <v>719</v>
      </c>
      <c r="FM2" s="52">
        <v>832</v>
      </c>
      <c r="FN2" s="52">
        <v>955</v>
      </c>
      <c r="FO2" s="52">
        <v>1085</v>
      </c>
      <c r="FP2" s="52"/>
      <c r="FQ2" s="52"/>
      <c r="FR2" s="52"/>
      <c r="FS2" s="52"/>
      <c r="FT2" s="52"/>
      <c r="FU2" s="57"/>
      <c r="FV2" s="57"/>
      <c r="FW2" s="57"/>
      <c r="FX2" s="57"/>
      <c r="FY2" s="57"/>
      <c r="FZ2" s="57"/>
      <c r="GA2" s="57"/>
      <c r="GB2" s="57"/>
      <c r="GC2" s="57"/>
      <c r="GD2" s="57"/>
      <c r="GE2" s="38">
        <v>4.2</v>
      </c>
      <c r="GF2" s="38">
        <v>6.2</v>
      </c>
      <c r="GG2" s="38">
        <v>9.4</v>
      </c>
      <c r="GH2" s="38">
        <v>15.4</v>
      </c>
      <c r="GI2" s="38"/>
      <c r="GJ2" s="38"/>
      <c r="GK2" s="38"/>
      <c r="GL2" s="38"/>
      <c r="GM2" s="38"/>
      <c r="GN2" s="38">
        <v>3.1</v>
      </c>
      <c r="GO2" s="38">
        <v>4.5</v>
      </c>
      <c r="GP2" s="38">
        <v>6.6</v>
      </c>
      <c r="GQ2" s="38">
        <v>9.8000000000000007</v>
      </c>
      <c r="GR2" s="38"/>
      <c r="GS2" s="38"/>
      <c r="GT2" s="38"/>
      <c r="GU2" s="38"/>
      <c r="GV2" s="38"/>
      <c r="GW2" s="61"/>
      <c r="GX2" s="61"/>
      <c r="GY2" s="61"/>
      <c r="GZ2" s="61"/>
      <c r="HA2" s="61"/>
      <c r="HB2" s="61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</row>
    <row r="3" spans="1:270" s="32" customFormat="1">
      <c r="A3" s="32" t="s">
        <v>1643</v>
      </c>
      <c r="B3" s="29">
        <v>4224.1295955882333</v>
      </c>
      <c r="C3" s="29">
        <v>3833</v>
      </c>
      <c r="D3" s="26">
        <v>4189.1139088235295</v>
      </c>
      <c r="E3" s="26">
        <f>ROUNDUP(Tabla1[[#This Row],[€uros1]],0)</f>
        <v>4190</v>
      </c>
      <c r="F3" s="32">
        <v>1</v>
      </c>
      <c r="G3" s="32">
        <v>2</v>
      </c>
      <c r="H3" s="32" t="s">
        <v>264</v>
      </c>
      <c r="I3" s="32" t="s">
        <v>1831</v>
      </c>
      <c r="J3" s="32" t="s">
        <v>113</v>
      </c>
      <c r="K3" s="32" t="s">
        <v>1754</v>
      </c>
      <c r="M3" s="32">
        <v>2</v>
      </c>
      <c r="N3" s="32">
        <v>2</v>
      </c>
      <c r="O3" s="32" t="s">
        <v>578</v>
      </c>
      <c r="P3" s="32" t="s">
        <v>2112</v>
      </c>
      <c r="Q3" s="32" t="s">
        <v>1329</v>
      </c>
      <c r="R3" s="32" t="s">
        <v>1351</v>
      </c>
      <c r="W3" s="32" t="s">
        <v>1353</v>
      </c>
      <c r="X3" s="32" t="s">
        <v>1357</v>
      </c>
      <c r="Y3" s="32" t="s">
        <v>1359</v>
      </c>
      <c r="Z3" s="32" t="s">
        <v>1362</v>
      </c>
      <c r="AA3" s="32" t="s">
        <v>1890</v>
      </c>
      <c r="AB3" s="32" t="s">
        <v>1891</v>
      </c>
      <c r="AC3" s="32" t="s">
        <v>1893</v>
      </c>
      <c r="AD3" s="32" t="s">
        <v>1365</v>
      </c>
      <c r="AE3" s="32" t="s">
        <v>1367</v>
      </c>
      <c r="AF3" s="32" t="s">
        <v>1369</v>
      </c>
      <c r="AG3" s="32" t="s">
        <v>1371</v>
      </c>
      <c r="AH3" s="32" t="s">
        <v>1373</v>
      </c>
      <c r="AI3" s="32" t="s">
        <v>70</v>
      </c>
      <c r="AJ3" s="32" t="s">
        <v>70</v>
      </c>
      <c r="AK3" s="32" t="s">
        <v>1339</v>
      </c>
      <c r="AL3" s="32" t="s">
        <v>260</v>
      </c>
      <c r="AN3" s="32" t="s">
        <v>60</v>
      </c>
      <c r="AO3" s="32" t="s">
        <v>61</v>
      </c>
      <c r="AP3" s="32" t="s">
        <v>62</v>
      </c>
      <c r="AQ3" s="32" t="s">
        <v>64</v>
      </c>
      <c r="AR3" s="32" t="s">
        <v>65</v>
      </c>
      <c r="AS3" s="32" t="s">
        <v>66</v>
      </c>
      <c r="AT3" s="32" t="s">
        <v>67</v>
      </c>
      <c r="AU3" s="32" t="s">
        <v>114</v>
      </c>
      <c r="AV3" s="32" t="s">
        <v>115</v>
      </c>
      <c r="AW3" s="32" t="s">
        <v>108</v>
      </c>
      <c r="BD3" s="32" t="s">
        <v>116</v>
      </c>
      <c r="BE3" s="32" t="s">
        <v>251</v>
      </c>
      <c r="BF3" s="32" t="s">
        <v>1306</v>
      </c>
      <c r="BG3" s="32" t="s">
        <v>72</v>
      </c>
      <c r="BH3" s="32" t="s">
        <v>94</v>
      </c>
      <c r="BN3" s="35"/>
      <c r="BO3" s="32" t="s">
        <v>77</v>
      </c>
      <c r="BQ3" s="35">
        <v>0.75</v>
      </c>
      <c r="BT3" s="32" t="s">
        <v>1896</v>
      </c>
      <c r="BU3" s="38">
        <v>16.8</v>
      </c>
      <c r="BY3" s="32">
        <v>0</v>
      </c>
      <c r="BZ3" s="32">
        <v>780</v>
      </c>
      <c r="CB3" s="32">
        <v>4.3</v>
      </c>
      <c r="CH3" s="32">
        <v>1</v>
      </c>
      <c r="CI3" s="32" t="s">
        <v>1343</v>
      </c>
      <c r="CJ3" s="38"/>
      <c r="CY3" s="41">
        <v>1</v>
      </c>
      <c r="CZ3" s="41">
        <v>254</v>
      </c>
      <c r="DA3" s="41">
        <v>600</v>
      </c>
      <c r="DH3" s="32" t="s">
        <v>1349</v>
      </c>
      <c r="DI3" s="32" t="s">
        <v>1345</v>
      </c>
      <c r="DK3" s="32">
        <v>1</v>
      </c>
      <c r="DL3" s="32">
        <v>200</v>
      </c>
      <c r="DM3" s="32">
        <v>500</v>
      </c>
      <c r="DN3" s="32">
        <v>6.5</v>
      </c>
      <c r="DW3" s="32">
        <v>31.4</v>
      </c>
      <c r="EC3" s="32">
        <v>48</v>
      </c>
      <c r="EI3" s="32">
        <v>421</v>
      </c>
      <c r="EJ3" s="32">
        <v>876</v>
      </c>
      <c r="EK3" s="32">
        <v>728</v>
      </c>
      <c r="EL3" s="32">
        <f>COUNTA(Tabla1[[#This Row],[Tamb1]:[Tamb4]])</f>
        <v>2</v>
      </c>
      <c r="EM3" s="47" t="s">
        <v>1734</v>
      </c>
      <c r="EN3" s="47" t="s">
        <v>1736</v>
      </c>
      <c r="EQ3" s="32" t="s">
        <v>1747</v>
      </c>
      <c r="ES3" s="32">
        <f>COUNTA(Tabla1[[#This Row],[Tcam1]:[Tcam9]])</f>
        <v>4</v>
      </c>
      <c r="ET3" s="47" t="s">
        <v>1746</v>
      </c>
      <c r="EU3" s="32" t="s">
        <v>1747</v>
      </c>
      <c r="EV3" s="47" t="s">
        <v>1730</v>
      </c>
      <c r="EW3" s="47" t="s">
        <v>1750</v>
      </c>
      <c r="EX3" s="47"/>
      <c r="EY3" s="47"/>
      <c r="EZ3" s="47"/>
      <c r="FA3" s="47"/>
      <c r="FB3" s="47"/>
      <c r="FC3" s="52">
        <v>1027.7272727272727</v>
      </c>
      <c r="FD3" s="53">
        <v>1183.4545454545455</v>
      </c>
      <c r="FE3" s="53">
        <v>1350.5454545454545</v>
      </c>
      <c r="FF3" s="52">
        <v>1526.090909090909</v>
      </c>
      <c r="FG3" s="52"/>
      <c r="FH3" s="52"/>
      <c r="FI3" s="52"/>
      <c r="FJ3" s="52"/>
      <c r="FK3" s="52"/>
      <c r="FL3" s="52">
        <v>975</v>
      </c>
      <c r="FM3" s="52">
        <v>1123</v>
      </c>
      <c r="FN3" s="52">
        <v>1281</v>
      </c>
      <c r="FO3" s="52">
        <v>1447</v>
      </c>
      <c r="FP3" s="52"/>
      <c r="FQ3" s="52"/>
      <c r="FR3" s="52"/>
      <c r="FS3" s="52"/>
      <c r="FT3" s="52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38">
        <v>6.2</v>
      </c>
      <c r="GF3" s="38">
        <v>9</v>
      </c>
      <c r="GG3" s="38">
        <v>14.3</v>
      </c>
      <c r="GH3" s="38">
        <v>23.3</v>
      </c>
      <c r="GI3" s="38"/>
      <c r="GJ3" s="38"/>
      <c r="GK3" s="38"/>
      <c r="GL3" s="38"/>
      <c r="GM3" s="38"/>
      <c r="GN3" s="38">
        <v>4.5999999999999996</v>
      </c>
      <c r="GO3" s="38">
        <v>6.6</v>
      </c>
      <c r="GP3" s="38">
        <v>9.6</v>
      </c>
      <c r="GQ3" s="38">
        <v>16.2</v>
      </c>
      <c r="GR3" s="38"/>
      <c r="GS3" s="38"/>
      <c r="GT3" s="38"/>
      <c r="GU3" s="38"/>
      <c r="GV3" s="38"/>
      <c r="GW3" s="61"/>
      <c r="GX3" s="61"/>
      <c r="GY3" s="61"/>
      <c r="GZ3" s="61"/>
      <c r="HA3" s="61"/>
      <c r="HB3" s="61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8"/>
      <c r="ID3" s="38"/>
      <c r="IE3" s="38"/>
      <c r="IF3" s="38"/>
      <c r="IG3" s="38"/>
      <c r="IH3" s="38"/>
      <c r="II3" s="38"/>
      <c r="IJ3" s="38"/>
      <c r="IK3" s="38"/>
      <c r="IL3" s="38"/>
      <c r="IM3" s="38"/>
      <c r="IN3" s="38"/>
      <c r="IO3" s="38"/>
      <c r="IP3" s="38"/>
      <c r="IQ3" s="38"/>
      <c r="IR3" s="38"/>
      <c r="IS3" s="38"/>
      <c r="IT3" s="38"/>
      <c r="IU3" s="38"/>
      <c r="IV3" s="38"/>
      <c r="IW3" s="38"/>
      <c r="IX3" s="38"/>
      <c r="IY3" s="38"/>
      <c r="IZ3" s="38"/>
      <c r="JA3" s="38"/>
      <c r="JB3" s="38"/>
      <c r="JC3" s="38"/>
      <c r="JD3" s="38"/>
      <c r="JE3" s="38"/>
      <c r="JF3" s="38"/>
      <c r="JG3" s="38"/>
      <c r="JH3" s="38"/>
      <c r="JI3" s="38"/>
      <c r="JJ3" s="38"/>
    </row>
    <row r="4" spans="1:270" s="32" customFormat="1">
      <c r="A4" s="32" t="s">
        <v>1644</v>
      </c>
      <c r="B4" s="29">
        <v>5212.7058823529405</v>
      </c>
      <c r="C4" s="29">
        <v>4692</v>
      </c>
      <c r="D4" s="26">
        <v>5128.2846418685112</v>
      </c>
      <c r="E4" s="26">
        <f>ROUNDUP(Tabla1[[#This Row],[€uros1]],0)</f>
        <v>5129</v>
      </c>
      <c r="F4" s="32">
        <v>1</v>
      </c>
      <c r="G4" s="32">
        <v>3</v>
      </c>
      <c r="H4" s="32" t="s">
        <v>264</v>
      </c>
      <c r="I4" s="32" t="s">
        <v>1831</v>
      </c>
      <c r="J4" s="32" t="s">
        <v>113</v>
      </c>
      <c r="K4" s="32" t="s">
        <v>1754</v>
      </c>
      <c r="M4" s="32">
        <v>2</v>
      </c>
      <c r="N4" s="32">
        <v>2</v>
      </c>
      <c r="O4" s="32" t="s">
        <v>578</v>
      </c>
      <c r="P4" s="32" t="s">
        <v>2112</v>
      </c>
      <c r="Q4" s="32" t="s">
        <v>1329</v>
      </c>
      <c r="R4" s="32" t="s">
        <v>1351</v>
      </c>
      <c r="W4" s="32" t="s">
        <v>1353</v>
      </c>
      <c r="X4" s="32" t="s">
        <v>1357</v>
      </c>
      <c r="Y4" s="32" t="s">
        <v>1359</v>
      </c>
      <c r="Z4" s="32" t="s">
        <v>1362</v>
      </c>
      <c r="AA4" s="32" t="s">
        <v>1890</v>
      </c>
      <c r="AB4" s="32" t="s">
        <v>1891</v>
      </c>
      <c r="AC4" s="32" t="s">
        <v>1893</v>
      </c>
      <c r="AD4" s="32" t="s">
        <v>1365</v>
      </c>
      <c r="AE4" s="32" t="s">
        <v>1367</v>
      </c>
      <c r="AF4" s="32" t="s">
        <v>1369</v>
      </c>
      <c r="AG4" s="32" t="s">
        <v>1371</v>
      </c>
      <c r="AH4" s="32" t="s">
        <v>1373</v>
      </c>
      <c r="AI4" s="32" t="s">
        <v>70</v>
      </c>
      <c r="AJ4" s="32" t="s">
        <v>70</v>
      </c>
      <c r="AK4" s="32" t="s">
        <v>1339</v>
      </c>
      <c r="AL4" s="32" t="s">
        <v>260</v>
      </c>
      <c r="AN4" s="32" t="s">
        <v>60</v>
      </c>
      <c r="AO4" s="32" t="s">
        <v>61</v>
      </c>
      <c r="AP4" s="32" t="s">
        <v>62</v>
      </c>
      <c r="AQ4" s="32" t="s">
        <v>64</v>
      </c>
      <c r="AR4" s="32" t="s">
        <v>65</v>
      </c>
      <c r="AS4" s="32" t="s">
        <v>66</v>
      </c>
      <c r="AT4" s="32" t="s">
        <v>67</v>
      </c>
      <c r="AU4" s="32" t="s">
        <v>114</v>
      </c>
      <c r="AV4" s="32" t="s">
        <v>115</v>
      </c>
      <c r="AW4" s="32" t="s">
        <v>108</v>
      </c>
      <c r="BD4" s="32" t="s">
        <v>116</v>
      </c>
      <c r="BE4" s="32" t="s">
        <v>251</v>
      </c>
      <c r="BF4" s="32" t="s">
        <v>1306</v>
      </c>
      <c r="BG4" s="32" t="s">
        <v>72</v>
      </c>
      <c r="BH4" s="32" t="s">
        <v>94</v>
      </c>
      <c r="BN4" s="35"/>
      <c r="BO4" s="32" t="s">
        <v>77</v>
      </c>
      <c r="BQ4" s="35">
        <v>1</v>
      </c>
      <c r="BT4" s="32" t="s">
        <v>1896</v>
      </c>
      <c r="BU4" s="38">
        <v>22.4</v>
      </c>
      <c r="BY4" s="32">
        <v>0</v>
      </c>
      <c r="BZ4" s="32">
        <v>990</v>
      </c>
      <c r="CB4" s="32">
        <v>5.4</v>
      </c>
      <c r="CH4" s="32">
        <v>1</v>
      </c>
      <c r="CI4" s="32" t="s">
        <v>1343</v>
      </c>
      <c r="CJ4" s="38"/>
      <c r="CY4" s="41">
        <v>1</v>
      </c>
      <c r="CZ4" s="41">
        <v>300</v>
      </c>
      <c r="DA4" s="41">
        <v>1200</v>
      </c>
      <c r="DH4" s="32" t="s">
        <v>1349</v>
      </c>
      <c r="DI4" s="32" t="s">
        <v>1345</v>
      </c>
      <c r="DK4" s="32">
        <v>2</v>
      </c>
      <c r="DL4" s="32">
        <v>200</v>
      </c>
      <c r="DM4" s="32">
        <v>1000</v>
      </c>
      <c r="DN4" s="32">
        <v>6.5</v>
      </c>
      <c r="DW4" s="32">
        <v>35.5</v>
      </c>
      <c r="EC4" s="32">
        <v>66</v>
      </c>
      <c r="EI4" s="32">
        <v>671</v>
      </c>
      <c r="EJ4" s="32">
        <v>975</v>
      </c>
      <c r="EK4" s="32">
        <v>828</v>
      </c>
      <c r="EL4" s="32">
        <f>COUNTA(Tabla1[[#This Row],[Tamb1]:[Tamb4]])</f>
        <v>2</v>
      </c>
      <c r="EM4" s="47" t="s">
        <v>1734</v>
      </c>
      <c r="EN4" s="47" t="s">
        <v>1736</v>
      </c>
      <c r="EQ4" s="32" t="s">
        <v>1747</v>
      </c>
      <c r="ES4" s="32">
        <f>COUNTA(Tabla1[[#This Row],[Tcam1]:[Tcam9]])</f>
        <v>4</v>
      </c>
      <c r="ET4" s="47" t="s">
        <v>1746</v>
      </c>
      <c r="EU4" s="32" t="s">
        <v>1747</v>
      </c>
      <c r="EV4" s="47" t="s">
        <v>1730</v>
      </c>
      <c r="EW4" s="47" t="s">
        <v>1750</v>
      </c>
      <c r="EX4" s="47"/>
      <c r="EY4" s="47"/>
      <c r="EZ4" s="47"/>
      <c r="FA4" s="47"/>
      <c r="FB4" s="47"/>
      <c r="FC4" s="52">
        <v>1278.7272727272727</v>
      </c>
      <c r="FD4" s="53">
        <v>1479.3636363636363</v>
      </c>
      <c r="FE4" s="53">
        <v>1696.5454545454545</v>
      </c>
      <c r="FF4" s="52">
        <v>1929.6363636363635</v>
      </c>
      <c r="FG4" s="52"/>
      <c r="FH4" s="52"/>
      <c r="FI4" s="52"/>
      <c r="FJ4" s="52"/>
      <c r="FK4" s="52"/>
      <c r="FL4" s="52">
        <v>1186</v>
      </c>
      <c r="FM4" s="52">
        <v>1373</v>
      </c>
      <c r="FN4" s="52">
        <v>1577</v>
      </c>
      <c r="FO4" s="52">
        <v>1796</v>
      </c>
      <c r="FP4" s="52"/>
      <c r="FQ4" s="52"/>
      <c r="FR4" s="52"/>
      <c r="FS4" s="52"/>
      <c r="FT4" s="52"/>
      <c r="FU4" s="57"/>
      <c r="FV4" s="57"/>
      <c r="FW4" s="57"/>
      <c r="FX4" s="57"/>
      <c r="FY4" s="57"/>
      <c r="FZ4" s="57"/>
      <c r="GA4" s="57"/>
      <c r="GB4" s="57"/>
      <c r="GC4" s="57"/>
      <c r="GD4" s="57"/>
      <c r="GE4" s="38">
        <v>8.1999999999999993</v>
      </c>
      <c r="GF4" s="38">
        <v>12.8</v>
      </c>
      <c r="GG4" s="38">
        <v>19.8</v>
      </c>
      <c r="GH4" s="38">
        <v>32.299999999999997</v>
      </c>
      <c r="GI4" s="38"/>
      <c r="GJ4" s="38"/>
      <c r="GK4" s="38"/>
      <c r="GL4" s="38"/>
      <c r="GM4" s="38"/>
      <c r="GN4" s="38">
        <v>6</v>
      </c>
      <c r="GO4" s="38">
        <v>8.6</v>
      </c>
      <c r="GP4" s="38">
        <v>13.2</v>
      </c>
      <c r="GQ4" s="38">
        <v>22.6</v>
      </c>
      <c r="GR4" s="38"/>
      <c r="GS4" s="38"/>
      <c r="GT4" s="38"/>
      <c r="GU4" s="38"/>
      <c r="GV4" s="38"/>
      <c r="GW4" s="61"/>
      <c r="GX4" s="61"/>
      <c r="GY4" s="61"/>
      <c r="GZ4" s="61"/>
      <c r="HA4" s="61"/>
      <c r="HB4" s="61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8"/>
      <c r="II4" s="38"/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8"/>
      <c r="IU4" s="38"/>
      <c r="IV4" s="38"/>
      <c r="IW4" s="38"/>
      <c r="IX4" s="38"/>
      <c r="IY4" s="38"/>
      <c r="IZ4" s="38"/>
      <c r="JA4" s="38"/>
      <c r="JB4" s="38"/>
      <c r="JC4" s="38"/>
      <c r="JD4" s="38"/>
      <c r="JE4" s="38"/>
      <c r="JF4" s="38"/>
      <c r="JG4" s="38"/>
      <c r="JH4" s="38"/>
      <c r="JI4" s="38"/>
      <c r="JJ4" s="38"/>
    </row>
    <row r="5" spans="1:270" s="32" customFormat="1">
      <c r="A5" s="32" t="s">
        <v>1645</v>
      </c>
      <c r="B5" s="29">
        <v>5398.0606617647045</v>
      </c>
      <c r="C5" s="29">
        <v>4853</v>
      </c>
      <c r="D5" s="26">
        <v>5304.3760435986151</v>
      </c>
      <c r="E5" s="26">
        <f>ROUNDUP(Tabla1[[#This Row],[€uros1]],0)</f>
        <v>5305</v>
      </c>
      <c r="F5" s="32">
        <v>1</v>
      </c>
      <c r="G5" s="32">
        <v>4</v>
      </c>
      <c r="H5" s="32" t="s">
        <v>264</v>
      </c>
      <c r="I5" s="32" t="s">
        <v>1831</v>
      </c>
      <c r="J5" s="32" t="s">
        <v>113</v>
      </c>
      <c r="K5" s="32" t="s">
        <v>1754</v>
      </c>
      <c r="M5" s="32">
        <v>2</v>
      </c>
      <c r="N5" s="32">
        <v>2</v>
      </c>
      <c r="O5" s="32" t="s">
        <v>578</v>
      </c>
      <c r="P5" s="32" t="s">
        <v>2112</v>
      </c>
      <c r="Q5" s="32" t="s">
        <v>1329</v>
      </c>
      <c r="R5" s="32" t="s">
        <v>1351</v>
      </c>
      <c r="W5" s="32" t="s">
        <v>1353</v>
      </c>
      <c r="X5" s="32" t="s">
        <v>1357</v>
      </c>
      <c r="Y5" s="32" t="s">
        <v>1359</v>
      </c>
      <c r="Z5" s="32" t="s">
        <v>1362</v>
      </c>
      <c r="AA5" s="32" t="s">
        <v>1890</v>
      </c>
      <c r="AB5" s="32" t="s">
        <v>1891</v>
      </c>
      <c r="AC5" s="32" t="s">
        <v>1893</v>
      </c>
      <c r="AD5" s="32" t="s">
        <v>1365</v>
      </c>
      <c r="AE5" s="32" t="s">
        <v>1367</v>
      </c>
      <c r="AF5" s="32" t="s">
        <v>1369</v>
      </c>
      <c r="AG5" s="32" t="s">
        <v>1371</v>
      </c>
      <c r="AH5" s="32" t="s">
        <v>1373</v>
      </c>
      <c r="AI5" s="32" t="s">
        <v>70</v>
      </c>
      <c r="AJ5" s="32" t="s">
        <v>70</v>
      </c>
      <c r="AK5" s="32" t="s">
        <v>1339</v>
      </c>
      <c r="AL5" s="32" t="s">
        <v>260</v>
      </c>
      <c r="AN5" s="32" t="s">
        <v>60</v>
      </c>
      <c r="AO5" s="32" t="s">
        <v>61</v>
      </c>
      <c r="AP5" s="32" t="s">
        <v>62</v>
      </c>
      <c r="AQ5" s="32" t="s">
        <v>64</v>
      </c>
      <c r="AR5" s="32" t="s">
        <v>65</v>
      </c>
      <c r="AS5" s="32" t="s">
        <v>66</v>
      </c>
      <c r="AT5" s="32" t="s">
        <v>67</v>
      </c>
      <c r="AU5" s="32" t="s">
        <v>114</v>
      </c>
      <c r="AV5" s="32" t="s">
        <v>115</v>
      </c>
      <c r="AW5" s="32" t="s">
        <v>108</v>
      </c>
      <c r="BD5" s="32" t="s">
        <v>116</v>
      </c>
      <c r="BE5" s="32" t="s">
        <v>251</v>
      </c>
      <c r="BF5" s="32" t="s">
        <v>1306</v>
      </c>
      <c r="BG5" s="32" t="s">
        <v>72</v>
      </c>
      <c r="BH5" s="32" t="s">
        <v>94</v>
      </c>
      <c r="BN5" s="35"/>
      <c r="BO5" s="32" t="s">
        <v>77</v>
      </c>
      <c r="BQ5" s="35">
        <v>1.25</v>
      </c>
      <c r="BT5" s="32" t="s">
        <v>1896</v>
      </c>
      <c r="BU5" s="38">
        <v>27.8</v>
      </c>
      <c r="BY5" s="32">
        <v>0</v>
      </c>
      <c r="BZ5" s="32">
        <v>1200</v>
      </c>
      <c r="CB5" s="32">
        <v>6.5</v>
      </c>
      <c r="CH5" s="32">
        <v>1</v>
      </c>
      <c r="CI5" s="32" t="s">
        <v>1343</v>
      </c>
      <c r="CJ5" s="38"/>
      <c r="CY5" s="41">
        <v>1</v>
      </c>
      <c r="CZ5" s="41">
        <v>300</v>
      </c>
      <c r="DA5" s="41">
        <v>1200</v>
      </c>
      <c r="DH5" s="32" t="s">
        <v>1349</v>
      </c>
      <c r="DI5" s="32" t="s">
        <v>1345</v>
      </c>
      <c r="DK5" s="32">
        <v>2</v>
      </c>
      <c r="DL5" s="32">
        <v>200</v>
      </c>
      <c r="DM5" s="32">
        <v>1000</v>
      </c>
      <c r="DN5" s="32">
        <v>6.5</v>
      </c>
      <c r="DW5" s="32">
        <v>36.5</v>
      </c>
      <c r="EC5" s="32">
        <v>67</v>
      </c>
      <c r="EI5" s="32">
        <v>671</v>
      </c>
      <c r="EJ5" s="32">
        <v>975</v>
      </c>
      <c r="EK5" s="32">
        <v>828</v>
      </c>
      <c r="EL5" s="32">
        <f>COUNTA(Tabla1[[#This Row],[Tamb1]:[Tamb4]])</f>
        <v>2</v>
      </c>
      <c r="EM5" s="47" t="s">
        <v>1734</v>
      </c>
      <c r="EN5" s="47" t="s">
        <v>1736</v>
      </c>
      <c r="EQ5" s="32" t="s">
        <v>1747</v>
      </c>
      <c r="ES5" s="32">
        <f>COUNTA(Tabla1[[#This Row],[Tcam1]:[Tcam9]])</f>
        <v>4</v>
      </c>
      <c r="ET5" s="47" t="s">
        <v>1746</v>
      </c>
      <c r="EU5" s="32" t="s">
        <v>1747</v>
      </c>
      <c r="EV5" s="47" t="s">
        <v>1730</v>
      </c>
      <c r="EW5" s="47" t="s">
        <v>1750</v>
      </c>
      <c r="EX5" s="47"/>
      <c r="EY5" s="47"/>
      <c r="EZ5" s="47"/>
      <c r="FA5" s="47"/>
      <c r="FB5" s="47"/>
      <c r="FC5" s="52">
        <v>1647.1818181818182</v>
      </c>
      <c r="FD5" s="53">
        <v>1898.6363636363637</v>
      </c>
      <c r="FE5" s="53">
        <v>2167.6363636363635</v>
      </c>
      <c r="FF5" s="52">
        <v>2451.6363636363635</v>
      </c>
      <c r="FG5" s="52"/>
      <c r="FH5" s="52"/>
      <c r="FI5" s="52"/>
      <c r="FJ5" s="52"/>
      <c r="FK5" s="52"/>
      <c r="FL5" s="52">
        <v>1554</v>
      </c>
      <c r="FM5" s="52">
        <v>1795</v>
      </c>
      <c r="FN5" s="52">
        <v>2054</v>
      </c>
      <c r="FO5" s="52">
        <v>2328</v>
      </c>
      <c r="FP5" s="52"/>
      <c r="FQ5" s="52"/>
      <c r="FR5" s="52"/>
      <c r="FS5" s="52"/>
      <c r="FT5" s="52"/>
      <c r="FU5" s="57"/>
      <c r="FV5" s="57"/>
      <c r="FW5" s="57"/>
      <c r="FX5" s="57"/>
      <c r="FY5" s="57"/>
      <c r="FZ5" s="57"/>
      <c r="GA5" s="57"/>
      <c r="GB5" s="57"/>
      <c r="GC5" s="57"/>
      <c r="GD5" s="57"/>
      <c r="GE5" s="38">
        <v>11.8</v>
      </c>
      <c r="GF5" s="38">
        <v>17.8</v>
      </c>
      <c r="GG5" s="38">
        <v>28.2</v>
      </c>
      <c r="GH5" s="38">
        <v>43.8</v>
      </c>
      <c r="GI5" s="38"/>
      <c r="GJ5" s="38"/>
      <c r="GK5" s="38"/>
      <c r="GL5" s="38"/>
      <c r="GM5" s="38"/>
      <c r="GN5" s="38">
        <v>8.5</v>
      </c>
      <c r="GO5" s="38">
        <v>12.4</v>
      </c>
      <c r="GP5" s="38">
        <v>21</v>
      </c>
      <c r="GQ5" s="38">
        <v>32.6</v>
      </c>
      <c r="GR5" s="38"/>
      <c r="GS5" s="38"/>
      <c r="GT5" s="38"/>
      <c r="GU5" s="38"/>
      <c r="GV5" s="38"/>
      <c r="GW5" s="61"/>
      <c r="GX5" s="61"/>
      <c r="GY5" s="61"/>
      <c r="GZ5" s="61"/>
      <c r="HA5" s="61"/>
      <c r="HB5" s="61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</row>
    <row r="6" spans="1:270" s="32" customFormat="1">
      <c r="A6" s="32" t="s">
        <v>1646</v>
      </c>
      <c r="B6" s="29">
        <v>6219.828125</v>
      </c>
      <c r="C6" s="29">
        <v>5567</v>
      </c>
      <c r="D6" s="26">
        <v>6085.074469377164</v>
      </c>
      <c r="E6" s="26">
        <f>ROUNDUP(Tabla1[[#This Row],[€uros1]],0)</f>
        <v>6086</v>
      </c>
      <c r="F6" s="32">
        <v>1</v>
      </c>
      <c r="G6" s="32">
        <v>5</v>
      </c>
      <c r="H6" s="32" t="s">
        <v>264</v>
      </c>
      <c r="I6" s="32" t="s">
        <v>1831</v>
      </c>
      <c r="J6" s="32" t="s">
        <v>113</v>
      </c>
      <c r="K6" s="32" t="s">
        <v>1754</v>
      </c>
      <c r="M6" s="32">
        <v>2</v>
      </c>
      <c r="N6" s="32">
        <v>2</v>
      </c>
      <c r="O6" s="32" t="s">
        <v>578</v>
      </c>
      <c r="P6" s="32" t="s">
        <v>2112</v>
      </c>
      <c r="Q6" s="32" t="s">
        <v>1329</v>
      </c>
      <c r="R6" s="32" t="s">
        <v>1351</v>
      </c>
      <c r="W6" s="32" t="s">
        <v>1353</v>
      </c>
      <c r="X6" s="32" t="s">
        <v>1357</v>
      </c>
      <c r="Y6" s="32" t="s">
        <v>1359</v>
      </c>
      <c r="Z6" s="32" t="s">
        <v>1362</v>
      </c>
      <c r="AA6" s="32" t="s">
        <v>1890</v>
      </c>
      <c r="AB6" s="32" t="s">
        <v>1891</v>
      </c>
      <c r="AC6" s="32" t="s">
        <v>1893</v>
      </c>
      <c r="AD6" s="32" t="s">
        <v>1365</v>
      </c>
      <c r="AE6" s="32" t="s">
        <v>1367</v>
      </c>
      <c r="AF6" s="32" t="s">
        <v>1369</v>
      </c>
      <c r="AG6" s="32" t="s">
        <v>1371</v>
      </c>
      <c r="AH6" s="32" t="s">
        <v>1373</v>
      </c>
      <c r="AI6" s="32" t="s">
        <v>70</v>
      </c>
      <c r="AJ6" s="32" t="s">
        <v>70</v>
      </c>
      <c r="AK6" s="32" t="s">
        <v>1339</v>
      </c>
      <c r="AL6" s="32" t="s">
        <v>260</v>
      </c>
      <c r="AN6" s="32" t="s">
        <v>60</v>
      </c>
      <c r="AO6" s="32" t="s">
        <v>61</v>
      </c>
      <c r="AP6" s="32" t="s">
        <v>62</v>
      </c>
      <c r="AQ6" s="32" t="s">
        <v>64</v>
      </c>
      <c r="AR6" s="32" t="s">
        <v>65</v>
      </c>
      <c r="AS6" s="32" t="s">
        <v>66</v>
      </c>
      <c r="AT6" s="32" t="s">
        <v>67</v>
      </c>
      <c r="AU6" s="32" t="s">
        <v>114</v>
      </c>
      <c r="AV6" s="32" t="s">
        <v>115</v>
      </c>
      <c r="AW6" s="32" t="s">
        <v>108</v>
      </c>
      <c r="BD6" s="32" t="s">
        <v>116</v>
      </c>
      <c r="BE6" s="32" t="s">
        <v>251</v>
      </c>
      <c r="BF6" s="32" t="s">
        <v>1306</v>
      </c>
      <c r="BG6" s="32" t="s">
        <v>72</v>
      </c>
      <c r="BH6" s="32" t="s">
        <v>94</v>
      </c>
      <c r="BN6" s="35"/>
      <c r="BO6" s="32" t="s">
        <v>1829</v>
      </c>
      <c r="BQ6" s="35">
        <v>0.75</v>
      </c>
      <c r="BT6" s="32" t="s">
        <v>1896</v>
      </c>
      <c r="BU6" s="38">
        <v>16.8</v>
      </c>
      <c r="BY6" s="32">
        <v>0</v>
      </c>
      <c r="BZ6" s="32">
        <v>1490</v>
      </c>
      <c r="CB6" s="32">
        <v>8.1</v>
      </c>
      <c r="CH6" s="32">
        <v>2</v>
      </c>
      <c r="CI6" s="32" t="s">
        <v>1343</v>
      </c>
      <c r="CJ6" s="38"/>
      <c r="CY6" s="41">
        <v>1</v>
      </c>
      <c r="CZ6" s="41">
        <v>300</v>
      </c>
      <c r="DA6" s="41">
        <v>1200</v>
      </c>
      <c r="DH6" s="32" t="s">
        <v>1349</v>
      </c>
      <c r="DI6" s="32" t="s">
        <v>1345</v>
      </c>
      <c r="DK6" s="32">
        <v>2</v>
      </c>
      <c r="DL6" s="32">
        <v>200</v>
      </c>
      <c r="DM6" s="32">
        <v>1000</v>
      </c>
      <c r="DN6" s="32">
        <v>6.5</v>
      </c>
      <c r="DW6" s="32">
        <v>34.299999999999997</v>
      </c>
      <c r="EC6" s="32">
        <v>83</v>
      </c>
      <c r="EI6" s="32">
        <v>671</v>
      </c>
      <c r="EJ6" s="32">
        <v>975</v>
      </c>
      <c r="EK6" s="32">
        <v>828</v>
      </c>
      <c r="EL6" s="32">
        <f>COUNTA(Tabla1[[#This Row],[Tamb1]:[Tamb4]])</f>
        <v>2</v>
      </c>
      <c r="EM6" s="47" t="s">
        <v>1734</v>
      </c>
      <c r="EN6" s="47" t="s">
        <v>1736</v>
      </c>
      <c r="EQ6" s="32" t="s">
        <v>1747</v>
      </c>
      <c r="ES6" s="32">
        <f>COUNTA(Tabla1[[#This Row],[Tcam1]:[Tcam9]])</f>
        <v>4</v>
      </c>
      <c r="ET6" s="47" t="s">
        <v>1746</v>
      </c>
      <c r="EU6" s="32" t="s">
        <v>1747</v>
      </c>
      <c r="EV6" s="47" t="s">
        <v>1730</v>
      </c>
      <c r="EW6" s="47" t="s">
        <v>1750</v>
      </c>
      <c r="EX6" s="47"/>
      <c r="EY6" s="47"/>
      <c r="EZ6" s="47"/>
      <c r="FA6" s="47"/>
      <c r="FB6" s="47"/>
      <c r="FC6" s="52">
        <v>2061.909090909091</v>
      </c>
      <c r="FD6" s="53">
        <v>2375.909090909091</v>
      </c>
      <c r="FE6" s="53">
        <v>2711.2727272727275</v>
      </c>
      <c r="FF6" s="52">
        <v>3065.909090909091</v>
      </c>
      <c r="FG6" s="52"/>
      <c r="FH6" s="52"/>
      <c r="FI6" s="52"/>
      <c r="FJ6" s="52"/>
      <c r="FK6" s="52"/>
      <c r="FL6" s="52">
        <v>1956</v>
      </c>
      <c r="FM6" s="52">
        <v>2255</v>
      </c>
      <c r="FN6" s="52">
        <v>2574</v>
      </c>
      <c r="FO6" s="52">
        <v>2910</v>
      </c>
      <c r="FP6" s="52"/>
      <c r="FQ6" s="52"/>
      <c r="FR6" s="52"/>
      <c r="FS6" s="52"/>
      <c r="FT6" s="52"/>
      <c r="FU6" s="57"/>
      <c r="FV6" s="57"/>
      <c r="FW6" s="57"/>
      <c r="FX6" s="57"/>
      <c r="FY6" s="57"/>
      <c r="FZ6" s="57"/>
      <c r="GA6" s="57"/>
      <c r="GB6" s="57"/>
      <c r="GC6" s="57"/>
      <c r="GD6" s="57"/>
      <c r="GE6" s="38">
        <v>16.100000000000001</v>
      </c>
      <c r="GF6" s="38">
        <v>25.1</v>
      </c>
      <c r="GG6" s="38">
        <v>37.799999999999997</v>
      </c>
      <c r="GH6" s="38">
        <v>58.2</v>
      </c>
      <c r="GI6" s="38"/>
      <c r="GJ6" s="38"/>
      <c r="GK6" s="38"/>
      <c r="GL6" s="38"/>
      <c r="GM6" s="38"/>
      <c r="GN6" s="38">
        <v>11.5</v>
      </c>
      <c r="GO6" s="38">
        <v>19.2</v>
      </c>
      <c r="GP6" s="38">
        <v>28.9</v>
      </c>
      <c r="GQ6" s="38">
        <v>44.3</v>
      </c>
      <c r="GR6" s="38"/>
      <c r="GS6" s="38"/>
      <c r="GT6" s="38"/>
      <c r="GU6" s="38"/>
      <c r="GV6" s="38"/>
      <c r="GW6" s="61"/>
      <c r="GX6" s="61"/>
      <c r="GY6" s="61"/>
      <c r="GZ6" s="61"/>
      <c r="HA6" s="61"/>
      <c r="HB6" s="61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  <c r="IV6" s="38"/>
      <c r="IW6" s="38"/>
      <c r="IX6" s="38"/>
      <c r="IY6" s="38"/>
      <c r="IZ6" s="38"/>
      <c r="JA6" s="38"/>
      <c r="JB6" s="38"/>
      <c r="JC6" s="38"/>
      <c r="JD6" s="38"/>
      <c r="JE6" s="38"/>
      <c r="JF6" s="38"/>
      <c r="JG6" s="38"/>
      <c r="JH6" s="38"/>
      <c r="JI6" s="38"/>
      <c r="JJ6" s="38"/>
    </row>
    <row r="7" spans="1:270" s="32" customFormat="1">
      <c r="A7" s="32" t="s">
        <v>1647</v>
      </c>
      <c r="B7" s="29">
        <v>6825.3308823529396</v>
      </c>
      <c r="C7" s="29">
        <v>6111</v>
      </c>
      <c r="D7" s="26">
        <v>6679.8931076124563</v>
      </c>
      <c r="E7" s="26">
        <f>ROUNDUP(Tabla1[[#This Row],[€uros1]],0)</f>
        <v>6680</v>
      </c>
      <c r="F7" s="32">
        <v>1</v>
      </c>
      <c r="G7" s="32">
        <v>6</v>
      </c>
      <c r="H7" s="32" t="s">
        <v>264</v>
      </c>
      <c r="I7" s="32" t="s">
        <v>1831</v>
      </c>
      <c r="J7" s="32" t="s">
        <v>113</v>
      </c>
      <c r="K7" s="32" t="s">
        <v>1754</v>
      </c>
      <c r="M7" s="32">
        <v>2</v>
      </c>
      <c r="N7" s="32">
        <v>2</v>
      </c>
      <c r="O7" s="32" t="s">
        <v>578</v>
      </c>
      <c r="P7" s="32" t="s">
        <v>2112</v>
      </c>
      <c r="Q7" s="32" t="s">
        <v>1329</v>
      </c>
      <c r="R7" s="32" t="s">
        <v>1351</v>
      </c>
      <c r="W7" s="32" t="s">
        <v>1353</v>
      </c>
      <c r="X7" s="32" t="s">
        <v>1357</v>
      </c>
      <c r="Y7" s="32" t="s">
        <v>1359</v>
      </c>
      <c r="Z7" s="32" t="s">
        <v>1362</v>
      </c>
      <c r="AA7" s="32" t="s">
        <v>1890</v>
      </c>
      <c r="AB7" s="32" t="s">
        <v>1891</v>
      </c>
      <c r="AC7" s="32" t="s">
        <v>1893</v>
      </c>
      <c r="AD7" s="32" t="s">
        <v>1365</v>
      </c>
      <c r="AE7" s="32" t="s">
        <v>1367</v>
      </c>
      <c r="AF7" s="32" t="s">
        <v>1369</v>
      </c>
      <c r="AG7" s="32" t="s">
        <v>1371</v>
      </c>
      <c r="AH7" s="32" t="s">
        <v>1373</v>
      </c>
      <c r="AI7" s="32" t="s">
        <v>70</v>
      </c>
      <c r="AJ7" s="32" t="s">
        <v>70</v>
      </c>
      <c r="AK7" s="32" t="s">
        <v>1339</v>
      </c>
      <c r="AL7" s="32" t="s">
        <v>260</v>
      </c>
      <c r="AN7" s="32" t="s">
        <v>60</v>
      </c>
      <c r="AO7" s="32" t="s">
        <v>61</v>
      </c>
      <c r="AP7" s="32" t="s">
        <v>62</v>
      </c>
      <c r="AQ7" s="32" t="s">
        <v>64</v>
      </c>
      <c r="AR7" s="32" t="s">
        <v>65</v>
      </c>
      <c r="AS7" s="32" t="s">
        <v>66</v>
      </c>
      <c r="AT7" s="32" t="s">
        <v>67</v>
      </c>
      <c r="AU7" s="32" t="s">
        <v>114</v>
      </c>
      <c r="AV7" s="32" t="s">
        <v>115</v>
      </c>
      <c r="AW7" s="32" t="s">
        <v>108</v>
      </c>
      <c r="BD7" s="32" t="s">
        <v>116</v>
      </c>
      <c r="BE7" s="32" t="s">
        <v>251</v>
      </c>
      <c r="BF7" s="32" t="s">
        <v>1306</v>
      </c>
      <c r="BG7" s="32" t="s">
        <v>72</v>
      </c>
      <c r="BH7" s="32" t="s">
        <v>94</v>
      </c>
      <c r="BN7" s="35"/>
      <c r="BO7" s="32" t="s">
        <v>1829</v>
      </c>
      <c r="BQ7" s="35">
        <v>0.75</v>
      </c>
      <c r="BT7" s="32" t="s">
        <v>1896</v>
      </c>
      <c r="BU7" s="38">
        <v>20.399999999999999</v>
      </c>
      <c r="BY7" s="32">
        <v>0</v>
      </c>
      <c r="BZ7" s="32">
        <v>1870</v>
      </c>
      <c r="CB7" s="32">
        <v>10.199999999999999</v>
      </c>
      <c r="CH7" s="32">
        <v>2</v>
      </c>
      <c r="CI7" s="32" t="s">
        <v>1343</v>
      </c>
      <c r="CJ7" s="38"/>
      <c r="CY7" s="41">
        <v>1</v>
      </c>
      <c r="CZ7" s="41">
        <v>350</v>
      </c>
      <c r="DA7" s="41">
        <v>2540</v>
      </c>
      <c r="DH7" s="32" t="s">
        <v>1349</v>
      </c>
      <c r="DI7" s="32" t="s">
        <v>1345</v>
      </c>
      <c r="DK7" s="32">
        <v>1</v>
      </c>
      <c r="DL7" s="32">
        <v>350</v>
      </c>
      <c r="DM7" s="32">
        <v>2740</v>
      </c>
      <c r="DN7" s="32">
        <v>8</v>
      </c>
      <c r="DW7" s="32">
        <v>42.7</v>
      </c>
      <c r="EC7" s="32">
        <v>105</v>
      </c>
      <c r="EI7" s="32">
        <v>711</v>
      </c>
      <c r="EJ7" s="32">
        <v>1254</v>
      </c>
      <c r="EK7" s="32">
        <v>828</v>
      </c>
      <c r="EL7" s="32">
        <f>COUNTA(Tabla1[[#This Row],[Tamb1]:[Tamb4]])</f>
        <v>2</v>
      </c>
      <c r="EM7" s="47" t="s">
        <v>1734</v>
      </c>
      <c r="EN7" s="47" t="s">
        <v>1736</v>
      </c>
      <c r="EQ7" s="32" t="s">
        <v>1747</v>
      </c>
      <c r="ES7" s="32">
        <f>COUNTA(Tabla1[[#This Row],[Tcam1]:[Tcam9]])</f>
        <v>4</v>
      </c>
      <c r="ET7" s="47" t="s">
        <v>1746</v>
      </c>
      <c r="EU7" s="32" t="s">
        <v>1747</v>
      </c>
      <c r="EV7" s="47" t="s">
        <v>1730</v>
      </c>
      <c r="EW7" s="47" t="s">
        <v>1750</v>
      </c>
      <c r="EX7" s="47"/>
      <c r="EY7" s="47"/>
      <c r="EZ7" s="47"/>
      <c r="FA7" s="47"/>
      <c r="FB7" s="47"/>
      <c r="FC7" s="52">
        <v>2442.3636363636365</v>
      </c>
      <c r="FD7" s="53">
        <v>2861.4545454545455</v>
      </c>
      <c r="FE7" s="53">
        <v>3315</v>
      </c>
      <c r="FF7" s="52">
        <v>3800</v>
      </c>
      <c r="FG7" s="52"/>
      <c r="FH7" s="52"/>
      <c r="FI7" s="52"/>
      <c r="FJ7" s="52"/>
      <c r="FK7" s="52"/>
      <c r="FL7" s="52">
        <v>2286</v>
      </c>
      <c r="FM7" s="52">
        <v>2691</v>
      </c>
      <c r="FN7" s="52">
        <v>3130</v>
      </c>
      <c r="FO7" s="52">
        <v>3600</v>
      </c>
      <c r="FP7" s="52"/>
      <c r="FQ7" s="52"/>
      <c r="FR7" s="52"/>
      <c r="FS7" s="52"/>
      <c r="FT7" s="52"/>
      <c r="FU7" s="57"/>
      <c r="FV7" s="57"/>
      <c r="FW7" s="57"/>
      <c r="FX7" s="57"/>
      <c r="FY7" s="57"/>
      <c r="FZ7" s="57"/>
      <c r="GA7" s="57"/>
      <c r="GB7" s="57"/>
      <c r="GC7" s="57"/>
      <c r="GD7" s="57"/>
      <c r="GE7" s="38">
        <v>21.1</v>
      </c>
      <c r="GF7" s="38">
        <v>32.200000000000003</v>
      </c>
      <c r="GG7" s="38">
        <v>48.9</v>
      </c>
      <c r="GH7" s="38">
        <v>76.3</v>
      </c>
      <c r="GI7" s="38"/>
      <c r="GJ7" s="38"/>
      <c r="GK7" s="38"/>
      <c r="GL7" s="38"/>
      <c r="GM7" s="38"/>
      <c r="GN7" s="38">
        <v>15.6</v>
      </c>
      <c r="GO7" s="38">
        <v>24.7</v>
      </c>
      <c r="GP7" s="38">
        <v>37.799999999999997</v>
      </c>
      <c r="GQ7" s="38">
        <v>59</v>
      </c>
      <c r="GR7" s="38"/>
      <c r="GS7" s="38"/>
      <c r="GT7" s="38"/>
      <c r="GU7" s="38"/>
      <c r="GV7" s="38"/>
      <c r="GW7" s="61"/>
      <c r="GX7" s="61"/>
      <c r="GY7" s="61"/>
      <c r="GZ7" s="61"/>
      <c r="HA7" s="61"/>
      <c r="HB7" s="61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</row>
    <row r="8" spans="1:270" s="32" customFormat="1">
      <c r="A8" s="32" t="s">
        <v>1648</v>
      </c>
      <c r="B8" s="29">
        <v>7593.5386029411766</v>
      </c>
      <c r="C8" s="29">
        <v>6779</v>
      </c>
      <c r="D8" s="26">
        <v>7409.6919271626275</v>
      </c>
      <c r="E8" s="26">
        <f>ROUNDUP(Tabla1[[#This Row],[€uros1]],0)</f>
        <v>7410</v>
      </c>
      <c r="F8" s="32">
        <v>1</v>
      </c>
      <c r="G8" s="32">
        <v>7</v>
      </c>
      <c r="H8" s="32" t="s">
        <v>264</v>
      </c>
      <c r="I8" s="32" t="s">
        <v>1831</v>
      </c>
      <c r="J8" s="32" t="s">
        <v>113</v>
      </c>
      <c r="K8" s="32" t="s">
        <v>1754</v>
      </c>
      <c r="M8" s="32">
        <v>2</v>
      </c>
      <c r="N8" s="32">
        <v>2</v>
      </c>
      <c r="O8" s="32" t="s">
        <v>578</v>
      </c>
      <c r="P8" s="32" t="s">
        <v>2112</v>
      </c>
      <c r="Q8" s="32" t="s">
        <v>1329</v>
      </c>
      <c r="R8" s="32" t="s">
        <v>1351</v>
      </c>
      <c r="W8" s="32" t="s">
        <v>1353</v>
      </c>
      <c r="X8" s="32" t="s">
        <v>1357</v>
      </c>
      <c r="Y8" s="32" t="s">
        <v>1359</v>
      </c>
      <c r="Z8" s="32" t="s">
        <v>1362</v>
      </c>
      <c r="AA8" s="32" t="s">
        <v>1890</v>
      </c>
      <c r="AB8" s="32" t="s">
        <v>1891</v>
      </c>
      <c r="AC8" s="32" t="s">
        <v>1893</v>
      </c>
      <c r="AD8" s="32" t="s">
        <v>1365</v>
      </c>
      <c r="AE8" s="32" t="s">
        <v>1367</v>
      </c>
      <c r="AF8" s="32" t="s">
        <v>1369</v>
      </c>
      <c r="AG8" s="32" t="s">
        <v>1371</v>
      </c>
      <c r="AH8" s="32" t="s">
        <v>1373</v>
      </c>
      <c r="AI8" s="32" t="s">
        <v>70</v>
      </c>
      <c r="AJ8" s="32" t="s">
        <v>70</v>
      </c>
      <c r="AK8" s="32" t="s">
        <v>1339</v>
      </c>
      <c r="AL8" s="32" t="s">
        <v>260</v>
      </c>
      <c r="AN8" s="32" t="s">
        <v>60</v>
      </c>
      <c r="AO8" s="32" t="s">
        <v>61</v>
      </c>
      <c r="AP8" s="32" t="s">
        <v>62</v>
      </c>
      <c r="AQ8" s="32" t="s">
        <v>64</v>
      </c>
      <c r="AR8" s="32" t="s">
        <v>65</v>
      </c>
      <c r="AS8" s="32" t="s">
        <v>66</v>
      </c>
      <c r="AT8" s="32" t="s">
        <v>67</v>
      </c>
      <c r="AU8" s="32" t="s">
        <v>114</v>
      </c>
      <c r="AV8" s="32" t="s">
        <v>115</v>
      </c>
      <c r="AW8" s="32" t="s">
        <v>108</v>
      </c>
      <c r="BD8" s="32" t="s">
        <v>116</v>
      </c>
      <c r="BE8" s="32" t="s">
        <v>251</v>
      </c>
      <c r="BF8" s="32" t="s">
        <v>1306</v>
      </c>
      <c r="BG8" s="32" t="s">
        <v>72</v>
      </c>
      <c r="BH8" s="32" t="s">
        <v>94</v>
      </c>
      <c r="BN8" s="35"/>
      <c r="BO8" s="32" t="s">
        <v>1829</v>
      </c>
      <c r="BQ8" s="35">
        <v>1</v>
      </c>
      <c r="BT8" s="32" t="s">
        <v>1896</v>
      </c>
      <c r="BU8" s="38">
        <v>22.4</v>
      </c>
      <c r="BY8" s="32">
        <v>0</v>
      </c>
      <c r="BZ8" s="32">
        <v>2000</v>
      </c>
      <c r="CB8" s="32">
        <v>10.9</v>
      </c>
      <c r="CH8" s="32">
        <v>2</v>
      </c>
      <c r="CI8" s="32" t="s">
        <v>1343</v>
      </c>
      <c r="CJ8" s="38"/>
      <c r="CY8" s="41">
        <v>1</v>
      </c>
      <c r="CZ8" s="41">
        <v>350</v>
      </c>
      <c r="DA8" s="41">
        <v>2540</v>
      </c>
      <c r="DH8" s="32" t="s">
        <v>1349</v>
      </c>
      <c r="DI8" s="32" t="s">
        <v>1345</v>
      </c>
      <c r="DK8" s="32">
        <v>1</v>
      </c>
      <c r="DL8" s="32">
        <v>350</v>
      </c>
      <c r="DM8" s="32">
        <v>2740</v>
      </c>
      <c r="DN8" s="32">
        <v>8</v>
      </c>
      <c r="DW8" s="32">
        <v>42.5</v>
      </c>
      <c r="EC8" s="32">
        <v>105</v>
      </c>
      <c r="EI8" s="32">
        <v>711</v>
      </c>
      <c r="EJ8" s="32">
        <v>1254</v>
      </c>
      <c r="EK8" s="32">
        <v>828</v>
      </c>
      <c r="EL8" s="32">
        <f>COUNTA(Tabla1[[#This Row],[Tamb1]:[Tamb4]])</f>
        <v>2</v>
      </c>
      <c r="EM8" s="47" t="s">
        <v>1734</v>
      </c>
      <c r="EN8" s="47" t="s">
        <v>1736</v>
      </c>
      <c r="EQ8" s="32" t="s">
        <v>1747</v>
      </c>
      <c r="ES8" s="32">
        <f>COUNTA(Tabla1[[#This Row],[Tcam1]:[Tcam9]])</f>
        <v>4</v>
      </c>
      <c r="ET8" s="47" t="s">
        <v>1746</v>
      </c>
      <c r="EU8" s="32" t="s">
        <v>1747</v>
      </c>
      <c r="EV8" s="47" t="s">
        <v>1730</v>
      </c>
      <c r="EW8" s="47" t="s">
        <v>1750</v>
      </c>
      <c r="EX8" s="47"/>
      <c r="EY8" s="47"/>
      <c r="EZ8" s="47"/>
      <c r="FA8" s="47"/>
      <c r="FB8" s="47"/>
      <c r="FC8" s="52">
        <v>2588.7272727272725</v>
      </c>
      <c r="FD8" s="53">
        <v>2994.090909090909</v>
      </c>
      <c r="FE8" s="52">
        <v>3434</v>
      </c>
      <c r="FF8" s="52">
        <v>3904.3636363636365</v>
      </c>
      <c r="FG8" s="52"/>
      <c r="FH8" s="52"/>
      <c r="FI8" s="52"/>
      <c r="FJ8" s="52"/>
      <c r="FK8" s="52"/>
      <c r="FL8" s="52">
        <v>2406</v>
      </c>
      <c r="FM8" s="52">
        <v>2785</v>
      </c>
      <c r="FN8" s="52">
        <v>3199</v>
      </c>
      <c r="FO8" s="52">
        <v>3643</v>
      </c>
      <c r="FP8" s="52"/>
      <c r="FQ8" s="52"/>
      <c r="FR8" s="52"/>
      <c r="FS8" s="52"/>
      <c r="FT8" s="52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38">
        <v>23.1</v>
      </c>
      <c r="GF8" s="38">
        <v>34.200000000000003</v>
      </c>
      <c r="GG8" s="38">
        <v>51.3</v>
      </c>
      <c r="GH8" s="38">
        <v>79.099999999999994</v>
      </c>
      <c r="GI8" s="38"/>
      <c r="GJ8" s="38"/>
      <c r="GK8" s="38"/>
      <c r="GL8" s="38"/>
      <c r="GM8" s="38"/>
      <c r="GN8" s="38">
        <v>17.3</v>
      </c>
      <c r="GO8" s="38">
        <v>25.9</v>
      </c>
      <c r="GP8" s="38">
        <v>38.9</v>
      </c>
      <c r="GQ8" s="38">
        <v>59.9</v>
      </c>
      <c r="GR8" s="38"/>
      <c r="GS8" s="38"/>
      <c r="GT8" s="38"/>
      <c r="GU8" s="38"/>
      <c r="GV8" s="38"/>
      <c r="GW8" s="61"/>
      <c r="GX8" s="61"/>
      <c r="GY8" s="61"/>
      <c r="GZ8" s="61"/>
      <c r="HA8" s="61"/>
      <c r="HB8" s="61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</row>
    <row r="9" spans="1:270" s="32" customFormat="1">
      <c r="A9" s="32" t="s">
        <v>1649</v>
      </c>
      <c r="B9" s="29">
        <v>7848.9209558823522</v>
      </c>
      <c r="C9" s="29">
        <v>7001</v>
      </c>
      <c r="D9" s="26">
        <v>7652.311171453287</v>
      </c>
      <c r="E9" s="26">
        <f>ROUNDUP(Tabla1[[#This Row],[€uros1]],0)</f>
        <v>7653</v>
      </c>
      <c r="F9" s="32">
        <v>1</v>
      </c>
      <c r="G9" s="32">
        <v>8</v>
      </c>
      <c r="H9" s="32" t="s">
        <v>264</v>
      </c>
      <c r="I9" s="32" t="s">
        <v>1831</v>
      </c>
      <c r="J9" s="32" t="s">
        <v>113</v>
      </c>
      <c r="K9" s="32" t="s">
        <v>1754</v>
      </c>
      <c r="M9" s="32">
        <v>2</v>
      </c>
      <c r="N9" s="32">
        <v>2</v>
      </c>
      <c r="O9" s="32" t="s">
        <v>578</v>
      </c>
      <c r="P9" s="32" t="s">
        <v>2112</v>
      </c>
      <c r="Q9" s="32" t="s">
        <v>1329</v>
      </c>
      <c r="R9" s="32" t="s">
        <v>1351</v>
      </c>
      <c r="W9" s="32" t="s">
        <v>1353</v>
      </c>
      <c r="X9" s="32" t="s">
        <v>1357</v>
      </c>
      <c r="Y9" s="32" t="s">
        <v>1359</v>
      </c>
      <c r="Z9" s="32" t="s">
        <v>1362</v>
      </c>
      <c r="AA9" s="32" t="s">
        <v>1890</v>
      </c>
      <c r="AB9" s="32" t="s">
        <v>1891</v>
      </c>
      <c r="AC9" s="32" t="s">
        <v>1893</v>
      </c>
      <c r="AD9" s="32" t="s">
        <v>1365</v>
      </c>
      <c r="AE9" s="32" t="s">
        <v>1367</v>
      </c>
      <c r="AF9" s="32" t="s">
        <v>1369</v>
      </c>
      <c r="AG9" s="32" t="s">
        <v>1371</v>
      </c>
      <c r="AH9" s="32" t="s">
        <v>1373</v>
      </c>
      <c r="AI9" s="32" t="s">
        <v>70</v>
      </c>
      <c r="AJ9" s="32" t="s">
        <v>70</v>
      </c>
      <c r="AK9" s="32" t="s">
        <v>1339</v>
      </c>
      <c r="AL9" s="32" t="s">
        <v>260</v>
      </c>
      <c r="AN9" s="32" t="s">
        <v>60</v>
      </c>
      <c r="AO9" s="32" t="s">
        <v>61</v>
      </c>
      <c r="AP9" s="32" t="s">
        <v>62</v>
      </c>
      <c r="AQ9" s="32" t="s">
        <v>64</v>
      </c>
      <c r="AR9" s="32" t="s">
        <v>65</v>
      </c>
      <c r="AS9" s="32" t="s">
        <v>66</v>
      </c>
      <c r="AT9" s="32" t="s">
        <v>67</v>
      </c>
      <c r="AU9" s="32" t="s">
        <v>114</v>
      </c>
      <c r="AV9" s="32" t="s">
        <v>115</v>
      </c>
      <c r="AW9" s="32" t="s">
        <v>108</v>
      </c>
      <c r="BD9" s="32" t="s">
        <v>116</v>
      </c>
      <c r="BE9" s="32" t="s">
        <v>251</v>
      </c>
      <c r="BF9" s="32" t="s">
        <v>1306</v>
      </c>
      <c r="BG9" s="32" t="s">
        <v>72</v>
      </c>
      <c r="BH9" s="32" t="s">
        <v>94</v>
      </c>
      <c r="BN9" s="35"/>
      <c r="BO9" s="32" t="s">
        <v>1829</v>
      </c>
      <c r="BQ9" s="35">
        <v>1.25</v>
      </c>
      <c r="BT9" s="32" t="s">
        <v>1896</v>
      </c>
      <c r="BU9" s="38">
        <v>27.8</v>
      </c>
      <c r="BY9" s="32">
        <v>0</v>
      </c>
      <c r="BZ9" s="32">
        <v>2440</v>
      </c>
      <c r="CB9" s="32">
        <v>13.2</v>
      </c>
      <c r="CH9" s="32">
        <v>2</v>
      </c>
      <c r="CI9" s="32" t="s">
        <v>1343</v>
      </c>
      <c r="CJ9" s="38"/>
      <c r="CY9" s="41">
        <v>1</v>
      </c>
      <c r="CZ9" s="41">
        <v>350</v>
      </c>
      <c r="DA9" s="41">
        <v>2540</v>
      </c>
      <c r="DH9" s="32" t="s">
        <v>1349</v>
      </c>
      <c r="DI9" s="32" t="s">
        <v>1345</v>
      </c>
      <c r="DK9" s="32">
        <v>1</v>
      </c>
      <c r="DL9" s="32">
        <v>350</v>
      </c>
      <c r="DM9" s="32">
        <v>2740</v>
      </c>
      <c r="DN9" s="32">
        <v>8</v>
      </c>
      <c r="DW9" s="32">
        <v>43</v>
      </c>
      <c r="EC9" s="32">
        <v>106</v>
      </c>
      <c r="EI9" s="32">
        <v>711</v>
      </c>
      <c r="EJ9" s="32">
        <v>1254</v>
      </c>
      <c r="EK9" s="32">
        <v>828</v>
      </c>
      <c r="EL9" s="32">
        <f>COUNTA(Tabla1[[#This Row],[Tamb1]:[Tamb4]])</f>
        <v>2</v>
      </c>
      <c r="EM9" s="47" t="s">
        <v>1734</v>
      </c>
      <c r="EN9" s="47" t="s">
        <v>1736</v>
      </c>
      <c r="EQ9" s="32" t="s">
        <v>1747</v>
      </c>
      <c r="ES9" s="32">
        <f>COUNTA(Tabla1[[#This Row],[Tcam1]:[Tcam9]])</f>
        <v>4</v>
      </c>
      <c r="ET9" s="47" t="s">
        <v>1746</v>
      </c>
      <c r="EU9" s="32" t="s">
        <v>1747</v>
      </c>
      <c r="EV9" s="47" t="s">
        <v>1730</v>
      </c>
      <c r="EW9" s="47" t="s">
        <v>1750</v>
      </c>
      <c r="EX9" s="47"/>
      <c r="EY9" s="47"/>
      <c r="EZ9" s="47"/>
      <c r="FA9" s="47"/>
      <c r="FB9" s="47"/>
      <c r="FC9" s="52">
        <v>3192.2727272727275</v>
      </c>
      <c r="FD9" s="53">
        <v>3668.909090909091</v>
      </c>
      <c r="FE9" s="52">
        <v>4178.090909090909</v>
      </c>
      <c r="FF9" s="52">
        <v>4714.727272727273</v>
      </c>
      <c r="FG9" s="52"/>
      <c r="FH9" s="52"/>
      <c r="FI9" s="52"/>
      <c r="FJ9" s="52"/>
      <c r="FK9" s="52"/>
      <c r="FL9" s="52">
        <v>3015</v>
      </c>
      <c r="FM9" s="52">
        <v>3473</v>
      </c>
      <c r="FN9" s="52">
        <v>3964</v>
      </c>
      <c r="FO9" s="52">
        <v>4482</v>
      </c>
      <c r="FP9" s="52"/>
      <c r="FQ9" s="52"/>
      <c r="FR9" s="52"/>
      <c r="FS9" s="52"/>
      <c r="FT9" s="52"/>
      <c r="FU9" s="57"/>
      <c r="FV9" s="57"/>
      <c r="FW9" s="57"/>
      <c r="FX9" s="57"/>
      <c r="FY9" s="57"/>
      <c r="FZ9" s="57"/>
      <c r="GA9" s="57"/>
      <c r="GB9" s="57"/>
      <c r="GC9" s="57"/>
      <c r="GD9" s="57"/>
      <c r="GE9" s="38">
        <v>30.4</v>
      </c>
      <c r="GF9" s="38">
        <v>44.4</v>
      </c>
      <c r="GG9" s="38">
        <v>65.5</v>
      </c>
      <c r="GH9" s="38">
        <v>99.2</v>
      </c>
      <c r="GI9" s="38"/>
      <c r="GJ9" s="38"/>
      <c r="GK9" s="38"/>
      <c r="GL9" s="38"/>
      <c r="GM9" s="38"/>
      <c r="GN9" s="38">
        <v>23.9</v>
      </c>
      <c r="GO9" s="38">
        <v>35.1</v>
      </c>
      <c r="GP9" s="38">
        <v>52</v>
      </c>
      <c r="GQ9" s="38">
        <v>78.400000000000006</v>
      </c>
      <c r="GR9" s="38"/>
      <c r="GS9" s="38"/>
      <c r="GT9" s="38"/>
      <c r="GU9" s="38"/>
      <c r="GV9" s="38"/>
      <c r="GW9" s="61"/>
      <c r="GX9" s="61"/>
      <c r="GY9" s="61"/>
      <c r="GZ9" s="61"/>
      <c r="HA9" s="61"/>
      <c r="HB9" s="61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  <c r="IV9" s="38"/>
      <c r="IW9" s="38"/>
      <c r="IX9" s="38"/>
      <c r="IY9" s="38"/>
      <c r="IZ9" s="38"/>
      <c r="JA9" s="38"/>
      <c r="JB9" s="38"/>
      <c r="JC9" s="38"/>
      <c r="JD9" s="38"/>
      <c r="JE9" s="38"/>
      <c r="JF9" s="38"/>
      <c r="JG9" s="38"/>
      <c r="JH9" s="38"/>
      <c r="JI9" s="38"/>
      <c r="JJ9" s="38"/>
    </row>
    <row r="10" spans="1:270" s="32" customFormat="1">
      <c r="A10" s="32" t="s">
        <v>1650</v>
      </c>
      <c r="B10" s="29">
        <v>4551.6001838235279</v>
      </c>
      <c r="C10" s="29">
        <v>4171</v>
      </c>
      <c r="D10" s="26">
        <v>4558.9158067474045</v>
      </c>
      <c r="E10" s="26">
        <f>ROUNDUP(Tabla1[[#This Row],[€uros1]],0)</f>
        <v>4559</v>
      </c>
      <c r="F10" s="32">
        <v>1</v>
      </c>
      <c r="G10" s="32">
        <v>9</v>
      </c>
      <c r="H10" s="32" t="s">
        <v>264</v>
      </c>
      <c r="I10" s="32" t="s">
        <v>1831</v>
      </c>
      <c r="J10" s="32" t="s">
        <v>113</v>
      </c>
      <c r="K10" s="32" t="s">
        <v>1754</v>
      </c>
      <c r="M10" s="32">
        <v>2</v>
      </c>
      <c r="N10" s="32">
        <v>2</v>
      </c>
      <c r="O10" s="32" t="s">
        <v>578</v>
      </c>
      <c r="P10" s="32" t="s">
        <v>2112</v>
      </c>
      <c r="Q10" s="32" t="s">
        <v>1329</v>
      </c>
      <c r="R10" s="32" t="s">
        <v>1351</v>
      </c>
      <c r="W10" s="32" t="s">
        <v>1353</v>
      </c>
      <c r="X10" s="32" t="s">
        <v>1357</v>
      </c>
      <c r="Y10" s="32" t="s">
        <v>1359</v>
      </c>
      <c r="Z10" s="32" t="s">
        <v>1362</v>
      </c>
      <c r="AA10" s="32" t="s">
        <v>1890</v>
      </c>
      <c r="AB10" s="32" t="s">
        <v>1891</v>
      </c>
      <c r="AC10" s="32" t="s">
        <v>1893</v>
      </c>
      <c r="AD10" s="32" t="s">
        <v>1365</v>
      </c>
      <c r="AE10" s="32" t="s">
        <v>1367</v>
      </c>
      <c r="AF10" s="32" t="s">
        <v>1369</v>
      </c>
      <c r="AG10" s="32" t="s">
        <v>1371</v>
      </c>
      <c r="AH10" s="32" t="s">
        <v>1373</v>
      </c>
      <c r="AI10" s="32" t="s">
        <v>70</v>
      </c>
      <c r="AJ10" s="32" t="s">
        <v>70</v>
      </c>
      <c r="AK10" s="32" t="s">
        <v>1338</v>
      </c>
      <c r="AL10" s="32" t="s">
        <v>260</v>
      </c>
      <c r="AN10" s="32" t="s">
        <v>60</v>
      </c>
      <c r="AO10" s="32" t="s">
        <v>61</v>
      </c>
      <c r="AP10" s="32" t="s">
        <v>62</v>
      </c>
      <c r="AQ10" s="32" t="s">
        <v>64</v>
      </c>
      <c r="AR10" s="32" t="s">
        <v>65</v>
      </c>
      <c r="AS10" s="32" t="s">
        <v>66</v>
      </c>
      <c r="AT10" s="32" t="s">
        <v>67</v>
      </c>
      <c r="AU10" s="32" t="s">
        <v>114</v>
      </c>
      <c r="AV10" s="32" t="s">
        <v>115</v>
      </c>
      <c r="AW10" s="32" t="s">
        <v>108</v>
      </c>
      <c r="BD10" s="32" t="s">
        <v>116</v>
      </c>
      <c r="BE10" s="32" t="s">
        <v>251</v>
      </c>
      <c r="BF10" s="32" t="s">
        <v>1306</v>
      </c>
      <c r="BG10" s="32" t="s">
        <v>72</v>
      </c>
      <c r="BH10" s="32" t="s">
        <v>94</v>
      </c>
      <c r="BN10" s="35"/>
      <c r="BO10" s="32" t="s">
        <v>77</v>
      </c>
      <c r="BQ10" s="35">
        <v>0.75</v>
      </c>
      <c r="BT10" s="32" t="s">
        <v>1896</v>
      </c>
      <c r="BU10" s="38">
        <v>18.7</v>
      </c>
      <c r="BY10" s="32">
        <v>0</v>
      </c>
      <c r="BZ10" s="32">
        <v>690</v>
      </c>
      <c r="CB10" s="32">
        <v>3.8</v>
      </c>
      <c r="CH10" s="32">
        <v>1</v>
      </c>
      <c r="CI10" s="32" t="s">
        <v>1343</v>
      </c>
      <c r="CJ10" s="38"/>
      <c r="CY10" s="41">
        <v>1</v>
      </c>
      <c r="CZ10" s="41">
        <v>254</v>
      </c>
      <c r="DA10" s="41">
        <v>600</v>
      </c>
      <c r="DH10" s="32" t="s">
        <v>1349</v>
      </c>
      <c r="DI10" s="32" t="s">
        <v>1345</v>
      </c>
      <c r="DK10" s="32">
        <v>1</v>
      </c>
      <c r="DL10" s="32">
        <v>200</v>
      </c>
      <c r="DM10" s="32">
        <v>500</v>
      </c>
      <c r="DN10" s="32">
        <v>6.5</v>
      </c>
      <c r="DW10" s="32">
        <v>31.3</v>
      </c>
      <c r="EC10" s="32">
        <v>48</v>
      </c>
      <c r="EI10" s="32">
        <v>421</v>
      </c>
      <c r="EJ10" s="32">
        <v>876</v>
      </c>
      <c r="EK10" s="32">
        <v>728</v>
      </c>
      <c r="EL10" s="32">
        <f>COUNTA(Tabla1[[#This Row],[Tamb1]:[Tamb4]])</f>
        <v>2</v>
      </c>
      <c r="EM10" s="47" t="s">
        <v>1734</v>
      </c>
      <c r="EN10" s="47" t="s">
        <v>1736</v>
      </c>
      <c r="EQ10" s="47" t="s">
        <v>1743</v>
      </c>
      <c r="ER10" s="47"/>
      <c r="ES10" s="32">
        <f>COUNTA(Tabla1[[#This Row],[Tcam1]:[Tcam9]])</f>
        <v>3</v>
      </c>
      <c r="ET10" s="47" t="s">
        <v>1742</v>
      </c>
      <c r="EU10" s="47" t="s">
        <v>1743</v>
      </c>
      <c r="EV10" s="47" t="s">
        <v>1744</v>
      </c>
      <c r="FC10" s="52">
        <v>519.63636363636363</v>
      </c>
      <c r="FD10" s="52">
        <v>622.09090909090912</v>
      </c>
      <c r="FE10" s="52">
        <v>734.5454545454545</v>
      </c>
      <c r="FF10" s="52"/>
      <c r="FG10" s="52"/>
      <c r="FH10" s="52"/>
      <c r="FI10" s="52"/>
      <c r="FJ10" s="52"/>
      <c r="FK10" s="52"/>
      <c r="FL10" s="52">
        <v>491</v>
      </c>
      <c r="FM10" s="52">
        <v>588</v>
      </c>
      <c r="FN10" s="52">
        <v>695</v>
      </c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38">
        <v>2.2999999999999998</v>
      </c>
      <c r="GF10" s="38">
        <v>3.5</v>
      </c>
      <c r="GG10" s="38">
        <v>5.4</v>
      </c>
      <c r="GH10" s="38"/>
      <c r="GI10" s="38"/>
      <c r="GJ10" s="38"/>
      <c r="GK10" s="38"/>
      <c r="GL10" s="38"/>
      <c r="GM10" s="38"/>
      <c r="GN10" s="38">
        <v>1.7</v>
      </c>
      <c r="GO10" s="38">
        <v>2.6</v>
      </c>
      <c r="GP10" s="38">
        <v>3.9</v>
      </c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8"/>
      <c r="JJ10" s="38"/>
    </row>
    <row r="11" spans="1:270" s="32" customFormat="1">
      <c r="A11" s="32" t="s">
        <v>1651</v>
      </c>
      <c r="B11" s="29">
        <v>4706.0625</v>
      </c>
      <c r="C11" s="29">
        <v>4305</v>
      </c>
      <c r="D11" s="26">
        <v>4705.6586415224911</v>
      </c>
      <c r="E11" s="26">
        <f>ROUNDUP(Tabla1[[#This Row],[€uros1]],0)</f>
        <v>4706</v>
      </c>
      <c r="F11" s="32">
        <v>1</v>
      </c>
      <c r="G11" s="32">
        <v>10</v>
      </c>
      <c r="H11" s="32" t="s">
        <v>264</v>
      </c>
      <c r="I11" s="32" t="s">
        <v>1831</v>
      </c>
      <c r="J11" s="32" t="s">
        <v>113</v>
      </c>
      <c r="K11" s="32" t="s">
        <v>1754</v>
      </c>
      <c r="M11" s="32">
        <v>2</v>
      </c>
      <c r="N11" s="32">
        <v>2</v>
      </c>
      <c r="O11" s="32" t="s">
        <v>578</v>
      </c>
      <c r="P11" s="32" t="s">
        <v>2112</v>
      </c>
      <c r="Q11" s="32" t="s">
        <v>1329</v>
      </c>
      <c r="R11" s="32" t="s">
        <v>1351</v>
      </c>
      <c r="W11" s="32" t="s">
        <v>1353</v>
      </c>
      <c r="X11" s="32" t="s">
        <v>1357</v>
      </c>
      <c r="Y11" s="32" t="s">
        <v>1359</v>
      </c>
      <c r="Z11" s="32" t="s">
        <v>1362</v>
      </c>
      <c r="AA11" s="32" t="s">
        <v>1890</v>
      </c>
      <c r="AB11" s="32" t="s">
        <v>1891</v>
      </c>
      <c r="AC11" s="32" t="s">
        <v>1893</v>
      </c>
      <c r="AD11" s="32" t="s">
        <v>1365</v>
      </c>
      <c r="AE11" s="32" t="s">
        <v>1367</v>
      </c>
      <c r="AF11" s="32" t="s">
        <v>1369</v>
      </c>
      <c r="AG11" s="32" t="s">
        <v>1371</v>
      </c>
      <c r="AH11" s="32" t="s">
        <v>1373</v>
      </c>
      <c r="AI11" s="32" t="s">
        <v>70</v>
      </c>
      <c r="AJ11" s="32" t="s">
        <v>70</v>
      </c>
      <c r="AK11" s="32" t="s">
        <v>1338</v>
      </c>
      <c r="AL11" s="32" t="s">
        <v>260</v>
      </c>
      <c r="AN11" s="32" t="s">
        <v>60</v>
      </c>
      <c r="AO11" s="32" t="s">
        <v>61</v>
      </c>
      <c r="AP11" s="32" t="s">
        <v>62</v>
      </c>
      <c r="AQ11" s="32" t="s">
        <v>64</v>
      </c>
      <c r="AR11" s="32" t="s">
        <v>65</v>
      </c>
      <c r="AS11" s="32" t="s">
        <v>66</v>
      </c>
      <c r="AT11" s="32" t="s">
        <v>67</v>
      </c>
      <c r="AU11" s="32" t="s">
        <v>114</v>
      </c>
      <c r="AV11" s="32" t="s">
        <v>115</v>
      </c>
      <c r="AW11" s="32" t="s">
        <v>108</v>
      </c>
      <c r="BD11" s="32" t="s">
        <v>116</v>
      </c>
      <c r="BE11" s="32" t="s">
        <v>251</v>
      </c>
      <c r="BF11" s="32" t="s">
        <v>1306</v>
      </c>
      <c r="BG11" s="32" t="s">
        <v>72</v>
      </c>
      <c r="BH11" s="32" t="s">
        <v>94</v>
      </c>
      <c r="BN11" s="35"/>
      <c r="BO11" s="32" t="s">
        <v>77</v>
      </c>
      <c r="BQ11" s="35">
        <v>1.25</v>
      </c>
      <c r="BT11" s="32" t="s">
        <v>1896</v>
      </c>
      <c r="BU11" s="38">
        <v>27.8</v>
      </c>
      <c r="BY11" s="32">
        <v>0</v>
      </c>
      <c r="BZ11" s="32">
        <v>910</v>
      </c>
      <c r="CB11" s="32">
        <v>5</v>
      </c>
      <c r="CH11" s="32">
        <v>1</v>
      </c>
      <c r="CI11" s="32" t="s">
        <v>1343</v>
      </c>
      <c r="CJ11" s="38"/>
      <c r="CY11" s="41">
        <v>1</v>
      </c>
      <c r="CZ11" s="41">
        <v>254</v>
      </c>
      <c r="DA11" s="41">
        <v>600</v>
      </c>
      <c r="DH11" s="32" t="s">
        <v>1349</v>
      </c>
      <c r="DI11" s="32" t="s">
        <v>1345</v>
      </c>
      <c r="DK11" s="32">
        <v>1</v>
      </c>
      <c r="DL11" s="32">
        <v>200</v>
      </c>
      <c r="DM11" s="32">
        <v>500</v>
      </c>
      <c r="DN11" s="32">
        <v>6.5</v>
      </c>
      <c r="DW11" s="32">
        <v>32.799999999999997</v>
      </c>
      <c r="EC11" s="32">
        <v>56</v>
      </c>
      <c r="EI11" s="32">
        <v>421</v>
      </c>
      <c r="EJ11" s="32">
        <v>876</v>
      </c>
      <c r="EK11" s="32">
        <v>728</v>
      </c>
      <c r="EL11" s="32">
        <f>COUNTA(Tabla1[[#This Row],[Tamb1]:[Tamb4]])</f>
        <v>2</v>
      </c>
      <c r="EM11" s="47" t="s">
        <v>1734</v>
      </c>
      <c r="EN11" s="47" t="s">
        <v>1736</v>
      </c>
      <c r="EQ11" s="47" t="s">
        <v>1743</v>
      </c>
      <c r="ER11" s="47"/>
      <c r="ES11" s="32">
        <f>COUNTA(Tabla1[[#This Row],[Tcam1]:[Tcam9]])</f>
        <v>3</v>
      </c>
      <c r="ET11" s="47" t="s">
        <v>1742</v>
      </c>
      <c r="EU11" s="47" t="s">
        <v>1743</v>
      </c>
      <c r="EV11" s="47" t="s">
        <v>1744</v>
      </c>
      <c r="FC11" s="52">
        <v>718.18181818181813</v>
      </c>
      <c r="FD11" s="52">
        <v>859.5454545454545</v>
      </c>
      <c r="FE11" s="52">
        <v>1014.9090909090909</v>
      </c>
      <c r="FF11" s="52"/>
      <c r="FG11" s="52"/>
      <c r="FH11" s="52"/>
      <c r="FI11" s="52"/>
      <c r="FJ11" s="52"/>
      <c r="FK11" s="52"/>
      <c r="FL11" s="52">
        <v>675</v>
      </c>
      <c r="FM11" s="52">
        <v>810</v>
      </c>
      <c r="FN11" s="52">
        <v>959</v>
      </c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38">
        <v>3.8</v>
      </c>
      <c r="GF11" s="38">
        <v>5.7</v>
      </c>
      <c r="GG11" s="38">
        <v>8.5</v>
      </c>
      <c r="GH11" s="38"/>
      <c r="GI11" s="38"/>
      <c r="GJ11" s="38"/>
      <c r="GK11" s="38"/>
      <c r="GL11" s="38"/>
      <c r="GM11" s="38"/>
      <c r="GN11" s="38">
        <v>2.8</v>
      </c>
      <c r="GO11" s="38">
        <v>4.2</v>
      </c>
      <c r="GP11" s="38">
        <v>6.2</v>
      </c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</row>
    <row r="12" spans="1:270" s="32" customFormat="1">
      <c r="A12" s="32" t="s">
        <v>1652</v>
      </c>
      <c r="B12" s="29">
        <v>5066.4862132352937</v>
      </c>
      <c r="C12" s="29">
        <v>4618</v>
      </c>
      <c r="D12" s="26">
        <v>5048.0696496539786</v>
      </c>
      <c r="E12" s="26">
        <f>ROUNDUP(Tabla1[[#This Row],[€uros1]],0)</f>
        <v>5049</v>
      </c>
      <c r="F12" s="32">
        <v>1</v>
      </c>
      <c r="G12" s="32">
        <v>11</v>
      </c>
      <c r="H12" s="32" t="s">
        <v>264</v>
      </c>
      <c r="I12" s="32" t="s">
        <v>1831</v>
      </c>
      <c r="J12" s="32" t="s">
        <v>113</v>
      </c>
      <c r="K12" s="32" t="s">
        <v>1754</v>
      </c>
      <c r="M12" s="32">
        <v>2</v>
      </c>
      <c r="N12" s="32">
        <v>2</v>
      </c>
      <c r="O12" s="32" t="s">
        <v>578</v>
      </c>
      <c r="P12" s="32" t="s">
        <v>2112</v>
      </c>
      <c r="Q12" s="32" t="s">
        <v>1329</v>
      </c>
      <c r="R12" s="32" t="s">
        <v>1351</v>
      </c>
      <c r="W12" s="32" t="s">
        <v>1353</v>
      </c>
      <c r="X12" s="32" t="s">
        <v>1357</v>
      </c>
      <c r="Y12" s="32" t="s">
        <v>1359</v>
      </c>
      <c r="Z12" s="32" t="s">
        <v>1362</v>
      </c>
      <c r="AA12" s="32" t="s">
        <v>1890</v>
      </c>
      <c r="AB12" s="32" t="s">
        <v>1891</v>
      </c>
      <c r="AC12" s="32" t="s">
        <v>1893</v>
      </c>
      <c r="AD12" s="32" t="s">
        <v>1365</v>
      </c>
      <c r="AE12" s="32" t="s">
        <v>1367</v>
      </c>
      <c r="AF12" s="32" t="s">
        <v>1369</v>
      </c>
      <c r="AG12" s="32" t="s">
        <v>1371</v>
      </c>
      <c r="AH12" s="32" t="s">
        <v>1373</v>
      </c>
      <c r="AI12" s="32" t="s">
        <v>70</v>
      </c>
      <c r="AJ12" s="32" t="s">
        <v>70</v>
      </c>
      <c r="AK12" s="32" t="s">
        <v>1338</v>
      </c>
      <c r="AL12" s="32" t="s">
        <v>260</v>
      </c>
      <c r="AN12" s="32" t="s">
        <v>60</v>
      </c>
      <c r="AO12" s="32" t="s">
        <v>61</v>
      </c>
      <c r="AP12" s="32" t="s">
        <v>62</v>
      </c>
      <c r="AQ12" s="32" t="s">
        <v>64</v>
      </c>
      <c r="AR12" s="32" t="s">
        <v>65</v>
      </c>
      <c r="AS12" s="32" t="s">
        <v>66</v>
      </c>
      <c r="AT12" s="32" t="s">
        <v>67</v>
      </c>
      <c r="AU12" s="32" t="s">
        <v>114</v>
      </c>
      <c r="AV12" s="32" t="s">
        <v>115</v>
      </c>
      <c r="AW12" s="32" t="s">
        <v>108</v>
      </c>
      <c r="BD12" s="32" t="s">
        <v>116</v>
      </c>
      <c r="BE12" s="32" t="s">
        <v>251</v>
      </c>
      <c r="BF12" s="32" t="s">
        <v>1306</v>
      </c>
      <c r="BG12" s="32" t="s">
        <v>72</v>
      </c>
      <c r="BH12" s="32" t="s">
        <v>94</v>
      </c>
      <c r="BN12" s="35"/>
      <c r="BO12" s="32" t="s">
        <v>77</v>
      </c>
      <c r="BQ12" s="35">
        <v>1.25</v>
      </c>
      <c r="BT12" s="32" t="s">
        <v>1896</v>
      </c>
      <c r="BU12" s="38">
        <v>27.8</v>
      </c>
      <c r="BY12" s="32">
        <v>0</v>
      </c>
      <c r="BZ12" s="32">
        <v>940</v>
      </c>
      <c r="CB12" s="32">
        <v>5.0999999999999996</v>
      </c>
      <c r="CH12" s="32">
        <v>1</v>
      </c>
      <c r="CI12" s="32" t="s">
        <v>1343</v>
      </c>
      <c r="CJ12" s="38"/>
      <c r="CY12" s="41">
        <v>1</v>
      </c>
      <c r="CZ12" s="41">
        <v>300</v>
      </c>
      <c r="DA12" s="41">
        <v>1200</v>
      </c>
      <c r="DH12" s="32" t="s">
        <v>1349</v>
      </c>
      <c r="DI12" s="32" t="s">
        <v>1345</v>
      </c>
      <c r="DK12" s="32">
        <v>2</v>
      </c>
      <c r="DL12" s="32">
        <v>200</v>
      </c>
      <c r="DM12" s="32">
        <v>1000</v>
      </c>
      <c r="DN12" s="32">
        <v>6.5</v>
      </c>
      <c r="DW12" s="32">
        <v>32.799999999999997</v>
      </c>
      <c r="EC12" s="32">
        <v>67</v>
      </c>
      <c r="EI12" s="32">
        <v>671</v>
      </c>
      <c r="EJ12" s="32">
        <v>975</v>
      </c>
      <c r="EK12" s="32">
        <v>828</v>
      </c>
      <c r="EL12" s="32">
        <f>COUNTA(Tabla1[[#This Row],[Tamb1]:[Tamb4]])</f>
        <v>2</v>
      </c>
      <c r="EM12" s="47" t="s">
        <v>1734</v>
      </c>
      <c r="EN12" s="47" t="s">
        <v>1736</v>
      </c>
      <c r="EQ12" s="47" t="s">
        <v>1743</v>
      </c>
      <c r="ER12" s="47"/>
      <c r="ES12" s="32">
        <f>COUNTA(Tabla1[[#This Row],[Tcam1]:[Tcam9]])</f>
        <v>3</v>
      </c>
      <c r="ET12" s="47" t="s">
        <v>1742</v>
      </c>
      <c r="EU12" s="47" t="s">
        <v>1743</v>
      </c>
      <c r="EV12" s="47" t="s">
        <v>1744</v>
      </c>
      <c r="FC12" s="52">
        <v>827.63636363636363</v>
      </c>
      <c r="FD12" s="52">
        <v>996.4545454545455</v>
      </c>
      <c r="FE12" s="52">
        <v>1180.090909090909</v>
      </c>
      <c r="FF12" s="52"/>
      <c r="FG12" s="52"/>
      <c r="FH12" s="52"/>
      <c r="FI12" s="52"/>
      <c r="FJ12" s="52"/>
      <c r="FK12" s="52"/>
      <c r="FL12" s="52">
        <v>774</v>
      </c>
      <c r="FM12" s="52">
        <v>936</v>
      </c>
      <c r="FN12" s="52">
        <v>1111</v>
      </c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38">
        <v>4.5999999999999996</v>
      </c>
      <c r="GF12" s="38">
        <v>6.9</v>
      </c>
      <c r="GG12" s="38">
        <v>11.1</v>
      </c>
      <c r="GH12" s="38"/>
      <c r="GI12" s="38"/>
      <c r="GJ12" s="38"/>
      <c r="GK12" s="38"/>
      <c r="GL12" s="38"/>
      <c r="GM12" s="38"/>
      <c r="GN12" s="38">
        <v>3.4</v>
      </c>
      <c r="GO12" s="38">
        <v>5.0999999999999996</v>
      </c>
      <c r="GP12" s="38">
        <v>7.6</v>
      </c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 s="38"/>
      <c r="IY12" s="38"/>
      <c r="IZ12" s="38"/>
      <c r="JA12" s="38"/>
      <c r="JB12" s="38"/>
      <c r="JC12" s="38"/>
      <c r="JD12" s="38"/>
      <c r="JE12" s="38"/>
      <c r="JF12" s="38"/>
      <c r="JG12" s="38"/>
      <c r="JH12" s="38"/>
      <c r="JI12" s="38"/>
      <c r="JJ12" s="38"/>
    </row>
    <row r="13" spans="1:270" s="32" customFormat="1">
      <c r="A13" s="32" t="s">
        <v>1653</v>
      </c>
      <c r="B13" s="29">
        <v>5556.661764705882</v>
      </c>
      <c r="C13" s="29">
        <v>5044</v>
      </c>
      <c r="D13" s="26">
        <v>5513.7479570934247</v>
      </c>
      <c r="E13" s="26">
        <f>ROUNDUP(Tabla1[[#This Row],[€uros1]],0)</f>
        <v>5514</v>
      </c>
      <c r="F13" s="32">
        <v>1</v>
      </c>
      <c r="G13" s="32">
        <v>12</v>
      </c>
      <c r="H13" s="32" t="s">
        <v>264</v>
      </c>
      <c r="I13" s="32" t="s">
        <v>1831</v>
      </c>
      <c r="J13" s="32" t="s">
        <v>113</v>
      </c>
      <c r="K13" s="32" t="s">
        <v>1754</v>
      </c>
      <c r="M13" s="32">
        <v>2</v>
      </c>
      <c r="N13" s="32">
        <v>2</v>
      </c>
      <c r="O13" s="32" t="s">
        <v>578</v>
      </c>
      <c r="P13" s="32" t="s">
        <v>2112</v>
      </c>
      <c r="Q13" s="32" t="s">
        <v>1329</v>
      </c>
      <c r="R13" s="32" t="s">
        <v>1351</v>
      </c>
      <c r="W13" s="32" t="s">
        <v>1353</v>
      </c>
      <c r="X13" s="32" t="s">
        <v>1357</v>
      </c>
      <c r="Y13" s="32" t="s">
        <v>1359</v>
      </c>
      <c r="Z13" s="32" t="s">
        <v>1362</v>
      </c>
      <c r="AA13" s="32" t="s">
        <v>1890</v>
      </c>
      <c r="AB13" s="32" t="s">
        <v>1891</v>
      </c>
      <c r="AC13" s="32" t="s">
        <v>1893</v>
      </c>
      <c r="AD13" s="32" t="s">
        <v>1365</v>
      </c>
      <c r="AE13" s="32" t="s">
        <v>1367</v>
      </c>
      <c r="AF13" s="32" t="s">
        <v>1369</v>
      </c>
      <c r="AG13" s="32" t="s">
        <v>1371</v>
      </c>
      <c r="AH13" s="32" t="s">
        <v>1373</v>
      </c>
      <c r="AI13" s="32" t="s">
        <v>70</v>
      </c>
      <c r="AJ13" s="32" t="s">
        <v>70</v>
      </c>
      <c r="AK13" s="32" t="s">
        <v>1338</v>
      </c>
      <c r="AL13" s="32" t="s">
        <v>260</v>
      </c>
      <c r="AN13" s="32" t="s">
        <v>60</v>
      </c>
      <c r="AO13" s="32" t="s">
        <v>61</v>
      </c>
      <c r="AP13" s="32" t="s">
        <v>62</v>
      </c>
      <c r="AQ13" s="32" t="s">
        <v>64</v>
      </c>
      <c r="AR13" s="32" t="s">
        <v>65</v>
      </c>
      <c r="AS13" s="32" t="s">
        <v>66</v>
      </c>
      <c r="AT13" s="32" t="s">
        <v>67</v>
      </c>
      <c r="AU13" s="32" t="s">
        <v>114</v>
      </c>
      <c r="AV13" s="32" t="s">
        <v>115</v>
      </c>
      <c r="AW13" s="32" t="s">
        <v>108</v>
      </c>
      <c r="BD13" s="32" t="s">
        <v>116</v>
      </c>
      <c r="BE13" s="32" t="s">
        <v>251</v>
      </c>
      <c r="BF13" s="32" t="s">
        <v>1306</v>
      </c>
      <c r="BG13" s="32" t="s">
        <v>72</v>
      </c>
      <c r="BH13" s="32" t="s">
        <v>94</v>
      </c>
      <c r="BN13" s="35"/>
      <c r="BO13" s="32" t="s">
        <v>121</v>
      </c>
      <c r="BQ13" s="35">
        <v>1.5</v>
      </c>
      <c r="BT13" s="32" t="s">
        <v>1896</v>
      </c>
      <c r="BU13" s="38">
        <v>38</v>
      </c>
      <c r="BY13" s="32">
        <v>1</v>
      </c>
      <c r="BZ13" s="32">
        <v>1180</v>
      </c>
      <c r="CB13" s="32">
        <v>2.1</v>
      </c>
      <c r="CH13" s="32">
        <v>1</v>
      </c>
      <c r="CI13" s="32" t="s">
        <v>1343</v>
      </c>
      <c r="CJ13" s="38"/>
      <c r="CY13" s="41">
        <v>1</v>
      </c>
      <c r="CZ13" s="41">
        <v>300</v>
      </c>
      <c r="DA13" s="41">
        <v>1200</v>
      </c>
      <c r="DH13" s="32" t="s">
        <v>1349</v>
      </c>
      <c r="DI13" s="32" t="s">
        <v>1345</v>
      </c>
      <c r="DK13" s="32">
        <v>2</v>
      </c>
      <c r="DL13" s="32">
        <v>200</v>
      </c>
      <c r="DM13" s="32">
        <v>1000</v>
      </c>
      <c r="DN13" s="32">
        <v>6.5</v>
      </c>
      <c r="DW13" s="32">
        <v>35.5</v>
      </c>
      <c r="EC13" s="32">
        <v>71</v>
      </c>
      <c r="EI13" s="32">
        <v>671</v>
      </c>
      <c r="EJ13" s="32">
        <v>975</v>
      </c>
      <c r="EK13" s="32">
        <v>828</v>
      </c>
      <c r="EL13" s="32">
        <f>COUNTA(Tabla1[[#This Row],[Tamb1]:[Tamb4]])</f>
        <v>2</v>
      </c>
      <c r="EM13" s="47" t="s">
        <v>1734</v>
      </c>
      <c r="EN13" s="47" t="s">
        <v>1736</v>
      </c>
      <c r="EQ13" s="47" t="s">
        <v>1743</v>
      </c>
      <c r="ER13" s="47"/>
      <c r="ES13" s="32">
        <f>COUNTA(Tabla1[[#This Row],[Tcam1]:[Tcam9]])</f>
        <v>3</v>
      </c>
      <c r="ET13" s="47" t="s">
        <v>1742</v>
      </c>
      <c r="EU13" s="47" t="s">
        <v>1743</v>
      </c>
      <c r="EV13" s="47" t="s">
        <v>1744</v>
      </c>
      <c r="FC13" s="52">
        <v>988.4545454545455</v>
      </c>
      <c r="FD13" s="52">
        <v>1184</v>
      </c>
      <c r="FE13" s="52">
        <v>1394.4545454545455</v>
      </c>
      <c r="FF13" s="52"/>
      <c r="FG13" s="52"/>
      <c r="FH13" s="52"/>
      <c r="FI13" s="52"/>
      <c r="FJ13" s="52"/>
      <c r="FK13" s="52"/>
      <c r="FL13" s="52">
        <v>923</v>
      </c>
      <c r="FM13" s="52">
        <v>1109</v>
      </c>
      <c r="FN13" s="52">
        <v>1309</v>
      </c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38">
        <v>5.9</v>
      </c>
      <c r="GF13" s="38">
        <v>8.8000000000000007</v>
      </c>
      <c r="GG13" s="38">
        <v>14.7</v>
      </c>
      <c r="GH13" s="38"/>
      <c r="GI13" s="38"/>
      <c r="GJ13" s="38"/>
      <c r="GK13" s="38"/>
      <c r="GL13" s="38"/>
      <c r="GM13" s="38"/>
      <c r="GN13" s="38">
        <v>4.4000000000000004</v>
      </c>
      <c r="GO13" s="38">
        <v>6.5</v>
      </c>
      <c r="GP13" s="38">
        <v>9.6</v>
      </c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  <c r="IH13" s="38"/>
      <c r="II13" s="38"/>
      <c r="IJ13" s="38"/>
      <c r="IK13" s="38"/>
      <c r="IL13" s="38"/>
      <c r="IM13" s="38"/>
      <c r="IN13" s="38"/>
      <c r="IO13" s="38"/>
      <c r="IP13" s="38"/>
      <c r="IQ13" s="38"/>
      <c r="IR13" s="38"/>
      <c r="IS13" s="38"/>
      <c r="IT13" s="38"/>
      <c r="IU13" s="38"/>
      <c r="IV13" s="38"/>
      <c r="IW13" s="38"/>
      <c r="IX13" s="38"/>
      <c r="IY13" s="38"/>
      <c r="IZ13" s="38"/>
      <c r="JA13" s="38"/>
      <c r="JB13" s="38"/>
      <c r="JC13" s="38"/>
      <c r="JD13" s="38"/>
      <c r="JE13" s="38"/>
      <c r="JF13" s="38"/>
      <c r="JG13" s="38"/>
      <c r="JH13" s="38"/>
      <c r="JI13" s="38"/>
      <c r="JJ13" s="38"/>
    </row>
    <row r="14" spans="1:270" s="32" customFormat="1">
      <c r="A14" s="32" t="s">
        <v>1654</v>
      </c>
      <c r="B14" s="29">
        <v>6065.3658088235279</v>
      </c>
      <c r="C14" s="29">
        <v>5486</v>
      </c>
      <c r="D14" s="26">
        <v>5997.0287685121102</v>
      </c>
      <c r="E14" s="26">
        <f>ROUNDUP(Tabla1[[#This Row],[€uros1]],0)</f>
        <v>5998</v>
      </c>
      <c r="F14" s="32">
        <v>1</v>
      </c>
      <c r="G14" s="32">
        <v>13</v>
      </c>
      <c r="H14" s="32" t="s">
        <v>264</v>
      </c>
      <c r="I14" s="32" t="s">
        <v>1831</v>
      </c>
      <c r="J14" s="32" t="s">
        <v>113</v>
      </c>
      <c r="K14" s="32" t="s">
        <v>1754</v>
      </c>
      <c r="M14" s="32">
        <v>2</v>
      </c>
      <c r="N14" s="32">
        <v>2</v>
      </c>
      <c r="O14" s="32" t="s">
        <v>578</v>
      </c>
      <c r="P14" s="32" t="s">
        <v>2112</v>
      </c>
      <c r="Q14" s="32" t="s">
        <v>1329</v>
      </c>
      <c r="R14" s="32" t="s">
        <v>1351</v>
      </c>
      <c r="W14" s="32" t="s">
        <v>1353</v>
      </c>
      <c r="X14" s="32" t="s">
        <v>1357</v>
      </c>
      <c r="Y14" s="32" t="s">
        <v>1359</v>
      </c>
      <c r="Z14" s="32" t="s">
        <v>1362</v>
      </c>
      <c r="AA14" s="32" t="s">
        <v>1890</v>
      </c>
      <c r="AB14" s="32" t="s">
        <v>1891</v>
      </c>
      <c r="AC14" s="32" t="s">
        <v>1893</v>
      </c>
      <c r="AD14" s="32" t="s">
        <v>1365</v>
      </c>
      <c r="AE14" s="32" t="s">
        <v>1367</v>
      </c>
      <c r="AF14" s="32" t="s">
        <v>1369</v>
      </c>
      <c r="AG14" s="32" t="s">
        <v>1371</v>
      </c>
      <c r="AH14" s="32" t="s">
        <v>1373</v>
      </c>
      <c r="AI14" s="32" t="s">
        <v>70</v>
      </c>
      <c r="AJ14" s="32" t="s">
        <v>70</v>
      </c>
      <c r="AK14" s="32" t="s">
        <v>1338</v>
      </c>
      <c r="AL14" s="32" t="s">
        <v>260</v>
      </c>
      <c r="AN14" s="32" t="s">
        <v>60</v>
      </c>
      <c r="AO14" s="32" t="s">
        <v>61</v>
      </c>
      <c r="AP14" s="32" t="s">
        <v>62</v>
      </c>
      <c r="AQ14" s="32" t="s">
        <v>64</v>
      </c>
      <c r="AR14" s="32" t="s">
        <v>65</v>
      </c>
      <c r="AS14" s="32" t="s">
        <v>66</v>
      </c>
      <c r="AT14" s="32" t="s">
        <v>67</v>
      </c>
      <c r="AU14" s="32" t="s">
        <v>114</v>
      </c>
      <c r="AV14" s="32" t="s">
        <v>115</v>
      </c>
      <c r="AW14" s="32" t="s">
        <v>108</v>
      </c>
      <c r="BD14" s="32" t="s">
        <v>116</v>
      </c>
      <c r="BE14" s="32" t="s">
        <v>251</v>
      </c>
      <c r="BF14" s="32" t="s">
        <v>1306</v>
      </c>
      <c r="BG14" s="32" t="s">
        <v>72</v>
      </c>
      <c r="BH14" s="32" t="s">
        <v>94</v>
      </c>
      <c r="BN14" s="35"/>
      <c r="BO14" s="32" t="s">
        <v>1829</v>
      </c>
      <c r="BQ14" s="35">
        <v>1</v>
      </c>
      <c r="BT14" s="32" t="s">
        <v>1896</v>
      </c>
      <c r="BU14" s="38">
        <v>22.4</v>
      </c>
      <c r="BY14" s="32">
        <v>0</v>
      </c>
      <c r="BZ14" s="32">
        <v>1300</v>
      </c>
      <c r="CB14" s="32">
        <v>7.1</v>
      </c>
      <c r="CH14" s="32">
        <v>2</v>
      </c>
      <c r="CI14" s="32" t="s">
        <v>1343</v>
      </c>
      <c r="CJ14" s="38"/>
      <c r="CY14" s="41">
        <v>1</v>
      </c>
      <c r="CZ14" s="41">
        <v>300</v>
      </c>
      <c r="DA14" s="41">
        <v>1200</v>
      </c>
      <c r="DH14" s="32" t="s">
        <v>1349</v>
      </c>
      <c r="DI14" s="32" t="s">
        <v>1345</v>
      </c>
      <c r="DK14" s="32">
        <v>2</v>
      </c>
      <c r="DL14" s="32">
        <v>200</v>
      </c>
      <c r="DM14" s="32">
        <v>1000</v>
      </c>
      <c r="DN14" s="32">
        <v>6.5</v>
      </c>
      <c r="DW14" s="32">
        <v>35.299999999999997</v>
      </c>
      <c r="EC14" s="32">
        <v>96</v>
      </c>
      <c r="EI14" s="32">
        <v>671</v>
      </c>
      <c r="EJ14" s="32">
        <v>975</v>
      </c>
      <c r="EK14" s="32">
        <v>828</v>
      </c>
      <c r="EL14" s="32">
        <f>COUNTA(Tabla1[[#This Row],[Tamb1]:[Tamb4]])</f>
        <v>2</v>
      </c>
      <c r="EM14" s="47" t="s">
        <v>1734</v>
      </c>
      <c r="EN14" s="47" t="s">
        <v>1736</v>
      </c>
      <c r="EQ14" s="47" t="s">
        <v>1743</v>
      </c>
      <c r="ER14" s="47"/>
      <c r="ES14" s="32">
        <f>COUNTA(Tabla1[[#This Row],[Tcam1]:[Tcam9]])</f>
        <v>3</v>
      </c>
      <c r="ET14" s="47" t="s">
        <v>1742</v>
      </c>
      <c r="EU14" s="47" t="s">
        <v>1743</v>
      </c>
      <c r="EV14" s="47" t="s">
        <v>1744</v>
      </c>
      <c r="FC14" s="52">
        <v>1178.2727272727273</v>
      </c>
      <c r="FD14" s="52">
        <v>1422.2727272727273</v>
      </c>
      <c r="FE14" s="52">
        <v>1693.090909090909</v>
      </c>
      <c r="FF14" s="52"/>
      <c r="FG14" s="52"/>
      <c r="FH14" s="52"/>
      <c r="FI14" s="52"/>
      <c r="FJ14" s="52"/>
      <c r="FK14" s="52"/>
      <c r="FL14" s="52">
        <v>1091</v>
      </c>
      <c r="FM14" s="52">
        <v>1325</v>
      </c>
      <c r="FN14" s="52">
        <v>1584</v>
      </c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38">
        <v>7.6</v>
      </c>
      <c r="GF14" s="38">
        <v>12.5</v>
      </c>
      <c r="GG14" s="38">
        <v>20.100000000000001</v>
      </c>
      <c r="GH14" s="38"/>
      <c r="GI14" s="38"/>
      <c r="GJ14" s="38"/>
      <c r="GK14" s="38"/>
      <c r="GL14" s="38"/>
      <c r="GM14" s="38"/>
      <c r="GN14" s="38">
        <v>5.6</v>
      </c>
      <c r="GO14" s="38">
        <v>8.4</v>
      </c>
      <c r="GP14" s="38">
        <v>13.2</v>
      </c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38"/>
      <c r="IG14" s="38"/>
      <c r="IH14" s="38"/>
      <c r="II14" s="38"/>
      <c r="IJ14" s="38"/>
      <c r="IK14" s="38"/>
      <c r="IL14" s="38"/>
      <c r="IM14" s="38"/>
      <c r="IN14" s="38"/>
      <c r="IO14" s="38"/>
      <c r="IP14" s="38"/>
      <c r="IQ14" s="38"/>
      <c r="IR14" s="38"/>
      <c r="IS14" s="38"/>
      <c r="IT14" s="38"/>
      <c r="IU14" s="38"/>
      <c r="IV14" s="38"/>
      <c r="IW14" s="38"/>
      <c r="IX14" s="38"/>
      <c r="IY14" s="38"/>
      <c r="IZ14" s="38"/>
      <c r="JA14" s="38"/>
      <c r="JB14" s="38"/>
      <c r="JC14" s="38"/>
      <c r="JD14" s="38"/>
      <c r="JE14" s="38"/>
      <c r="JF14" s="38"/>
      <c r="JG14" s="38"/>
      <c r="JH14" s="38"/>
      <c r="JI14" s="38"/>
      <c r="JJ14" s="38"/>
    </row>
    <row r="15" spans="1:270" s="32" customFormat="1">
      <c r="A15" s="32" t="s">
        <v>1655</v>
      </c>
      <c r="B15" s="29">
        <v>7126.0303308823522</v>
      </c>
      <c r="C15" s="29">
        <v>6444</v>
      </c>
      <c r="D15" s="26">
        <v>7043.8219740484428</v>
      </c>
      <c r="E15" s="26">
        <f>ROUNDUP(Tabla1[[#This Row],[€uros1]],0)</f>
        <v>7044</v>
      </c>
      <c r="F15" s="32">
        <v>1</v>
      </c>
      <c r="G15" s="32">
        <v>14</v>
      </c>
      <c r="H15" s="32" t="s">
        <v>264</v>
      </c>
      <c r="I15" s="32" t="s">
        <v>1831</v>
      </c>
      <c r="J15" s="32" t="s">
        <v>113</v>
      </c>
      <c r="K15" s="32" t="s">
        <v>1754</v>
      </c>
      <c r="M15" s="32">
        <v>2</v>
      </c>
      <c r="N15" s="32">
        <v>2</v>
      </c>
      <c r="O15" s="32" t="s">
        <v>578</v>
      </c>
      <c r="P15" s="32" t="s">
        <v>2112</v>
      </c>
      <c r="Q15" s="32" t="s">
        <v>1329</v>
      </c>
      <c r="R15" s="32" t="s">
        <v>1351</v>
      </c>
      <c r="W15" s="32" t="s">
        <v>1353</v>
      </c>
      <c r="X15" s="32" t="s">
        <v>1357</v>
      </c>
      <c r="Y15" s="32" t="s">
        <v>1359</v>
      </c>
      <c r="Z15" s="32" t="s">
        <v>1362</v>
      </c>
      <c r="AA15" s="32" t="s">
        <v>1890</v>
      </c>
      <c r="AB15" s="32" t="s">
        <v>1891</v>
      </c>
      <c r="AC15" s="32" t="s">
        <v>1893</v>
      </c>
      <c r="AD15" s="32" t="s">
        <v>1365</v>
      </c>
      <c r="AE15" s="32" t="s">
        <v>1367</v>
      </c>
      <c r="AF15" s="32" t="s">
        <v>1369</v>
      </c>
      <c r="AG15" s="32" t="s">
        <v>1371</v>
      </c>
      <c r="AH15" s="32" t="s">
        <v>1373</v>
      </c>
      <c r="AI15" s="32" t="s">
        <v>70</v>
      </c>
      <c r="AJ15" s="32" t="s">
        <v>70</v>
      </c>
      <c r="AK15" s="32" t="s">
        <v>1338</v>
      </c>
      <c r="AL15" s="32" t="s">
        <v>260</v>
      </c>
      <c r="AN15" s="32" t="s">
        <v>60</v>
      </c>
      <c r="AO15" s="32" t="s">
        <v>61</v>
      </c>
      <c r="AP15" s="32" t="s">
        <v>62</v>
      </c>
      <c r="AQ15" s="32" t="s">
        <v>64</v>
      </c>
      <c r="AR15" s="32" t="s">
        <v>65</v>
      </c>
      <c r="AS15" s="32" t="s">
        <v>66</v>
      </c>
      <c r="AT15" s="32" t="s">
        <v>67</v>
      </c>
      <c r="AU15" s="32" t="s">
        <v>114</v>
      </c>
      <c r="AV15" s="32" t="s">
        <v>115</v>
      </c>
      <c r="AW15" s="32" t="s">
        <v>108</v>
      </c>
      <c r="BD15" s="32" t="s">
        <v>116</v>
      </c>
      <c r="BE15" s="32" t="s">
        <v>251</v>
      </c>
      <c r="BF15" s="32" t="s">
        <v>1306</v>
      </c>
      <c r="BG15" s="32" t="s">
        <v>72</v>
      </c>
      <c r="BH15" s="32" t="s">
        <v>94</v>
      </c>
      <c r="BN15" s="35"/>
      <c r="BO15" s="32" t="s">
        <v>1829</v>
      </c>
      <c r="BQ15" s="35">
        <v>1.25</v>
      </c>
      <c r="BT15" s="32" t="s">
        <v>1896</v>
      </c>
      <c r="BU15" s="38">
        <v>27.8</v>
      </c>
      <c r="BY15" s="32">
        <v>0</v>
      </c>
      <c r="BZ15" s="32">
        <v>1800</v>
      </c>
      <c r="CB15" s="32">
        <v>9.8000000000000007</v>
      </c>
      <c r="CH15" s="32">
        <v>2</v>
      </c>
      <c r="CI15" s="32" t="s">
        <v>1343</v>
      </c>
      <c r="CJ15" s="38"/>
      <c r="CY15" s="41">
        <v>1</v>
      </c>
      <c r="CZ15" s="41">
        <v>350</v>
      </c>
      <c r="DA15" s="41">
        <v>2540</v>
      </c>
      <c r="DH15" s="32" t="s">
        <v>1349</v>
      </c>
      <c r="DI15" s="32" t="s">
        <v>1345</v>
      </c>
      <c r="DK15" s="32">
        <v>1</v>
      </c>
      <c r="DL15" s="32">
        <v>350</v>
      </c>
      <c r="DM15" s="32">
        <v>2740</v>
      </c>
      <c r="DN15" s="32">
        <v>8</v>
      </c>
      <c r="DW15" s="32">
        <v>42.3</v>
      </c>
      <c r="EC15" s="32">
        <v>105</v>
      </c>
      <c r="EI15" s="32">
        <v>711</v>
      </c>
      <c r="EJ15" s="32">
        <v>1254</v>
      </c>
      <c r="EK15" s="32">
        <v>828</v>
      </c>
      <c r="EL15" s="32">
        <f>COUNTA(Tabla1[[#This Row],[Tamb1]:[Tamb4]])</f>
        <v>2</v>
      </c>
      <c r="EM15" s="47" t="s">
        <v>1734</v>
      </c>
      <c r="EN15" s="47" t="s">
        <v>1736</v>
      </c>
      <c r="EQ15" s="47" t="s">
        <v>1743</v>
      </c>
      <c r="ER15" s="47"/>
      <c r="ES15" s="32">
        <f>COUNTA(Tabla1[[#This Row],[Tcam1]:[Tcam9]])</f>
        <v>3</v>
      </c>
      <c r="ET15" s="47" t="s">
        <v>1742</v>
      </c>
      <c r="EU15" s="47" t="s">
        <v>1743</v>
      </c>
      <c r="EV15" s="47" t="s">
        <v>1744</v>
      </c>
      <c r="FC15" s="52">
        <v>1673.2727272727273</v>
      </c>
      <c r="FD15" s="50">
        <v>2014.8181818181818</v>
      </c>
      <c r="FE15" s="50">
        <v>2386.6363636363635</v>
      </c>
      <c r="FF15" s="52"/>
      <c r="FG15" s="52"/>
      <c r="FH15" s="52"/>
      <c r="FI15" s="52"/>
      <c r="FJ15" s="52"/>
      <c r="FK15" s="52"/>
      <c r="FL15" s="52">
        <v>1566</v>
      </c>
      <c r="FM15" s="52">
        <v>1893</v>
      </c>
      <c r="FN15" s="52">
        <v>2248</v>
      </c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38">
        <v>13.4</v>
      </c>
      <c r="GF15" s="38">
        <v>22</v>
      </c>
      <c r="GG15" s="38">
        <v>35.4</v>
      </c>
      <c r="GH15" s="38"/>
      <c r="GI15" s="38"/>
      <c r="GJ15" s="38"/>
      <c r="GK15" s="38"/>
      <c r="GL15" s="38"/>
      <c r="GM15" s="38"/>
      <c r="GN15" s="38">
        <v>9.1999999999999993</v>
      </c>
      <c r="GO15" s="38">
        <v>15.7</v>
      </c>
      <c r="GP15" s="38">
        <v>25.8</v>
      </c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  <c r="IW15" s="38"/>
      <c r="IX15" s="38"/>
      <c r="IY15" s="38"/>
      <c r="IZ15" s="38"/>
      <c r="JA15" s="38"/>
      <c r="JB15" s="38"/>
      <c r="JC15" s="38"/>
      <c r="JD15" s="38"/>
      <c r="JE15" s="38"/>
      <c r="JF15" s="38"/>
      <c r="JG15" s="38"/>
      <c r="JH15" s="38"/>
      <c r="JI15" s="38"/>
      <c r="JJ15" s="38"/>
    </row>
    <row r="16" spans="1:270" s="32" customFormat="1">
      <c r="A16" s="32" t="s">
        <v>1656</v>
      </c>
      <c r="B16" s="29">
        <v>8205.2233455882342</v>
      </c>
      <c r="C16" s="29">
        <v>7382</v>
      </c>
      <c r="D16" s="26">
        <v>8069.0807307958476</v>
      </c>
      <c r="E16" s="26">
        <f>ROUNDUP(Tabla1[[#This Row],[€uros1]],0)</f>
        <v>8070</v>
      </c>
      <c r="F16" s="32">
        <v>1</v>
      </c>
      <c r="G16" s="32">
        <v>15</v>
      </c>
      <c r="H16" s="32" t="s">
        <v>264</v>
      </c>
      <c r="I16" s="32" t="s">
        <v>1831</v>
      </c>
      <c r="J16" s="32" t="s">
        <v>113</v>
      </c>
      <c r="K16" s="32" t="s">
        <v>1754</v>
      </c>
      <c r="M16" s="32">
        <v>2</v>
      </c>
      <c r="N16" s="32">
        <v>2</v>
      </c>
      <c r="O16" s="32" t="s">
        <v>578</v>
      </c>
      <c r="P16" s="32" t="s">
        <v>2112</v>
      </c>
      <c r="Q16" s="32" t="s">
        <v>1329</v>
      </c>
      <c r="R16" s="32" t="s">
        <v>1351</v>
      </c>
      <c r="W16" s="32" t="s">
        <v>1353</v>
      </c>
      <c r="X16" s="32" t="s">
        <v>1357</v>
      </c>
      <c r="Y16" s="32" t="s">
        <v>1359</v>
      </c>
      <c r="Z16" s="32" t="s">
        <v>1362</v>
      </c>
      <c r="AA16" s="32" t="s">
        <v>1890</v>
      </c>
      <c r="AB16" s="32" t="s">
        <v>1891</v>
      </c>
      <c r="AC16" s="32" t="s">
        <v>1893</v>
      </c>
      <c r="AD16" s="32" t="s">
        <v>1365</v>
      </c>
      <c r="AE16" s="32" t="s">
        <v>1367</v>
      </c>
      <c r="AF16" s="32" t="s">
        <v>1369</v>
      </c>
      <c r="AG16" s="32" t="s">
        <v>1371</v>
      </c>
      <c r="AH16" s="32" t="s">
        <v>1373</v>
      </c>
      <c r="AI16" s="32" t="s">
        <v>70</v>
      </c>
      <c r="AJ16" s="32" t="s">
        <v>70</v>
      </c>
      <c r="AK16" s="32" t="s">
        <v>1338</v>
      </c>
      <c r="AL16" s="32" t="s">
        <v>260</v>
      </c>
      <c r="AN16" s="32" t="s">
        <v>60</v>
      </c>
      <c r="AO16" s="32" t="s">
        <v>61</v>
      </c>
      <c r="AP16" s="32" t="s">
        <v>62</v>
      </c>
      <c r="AQ16" s="32" t="s">
        <v>64</v>
      </c>
      <c r="AR16" s="32" t="s">
        <v>65</v>
      </c>
      <c r="AS16" s="32" t="s">
        <v>66</v>
      </c>
      <c r="AT16" s="32" t="s">
        <v>67</v>
      </c>
      <c r="AU16" s="32" t="s">
        <v>114</v>
      </c>
      <c r="AV16" s="32" t="s">
        <v>115</v>
      </c>
      <c r="AW16" s="32" t="s">
        <v>108</v>
      </c>
      <c r="BD16" s="32" t="s">
        <v>116</v>
      </c>
      <c r="BE16" s="32" t="s">
        <v>251</v>
      </c>
      <c r="BF16" s="32" t="s">
        <v>1306</v>
      </c>
      <c r="BG16" s="32" t="s">
        <v>72</v>
      </c>
      <c r="BH16" s="32" t="s">
        <v>94</v>
      </c>
      <c r="BN16" s="35"/>
      <c r="BO16" s="32" t="s">
        <v>121</v>
      </c>
      <c r="BQ16" s="35">
        <v>1.5</v>
      </c>
      <c r="BT16" s="32" t="s">
        <v>1896</v>
      </c>
      <c r="BU16" s="38">
        <v>38</v>
      </c>
      <c r="BY16" s="32">
        <v>1</v>
      </c>
      <c r="BZ16" s="32">
        <v>2300</v>
      </c>
      <c r="CB16" s="32">
        <v>4.2</v>
      </c>
      <c r="CH16" s="32">
        <v>2</v>
      </c>
      <c r="CI16" s="32" t="s">
        <v>1343</v>
      </c>
      <c r="CJ16" s="38"/>
      <c r="CY16" s="41">
        <v>1</v>
      </c>
      <c r="CZ16" s="41">
        <v>350</v>
      </c>
      <c r="DA16" s="41">
        <v>2540</v>
      </c>
      <c r="DH16" s="32" t="s">
        <v>1349</v>
      </c>
      <c r="DI16" s="32" t="s">
        <v>1345</v>
      </c>
      <c r="DK16" s="32">
        <v>1</v>
      </c>
      <c r="DL16" s="32">
        <v>350</v>
      </c>
      <c r="DM16" s="32">
        <v>2740</v>
      </c>
      <c r="DN16" s="32">
        <v>8</v>
      </c>
      <c r="DW16" s="32">
        <v>42.5</v>
      </c>
      <c r="EC16" s="32">
        <v>114</v>
      </c>
      <c r="EI16" s="32">
        <v>711</v>
      </c>
      <c r="EJ16" s="32">
        <v>1254</v>
      </c>
      <c r="EK16" s="32">
        <v>828</v>
      </c>
      <c r="EL16" s="32">
        <f>COUNTA(Tabla1[[#This Row],[Tamb1]:[Tamb4]])</f>
        <v>2</v>
      </c>
      <c r="EM16" s="47" t="s">
        <v>1734</v>
      </c>
      <c r="EN16" s="47" t="s">
        <v>1736</v>
      </c>
      <c r="EQ16" s="47" t="s">
        <v>1743</v>
      </c>
      <c r="ER16" s="47"/>
      <c r="ES16" s="32">
        <f>COUNTA(Tabla1[[#This Row],[Tcam1]:[Tcam9]])</f>
        <v>3</v>
      </c>
      <c r="ET16" s="47" t="s">
        <v>1742</v>
      </c>
      <c r="EU16" s="47" t="s">
        <v>1743</v>
      </c>
      <c r="EV16" s="47" t="s">
        <v>1744</v>
      </c>
      <c r="FC16" s="52">
        <v>2002.8181818181818</v>
      </c>
      <c r="FD16" s="50">
        <v>2398.909090909091</v>
      </c>
      <c r="FE16" s="50">
        <v>2824.909090909091</v>
      </c>
      <c r="FF16" s="52"/>
      <c r="FG16" s="52"/>
      <c r="FH16" s="52"/>
      <c r="FI16" s="52"/>
      <c r="FJ16" s="52"/>
      <c r="FK16" s="52"/>
      <c r="FL16" s="52">
        <v>1871</v>
      </c>
      <c r="FM16" s="52">
        <v>2248</v>
      </c>
      <c r="FN16" s="52">
        <v>2654</v>
      </c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38">
        <v>17.600000000000001</v>
      </c>
      <c r="GF16" s="38">
        <v>29.2</v>
      </c>
      <c r="GG16" s="38">
        <v>45.6</v>
      </c>
      <c r="GH16" s="38"/>
      <c r="GI16" s="38"/>
      <c r="GJ16" s="38"/>
      <c r="GK16" s="38"/>
      <c r="GL16" s="38"/>
      <c r="GM16" s="38"/>
      <c r="GN16" s="38">
        <v>11.9</v>
      </c>
      <c r="GO16" s="38">
        <v>21.4</v>
      </c>
      <c r="GP16" s="38">
        <v>33.5</v>
      </c>
      <c r="GQ16" s="38"/>
      <c r="GR16" s="38"/>
      <c r="GS16" s="38"/>
      <c r="GT16" s="38"/>
      <c r="GU16" s="38"/>
      <c r="GV16" s="38"/>
      <c r="GW16" s="38"/>
      <c r="GX16" s="38"/>
      <c r="GY16" s="38"/>
      <c r="GZ16" s="38"/>
      <c r="HA16" s="38"/>
      <c r="HB16" s="38"/>
      <c r="HC16" s="38"/>
      <c r="HD16" s="38"/>
      <c r="HE16" s="38"/>
      <c r="HF16" s="38"/>
      <c r="HG16" s="38"/>
      <c r="HH16" s="38"/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8"/>
      <c r="ID16" s="38"/>
      <c r="IE16" s="38"/>
      <c r="IF16" s="38"/>
      <c r="IG16" s="38"/>
      <c r="IH16" s="38"/>
      <c r="II16" s="38"/>
      <c r="IJ16" s="38"/>
      <c r="IK16" s="38"/>
      <c r="IL16" s="38"/>
      <c r="IM16" s="38"/>
      <c r="IN16" s="38"/>
      <c r="IO16" s="38"/>
      <c r="IP16" s="38"/>
      <c r="IQ16" s="38"/>
      <c r="IR16" s="38"/>
      <c r="IS16" s="38"/>
      <c r="IT16" s="38"/>
      <c r="IU16" s="38"/>
      <c r="IV16" s="38"/>
      <c r="IW16" s="38"/>
      <c r="IX16" s="38"/>
      <c r="IY16" s="38"/>
      <c r="IZ16" s="38"/>
      <c r="JA16" s="38"/>
      <c r="JB16" s="38"/>
      <c r="JC16" s="38"/>
      <c r="JD16" s="38"/>
      <c r="JE16" s="38"/>
      <c r="JF16" s="38"/>
      <c r="JG16" s="38"/>
      <c r="JH16" s="38"/>
      <c r="JI16" s="38"/>
      <c r="JJ16" s="38"/>
    </row>
    <row r="17" spans="1:270" s="32" customFormat="1">
      <c r="A17" s="32" t="s">
        <v>130</v>
      </c>
      <c r="B17" s="29" t="s">
        <v>76</v>
      </c>
      <c r="C17" s="29" t="s">
        <v>76</v>
      </c>
      <c r="D17" s="29" t="s">
        <v>76</v>
      </c>
      <c r="E17" s="29" t="s">
        <v>76</v>
      </c>
      <c r="F17" s="32">
        <v>2</v>
      </c>
      <c r="G17" s="32">
        <v>16</v>
      </c>
      <c r="H17" s="32" t="s">
        <v>262</v>
      </c>
      <c r="I17" s="32" t="s">
        <v>262</v>
      </c>
      <c r="J17" s="32" t="s">
        <v>113</v>
      </c>
      <c r="K17" s="32" t="s">
        <v>1755</v>
      </c>
      <c r="M17" s="32">
        <v>2</v>
      </c>
      <c r="N17" s="32">
        <v>2</v>
      </c>
      <c r="O17" s="32" t="s">
        <v>578</v>
      </c>
      <c r="P17" s="32" t="s">
        <v>2111</v>
      </c>
      <c r="Q17" s="32" t="s">
        <v>1329</v>
      </c>
      <c r="R17" s="32" t="s">
        <v>1351</v>
      </c>
      <c r="W17" s="32" t="s">
        <v>1353</v>
      </c>
      <c r="X17" s="32" t="s">
        <v>1357</v>
      </c>
      <c r="Y17" s="32" t="s">
        <v>1359</v>
      </c>
      <c r="Z17" s="32" t="s">
        <v>1362</v>
      </c>
      <c r="AA17" s="32" t="s">
        <v>1890</v>
      </c>
      <c r="AB17" s="32" t="s">
        <v>1891</v>
      </c>
      <c r="AC17" s="32" t="s">
        <v>1893</v>
      </c>
      <c r="AD17" s="32" t="s">
        <v>1365</v>
      </c>
      <c r="AE17" s="32" t="s">
        <v>1367</v>
      </c>
      <c r="AF17" s="32" t="s">
        <v>1369</v>
      </c>
      <c r="AG17" s="32" t="s">
        <v>1371</v>
      </c>
      <c r="AH17" s="32" t="s">
        <v>1373</v>
      </c>
      <c r="AI17" s="32" t="s">
        <v>70</v>
      </c>
      <c r="AJ17" s="32" t="s">
        <v>70</v>
      </c>
      <c r="AK17" s="32" t="s">
        <v>1338</v>
      </c>
      <c r="AL17" s="32" t="s">
        <v>260</v>
      </c>
      <c r="AN17" s="32" t="s">
        <v>60</v>
      </c>
      <c r="AO17" s="32" t="s">
        <v>61</v>
      </c>
      <c r="AP17" s="32" t="s">
        <v>62</v>
      </c>
      <c r="AQ17" s="32" t="s">
        <v>63</v>
      </c>
      <c r="AR17" s="32" t="s">
        <v>64</v>
      </c>
      <c r="AS17" s="32" t="s">
        <v>65</v>
      </c>
      <c r="AT17" s="32" t="s">
        <v>527</v>
      </c>
      <c r="AU17" s="32" t="s">
        <v>66</v>
      </c>
      <c r="AV17" s="32" t="s">
        <v>67</v>
      </c>
      <c r="AW17" s="32" t="s">
        <v>131</v>
      </c>
      <c r="AX17" s="32" t="s">
        <v>114</v>
      </c>
      <c r="AY17" s="32" t="s">
        <v>115</v>
      </c>
      <c r="AZ17" s="32" t="s">
        <v>108</v>
      </c>
      <c r="BD17" s="32" t="s">
        <v>116</v>
      </c>
      <c r="BE17" s="32" t="s">
        <v>251</v>
      </c>
      <c r="BF17" s="32" t="s">
        <v>1306</v>
      </c>
      <c r="BG17" s="32" t="s">
        <v>72</v>
      </c>
      <c r="BH17" s="32" t="s">
        <v>94</v>
      </c>
      <c r="BN17" s="35"/>
      <c r="BO17" s="32" t="s">
        <v>77</v>
      </c>
      <c r="BQ17" s="35">
        <v>0.5</v>
      </c>
      <c r="BT17" s="32" t="s">
        <v>1896</v>
      </c>
      <c r="BU17" s="38">
        <v>12.6</v>
      </c>
      <c r="BY17" s="32">
        <v>0</v>
      </c>
      <c r="BZ17" s="32">
        <v>800</v>
      </c>
      <c r="CB17" s="32">
        <v>4.7</v>
      </c>
      <c r="CH17" s="32" t="s">
        <v>75</v>
      </c>
      <c r="CI17" s="32" t="s">
        <v>1343</v>
      </c>
      <c r="CJ17" s="38"/>
      <c r="CY17" s="41">
        <v>1</v>
      </c>
      <c r="CZ17" s="41">
        <v>300</v>
      </c>
      <c r="DA17" s="41">
        <v>1200</v>
      </c>
      <c r="DH17" s="32" t="s">
        <v>1349</v>
      </c>
      <c r="DI17" s="32" t="s">
        <v>1345</v>
      </c>
      <c r="DK17" s="32">
        <v>2</v>
      </c>
      <c r="DL17" s="32">
        <v>200</v>
      </c>
      <c r="DM17" s="32">
        <v>1000</v>
      </c>
      <c r="DN17" s="32">
        <v>6.5</v>
      </c>
      <c r="DW17" s="32" t="s">
        <v>76</v>
      </c>
      <c r="EC17" s="32" t="s">
        <v>76</v>
      </c>
      <c r="EL17" s="32">
        <f>COUNTA(Tabla1[[#This Row],[Tamb1]:[Tamb4]])</f>
        <v>2</v>
      </c>
      <c r="EM17" s="47" t="s">
        <v>1734</v>
      </c>
      <c r="EN17" s="47" t="s">
        <v>1736</v>
      </c>
      <c r="EQ17" s="47" t="s">
        <v>1743</v>
      </c>
      <c r="ER17" s="47" t="s">
        <v>1747</v>
      </c>
      <c r="ES17" s="32">
        <f>COUNTA(Tabla1[[#This Row],[Tcam1]:[Tcam9]])</f>
        <v>9</v>
      </c>
      <c r="ET17" s="47" t="s">
        <v>1742</v>
      </c>
      <c r="EU17" s="47" t="s">
        <v>1743</v>
      </c>
      <c r="EV17" s="47" t="s">
        <v>1744</v>
      </c>
      <c r="EW17" s="47" t="s">
        <v>1745</v>
      </c>
      <c r="EX17" s="47" t="s">
        <v>1746</v>
      </c>
      <c r="EY17" s="47" t="s">
        <v>1747</v>
      </c>
      <c r="EZ17" s="47" t="s">
        <v>1730</v>
      </c>
      <c r="FA17" s="47" t="s">
        <v>1750</v>
      </c>
      <c r="FB17" s="47" t="s">
        <v>1725</v>
      </c>
      <c r="FC17" s="126">
        <v>691</v>
      </c>
      <c r="FD17" s="126">
        <v>829</v>
      </c>
      <c r="FE17" s="126">
        <v>986</v>
      </c>
      <c r="FF17" s="126">
        <v>1162</v>
      </c>
      <c r="FG17" s="126">
        <v>1355</v>
      </c>
      <c r="FH17" s="126">
        <v>1565</v>
      </c>
      <c r="FI17" s="126">
        <v>1790</v>
      </c>
      <c r="FJ17" s="126">
        <v>2030</v>
      </c>
      <c r="FK17" s="126">
        <v>2282</v>
      </c>
      <c r="FL17" s="126">
        <v>644</v>
      </c>
      <c r="FM17" s="126">
        <v>775</v>
      </c>
      <c r="FN17" s="126">
        <v>924</v>
      </c>
      <c r="FO17" s="126">
        <v>1090</v>
      </c>
      <c r="FP17" s="126">
        <v>1273</v>
      </c>
      <c r="FQ17" s="126">
        <v>1471</v>
      </c>
      <c r="FR17" s="126">
        <v>1684</v>
      </c>
      <c r="FS17" s="126">
        <v>1909</v>
      </c>
      <c r="FT17" s="126" t="s">
        <v>76</v>
      </c>
      <c r="FU17" s="50"/>
      <c r="FV17" s="50"/>
      <c r="FW17" s="50"/>
      <c r="FX17" s="52"/>
      <c r="FY17" s="52"/>
      <c r="FZ17" s="52"/>
      <c r="GA17" s="52"/>
      <c r="GB17" s="52"/>
      <c r="GC17" s="52"/>
      <c r="GD17" s="52"/>
      <c r="GE17" s="127">
        <v>3.4</v>
      </c>
      <c r="GF17" s="127">
        <v>5.0999999999999996</v>
      </c>
      <c r="GG17" s="127">
        <v>7.8</v>
      </c>
      <c r="GH17" s="127">
        <v>11.9</v>
      </c>
      <c r="GI17" s="127">
        <v>8.5</v>
      </c>
      <c r="GJ17" s="127">
        <v>12.7</v>
      </c>
      <c r="GK17" s="127">
        <v>21.2</v>
      </c>
      <c r="GL17" s="127">
        <v>33.4</v>
      </c>
      <c r="GM17" s="127">
        <v>55.1</v>
      </c>
      <c r="GN17" s="127">
        <v>2.6</v>
      </c>
      <c r="GO17" s="127">
        <v>3.9</v>
      </c>
      <c r="GP17" s="127">
        <v>5.9</v>
      </c>
      <c r="GQ17" s="127">
        <v>8.8000000000000007</v>
      </c>
      <c r="GR17" s="127">
        <v>6.6</v>
      </c>
      <c r="GS17" s="127">
        <v>9.5</v>
      </c>
      <c r="GT17" s="127">
        <v>15.2</v>
      </c>
      <c r="GU17" s="127">
        <v>24.7</v>
      </c>
      <c r="GV17" s="127" t="s">
        <v>76</v>
      </c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126">
        <v>334</v>
      </c>
      <c r="HH17" s="126">
        <v>404</v>
      </c>
      <c r="HI17" s="126">
        <v>485</v>
      </c>
      <c r="HJ17" s="126">
        <v>576</v>
      </c>
      <c r="HK17" s="126">
        <v>678</v>
      </c>
      <c r="HL17" s="126">
        <v>789</v>
      </c>
      <c r="HM17" s="126">
        <v>911</v>
      </c>
      <c r="HN17" s="126">
        <v>1042</v>
      </c>
      <c r="HO17" s="126">
        <v>1182</v>
      </c>
      <c r="HP17" s="126">
        <v>340</v>
      </c>
      <c r="HQ17" s="126">
        <v>415</v>
      </c>
      <c r="HR17" s="126">
        <v>502</v>
      </c>
      <c r="HS17" s="126">
        <v>600</v>
      </c>
      <c r="HT17" s="126">
        <v>710</v>
      </c>
      <c r="HU17" s="126">
        <v>832</v>
      </c>
      <c r="HV17" s="126">
        <v>965</v>
      </c>
      <c r="HW17" s="126">
        <v>1110</v>
      </c>
      <c r="HX17" s="126" t="s">
        <v>76</v>
      </c>
      <c r="HY17" s="38"/>
      <c r="HZ17" s="38"/>
      <c r="IA17" s="38"/>
      <c r="IB17" s="38"/>
      <c r="IC17" s="38"/>
      <c r="ID17" s="38"/>
      <c r="IE17" s="38"/>
      <c r="IF17" s="38"/>
      <c r="IG17" s="38"/>
      <c r="IH17" s="38"/>
      <c r="II17" s="127">
        <v>1.3</v>
      </c>
      <c r="IJ17" s="127">
        <v>2.1</v>
      </c>
      <c r="IK17" s="127">
        <v>3.2</v>
      </c>
      <c r="IL17" s="127">
        <v>5</v>
      </c>
      <c r="IM17" s="127">
        <v>4</v>
      </c>
      <c r="IN17" s="127">
        <v>6</v>
      </c>
      <c r="IO17" s="127">
        <v>9</v>
      </c>
      <c r="IP17" s="127">
        <v>15.4</v>
      </c>
      <c r="IQ17" s="127">
        <v>27.4</v>
      </c>
      <c r="IR17" s="127">
        <v>1</v>
      </c>
      <c r="IS17" s="127">
        <v>1.6</v>
      </c>
      <c r="IT17" s="127">
        <v>2.4</v>
      </c>
      <c r="IU17" s="127">
        <v>3.7</v>
      </c>
      <c r="IV17" s="127">
        <v>3</v>
      </c>
      <c r="IW17" s="127">
        <v>4.5</v>
      </c>
      <c r="IX17" s="127">
        <v>6.7</v>
      </c>
      <c r="IY17" s="127">
        <v>10.1</v>
      </c>
      <c r="IZ17" s="127" t="s">
        <v>76</v>
      </c>
      <c r="JA17" s="38"/>
      <c r="JB17" s="38"/>
      <c r="JC17" s="38"/>
      <c r="JD17" s="38"/>
      <c r="JE17" s="38"/>
      <c r="JF17" s="38"/>
      <c r="JG17" s="38"/>
      <c r="JH17" s="38"/>
      <c r="JI17" s="38"/>
      <c r="JJ17" s="38"/>
    </row>
    <row r="18" spans="1:270" s="32" customFormat="1">
      <c r="A18" s="32" t="s">
        <v>132</v>
      </c>
      <c r="B18" s="29" t="s">
        <v>76</v>
      </c>
      <c r="C18" s="29" t="s">
        <v>76</v>
      </c>
      <c r="D18" s="29" t="s">
        <v>76</v>
      </c>
      <c r="E18" s="29" t="s">
        <v>76</v>
      </c>
      <c r="F18" s="32">
        <v>2</v>
      </c>
      <c r="G18" s="32">
        <v>17</v>
      </c>
      <c r="H18" s="32" t="s">
        <v>262</v>
      </c>
      <c r="I18" s="32" t="s">
        <v>262</v>
      </c>
      <c r="J18" s="32" t="s">
        <v>113</v>
      </c>
      <c r="K18" s="32" t="s">
        <v>1755</v>
      </c>
      <c r="M18" s="32">
        <v>2</v>
      </c>
      <c r="N18" s="32">
        <v>2</v>
      </c>
      <c r="O18" s="32" t="s">
        <v>578</v>
      </c>
      <c r="P18" s="32" t="s">
        <v>2111</v>
      </c>
      <c r="Q18" s="32" t="s">
        <v>1329</v>
      </c>
      <c r="R18" s="32" t="s">
        <v>1351</v>
      </c>
      <c r="W18" s="32" t="s">
        <v>1353</v>
      </c>
      <c r="X18" s="32" t="s">
        <v>1357</v>
      </c>
      <c r="Y18" s="32" t="s">
        <v>1359</v>
      </c>
      <c r="Z18" s="32" t="s">
        <v>1362</v>
      </c>
      <c r="AA18" s="32" t="s">
        <v>1890</v>
      </c>
      <c r="AB18" s="32" t="s">
        <v>1891</v>
      </c>
      <c r="AC18" s="32" t="s">
        <v>1893</v>
      </c>
      <c r="AD18" s="32" t="s">
        <v>1365</v>
      </c>
      <c r="AE18" s="32" t="s">
        <v>1367</v>
      </c>
      <c r="AF18" s="32" t="s">
        <v>1369</v>
      </c>
      <c r="AG18" s="32" t="s">
        <v>1371</v>
      </c>
      <c r="AH18" s="32" t="s">
        <v>1373</v>
      </c>
      <c r="AI18" s="32" t="s">
        <v>70</v>
      </c>
      <c r="AJ18" s="32" t="s">
        <v>70</v>
      </c>
      <c r="AK18" s="32" t="s">
        <v>1338</v>
      </c>
      <c r="AL18" s="32" t="s">
        <v>260</v>
      </c>
      <c r="AN18" s="32" t="s">
        <v>60</v>
      </c>
      <c r="AO18" s="32" t="s">
        <v>61</v>
      </c>
      <c r="AP18" s="32" t="s">
        <v>62</v>
      </c>
      <c r="AQ18" s="32" t="s">
        <v>63</v>
      </c>
      <c r="AR18" s="32" t="s">
        <v>64</v>
      </c>
      <c r="AS18" s="32" t="s">
        <v>65</v>
      </c>
      <c r="AT18" s="32" t="s">
        <v>527</v>
      </c>
      <c r="AU18" s="32" t="s">
        <v>66</v>
      </c>
      <c r="AV18" s="32" t="s">
        <v>67</v>
      </c>
      <c r="AW18" s="32" t="s">
        <v>131</v>
      </c>
      <c r="AX18" s="32" t="s">
        <v>114</v>
      </c>
      <c r="AY18" s="32" t="s">
        <v>115</v>
      </c>
      <c r="AZ18" s="32" t="s">
        <v>108</v>
      </c>
      <c r="BD18" s="32" t="s">
        <v>116</v>
      </c>
      <c r="BE18" s="32" t="s">
        <v>251</v>
      </c>
      <c r="BF18" s="32" t="s">
        <v>1306</v>
      </c>
      <c r="BG18" s="32" t="s">
        <v>72</v>
      </c>
      <c r="BH18" s="32" t="s">
        <v>94</v>
      </c>
      <c r="BN18" s="35"/>
      <c r="BO18" s="32" t="s">
        <v>77</v>
      </c>
      <c r="BQ18" s="35">
        <v>0.5</v>
      </c>
      <c r="BT18" s="32" t="s">
        <v>1896</v>
      </c>
      <c r="BU18" s="38">
        <v>12.6</v>
      </c>
      <c r="BY18" s="32">
        <v>0</v>
      </c>
      <c r="BZ18" s="32">
        <v>1700</v>
      </c>
      <c r="CB18" s="32">
        <v>9.5</v>
      </c>
      <c r="CH18" s="32" t="s">
        <v>59</v>
      </c>
      <c r="CI18" s="32" t="s">
        <v>1343</v>
      </c>
      <c r="CJ18" s="38"/>
      <c r="CY18" s="41">
        <v>1</v>
      </c>
      <c r="CZ18" s="41">
        <v>350</v>
      </c>
      <c r="DA18" s="41">
        <v>2540</v>
      </c>
      <c r="DH18" s="32" t="s">
        <v>1349</v>
      </c>
      <c r="DI18" s="32" t="s">
        <v>1345</v>
      </c>
      <c r="DK18" s="32">
        <v>1</v>
      </c>
      <c r="DL18" s="32">
        <v>350</v>
      </c>
      <c r="DM18" s="32">
        <v>2740</v>
      </c>
      <c r="DN18" s="32">
        <v>8</v>
      </c>
      <c r="DW18" s="32" t="s">
        <v>76</v>
      </c>
      <c r="EC18" s="32" t="s">
        <v>76</v>
      </c>
      <c r="EL18" s="32">
        <f>COUNTA(Tabla1[[#This Row],[Tamb1]:[Tamb4]])</f>
        <v>2</v>
      </c>
      <c r="EM18" s="47" t="s">
        <v>1734</v>
      </c>
      <c r="EN18" s="47" t="s">
        <v>1736</v>
      </c>
      <c r="EQ18" s="47" t="s">
        <v>1743</v>
      </c>
      <c r="ER18" s="47" t="s">
        <v>1747</v>
      </c>
      <c r="ES18" s="32">
        <f>COUNTA(Tabla1[[#This Row],[Tcam1]:[Tcam9]])</f>
        <v>9</v>
      </c>
      <c r="ET18" s="47" t="s">
        <v>1742</v>
      </c>
      <c r="EU18" s="47" t="s">
        <v>1743</v>
      </c>
      <c r="EV18" s="47" t="s">
        <v>1744</v>
      </c>
      <c r="EW18" s="47" t="s">
        <v>1745</v>
      </c>
      <c r="EX18" s="47" t="s">
        <v>1746</v>
      </c>
      <c r="EY18" s="47" t="s">
        <v>1747</v>
      </c>
      <c r="EZ18" s="47" t="s">
        <v>1730</v>
      </c>
      <c r="FA18" s="47" t="s">
        <v>1750</v>
      </c>
      <c r="FB18" s="47" t="s">
        <v>1725</v>
      </c>
      <c r="FC18" s="126">
        <v>1343</v>
      </c>
      <c r="FD18" s="126">
        <v>1612</v>
      </c>
      <c r="FE18" s="126">
        <v>1918</v>
      </c>
      <c r="FF18" s="126">
        <v>2258</v>
      </c>
      <c r="FG18" s="126">
        <v>2631</v>
      </c>
      <c r="FH18" s="126">
        <v>3035</v>
      </c>
      <c r="FI18" s="126">
        <v>3467</v>
      </c>
      <c r="FJ18" s="126">
        <v>3924</v>
      </c>
      <c r="FK18" s="126">
        <v>4407</v>
      </c>
      <c r="FL18" s="126">
        <v>1251</v>
      </c>
      <c r="FM18" s="126">
        <v>1507</v>
      </c>
      <c r="FN18" s="126">
        <v>1798</v>
      </c>
      <c r="FO18" s="126">
        <v>2121</v>
      </c>
      <c r="FP18" s="126">
        <v>2475</v>
      </c>
      <c r="FQ18" s="126">
        <v>2858</v>
      </c>
      <c r="FR18" s="126">
        <v>3267</v>
      </c>
      <c r="FS18" s="126">
        <v>3701</v>
      </c>
      <c r="FT18" s="126" t="s">
        <v>76</v>
      </c>
      <c r="FU18" s="50"/>
      <c r="FV18" s="50"/>
      <c r="FW18" s="50"/>
      <c r="FX18" s="52"/>
      <c r="FY18" s="52"/>
      <c r="FZ18" s="52"/>
      <c r="GA18" s="52"/>
      <c r="GB18" s="52"/>
      <c r="GC18" s="52"/>
      <c r="GD18" s="52"/>
      <c r="GE18" s="127">
        <v>8.8000000000000007</v>
      </c>
      <c r="GF18" s="127">
        <v>14.2</v>
      </c>
      <c r="GG18" s="127">
        <v>24.3</v>
      </c>
      <c r="GH18" s="127">
        <v>39.5</v>
      </c>
      <c r="GI18" s="127">
        <v>23.1</v>
      </c>
      <c r="GJ18" s="127">
        <v>34.299999999999997</v>
      </c>
      <c r="GK18" s="127">
        <v>51.1</v>
      </c>
      <c r="GL18" s="127">
        <v>77.900000000000006</v>
      </c>
      <c r="GM18" s="127">
        <v>124</v>
      </c>
      <c r="GN18" s="127">
        <v>6.8</v>
      </c>
      <c r="GO18" s="127">
        <v>10.1</v>
      </c>
      <c r="GP18" s="127">
        <v>17.899999999999999</v>
      </c>
      <c r="GQ18" s="127">
        <v>29</v>
      </c>
      <c r="GR18" s="127">
        <v>18</v>
      </c>
      <c r="GS18" s="127">
        <v>26.8</v>
      </c>
      <c r="GT18" s="127">
        <v>40.1</v>
      </c>
      <c r="GU18" s="127">
        <v>61.2</v>
      </c>
      <c r="GV18" s="127" t="s">
        <v>76</v>
      </c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126">
        <v>703</v>
      </c>
      <c r="HH18" s="126">
        <v>859</v>
      </c>
      <c r="HI18" s="126">
        <v>1039</v>
      </c>
      <c r="HJ18" s="126">
        <v>1245</v>
      </c>
      <c r="HK18" s="126">
        <v>1474</v>
      </c>
      <c r="HL18" s="126">
        <v>1727</v>
      </c>
      <c r="HM18" s="126">
        <v>2004</v>
      </c>
      <c r="HN18" s="126">
        <v>2303</v>
      </c>
      <c r="HO18" s="126">
        <v>2625</v>
      </c>
      <c r="HP18" s="126">
        <v>655</v>
      </c>
      <c r="HQ18" s="126">
        <v>803</v>
      </c>
      <c r="HR18" s="126">
        <v>973</v>
      </c>
      <c r="HS18" s="126">
        <v>1167</v>
      </c>
      <c r="HT18" s="126">
        <v>1384</v>
      </c>
      <c r="HU18" s="126">
        <v>1623</v>
      </c>
      <c r="HV18" s="126">
        <v>1884</v>
      </c>
      <c r="HW18" s="126">
        <v>2167</v>
      </c>
      <c r="HX18" s="126" t="s">
        <v>76</v>
      </c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127">
        <v>3.5</v>
      </c>
      <c r="IJ18" s="127">
        <v>5.4</v>
      </c>
      <c r="IK18" s="127">
        <v>8.4</v>
      </c>
      <c r="IL18" s="127">
        <v>14.1</v>
      </c>
      <c r="IM18" s="127">
        <v>9.5</v>
      </c>
      <c r="IN18" s="127">
        <v>15.4</v>
      </c>
      <c r="IO18" s="127">
        <v>24.7</v>
      </c>
      <c r="IP18" s="127">
        <v>39.6</v>
      </c>
      <c r="IQ18" s="127">
        <v>65.900000000000006</v>
      </c>
      <c r="IR18" s="127">
        <v>2.7</v>
      </c>
      <c r="IS18" s="127">
        <v>4.0999999999999996</v>
      </c>
      <c r="IT18" s="127">
        <v>6.3</v>
      </c>
      <c r="IU18" s="127">
        <v>9.6999999999999993</v>
      </c>
      <c r="IV18" s="127">
        <v>7.3</v>
      </c>
      <c r="IW18" s="127">
        <v>10.7</v>
      </c>
      <c r="IX18" s="127">
        <v>18.600000000000001</v>
      </c>
      <c r="IY18" s="127">
        <v>29.5</v>
      </c>
      <c r="IZ18" s="127" t="s">
        <v>76</v>
      </c>
      <c r="JA18" s="38"/>
      <c r="JB18" s="38"/>
      <c r="JC18" s="38"/>
      <c r="JD18" s="38"/>
      <c r="JE18" s="38"/>
      <c r="JF18" s="38"/>
      <c r="JG18" s="38"/>
      <c r="JH18" s="38"/>
      <c r="JI18" s="38"/>
      <c r="JJ18" s="38"/>
    </row>
    <row r="19" spans="1:270" s="32" customFormat="1">
      <c r="A19" s="32" t="s">
        <v>2182</v>
      </c>
      <c r="B19" s="29">
        <v>5762.8676470588225</v>
      </c>
      <c r="C19" s="29"/>
      <c r="D19" s="26">
        <v>5647.6102941176459</v>
      </c>
      <c r="E19" s="26">
        <f>ROUNDUP(Tabla1[[#This Row],[€uros1]],0)</f>
        <v>5648</v>
      </c>
      <c r="F19" s="32">
        <v>3</v>
      </c>
      <c r="G19" s="32">
        <v>18</v>
      </c>
      <c r="H19" s="32" t="s">
        <v>265</v>
      </c>
      <c r="I19" s="32" t="s">
        <v>261</v>
      </c>
      <c r="J19" s="32" t="s">
        <v>113</v>
      </c>
      <c r="K19" s="32" t="s">
        <v>1756</v>
      </c>
      <c r="M19" s="32">
        <v>2</v>
      </c>
      <c r="N19" s="32">
        <v>2</v>
      </c>
      <c r="O19" s="32" t="s">
        <v>1319</v>
      </c>
      <c r="P19" s="32" t="s">
        <v>2113</v>
      </c>
      <c r="Q19" s="32" t="s">
        <v>1329</v>
      </c>
      <c r="W19" s="32" t="s">
        <v>1442</v>
      </c>
      <c r="AI19" s="32" t="s">
        <v>70</v>
      </c>
      <c r="AJ19" s="32" t="s">
        <v>70</v>
      </c>
      <c r="AK19" s="32" t="s">
        <v>1339</v>
      </c>
      <c r="AL19" s="32" t="s">
        <v>260</v>
      </c>
      <c r="AN19" s="32" t="s">
        <v>60</v>
      </c>
      <c r="AO19" s="32" t="s">
        <v>61</v>
      </c>
      <c r="AP19" s="32" t="s">
        <v>62</v>
      </c>
      <c r="AQ19" s="32" t="s">
        <v>64</v>
      </c>
      <c r="AR19" s="32" t="s">
        <v>65</v>
      </c>
      <c r="AS19" s="32" t="s">
        <v>66</v>
      </c>
      <c r="AT19" s="32" t="s">
        <v>67</v>
      </c>
      <c r="AU19" s="32" t="s">
        <v>114</v>
      </c>
      <c r="AV19" s="32" t="s">
        <v>115</v>
      </c>
      <c r="AW19" s="32" t="s">
        <v>108</v>
      </c>
      <c r="BD19" s="32" t="s">
        <v>116</v>
      </c>
      <c r="BE19" s="32" t="s">
        <v>251</v>
      </c>
      <c r="BF19" s="32" t="s">
        <v>1306</v>
      </c>
      <c r="BG19" s="32" t="s">
        <v>72</v>
      </c>
      <c r="BH19" s="32" t="s">
        <v>73</v>
      </c>
      <c r="BN19" s="35"/>
      <c r="BO19" s="32" t="s">
        <v>77</v>
      </c>
      <c r="BQ19" s="35">
        <v>0.25</v>
      </c>
      <c r="BT19" s="32" t="s">
        <v>1896</v>
      </c>
      <c r="BU19" s="38">
        <v>7.28</v>
      </c>
      <c r="BY19" s="32">
        <v>0</v>
      </c>
      <c r="BZ19" s="32">
        <v>395</v>
      </c>
      <c r="CB19" s="32">
        <v>2.1</v>
      </c>
      <c r="CH19" s="32" t="s">
        <v>75</v>
      </c>
      <c r="CI19" s="32" t="s">
        <v>1343</v>
      </c>
      <c r="CJ19" s="38"/>
      <c r="CY19" s="41">
        <v>1</v>
      </c>
      <c r="CZ19" s="41">
        <v>300</v>
      </c>
      <c r="DA19" s="41">
        <v>1100</v>
      </c>
      <c r="DH19" s="32" t="s">
        <v>1349</v>
      </c>
      <c r="DI19" s="32" t="s">
        <v>1345</v>
      </c>
      <c r="DK19" s="32">
        <v>1</v>
      </c>
      <c r="DL19" s="32">
        <v>300</v>
      </c>
      <c r="DM19" s="32">
        <v>750</v>
      </c>
      <c r="DN19" s="32">
        <v>3</v>
      </c>
      <c r="DW19" s="32" t="s">
        <v>76</v>
      </c>
      <c r="EC19" s="32" t="s">
        <v>76</v>
      </c>
      <c r="EL19" s="32">
        <f>COUNTA(Tabla1[[#This Row],[Tamb1]:[Tamb4]])</f>
        <v>2</v>
      </c>
      <c r="EM19" s="47" t="s">
        <v>1734</v>
      </c>
      <c r="EN19" s="47" t="s">
        <v>1736</v>
      </c>
      <c r="EQ19" s="32" t="s">
        <v>1747</v>
      </c>
      <c r="ES19" s="32">
        <f>COUNTA(Tabla1[[#This Row],[Tcam1]:[Tcam9]])</f>
        <v>4</v>
      </c>
      <c r="ET19" s="47" t="s">
        <v>1746</v>
      </c>
      <c r="EU19" s="32" t="s">
        <v>1747</v>
      </c>
      <c r="EV19" s="47" t="s">
        <v>1730</v>
      </c>
      <c r="EW19" s="47" t="s">
        <v>1750</v>
      </c>
      <c r="EX19" s="47"/>
      <c r="EY19" s="47"/>
      <c r="EZ19" s="47"/>
      <c r="FA19" s="47"/>
      <c r="FB19" s="47"/>
      <c r="FC19" s="53">
        <v>582.63636363636363</v>
      </c>
      <c r="FD19" s="53">
        <v>688.09090909090912</v>
      </c>
      <c r="FE19" s="50">
        <v>803.5454545454545</v>
      </c>
      <c r="FF19" s="52">
        <v>930.5</v>
      </c>
      <c r="FG19" s="52"/>
      <c r="FH19" s="52"/>
      <c r="FI19" s="52"/>
      <c r="FJ19" s="52"/>
      <c r="FK19" s="52"/>
      <c r="FL19" s="52">
        <v>544</v>
      </c>
      <c r="FM19" s="52">
        <v>644</v>
      </c>
      <c r="FN19" s="52">
        <v>754</v>
      </c>
      <c r="FO19" s="52">
        <v>873</v>
      </c>
      <c r="FP19" s="52"/>
      <c r="FQ19" s="52"/>
      <c r="FR19" s="52"/>
      <c r="FS19" s="52"/>
      <c r="FT19" s="52"/>
      <c r="FU19" s="57"/>
      <c r="FV19" s="57"/>
      <c r="FW19" s="57"/>
      <c r="FX19" s="57"/>
      <c r="FY19" s="57"/>
      <c r="FZ19" s="57"/>
      <c r="GA19" s="57"/>
      <c r="GB19" s="57"/>
      <c r="GC19" s="57"/>
      <c r="GD19" s="57"/>
      <c r="GE19" s="58">
        <v>2.9</v>
      </c>
      <c r="GF19" s="38">
        <v>4.5</v>
      </c>
      <c r="GG19" s="38">
        <v>6.9</v>
      </c>
      <c r="GH19" s="38">
        <v>17.7</v>
      </c>
      <c r="GI19" s="38"/>
      <c r="GJ19" s="38"/>
      <c r="GK19" s="38"/>
      <c r="GL19" s="38"/>
      <c r="GM19" s="38"/>
      <c r="GN19" s="38">
        <v>2.1</v>
      </c>
      <c r="GO19" s="38">
        <v>3.2</v>
      </c>
      <c r="GP19" s="38">
        <v>4.8</v>
      </c>
      <c r="GQ19" s="38">
        <v>7.4</v>
      </c>
      <c r="GR19" s="38"/>
      <c r="GS19" s="38"/>
      <c r="GT19" s="38"/>
      <c r="GU19" s="38"/>
      <c r="GV19" s="38"/>
      <c r="GW19" s="61"/>
      <c r="GX19" s="61"/>
      <c r="GY19" s="61"/>
      <c r="GZ19" s="61"/>
      <c r="HA19" s="61"/>
      <c r="HB19" s="61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  <c r="IK19" s="38"/>
      <c r="IL19" s="38"/>
      <c r="IM19" s="38"/>
      <c r="IN19" s="38"/>
      <c r="IO19" s="38"/>
      <c r="IP19" s="38"/>
      <c r="IQ19" s="38"/>
      <c r="IR19" s="38"/>
      <c r="IS19" s="38"/>
      <c r="IT19" s="38"/>
      <c r="IU19" s="38"/>
      <c r="IV19" s="38"/>
      <c r="IW19" s="38"/>
      <c r="IX19" s="38"/>
      <c r="IY19" s="38"/>
      <c r="IZ19" s="38"/>
      <c r="JA19" s="38"/>
      <c r="JB19" s="38"/>
      <c r="JC19" s="38"/>
      <c r="JD19" s="38"/>
      <c r="JE19" s="38"/>
      <c r="JF19" s="38"/>
      <c r="JG19" s="38"/>
      <c r="JH19" s="38"/>
      <c r="JI19" s="38"/>
      <c r="JJ19" s="38"/>
    </row>
    <row r="20" spans="1:270" s="32" customFormat="1">
      <c r="A20" s="32" t="s">
        <v>2183</v>
      </c>
      <c r="B20" s="29">
        <v>5937.5</v>
      </c>
      <c r="C20" s="29" t="s">
        <v>76</v>
      </c>
      <c r="D20" s="26">
        <v>5818.7499999999982</v>
      </c>
      <c r="E20" s="26">
        <f>ROUNDUP(Tabla1[[#This Row],[€uros1]],0)</f>
        <v>5819</v>
      </c>
      <c r="F20" s="32">
        <v>3</v>
      </c>
      <c r="G20" s="32">
        <v>19</v>
      </c>
      <c r="H20" s="32" t="s">
        <v>265</v>
      </c>
      <c r="I20" s="32" t="s">
        <v>261</v>
      </c>
      <c r="J20" s="32" t="s">
        <v>113</v>
      </c>
      <c r="K20" s="32" t="s">
        <v>1756</v>
      </c>
      <c r="M20" s="32">
        <v>2</v>
      </c>
      <c r="N20" s="32">
        <v>2</v>
      </c>
      <c r="O20" s="32" t="s">
        <v>1319</v>
      </c>
      <c r="P20" s="32" t="s">
        <v>2113</v>
      </c>
      <c r="Q20" s="32" t="s">
        <v>1329</v>
      </c>
      <c r="W20" s="32" t="s">
        <v>1442</v>
      </c>
      <c r="AI20" s="32" t="s">
        <v>70</v>
      </c>
      <c r="AJ20" s="32" t="s">
        <v>70</v>
      </c>
      <c r="AK20" s="32" t="s">
        <v>1339</v>
      </c>
      <c r="AL20" s="32" t="s">
        <v>260</v>
      </c>
      <c r="AN20" s="32" t="s">
        <v>60</v>
      </c>
      <c r="AO20" s="32" t="s">
        <v>61</v>
      </c>
      <c r="AP20" s="32" t="s">
        <v>62</v>
      </c>
      <c r="AQ20" s="32" t="s">
        <v>64</v>
      </c>
      <c r="AR20" s="32" t="s">
        <v>65</v>
      </c>
      <c r="AS20" s="32" t="s">
        <v>66</v>
      </c>
      <c r="AT20" s="32" t="s">
        <v>67</v>
      </c>
      <c r="AU20" s="32" t="s">
        <v>114</v>
      </c>
      <c r="AV20" s="32" t="s">
        <v>115</v>
      </c>
      <c r="AW20" s="32" t="s">
        <v>108</v>
      </c>
      <c r="BD20" s="32" t="s">
        <v>116</v>
      </c>
      <c r="BE20" s="32" t="s">
        <v>251</v>
      </c>
      <c r="BF20" s="32" t="s">
        <v>1306</v>
      </c>
      <c r="BG20" s="32" t="s">
        <v>72</v>
      </c>
      <c r="BH20" s="32" t="s">
        <v>73</v>
      </c>
      <c r="BN20" s="35"/>
      <c r="BO20" s="32" t="s">
        <v>77</v>
      </c>
      <c r="BQ20" s="35">
        <v>0.5</v>
      </c>
      <c r="BT20" s="32" t="s">
        <v>1896</v>
      </c>
      <c r="BU20" s="38">
        <v>9.99</v>
      </c>
      <c r="BY20" s="32">
        <v>0</v>
      </c>
      <c r="BZ20" s="32">
        <v>530</v>
      </c>
      <c r="CB20" s="32">
        <v>2.9</v>
      </c>
      <c r="CH20" s="32" t="s">
        <v>75</v>
      </c>
      <c r="CI20" s="32" t="s">
        <v>1343</v>
      </c>
      <c r="CJ20" s="38"/>
      <c r="CY20" s="41">
        <v>1</v>
      </c>
      <c r="CZ20" s="41">
        <v>300</v>
      </c>
      <c r="DA20" s="41">
        <v>1100</v>
      </c>
      <c r="DH20" s="32" t="s">
        <v>1349</v>
      </c>
      <c r="DI20" s="32" t="s">
        <v>1345</v>
      </c>
      <c r="DK20" s="32">
        <v>1</v>
      </c>
      <c r="DL20" s="32">
        <v>300</v>
      </c>
      <c r="DM20" s="32">
        <v>750</v>
      </c>
      <c r="DN20" s="32">
        <v>3</v>
      </c>
      <c r="DW20" s="32" t="s">
        <v>76</v>
      </c>
      <c r="EC20" s="32" t="s">
        <v>76</v>
      </c>
      <c r="EL20" s="32">
        <f>COUNTA(Tabla1[[#This Row],[Tamb1]:[Tamb4]])</f>
        <v>2</v>
      </c>
      <c r="EM20" s="47" t="s">
        <v>1734</v>
      </c>
      <c r="EN20" s="47" t="s">
        <v>1736</v>
      </c>
      <c r="EQ20" s="32" t="s">
        <v>1747</v>
      </c>
      <c r="ES20" s="32">
        <f>COUNTA(Tabla1[[#This Row],[Tcam1]:[Tcam9]])</f>
        <v>4</v>
      </c>
      <c r="ET20" s="47" t="s">
        <v>1746</v>
      </c>
      <c r="EU20" s="32" t="s">
        <v>1747</v>
      </c>
      <c r="EV20" s="47" t="s">
        <v>1730</v>
      </c>
      <c r="EW20" s="47" t="s">
        <v>1750</v>
      </c>
      <c r="EX20" s="47"/>
      <c r="EY20" s="47"/>
      <c r="EZ20" s="47"/>
      <c r="FA20" s="47"/>
      <c r="FB20" s="47"/>
      <c r="FC20" s="53">
        <v>769.4545454545455</v>
      </c>
      <c r="FD20" s="53">
        <v>900.36363636363637</v>
      </c>
      <c r="FE20" s="50">
        <v>1042.8181818181818</v>
      </c>
      <c r="FF20" s="52">
        <v>1198</v>
      </c>
      <c r="FG20" s="52"/>
      <c r="FH20" s="52"/>
      <c r="FI20" s="52"/>
      <c r="FJ20" s="52"/>
      <c r="FK20" s="52"/>
      <c r="FL20" s="52">
        <v>724</v>
      </c>
      <c r="FM20" s="52">
        <v>849</v>
      </c>
      <c r="FN20" s="52">
        <v>986</v>
      </c>
      <c r="FO20" s="52">
        <v>1133</v>
      </c>
      <c r="FP20" s="52"/>
      <c r="FQ20" s="52"/>
      <c r="FR20" s="52"/>
      <c r="FS20" s="52"/>
      <c r="FT20" s="52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8">
        <v>4.2</v>
      </c>
      <c r="GF20" s="38">
        <v>6.3</v>
      </c>
      <c r="GG20" s="38">
        <v>9.8000000000000007</v>
      </c>
      <c r="GH20" s="38">
        <v>24.1</v>
      </c>
      <c r="GI20" s="38"/>
      <c r="GJ20" s="38"/>
      <c r="GK20" s="38"/>
      <c r="GL20" s="38"/>
      <c r="GM20" s="38"/>
      <c r="GN20" s="38">
        <v>3.1</v>
      </c>
      <c r="GO20" s="38">
        <v>4.5999999999999996</v>
      </c>
      <c r="GP20" s="38">
        <v>6.8</v>
      </c>
      <c r="GQ20" s="38">
        <v>10.4</v>
      </c>
      <c r="GR20" s="38"/>
      <c r="GS20" s="38"/>
      <c r="GT20" s="38"/>
      <c r="GU20" s="38"/>
      <c r="GV20" s="38"/>
      <c r="GW20" s="61"/>
      <c r="GX20" s="61"/>
      <c r="GY20" s="61"/>
      <c r="GZ20" s="61"/>
      <c r="HA20" s="61"/>
      <c r="HB20" s="61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38"/>
      <c r="IQ20" s="38"/>
      <c r="IR20" s="38"/>
      <c r="IS20" s="38"/>
      <c r="IT20" s="38"/>
      <c r="IU20" s="38"/>
      <c r="IV20" s="38"/>
      <c r="IW20" s="38"/>
      <c r="IX20" s="38"/>
      <c r="IY20" s="38"/>
      <c r="IZ20" s="38"/>
      <c r="JA20" s="38"/>
      <c r="JB20" s="38"/>
      <c r="JC20" s="38"/>
      <c r="JD20" s="38"/>
      <c r="JE20" s="38"/>
      <c r="JF20" s="38"/>
      <c r="JG20" s="38"/>
      <c r="JH20" s="38"/>
      <c r="JI20" s="38"/>
      <c r="JJ20" s="38"/>
    </row>
    <row r="21" spans="1:270" s="32" customFormat="1">
      <c r="A21" s="32" t="s">
        <v>2184</v>
      </c>
      <c r="B21" s="29">
        <v>6181.9852941176459</v>
      </c>
      <c r="C21" s="29" t="s">
        <v>76</v>
      </c>
      <c r="D21" s="26">
        <v>6058.3455882352928</v>
      </c>
      <c r="E21" s="26">
        <f>ROUNDUP(Tabla1[[#This Row],[€uros1]],0)</f>
        <v>6059</v>
      </c>
      <c r="F21" s="32">
        <v>3</v>
      </c>
      <c r="G21" s="32">
        <v>20</v>
      </c>
      <c r="H21" s="32" t="s">
        <v>265</v>
      </c>
      <c r="I21" s="32" t="s">
        <v>261</v>
      </c>
      <c r="J21" s="32" t="s">
        <v>113</v>
      </c>
      <c r="K21" s="32" t="s">
        <v>1756</v>
      </c>
      <c r="M21" s="32">
        <v>2</v>
      </c>
      <c r="N21" s="32">
        <v>2</v>
      </c>
      <c r="O21" s="32" t="s">
        <v>1319</v>
      </c>
      <c r="P21" s="32" t="s">
        <v>2113</v>
      </c>
      <c r="Q21" s="32" t="s">
        <v>1329</v>
      </c>
      <c r="W21" s="32" t="s">
        <v>1442</v>
      </c>
      <c r="AI21" s="32" t="s">
        <v>70</v>
      </c>
      <c r="AJ21" s="32" t="s">
        <v>70</v>
      </c>
      <c r="AK21" s="32" t="s">
        <v>1339</v>
      </c>
      <c r="AL21" s="32" t="s">
        <v>260</v>
      </c>
      <c r="AN21" s="32" t="s">
        <v>60</v>
      </c>
      <c r="AO21" s="32" t="s">
        <v>61</v>
      </c>
      <c r="AP21" s="32" t="s">
        <v>62</v>
      </c>
      <c r="AQ21" s="32" t="s">
        <v>64</v>
      </c>
      <c r="AR21" s="32" t="s">
        <v>65</v>
      </c>
      <c r="AS21" s="32" t="s">
        <v>66</v>
      </c>
      <c r="AT21" s="32" t="s">
        <v>67</v>
      </c>
      <c r="AU21" s="32" t="s">
        <v>114</v>
      </c>
      <c r="AV21" s="32" t="s">
        <v>115</v>
      </c>
      <c r="AW21" s="32" t="s">
        <v>108</v>
      </c>
      <c r="BD21" s="32" t="s">
        <v>116</v>
      </c>
      <c r="BE21" s="32" t="s">
        <v>251</v>
      </c>
      <c r="BF21" s="32" t="s">
        <v>1306</v>
      </c>
      <c r="BG21" s="32" t="s">
        <v>72</v>
      </c>
      <c r="BH21" s="32" t="s">
        <v>73</v>
      </c>
      <c r="BN21" s="35"/>
      <c r="BO21" s="32" t="s">
        <v>77</v>
      </c>
      <c r="BQ21" s="35">
        <v>0.5</v>
      </c>
      <c r="BT21" s="32" t="s">
        <v>1896</v>
      </c>
      <c r="BU21" s="38">
        <v>12.1</v>
      </c>
      <c r="BY21" s="32">
        <v>0</v>
      </c>
      <c r="BZ21" s="32">
        <v>570</v>
      </c>
      <c r="CB21" s="32">
        <v>3.1</v>
      </c>
      <c r="CH21" s="32" t="s">
        <v>75</v>
      </c>
      <c r="CI21" s="32" t="s">
        <v>1343</v>
      </c>
      <c r="CJ21" s="38"/>
      <c r="CY21" s="41">
        <v>1</v>
      </c>
      <c r="CZ21" s="41">
        <v>300</v>
      </c>
      <c r="DA21" s="41">
        <v>1100</v>
      </c>
      <c r="DH21" s="32" t="s">
        <v>1349</v>
      </c>
      <c r="DI21" s="32" t="s">
        <v>1345</v>
      </c>
      <c r="DK21" s="32">
        <v>1</v>
      </c>
      <c r="DL21" s="32">
        <v>300</v>
      </c>
      <c r="DM21" s="32">
        <v>750</v>
      </c>
      <c r="DN21" s="32">
        <v>3</v>
      </c>
      <c r="DW21" s="32" t="s">
        <v>76</v>
      </c>
      <c r="EC21" s="32" t="s">
        <v>76</v>
      </c>
      <c r="EL21" s="32">
        <f>COUNTA(Tabla1[[#This Row],[Tamb1]:[Tamb4]])</f>
        <v>2</v>
      </c>
      <c r="EM21" s="47" t="s">
        <v>1734</v>
      </c>
      <c r="EN21" s="47" t="s">
        <v>1736</v>
      </c>
      <c r="EQ21" s="32" t="s">
        <v>1747</v>
      </c>
      <c r="ES21" s="32">
        <f>COUNTA(Tabla1[[#This Row],[Tcam1]:[Tcam9]])</f>
        <v>4</v>
      </c>
      <c r="ET21" s="47" t="s">
        <v>1746</v>
      </c>
      <c r="EU21" s="32" t="s">
        <v>1747</v>
      </c>
      <c r="EV21" s="47" t="s">
        <v>1730</v>
      </c>
      <c r="EW21" s="47" t="s">
        <v>1750</v>
      </c>
      <c r="EX21" s="47"/>
      <c r="EY21" s="47"/>
      <c r="EZ21" s="47"/>
      <c r="FA21" s="47"/>
      <c r="FB21" s="47"/>
      <c r="FC21" s="53">
        <v>868.4545454545455</v>
      </c>
      <c r="FD21" s="53">
        <v>1012.2727272727273</v>
      </c>
      <c r="FE21" s="50">
        <v>1168</v>
      </c>
      <c r="FF21" s="52">
        <v>1336.6818181818182</v>
      </c>
      <c r="FG21" s="52"/>
      <c r="FH21" s="52"/>
      <c r="FI21" s="52"/>
      <c r="FJ21" s="52"/>
      <c r="FK21" s="52"/>
      <c r="FL21" s="52">
        <v>818</v>
      </c>
      <c r="FM21" s="52">
        <v>955</v>
      </c>
      <c r="FN21" s="52">
        <v>1103</v>
      </c>
      <c r="FO21" s="52">
        <v>1261</v>
      </c>
      <c r="FP21" s="52"/>
      <c r="FQ21" s="52"/>
      <c r="FR21" s="52"/>
      <c r="FS21" s="52"/>
      <c r="FT21" s="52"/>
      <c r="FU21" s="57"/>
      <c r="FV21" s="57"/>
      <c r="FW21" s="57"/>
      <c r="FX21" s="57"/>
      <c r="FY21" s="57"/>
      <c r="FZ21" s="57"/>
      <c r="GA21" s="57"/>
      <c r="GB21" s="57"/>
      <c r="GC21" s="57"/>
      <c r="GD21" s="57"/>
      <c r="GE21" s="38">
        <v>5</v>
      </c>
      <c r="GF21" s="38">
        <v>7.4</v>
      </c>
      <c r="GG21" s="38">
        <v>11.7</v>
      </c>
      <c r="GH21" s="38">
        <v>27.6</v>
      </c>
      <c r="GI21" s="38"/>
      <c r="GJ21" s="38"/>
      <c r="GK21" s="38"/>
      <c r="GL21" s="38"/>
      <c r="GM21" s="38"/>
      <c r="GN21" s="38">
        <v>3.7</v>
      </c>
      <c r="GO21" s="38">
        <v>5.4</v>
      </c>
      <c r="GP21" s="38">
        <v>7.9</v>
      </c>
      <c r="GQ21" s="38">
        <v>12</v>
      </c>
      <c r="GR21" s="38"/>
      <c r="GS21" s="38"/>
      <c r="GT21" s="38"/>
      <c r="GU21" s="38"/>
      <c r="GV21" s="38"/>
      <c r="GW21" s="61"/>
      <c r="GX21" s="61"/>
      <c r="GY21" s="61"/>
      <c r="GZ21" s="61"/>
      <c r="HA21" s="61"/>
      <c r="HB21" s="61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  <c r="IW21" s="38"/>
      <c r="IX21" s="38"/>
      <c r="IY21" s="38"/>
      <c r="IZ21" s="38"/>
      <c r="JA21" s="38"/>
      <c r="JB21" s="38"/>
      <c r="JC21" s="38"/>
      <c r="JD21" s="38"/>
      <c r="JE21" s="38"/>
      <c r="JF21" s="38"/>
      <c r="JG21" s="38"/>
      <c r="JH21" s="38"/>
      <c r="JI21" s="38"/>
      <c r="JJ21" s="38"/>
    </row>
    <row r="22" spans="1:270" s="32" customFormat="1">
      <c r="A22" s="32" t="s">
        <v>2185</v>
      </c>
      <c r="B22" s="29">
        <v>6496.323529411764</v>
      </c>
      <c r="C22" s="29" t="s">
        <v>76</v>
      </c>
      <c r="D22" s="26">
        <v>6366.3970588235279</v>
      </c>
      <c r="E22" s="26">
        <f>ROUNDUP(Tabla1[[#This Row],[€uros1]],0)</f>
        <v>6367</v>
      </c>
      <c r="F22" s="32">
        <v>3</v>
      </c>
      <c r="G22" s="32">
        <v>21</v>
      </c>
      <c r="H22" s="32" t="s">
        <v>265</v>
      </c>
      <c r="I22" s="32" t="s">
        <v>261</v>
      </c>
      <c r="J22" s="32" t="s">
        <v>113</v>
      </c>
      <c r="K22" s="32" t="s">
        <v>1756</v>
      </c>
      <c r="M22" s="32">
        <v>2</v>
      </c>
      <c r="N22" s="32">
        <v>2</v>
      </c>
      <c r="O22" s="32" t="s">
        <v>1319</v>
      </c>
      <c r="P22" s="32" t="s">
        <v>2113</v>
      </c>
      <c r="Q22" s="32" t="s">
        <v>1329</v>
      </c>
      <c r="W22" s="32" t="s">
        <v>1442</v>
      </c>
      <c r="AI22" s="32" t="s">
        <v>70</v>
      </c>
      <c r="AJ22" s="32" t="s">
        <v>70</v>
      </c>
      <c r="AK22" s="32" t="s">
        <v>1339</v>
      </c>
      <c r="AL22" s="32" t="s">
        <v>260</v>
      </c>
      <c r="AN22" s="32" t="s">
        <v>60</v>
      </c>
      <c r="AO22" s="32" t="s">
        <v>61</v>
      </c>
      <c r="AP22" s="32" t="s">
        <v>62</v>
      </c>
      <c r="AQ22" s="32" t="s">
        <v>64</v>
      </c>
      <c r="AR22" s="32" t="s">
        <v>65</v>
      </c>
      <c r="AS22" s="32" t="s">
        <v>66</v>
      </c>
      <c r="AT22" s="32" t="s">
        <v>67</v>
      </c>
      <c r="AU22" s="32" t="s">
        <v>114</v>
      </c>
      <c r="AV22" s="32" t="s">
        <v>115</v>
      </c>
      <c r="AW22" s="32" t="s">
        <v>108</v>
      </c>
      <c r="BD22" s="32" t="s">
        <v>116</v>
      </c>
      <c r="BE22" s="32" t="s">
        <v>251</v>
      </c>
      <c r="BF22" s="32" t="s">
        <v>1306</v>
      </c>
      <c r="BG22" s="32" t="s">
        <v>72</v>
      </c>
      <c r="BH22" s="32" t="s">
        <v>73</v>
      </c>
      <c r="BN22" s="35"/>
      <c r="BO22" s="32" t="s">
        <v>77</v>
      </c>
      <c r="BQ22" s="35">
        <v>0.75</v>
      </c>
      <c r="BT22" s="32" t="s">
        <v>1896</v>
      </c>
      <c r="BU22" s="38">
        <v>16.8</v>
      </c>
      <c r="BY22" s="32">
        <v>0</v>
      </c>
      <c r="BZ22" s="32">
        <v>765</v>
      </c>
      <c r="CB22" s="32">
        <v>4.2</v>
      </c>
      <c r="CH22" s="32" t="s">
        <v>75</v>
      </c>
      <c r="CI22" s="32" t="s">
        <v>1343</v>
      </c>
      <c r="CJ22" s="38"/>
      <c r="CY22" s="41">
        <v>1</v>
      </c>
      <c r="CZ22" s="41">
        <v>300</v>
      </c>
      <c r="DA22" s="41">
        <v>1100</v>
      </c>
      <c r="DH22" s="32" t="s">
        <v>1349</v>
      </c>
      <c r="DI22" s="32" t="s">
        <v>1345</v>
      </c>
      <c r="DK22" s="32">
        <v>1</v>
      </c>
      <c r="DL22" s="32">
        <v>300</v>
      </c>
      <c r="DM22" s="32">
        <v>750</v>
      </c>
      <c r="DN22" s="32">
        <v>3</v>
      </c>
      <c r="DW22" s="32" t="s">
        <v>76</v>
      </c>
      <c r="EC22" s="32" t="s">
        <v>76</v>
      </c>
      <c r="EL22" s="32">
        <f>COUNTA(Tabla1[[#This Row],[Tamb1]:[Tamb4]])</f>
        <v>2</v>
      </c>
      <c r="EM22" s="47" t="s">
        <v>1734</v>
      </c>
      <c r="EN22" s="47" t="s">
        <v>1736</v>
      </c>
      <c r="EQ22" s="32" t="s">
        <v>1747</v>
      </c>
      <c r="ES22" s="32">
        <f>COUNTA(Tabla1[[#This Row],[Tcam1]:[Tcam9]])</f>
        <v>4</v>
      </c>
      <c r="ET22" s="47" t="s">
        <v>1746</v>
      </c>
      <c r="EU22" s="32" t="s">
        <v>1747</v>
      </c>
      <c r="EV22" s="47" t="s">
        <v>1730</v>
      </c>
      <c r="EW22" s="47" t="s">
        <v>1750</v>
      </c>
      <c r="EX22" s="47"/>
      <c r="EY22" s="47"/>
      <c r="EZ22" s="47"/>
      <c r="FA22" s="47"/>
      <c r="FB22" s="47"/>
      <c r="FC22" s="53">
        <v>1093.6363636363637</v>
      </c>
      <c r="FD22" s="53">
        <v>1262.8181818181818</v>
      </c>
      <c r="FE22" s="50">
        <v>1442.909090909091</v>
      </c>
      <c r="FF22" s="52">
        <v>1635.6363636363637</v>
      </c>
      <c r="FG22" s="52"/>
      <c r="FH22" s="52"/>
      <c r="FI22" s="52"/>
      <c r="FJ22" s="52"/>
      <c r="FK22" s="52"/>
      <c r="FL22" s="52">
        <v>1035</v>
      </c>
      <c r="FM22" s="52">
        <v>1196</v>
      </c>
      <c r="FN22" s="52">
        <v>1367</v>
      </c>
      <c r="FO22" s="52">
        <v>1547</v>
      </c>
      <c r="FP22" s="52"/>
      <c r="FQ22" s="52"/>
      <c r="FR22" s="52"/>
      <c r="FS22" s="52"/>
      <c r="FT22" s="52"/>
      <c r="FU22" s="57"/>
      <c r="FV22" s="57"/>
      <c r="FW22" s="57"/>
      <c r="FX22" s="57"/>
      <c r="FY22" s="57"/>
      <c r="FZ22" s="57"/>
      <c r="GA22" s="57"/>
      <c r="GB22" s="57"/>
      <c r="GC22" s="57"/>
      <c r="GD22" s="57"/>
      <c r="GE22" s="38">
        <v>6.7</v>
      </c>
      <c r="GF22" s="38">
        <v>9.9</v>
      </c>
      <c r="GG22" s="38">
        <v>15.6</v>
      </c>
      <c r="GH22" s="38">
        <v>36.6</v>
      </c>
      <c r="GI22" s="38"/>
      <c r="GJ22" s="38"/>
      <c r="GK22" s="38"/>
      <c r="GL22" s="38"/>
      <c r="GM22" s="38"/>
      <c r="GN22" s="38">
        <v>5</v>
      </c>
      <c r="GO22" s="38">
        <v>7.2</v>
      </c>
      <c r="GP22" s="38">
        <v>10.5</v>
      </c>
      <c r="GQ22" s="38">
        <v>18.2</v>
      </c>
      <c r="GR22" s="38"/>
      <c r="GS22" s="38"/>
      <c r="GT22" s="38"/>
      <c r="GU22" s="38"/>
      <c r="GV22" s="38"/>
      <c r="GW22" s="61"/>
      <c r="GX22" s="61"/>
      <c r="GY22" s="61"/>
      <c r="GZ22" s="61"/>
      <c r="HA22" s="61"/>
      <c r="HB22" s="61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  <c r="IK22" s="38"/>
      <c r="IL22" s="38"/>
      <c r="IM22" s="38"/>
      <c r="IN22" s="38"/>
      <c r="IO22" s="38"/>
      <c r="IP22" s="38"/>
      <c r="IQ22" s="38"/>
      <c r="IR22" s="38"/>
      <c r="IS22" s="38"/>
      <c r="IT22" s="38"/>
      <c r="IU22" s="38"/>
      <c r="IV22" s="38"/>
      <c r="IW22" s="38"/>
      <c r="IX22" s="38"/>
      <c r="IY22" s="38"/>
      <c r="IZ22" s="38"/>
      <c r="JA22" s="38"/>
      <c r="JB22" s="38"/>
      <c r="JC22" s="38"/>
      <c r="JD22" s="38"/>
      <c r="JE22" s="38"/>
      <c r="JF22" s="38"/>
      <c r="JG22" s="38"/>
      <c r="JH22" s="38"/>
      <c r="JI22" s="38"/>
      <c r="JJ22" s="38"/>
    </row>
    <row r="23" spans="1:270" s="32" customFormat="1">
      <c r="A23" s="32" t="s">
        <v>2186</v>
      </c>
      <c r="B23" s="29">
        <v>7840.9926470588225</v>
      </c>
      <c r="C23" s="29" t="s">
        <v>76</v>
      </c>
      <c r="D23" s="26">
        <v>7684.172794117645</v>
      </c>
      <c r="E23" s="26">
        <f>ROUNDUP(Tabla1[[#This Row],[€uros1]],0)</f>
        <v>7685</v>
      </c>
      <c r="F23" s="32">
        <v>3</v>
      </c>
      <c r="G23" s="32">
        <v>22</v>
      </c>
      <c r="H23" s="32" t="s">
        <v>265</v>
      </c>
      <c r="I23" s="32" t="s">
        <v>261</v>
      </c>
      <c r="J23" s="32" t="s">
        <v>113</v>
      </c>
      <c r="K23" s="32" t="s">
        <v>1756</v>
      </c>
      <c r="M23" s="32">
        <v>2</v>
      </c>
      <c r="N23" s="32">
        <v>2</v>
      </c>
      <c r="O23" s="32" t="s">
        <v>1319</v>
      </c>
      <c r="P23" s="32" t="s">
        <v>2113</v>
      </c>
      <c r="Q23" s="32" t="s">
        <v>1329</v>
      </c>
      <c r="W23" s="32" t="s">
        <v>1442</v>
      </c>
      <c r="AI23" s="32" t="s">
        <v>70</v>
      </c>
      <c r="AJ23" s="32" t="s">
        <v>70</v>
      </c>
      <c r="AK23" s="32" t="s">
        <v>1339</v>
      </c>
      <c r="AL23" s="32" t="s">
        <v>260</v>
      </c>
      <c r="AN23" s="32" t="s">
        <v>60</v>
      </c>
      <c r="AO23" s="32" t="s">
        <v>61</v>
      </c>
      <c r="AP23" s="32" t="s">
        <v>62</v>
      </c>
      <c r="AQ23" s="32" t="s">
        <v>64</v>
      </c>
      <c r="AR23" s="32" t="s">
        <v>65</v>
      </c>
      <c r="AS23" s="32" t="s">
        <v>66</v>
      </c>
      <c r="AT23" s="32" t="s">
        <v>67</v>
      </c>
      <c r="AU23" s="32" t="s">
        <v>114</v>
      </c>
      <c r="AV23" s="32" t="s">
        <v>115</v>
      </c>
      <c r="AW23" s="32" t="s">
        <v>108</v>
      </c>
      <c r="BD23" s="32" t="s">
        <v>116</v>
      </c>
      <c r="BE23" s="32" t="s">
        <v>251</v>
      </c>
      <c r="BF23" s="32" t="s">
        <v>1306</v>
      </c>
      <c r="BG23" s="32" t="s">
        <v>72</v>
      </c>
      <c r="BH23" s="32" t="s">
        <v>73</v>
      </c>
      <c r="BN23" s="35"/>
      <c r="BO23" s="32" t="s">
        <v>77</v>
      </c>
      <c r="BQ23" s="35">
        <v>1</v>
      </c>
      <c r="BT23" s="32" t="s">
        <v>1896</v>
      </c>
      <c r="BU23" s="32">
        <v>21</v>
      </c>
      <c r="BY23" s="32">
        <v>0</v>
      </c>
      <c r="BZ23" s="32">
        <v>975</v>
      </c>
      <c r="CB23" s="32">
        <v>5.3</v>
      </c>
      <c r="CH23" s="32" t="s">
        <v>75</v>
      </c>
      <c r="CI23" s="32" t="s">
        <v>1343</v>
      </c>
      <c r="CY23" s="41">
        <v>1</v>
      </c>
      <c r="CZ23" s="41">
        <v>300</v>
      </c>
      <c r="DA23" s="41">
        <v>2450</v>
      </c>
      <c r="DH23" s="32" t="s">
        <v>1349</v>
      </c>
      <c r="DI23" s="32" t="s">
        <v>1345</v>
      </c>
      <c r="DK23" s="32">
        <v>2</v>
      </c>
      <c r="DL23" s="32">
        <v>300</v>
      </c>
      <c r="DM23" s="32">
        <v>1300</v>
      </c>
      <c r="DN23" s="32">
        <v>4.5</v>
      </c>
      <c r="DW23" s="32" t="s">
        <v>76</v>
      </c>
      <c r="EC23" s="32" t="s">
        <v>76</v>
      </c>
      <c r="EL23" s="32">
        <f>COUNTA(Tabla1[[#This Row],[Tamb1]:[Tamb4]])</f>
        <v>2</v>
      </c>
      <c r="EM23" s="47" t="s">
        <v>1734</v>
      </c>
      <c r="EN23" s="47" t="s">
        <v>1736</v>
      </c>
      <c r="EQ23" s="32" t="s">
        <v>1747</v>
      </c>
      <c r="ES23" s="32">
        <f>COUNTA(Tabla1[[#This Row],[Tcam1]:[Tcam9]])</f>
        <v>4</v>
      </c>
      <c r="ET23" s="47" t="s">
        <v>1746</v>
      </c>
      <c r="EU23" s="32" t="s">
        <v>1747</v>
      </c>
      <c r="EV23" s="47" t="s">
        <v>1730</v>
      </c>
      <c r="EW23" s="47" t="s">
        <v>1750</v>
      </c>
      <c r="EX23" s="47"/>
      <c r="EY23" s="47"/>
      <c r="EZ23" s="47"/>
      <c r="FA23" s="47"/>
      <c r="FB23" s="47"/>
      <c r="FC23" s="53">
        <v>1368.090909090909</v>
      </c>
      <c r="FD23" s="53">
        <v>1581</v>
      </c>
      <c r="FE23" s="50">
        <v>1808.7272727272727</v>
      </c>
      <c r="FF23" s="52">
        <v>2051.7727272727275</v>
      </c>
      <c r="FG23" s="52"/>
      <c r="FH23" s="52"/>
      <c r="FI23" s="52"/>
      <c r="FJ23" s="52"/>
      <c r="FK23" s="52"/>
      <c r="FL23" s="52">
        <v>1294</v>
      </c>
      <c r="FM23" s="52">
        <v>1496</v>
      </c>
      <c r="FN23" s="52">
        <v>1711</v>
      </c>
      <c r="FO23" s="52">
        <v>1937</v>
      </c>
      <c r="FP23" s="52"/>
      <c r="FQ23" s="52"/>
      <c r="FR23" s="52"/>
      <c r="FS23" s="52"/>
      <c r="FT23" s="52"/>
      <c r="FU23" s="57"/>
      <c r="FV23" s="57"/>
      <c r="FW23" s="57"/>
      <c r="FX23" s="57"/>
      <c r="FY23" s="57"/>
      <c r="FZ23" s="57"/>
      <c r="GA23" s="57"/>
      <c r="GB23" s="57"/>
      <c r="GC23" s="57"/>
      <c r="GD23" s="57"/>
      <c r="GE23" s="38">
        <v>8.9</v>
      </c>
      <c r="GF23" s="38">
        <v>13.9</v>
      </c>
      <c r="GG23" s="38">
        <v>21.8</v>
      </c>
      <c r="GH23" s="38">
        <v>48.8</v>
      </c>
      <c r="GI23" s="38"/>
      <c r="GJ23" s="38"/>
      <c r="GK23" s="38"/>
      <c r="GL23" s="38"/>
      <c r="GM23" s="38"/>
      <c r="GN23" s="38">
        <v>6.7</v>
      </c>
      <c r="GO23" s="38">
        <v>9.6999999999999993</v>
      </c>
      <c r="GP23" s="38">
        <v>15.7</v>
      </c>
      <c r="GQ23" s="38">
        <v>25.2</v>
      </c>
      <c r="GR23" s="38"/>
      <c r="GS23" s="38"/>
      <c r="GT23" s="38"/>
      <c r="GU23" s="38"/>
      <c r="GV23" s="38"/>
      <c r="GW23" s="61"/>
      <c r="GX23" s="61"/>
      <c r="GY23" s="61"/>
      <c r="GZ23" s="61"/>
      <c r="HA23" s="61"/>
      <c r="HB23" s="61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  <c r="IK23" s="38"/>
      <c r="IL23" s="38"/>
      <c r="IM23" s="38"/>
      <c r="IN23" s="38"/>
      <c r="IO23" s="38"/>
      <c r="IP23" s="38"/>
      <c r="IQ23" s="38"/>
      <c r="IR23" s="38"/>
      <c r="IS23" s="38"/>
      <c r="IT23" s="38"/>
      <c r="IU23" s="38"/>
      <c r="IV23" s="38"/>
      <c r="IW23" s="38"/>
      <c r="IX23" s="38"/>
      <c r="IY23" s="38"/>
      <c r="IZ23" s="38"/>
      <c r="JA23" s="38"/>
      <c r="JB23" s="38"/>
      <c r="JC23" s="38"/>
      <c r="JD23" s="38"/>
      <c r="JE23" s="38"/>
      <c r="JF23" s="38"/>
      <c r="JG23" s="38"/>
      <c r="JH23" s="38"/>
      <c r="JI23" s="38"/>
      <c r="JJ23" s="38"/>
    </row>
    <row r="24" spans="1:270" s="32" customFormat="1">
      <c r="A24" s="32" t="s">
        <v>2187</v>
      </c>
      <c r="B24" s="29">
        <v>8050.5514705882351</v>
      </c>
      <c r="C24" s="29" t="s">
        <v>76</v>
      </c>
      <c r="D24" s="26">
        <v>7889.5404411764694</v>
      </c>
      <c r="E24" s="26">
        <f>ROUNDUP(Tabla1[[#This Row],[€uros1]],0)</f>
        <v>7890</v>
      </c>
      <c r="F24" s="32">
        <v>3</v>
      </c>
      <c r="G24" s="32">
        <v>23</v>
      </c>
      <c r="H24" s="32" t="s">
        <v>265</v>
      </c>
      <c r="I24" s="32" t="s">
        <v>261</v>
      </c>
      <c r="J24" s="32" t="s">
        <v>113</v>
      </c>
      <c r="K24" s="32" t="s">
        <v>1756</v>
      </c>
      <c r="M24" s="32">
        <v>2</v>
      </c>
      <c r="N24" s="32">
        <v>2</v>
      </c>
      <c r="O24" s="32" t="s">
        <v>1319</v>
      </c>
      <c r="P24" s="32" t="s">
        <v>2113</v>
      </c>
      <c r="Q24" s="32" t="s">
        <v>1329</v>
      </c>
      <c r="W24" s="32" t="s">
        <v>1442</v>
      </c>
      <c r="AI24" s="32" t="s">
        <v>70</v>
      </c>
      <c r="AJ24" s="32" t="s">
        <v>70</v>
      </c>
      <c r="AK24" s="32" t="s">
        <v>1339</v>
      </c>
      <c r="AL24" s="32" t="s">
        <v>260</v>
      </c>
      <c r="AN24" s="32" t="s">
        <v>60</v>
      </c>
      <c r="AO24" s="32" t="s">
        <v>61</v>
      </c>
      <c r="AP24" s="32" t="s">
        <v>62</v>
      </c>
      <c r="AQ24" s="32" t="s">
        <v>64</v>
      </c>
      <c r="AR24" s="32" t="s">
        <v>65</v>
      </c>
      <c r="AS24" s="32" t="s">
        <v>66</v>
      </c>
      <c r="AT24" s="32" t="s">
        <v>67</v>
      </c>
      <c r="AU24" s="32" t="s">
        <v>114</v>
      </c>
      <c r="AV24" s="32" t="s">
        <v>115</v>
      </c>
      <c r="AW24" s="32" t="s">
        <v>108</v>
      </c>
      <c r="BD24" s="32" t="s">
        <v>116</v>
      </c>
      <c r="BE24" s="32" t="s">
        <v>251</v>
      </c>
      <c r="BF24" s="32" t="s">
        <v>1306</v>
      </c>
      <c r="BG24" s="32" t="s">
        <v>72</v>
      </c>
      <c r="BH24" s="32" t="s">
        <v>73</v>
      </c>
      <c r="BN24" s="35"/>
      <c r="BO24" s="32" t="s">
        <v>77</v>
      </c>
      <c r="BQ24" s="35">
        <v>1.25</v>
      </c>
      <c r="BT24" s="32" t="s">
        <v>1896</v>
      </c>
      <c r="BU24" s="38">
        <v>27.8</v>
      </c>
      <c r="BY24" s="32">
        <v>0</v>
      </c>
      <c r="BZ24" s="32">
        <v>1200</v>
      </c>
      <c r="CB24" s="32">
        <v>6.5</v>
      </c>
      <c r="CH24" s="32" t="s">
        <v>75</v>
      </c>
      <c r="CI24" s="32" t="s">
        <v>1343</v>
      </c>
      <c r="CJ24" s="38"/>
      <c r="CY24" s="41">
        <v>1</v>
      </c>
      <c r="CZ24" s="41">
        <v>300</v>
      </c>
      <c r="DA24" s="41">
        <v>2450</v>
      </c>
      <c r="DH24" s="32" t="s">
        <v>1349</v>
      </c>
      <c r="DI24" s="32" t="s">
        <v>1345</v>
      </c>
      <c r="DK24" s="32">
        <v>2</v>
      </c>
      <c r="DL24" s="32">
        <v>300</v>
      </c>
      <c r="DM24" s="32">
        <v>1300</v>
      </c>
      <c r="DN24" s="32">
        <v>4.5</v>
      </c>
      <c r="DW24" s="32" t="s">
        <v>76</v>
      </c>
      <c r="EC24" s="32" t="s">
        <v>76</v>
      </c>
      <c r="EL24" s="32">
        <f>COUNTA(Tabla1[[#This Row],[Tamb1]:[Tamb4]])</f>
        <v>2</v>
      </c>
      <c r="EM24" s="47" t="s">
        <v>1734</v>
      </c>
      <c r="EN24" s="47" t="s">
        <v>1736</v>
      </c>
      <c r="EQ24" s="32" t="s">
        <v>1747</v>
      </c>
      <c r="ES24" s="32">
        <f>COUNTA(Tabla1[[#This Row],[Tcam1]:[Tcam9]])</f>
        <v>4</v>
      </c>
      <c r="ET24" s="47" t="s">
        <v>1746</v>
      </c>
      <c r="EU24" s="32" t="s">
        <v>1747</v>
      </c>
      <c r="EV24" s="47" t="s">
        <v>1730</v>
      </c>
      <c r="EW24" s="47" t="s">
        <v>1750</v>
      </c>
      <c r="EX24" s="47"/>
      <c r="EY24" s="47"/>
      <c r="EZ24" s="47"/>
      <c r="FA24" s="47"/>
      <c r="FB24" s="47"/>
      <c r="FC24" s="53">
        <v>1610.090909090909</v>
      </c>
      <c r="FD24" s="53">
        <v>1853.6363636363637</v>
      </c>
      <c r="FE24" s="50">
        <v>2114.090909090909</v>
      </c>
      <c r="FF24" s="52">
        <v>2392.818181818182</v>
      </c>
      <c r="FG24" s="52"/>
      <c r="FH24" s="52"/>
      <c r="FI24" s="52"/>
      <c r="FJ24" s="52"/>
      <c r="FK24" s="52"/>
      <c r="FL24" s="52">
        <v>1521</v>
      </c>
      <c r="FM24" s="52">
        <v>1755</v>
      </c>
      <c r="FN24" s="52">
        <v>2005</v>
      </c>
      <c r="FO24" s="52">
        <v>2271</v>
      </c>
      <c r="FP24" s="52"/>
      <c r="FQ24" s="52"/>
      <c r="FR24" s="52"/>
      <c r="FS24" s="52"/>
      <c r="FT24" s="52"/>
      <c r="FU24" s="57"/>
      <c r="FV24" s="57"/>
      <c r="FW24" s="57"/>
      <c r="FX24" s="57"/>
      <c r="FY24" s="57"/>
      <c r="FZ24" s="57"/>
      <c r="GA24" s="57"/>
      <c r="GB24" s="57"/>
      <c r="GC24" s="57"/>
      <c r="GD24" s="57"/>
      <c r="GE24" s="38">
        <v>11.4</v>
      </c>
      <c r="GF24" s="38">
        <v>17.100000000000001</v>
      </c>
      <c r="GG24" s="38">
        <v>27.2</v>
      </c>
      <c r="GH24" s="38">
        <v>58.6</v>
      </c>
      <c r="GI24" s="38"/>
      <c r="GJ24" s="38"/>
      <c r="GK24" s="38"/>
      <c r="GL24" s="38"/>
      <c r="GM24" s="38"/>
      <c r="GN24" s="38">
        <v>8.3000000000000007</v>
      </c>
      <c r="GO24" s="38">
        <v>11.9</v>
      </c>
      <c r="GP24" s="38">
        <v>20.3</v>
      </c>
      <c r="GQ24" s="38">
        <v>31</v>
      </c>
      <c r="GR24" s="38"/>
      <c r="GS24" s="38"/>
      <c r="GT24" s="38"/>
      <c r="GU24" s="38"/>
      <c r="GV24" s="38"/>
      <c r="GW24" s="61"/>
      <c r="GX24" s="61"/>
      <c r="GY24" s="61"/>
      <c r="GZ24" s="61"/>
      <c r="HA24" s="61"/>
      <c r="HB24" s="61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38"/>
      <c r="IG24" s="38"/>
      <c r="IH24" s="38"/>
      <c r="II24" s="38"/>
      <c r="IJ24" s="38"/>
      <c r="IK24" s="38"/>
      <c r="IL24" s="38"/>
      <c r="IM24" s="38"/>
      <c r="IN24" s="38"/>
      <c r="IO24" s="38"/>
      <c r="IP24" s="38"/>
      <c r="IQ24" s="38"/>
      <c r="IR24" s="38"/>
      <c r="IS24" s="38"/>
      <c r="IT24" s="38"/>
      <c r="IU24" s="38"/>
      <c r="IV24" s="38"/>
      <c r="IW24" s="38"/>
      <c r="IX24" s="38"/>
      <c r="IY24" s="38"/>
      <c r="IZ24" s="38"/>
      <c r="JA24" s="38"/>
      <c r="JB24" s="38"/>
      <c r="JC24" s="38"/>
      <c r="JD24" s="38"/>
      <c r="JE24" s="38"/>
      <c r="JF24" s="38"/>
      <c r="JG24" s="38"/>
      <c r="JH24" s="38"/>
      <c r="JI24" s="38"/>
      <c r="JJ24" s="38"/>
    </row>
    <row r="25" spans="1:270" s="32" customFormat="1">
      <c r="A25" s="32" t="s">
        <v>2188</v>
      </c>
      <c r="B25" s="29">
        <v>9203.125</v>
      </c>
      <c r="C25" s="29" t="s">
        <v>76</v>
      </c>
      <c r="D25" s="26">
        <v>9019.0624999999964</v>
      </c>
      <c r="E25" s="26">
        <f>ROUNDUP(Tabla1[[#This Row],[€uros1]],0)</f>
        <v>9020</v>
      </c>
      <c r="F25" s="32">
        <v>3</v>
      </c>
      <c r="G25" s="32">
        <v>24</v>
      </c>
      <c r="H25" s="32" t="s">
        <v>265</v>
      </c>
      <c r="I25" s="32" t="s">
        <v>261</v>
      </c>
      <c r="J25" s="32" t="s">
        <v>113</v>
      </c>
      <c r="K25" s="32" t="s">
        <v>1756</v>
      </c>
      <c r="M25" s="32">
        <v>2</v>
      </c>
      <c r="N25" s="32">
        <v>2</v>
      </c>
      <c r="O25" s="32" t="s">
        <v>1319</v>
      </c>
      <c r="P25" s="32" t="s">
        <v>2113</v>
      </c>
      <c r="Q25" s="32" t="s">
        <v>1329</v>
      </c>
      <c r="W25" s="32" t="s">
        <v>1442</v>
      </c>
      <c r="AI25" s="32" t="s">
        <v>70</v>
      </c>
      <c r="AJ25" s="32" t="s">
        <v>70</v>
      </c>
      <c r="AK25" s="32" t="s">
        <v>1339</v>
      </c>
      <c r="AL25" s="32" t="s">
        <v>260</v>
      </c>
      <c r="AN25" s="32" t="s">
        <v>60</v>
      </c>
      <c r="AO25" s="32" t="s">
        <v>61</v>
      </c>
      <c r="AP25" s="32" t="s">
        <v>62</v>
      </c>
      <c r="AQ25" s="32" t="s">
        <v>64</v>
      </c>
      <c r="AR25" s="32" t="s">
        <v>65</v>
      </c>
      <c r="AS25" s="32" t="s">
        <v>66</v>
      </c>
      <c r="AT25" s="32" t="s">
        <v>67</v>
      </c>
      <c r="AU25" s="32" t="s">
        <v>114</v>
      </c>
      <c r="AV25" s="32" t="s">
        <v>115</v>
      </c>
      <c r="AW25" s="32" t="s">
        <v>108</v>
      </c>
      <c r="BD25" s="32" t="s">
        <v>116</v>
      </c>
      <c r="BE25" s="32" t="s">
        <v>251</v>
      </c>
      <c r="BF25" s="32" t="s">
        <v>1306</v>
      </c>
      <c r="BG25" s="32" t="s">
        <v>72</v>
      </c>
      <c r="BH25" s="32" t="s">
        <v>73</v>
      </c>
      <c r="BN25" s="35"/>
      <c r="BO25" s="32" t="s">
        <v>1829</v>
      </c>
      <c r="BQ25" s="35">
        <v>0.75</v>
      </c>
      <c r="BT25" s="32" t="s">
        <v>1896</v>
      </c>
      <c r="BU25" s="38">
        <v>16.8</v>
      </c>
      <c r="BY25" s="32">
        <v>0</v>
      </c>
      <c r="BZ25" s="32">
        <v>1475</v>
      </c>
      <c r="CB25" s="32" t="s">
        <v>128</v>
      </c>
      <c r="CH25" s="32" t="s">
        <v>59</v>
      </c>
      <c r="CI25" s="32" t="s">
        <v>1343</v>
      </c>
      <c r="CJ25" s="38"/>
      <c r="CY25" s="41">
        <v>1</v>
      </c>
      <c r="CZ25" s="41">
        <v>300</v>
      </c>
      <c r="DA25" s="41">
        <v>2300</v>
      </c>
      <c r="DH25" s="32" t="s">
        <v>1349</v>
      </c>
      <c r="DI25" s="32" t="s">
        <v>1345</v>
      </c>
      <c r="DK25" s="32">
        <v>2</v>
      </c>
      <c r="DL25" s="32">
        <v>300</v>
      </c>
      <c r="DM25" s="32">
        <v>1150</v>
      </c>
      <c r="DN25" s="32">
        <v>4</v>
      </c>
      <c r="DW25" s="32" t="s">
        <v>76</v>
      </c>
      <c r="EC25" s="32" t="s">
        <v>76</v>
      </c>
      <c r="EL25" s="32">
        <f>COUNTA(Tabla1[[#This Row],[Tamb1]:[Tamb4]])</f>
        <v>2</v>
      </c>
      <c r="EM25" s="47" t="s">
        <v>1734</v>
      </c>
      <c r="EN25" s="47" t="s">
        <v>1736</v>
      </c>
      <c r="EQ25" s="32" t="s">
        <v>1747</v>
      </c>
      <c r="ES25" s="32">
        <f>COUNTA(Tabla1[[#This Row],[Tcam1]:[Tcam9]])</f>
        <v>4</v>
      </c>
      <c r="ET25" s="47" t="s">
        <v>1746</v>
      </c>
      <c r="EU25" s="32" t="s">
        <v>1747</v>
      </c>
      <c r="EV25" s="47" t="s">
        <v>1730</v>
      </c>
      <c r="EW25" s="47" t="s">
        <v>1750</v>
      </c>
      <c r="EX25" s="47"/>
      <c r="EY25" s="47"/>
      <c r="EZ25" s="47"/>
      <c r="FA25" s="47"/>
      <c r="FB25" s="47"/>
      <c r="FC25" s="53">
        <v>2227.181818181818</v>
      </c>
      <c r="FD25" s="53">
        <v>2572</v>
      </c>
      <c r="FE25" s="50">
        <v>2939.7272727272725</v>
      </c>
      <c r="FF25" s="52">
        <v>3333.9545454545455</v>
      </c>
      <c r="FG25" s="52"/>
      <c r="FH25" s="52"/>
      <c r="FI25" s="52"/>
      <c r="FJ25" s="52"/>
      <c r="FK25" s="52"/>
      <c r="FL25" s="52">
        <v>2109</v>
      </c>
      <c r="FM25" s="52">
        <v>2437</v>
      </c>
      <c r="FN25" s="52">
        <v>2787</v>
      </c>
      <c r="FO25" s="52">
        <v>3156</v>
      </c>
      <c r="FP25" s="52"/>
      <c r="FQ25" s="52"/>
      <c r="FR25" s="52"/>
      <c r="FS25" s="52"/>
      <c r="FT25" s="52"/>
      <c r="FU25" s="57"/>
      <c r="FV25" s="57"/>
      <c r="FW25" s="57"/>
      <c r="FX25" s="57"/>
      <c r="FY25" s="57"/>
      <c r="FZ25" s="57"/>
      <c r="GA25" s="57"/>
      <c r="GB25" s="57"/>
      <c r="GC25" s="57"/>
      <c r="GD25" s="57"/>
      <c r="GE25" s="38">
        <v>18.100000000000001</v>
      </c>
      <c r="GF25" s="38">
        <v>27.9</v>
      </c>
      <c r="GG25" s="38">
        <v>41.9</v>
      </c>
      <c r="GH25" s="38">
        <v>88.3</v>
      </c>
      <c r="GI25" s="38"/>
      <c r="GJ25" s="38"/>
      <c r="GK25" s="38"/>
      <c r="GL25" s="38"/>
      <c r="GM25" s="38"/>
      <c r="GN25" s="38">
        <v>13.2</v>
      </c>
      <c r="GO25" s="38">
        <v>21.4</v>
      </c>
      <c r="GP25" s="38">
        <v>32.299999999999997</v>
      </c>
      <c r="GQ25" s="38">
        <v>49.4</v>
      </c>
      <c r="GR25" s="38"/>
      <c r="GS25" s="38"/>
      <c r="GT25" s="38"/>
      <c r="GU25" s="38"/>
      <c r="GV25" s="38"/>
      <c r="GW25" s="61"/>
      <c r="GX25" s="61"/>
      <c r="GY25" s="61"/>
      <c r="GZ25" s="61"/>
      <c r="HA25" s="61"/>
      <c r="HB25" s="61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  <c r="IV25" s="38"/>
      <c r="IW25" s="38"/>
      <c r="IX25" s="38"/>
      <c r="IY25" s="38"/>
      <c r="IZ25" s="38"/>
      <c r="JA25" s="38"/>
      <c r="JB25" s="38"/>
      <c r="JC25" s="38"/>
      <c r="JD25" s="38"/>
      <c r="JE25" s="38"/>
      <c r="JF25" s="38"/>
      <c r="JG25" s="38"/>
      <c r="JH25" s="38"/>
      <c r="JI25" s="38"/>
      <c r="JJ25" s="38"/>
    </row>
    <row r="26" spans="1:270" s="32" customFormat="1">
      <c r="A26" s="32" t="s">
        <v>2189</v>
      </c>
      <c r="B26" s="29">
        <v>9604.7794117647045</v>
      </c>
      <c r="C26" s="29" t="s">
        <v>76</v>
      </c>
      <c r="D26" s="26">
        <v>9412.6838235294108</v>
      </c>
      <c r="E26" s="26">
        <f>ROUNDUP(Tabla1[[#This Row],[€uros1]],0)</f>
        <v>9413</v>
      </c>
      <c r="F26" s="32">
        <v>3</v>
      </c>
      <c r="G26" s="32">
        <v>25</v>
      </c>
      <c r="H26" s="32" t="s">
        <v>265</v>
      </c>
      <c r="I26" s="32" t="s">
        <v>261</v>
      </c>
      <c r="J26" s="32" t="s">
        <v>113</v>
      </c>
      <c r="K26" s="32" t="s">
        <v>1756</v>
      </c>
      <c r="M26" s="32">
        <v>2</v>
      </c>
      <c r="N26" s="32">
        <v>2</v>
      </c>
      <c r="O26" s="32" t="s">
        <v>1319</v>
      </c>
      <c r="P26" s="32" t="s">
        <v>2113</v>
      </c>
      <c r="Q26" s="32" t="s">
        <v>1329</v>
      </c>
      <c r="W26" s="32" t="s">
        <v>1442</v>
      </c>
      <c r="AI26" s="32" t="s">
        <v>70</v>
      </c>
      <c r="AJ26" s="32" t="s">
        <v>70</v>
      </c>
      <c r="AK26" s="32" t="s">
        <v>1339</v>
      </c>
      <c r="AL26" s="32" t="s">
        <v>260</v>
      </c>
      <c r="AN26" s="32" t="s">
        <v>60</v>
      </c>
      <c r="AO26" s="32" t="s">
        <v>61</v>
      </c>
      <c r="AP26" s="32" t="s">
        <v>62</v>
      </c>
      <c r="AQ26" s="32" t="s">
        <v>64</v>
      </c>
      <c r="AR26" s="32" t="s">
        <v>65</v>
      </c>
      <c r="AS26" s="32" t="s">
        <v>66</v>
      </c>
      <c r="AT26" s="32" t="s">
        <v>67</v>
      </c>
      <c r="AU26" s="32" t="s">
        <v>114</v>
      </c>
      <c r="AV26" s="32" t="s">
        <v>115</v>
      </c>
      <c r="AW26" s="32" t="s">
        <v>108</v>
      </c>
      <c r="BD26" s="32" t="s">
        <v>116</v>
      </c>
      <c r="BE26" s="32" t="s">
        <v>251</v>
      </c>
      <c r="BF26" s="32" t="s">
        <v>1306</v>
      </c>
      <c r="BG26" s="32" t="s">
        <v>72</v>
      </c>
      <c r="BH26" s="32" t="s">
        <v>73</v>
      </c>
      <c r="BN26" s="35"/>
      <c r="BO26" s="32" t="s">
        <v>1829</v>
      </c>
      <c r="BQ26" s="35">
        <v>1</v>
      </c>
      <c r="BT26" s="32" t="s">
        <v>1896</v>
      </c>
      <c r="BU26" s="38">
        <v>21</v>
      </c>
      <c r="BY26" s="32">
        <v>0</v>
      </c>
      <c r="BZ26" s="32">
        <v>1790</v>
      </c>
      <c r="CB26" s="32">
        <v>9.6999999999999993</v>
      </c>
      <c r="CH26" s="32" t="s">
        <v>59</v>
      </c>
      <c r="CI26" s="32" t="s">
        <v>1343</v>
      </c>
      <c r="CJ26" s="38"/>
      <c r="CY26" s="41">
        <v>1</v>
      </c>
      <c r="CZ26" s="41">
        <v>300</v>
      </c>
      <c r="DA26" s="41">
        <v>2300</v>
      </c>
      <c r="DH26" s="32" t="s">
        <v>1349</v>
      </c>
      <c r="DI26" s="32" t="s">
        <v>1345</v>
      </c>
      <c r="DK26" s="32">
        <v>2</v>
      </c>
      <c r="DL26" s="32">
        <v>300</v>
      </c>
      <c r="DM26" s="32">
        <v>1150</v>
      </c>
      <c r="DN26" s="32">
        <v>4</v>
      </c>
      <c r="DW26" s="32" t="s">
        <v>76</v>
      </c>
      <c r="EC26" s="32" t="s">
        <v>76</v>
      </c>
      <c r="EL26" s="32">
        <f>COUNTA(Tabla1[[#This Row],[Tamb1]:[Tamb4]])</f>
        <v>2</v>
      </c>
      <c r="EM26" s="47" t="s">
        <v>1734</v>
      </c>
      <c r="EN26" s="47" t="s">
        <v>1736</v>
      </c>
      <c r="EQ26" s="32" t="s">
        <v>1747</v>
      </c>
      <c r="ES26" s="32">
        <f>COUNTA(Tabla1[[#This Row],[Tcam1]:[Tcam9]])</f>
        <v>4</v>
      </c>
      <c r="ET26" s="47" t="s">
        <v>1746</v>
      </c>
      <c r="EU26" s="32" t="s">
        <v>1747</v>
      </c>
      <c r="EV26" s="47" t="s">
        <v>1730</v>
      </c>
      <c r="EW26" s="47" t="s">
        <v>1750</v>
      </c>
      <c r="EX26" s="47"/>
      <c r="EY26" s="47"/>
      <c r="EZ26" s="47"/>
      <c r="FA26" s="47"/>
      <c r="FB26" s="47"/>
      <c r="FC26" s="53">
        <v>2570.7272727272725</v>
      </c>
      <c r="FD26" s="53">
        <v>2956.818181818182</v>
      </c>
      <c r="FE26" s="50">
        <v>3367.6363636363635</v>
      </c>
      <c r="FF26" s="52">
        <v>3803.5</v>
      </c>
      <c r="FG26" s="52"/>
      <c r="FH26" s="52"/>
      <c r="FI26" s="52"/>
      <c r="FJ26" s="52"/>
      <c r="FK26" s="52"/>
      <c r="FL26" s="52">
        <v>2433</v>
      </c>
      <c r="FM26" s="52">
        <v>2800</v>
      </c>
      <c r="FN26" s="52">
        <v>3189</v>
      </c>
      <c r="FO26" s="52">
        <v>3596</v>
      </c>
      <c r="FP26" s="52"/>
      <c r="FQ26" s="52"/>
      <c r="FR26" s="52"/>
      <c r="FS26" s="52"/>
      <c r="FT26" s="52"/>
      <c r="FU26" s="57"/>
      <c r="FV26" s="57"/>
      <c r="FW26" s="57"/>
      <c r="FX26" s="57"/>
      <c r="FY26" s="57"/>
      <c r="FZ26" s="57"/>
      <c r="GA26" s="57"/>
      <c r="GB26" s="57"/>
      <c r="GC26" s="57"/>
      <c r="GD26" s="57"/>
      <c r="GE26" s="38">
        <v>22.8</v>
      </c>
      <c r="GF26" s="38">
        <v>33.6</v>
      </c>
      <c r="GG26" s="38">
        <v>49.9</v>
      </c>
      <c r="GH26" s="38">
        <v>103.5</v>
      </c>
      <c r="GI26" s="38"/>
      <c r="GJ26" s="38"/>
      <c r="GK26" s="38"/>
      <c r="GL26" s="38"/>
      <c r="GM26" s="38"/>
      <c r="GN26" s="38">
        <v>17.600000000000001</v>
      </c>
      <c r="GO26" s="38">
        <v>26.1</v>
      </c>
      <c r="GP26" s="38">
        <v>38.799999999999997</v>
      </c>
      <c r="GQ26" s="38">
        <v>58.9</v>
      </c>
      <c r="GR26" s="38"/>
      <c r="GS26" s="38"/>
      <c r="GT26" s="38"/>
      <c r="GU26" s="38"/>
      <c r="GV26" s="38"/>
      <c r="GW26" s="61"/>
      <c r="GX26" s="61"/>
      <c r="GY26" s="61"/>
      <c r="GZ26" s="61"/>
      <c r="HA26" s="61"/>
      <c r="HB26" s="61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  <c r="IW26" s="38"/>
      <c r="IX26" s="38"/>
      <c r="IY26" s="38"/>
      <c r="IZ26" s="38"/>
      <c r="JA26" s="38"/>
      <c r="JB26" s="38"/>
      <c r="JC26" s="38"/>
      <c r="JD26" s="38"/>
      <c r="JE26" s="38"/>
      <c r="JF26" s="38"/>
      <c r="JG26" s="38"/>
      <c r="JH26" s="38"/>
      <c r="JI26" s="38"/>
      <c r="JJ26" s="38"/>
    </row>
    <row r="27" spans="1:270" s="32" customFormat="1">
      <c r="A27" s="32" t="s">
        <v>2190</v>
      </c>
      <c r="B27" s="29">
        <v>10093.75</v>
      </c>
      <c r="C27" s="29" t="s">
        <v>76</v>
      </c>
      <c r="D27" s="26">
        <v>9891.8749999999982</v>
      </c>
      <c r="E27" s="26">
        <f>ROUNDUP(Tabla1[[#This Row],[€uros1]],0)</f>
        <v>9892</v>
      </c>
      <c r="F27" s="32">
        <v>3</v>
      </c>
      <c r="G27" s="32">
        <v>26</v>
      </c>
      <c r="H27" s="32" t="s">
        <v>265</v>
      </c>
      <c r="I27" s="32" t="s">
        <v>261</v>
      </c>
      <c r="J27" s="32" t="s">
        <v>113</v>
      </c>
      <c r="K27" s="32" t="s">
        <v>1756</v>
      </c>
      <c r="M27" s="32">
        <v>2</v>
      </c>
      <c r="N27" s="32">
        <v>2</v>
      </c>
      <c r="O27" s="32" t="s">
        <v>1319</v>
      </c>
      <c r="P27" s="32" t="s">
        <v>2113</v>
      </c>
      <c r="Q27" s="32" t="s">
        <v>1329</v>
      </c>
      <c r="W27" s="32" t="s">
        <v>1442</v>
      </c>
      <c r="AI27" s="32" t="s">
        <v>70</v>
      </c>
      <c r="AJ27" s="32" t="s">
        <v>70</v>
      </c>
      <c r="AK27" s="32" t="s">
        <v>1339</v>
      </c>
      <c r="AL27" s="32" t="s">
        <v>260</v>
      </c>
      <c r="AN27" s="32" t="s">
        <v>60</v>
      </c>
      <c r="AO27" s="32" t="s">
        <v>61</v>
      </c>
      <c r="AP27" s="32" t="s">
        <v>62</v>
      </c>
      <c r="AQ27" s="32" t="s">
        <v>64</v>
      </c>
      <c r="AR27" s="32" t="s">
        <v>65</v>
      </c>
      <c r="AS27" s="32" t="s">
        <v>66</v>
      </c>
      <c r="AT27" s="32" t="s">
        <v>67</v>
      </c>
      <c r="AU27" s="32" t="s">
        <v>114</v>
      </c>
      <c r="AV27" s="32" t="s">
        <v>115</v>
      </c>
      <c r="AW27" s="32" t="s">
        <v>108</v>
      </c>
      <c r="BD27" s="32" t="s">
        <v>116</v>
      </c>
      <c r="BE27" s="32" t="s">
        <v>251</v>
      </c>
      <c r="BF27" s="32" t="s">
        <v>1306</v>
      </c>
      <c r="BG27" s="32" t="s">
        <v>72</v>
      </c>
      <c r="BH27" s="32" t="s">
        <v>73</v>
      </c>
      <c r="BN27" s="35"/>
      <c r="BO27" s="32" t="s">
        <v>1829</v>
      </c>
      <c r="BQ27" s="35">
        <v>1.25</v>
      </c>
      <c r="BT27" s="32" t="s">
        <v>1896</v>
      </c>
      <c r="BU27" s="38">
        <v>27.8</v>
      </c>
      <c r="BY27" s="32">
        <v>0</v>
      </c>
      <c r="BZ27" s="32">
        <v>2245</v>
      </c>
      <c r="CB27" s="32">
        <v>12.2</v>
      </c>
      <c r="CH27" s="32" t="s">
        <v>59</v>
      </c>
      <c r="CI27" s="32" t="s">
        <v>1343</v>
      </c>
      <c r="CJ27" s="38"/>
      <c r="CY27" s="41">
        <v>1</v>
      </c>
      <c r="CZ27" s="41">
        <v>300</v>
      </c>
      <c r="DA27" s="41">
        <v>2300</v>
      </c>
      <c r="DH27" s="32" t="s">
        <v>1349</v>
      </c>
      <c r="DI27" s="32" t="s">
        <v>1345</v>
      </c>
      <c r="DK27" s="32">
        <v>2</v>
      </c>
      <c r="DL27" s="32">
        <v>300</v>
      </c>
      <c r="DM27" s="32">
        <v>1150</v>
      </c>
      <c r="DN27" s="32">
        <v>4</v>
      </c>
      <c r="DW27" s="32" t="s">
        <v>76</v>
      </c>
      <c r="EC27" s="32" t="s">
        <v>76</v>
      </c>
      <c r="EL27" s="32">
        <f>COUNTA(Tabla1[[#This Row],[Tamb1]:[Tamb4]])</f>
        <v>2</v>
      </c>
      <c r="EM27" s="47" t="s">
        <v>1734</v>
      </c>
      <c r="EN27" s="47" t="s">
        <v>1736</v>
      </c>
      <c r="EQ27" s="32" t="s">
        <v>1747</v>
      </c>
      <c r="ES27" s="32">
        <f>COUNTA(Tabla1[[#This Row],[Tcam1]:[Tcam9]])</f>
        <v>4</v>
      </c>
      <c r="ET27" s="47" t="s">
        <v>1746</v>
      </c>
      <c r="EU27" s="32" t="s">
        <v>1747</v>
      </c>
      <c r="EV27" s="47" t="s">
        <v>1730</v>
      </c>
      <c r="EW27" s="47" t="s">
        <v>1750</v>
      </c>
      <c r="EX27" s="47"/>
      <c r="EY27" s="47"/>
      <c r="EZ27" s="47"/>
      <c r="FA27" s="47"/>
      <c r="FB27" s="47"/>
      <c r="FC27" s="53">
        <v>3001.181818181818</v>
      </c>
      <c r="FD27" s="53">
        <v>3438.090909090909</v>
      </c>
      <c r="FE27" s="50">
        <v>3904.5454545454545</v>
      </c>
      <c r="FF27" s="52">
        <v>4400.227272727273</v>
      </c>
      <c r="FG27" s="52"/>
      <c r="FH27" s="52"/>
      <c r="FI27" s="52"/>
      <c r="FJ27" s="52"/>
      <c r="FK27" s="52"/>
      <c r="FL27" s="52">
        <v>2838</v>
      </c>
      <c r="FM27" s="52">
        <v>3259</v>
      </c>
      <c r="FN27" s="52">
        <v>3710</v>
      </c>
      <c r="FO27" s="52">
        <v>4185</v>
      </c>
      <c r="FP27" s="52"/>
      <c r="FQ27" s="52"/>
      <c r="FR27" s="52"/>
      <c r="FS27" s="52"/>
      <c r="FT27" s="52"/>
      <c r="FU27" s="57"/>
      <c r="FV27" s="57"/>
      <c r="FW27" s="57"/>
      <c r="FX27" s="57"/>
      <c r="FY27" s="57"/>
      <c r="FZ27" s="57"/>
      <c r="GA27" s="57"/>
      <c r="GB27" s="57"/>
      <c r="GC27" s="57"/>
      <c r="GD27" s="57"/>
      <c r="GE27" s="38">
        <v>27.5</v>
      </c>
      <c r="GF27" s="38">
        <v>40.799999999999997</v>
      </c>
      <c r="GG27" s="38">
        <v>60.1</v>
      </c>
      <c r="GH27" s="38">
        <v>122.3</v>
      </c>
      <c r="GI27" s="38"/>
      <c r="GJ27" s="38"/>
      <c r="GK27" s="38"/>
      <c r="GL27" s="38"/>
      <c r="GM27" s="38"/>
      <c r="GN27" s="38">
        <v>21</v>
      </c>
      <c r="GO27" s="38">
        <v>32.200000000000003</v>
      </c>
      <c r="GP27" s="38">
        <v>47.5</v>
      </c>
      <c r="GQ27" s="38">
        <v>71.8</v>
      </c>
      <c r="GR27" s="38"/>
      <c r="GS27" s="38"/>
      <c r="GT27" s="38"/>
      <c r="GU27" s="38"/>
      <c r="GV27" s="38"/>
      <c r="GW27" s="61"/>
      <c r="GX27" s="61"/>
      <c r="GY27" s="61"/>
      <c r="GZ27" s="61"/>
      <c r="HA27" s="61"/>
      <c r="HB27" s="61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  <c r="IV27" s="38"/>
      <c r="IW27" s="38"/>
      <c r="IX27" s="38"/>
      <c r="IY27" s="38"/>
      <c r="IZ27" s="38"/>
      <c r="JA27" s="38"/>
      <c r="JB27" s="38"/>
      <c r="JC27" s="38"/>
      <c r="JD27" s="38"/>
      <c r="JE27" s="38"/>
      <c r="JF27" s="38"/>
      <c r="JG27" s="38"/>
      <c r="JH27" s="38"/>
      <c r="JI27" s="38"/>
      <c r="JJ27" s="38"/>
    </row>
    <row r="28" spans="1:270" s="32" customFormat="1">
      <c r="A28" s="32" t="s">
        <v>2191</v>
      </c>
      <c r="B28" s="29" t="s">
        <v>76</v>
      </c>
      <c r="C28" s="29" t="s">
        <v>76</v>
      </c>
      <c r="D28" s="29" t="s">
        <v>76</v>
      </c>
      <c r="E28" s="29" t="s">
        <v>76</v>
      </c>
      <c r="F28" s="32">
        <v>3</v>
      </c>
      <c r="G28" s="32">
        <v>27</v>
      </c>
      <c r="H28" s="32" t="s">
        <v>265</v>
      </c>
      <c r="I28" s="32" t="s">
        <v>261</v>
      </c>
      <c r="J28" s="32" t="s">
        <v>113</v>
      </c>
      <c r="K28" s="32" t="s">
        <v>1756</v>
      </c>
      <c r="M28" s="32">
        <v>2</v>
      </c>
      <c r="N28" s="32">
        <v>2</v>
      </c>
      <c r="O28" s="32" t="s">
        <v>1319</v>
      </c>
      <c r="P28" s="32" t="s">
        <v>2113</v>
      </c>
      <c r="Q28" s="32" t="s">
        <v>1329</v>
      </c>
      <c r="W28" s="32" t="s">
        <v>1442</v>
      </c>
      <c r="AI28" s="32" t="s">
        <v>70</v>
      </c>
      <c r="AJ28" s="32" t="s">
        <v>70</v>
      </c>
      <c r="AK28" s="32" t="s">
        <v>1339</v>
      </c>
      <c r="AL28" s="32" t="s">
        <v>260</v>
      </c>
      <c r="AN28" s="32" t="s">
        <v>60</v>
      </c>
      <c r="AO28" s="32" t="s">
        <v>61</v>
      </c>
      <c r="AP28" s="32" t="s">
        <v>62</v>
      </c>
      <c r="AQ28" s="32" t="s">
        <v>64</v>
      </c>
      <c r="AR28" s="32" t="s">
        <v>65</v>
      </c>
      <c r="AS28" s="32" t="s">
        <v>66</v>
      </c>
      <c r="AT28" s="32" t="s">
        <v>67</v>
      </c>
      <c r="AU28" s="32" t="s">
        <v>114</v>
      </c>
      <c r="AV28" s="32" t="s">
        <v>115</v>
      </c>
      <c r="AW28" s="32" t="s">
        <v>108</v>
      </c>
      <c r="BD28" s="32" t="s">
        <v>116</v>
      </c>
      <c r="BE28" s="32" t="s">
        <v>251</v>
      </c>
      <c r="BF28" s="32" t="s">
        <v>1306</v>
      </c>
      <c r="BG28" s="32" t="s">
        <v>72</v>
      </c>
      <c r="BH28" s="32" t="s">
        <v>73</v>
      </c>
      <c r="BN28" s="35"/>
      <c r="BO28" s="32" t="s">
        <v>121</v>
      </c>
      <c r="BQ28" s="35">
        <v>1</v>
      </c>
      <c r="BT28" s="32" t="s">
        <v>1896</v>
      </c>
      <c r="BU28" s="38">
        <v>21</v>
      </c>
      <c r="BY28" s="32">
        <v>0</v>
      </c>
      <c r="BZ28" s="32">
        <v>2920</v>
      </c>
      <c r="CB28" s="32">
        <v>5.3</v>
      </c>
      <c r="CH28" s="32" t="s">
        <v>125</v>
      </c>
      <c r="CI28" s="32" t="s">
        <v>1343</v>
      </c>
      <c r="CJ28" s="38"/>
      <c r="CY28" s="41">
        <v>1</v>
      </c>
      <c r="CZ28" s="41">
        <v>350</v>
      </c>
      <c r="DA28" s="41">
        <v>4800</v>
      </c>
      <c r="DH28" s="32" t="s">
        <v>1349</v>
      </c>
      <c r="DI28" s="32" t="s">
        <v>1345</v>
      </c>
      <c r="DK28" s="32">
        <v>3</v>
      </c>
      <c r="DL28" s="32">
        <v>300</v>
      </c>
      <c r="DM28" s="32">
        <v>2300</v>
      </c>
      <c r="DN28" s="32">
        <v>5</v>
      </c>
      <c r="DW28" s="32" t="s">
        <v>76</v>
      </c>
      <c r="EC28" s="32" t="s">
        <v>76</v>
      </c>
      <c r="EL28" s="32">
        <f>COUNTA(Tabla1[[#This Row],[Tamb1]:[Tamb4]])</f>
        <v>2</v>
      </c>
      <c r="EM28" s="47" t="s">
        <v>1734</v>
      </c>
      <c r="EN28" s="47" t="s">
        <v>1736</v>
      </c>
      <c r="EQ28" s="32" t="s">
        <v>1747</v>
      </c>
      <c r="ES28" s="32">
        <f>COUNTA(Tabla1[[#This Row],[Tcam1]:[Tcam9]])</f>
        <v>4</v>
      </c>
      <c r="ET28" s="47" t="s">
        <v>1746</v>
      </c>
      <c r="EU28" s="32" t="s">
        <v>1747</v>
      </c>
      <c r="EV28" s="47" t="s">
        <v>1730</v>
      </c>
      <c r="EW28" s="47" t="s">
        <v>1750</v>
      </c>
      <c r="EX28" s="47"/>
      <c r="EY28" s="47"/>
      <c r="EZ28" s="47"/>
      <c r="FA28" s="47"/>
      <c r="FB28" s="47"/>
      <c r="FC28" s="53">
        <v>3974.909090909091</v>
      </c>
      <c r="FD28" s="53">
        <v>4584.090909090909</v>
      </c>
      <c r="FE28" s="50">
        <v>5236.909090909091</v>
      </c>
      <c r="FF28" s="52">
        <v>5934.772727272727</v>
      </c>
      <c r="FG28" s="52"/>
      <c r="FH28" s="52"/>
      <c r="FI28" s="52"/>
      <c r="FJ28" s="52"/>
      <c r="FK28" s="52"/>
      <c r="FL28" s="52">
        <v>3769</v>
      </c>
      <c r="FM28" s="52">
        <v>4350</v>
      </c>
      <c r="FN28" s="52">
        <v>4971</v>
      </c>
      <c r="FO28" s="52">
        <v>5625</v>
      </c>
      <c r="FP28" s="52"/>
      <c r="FQ28" s="52"/>
      <c r="FR28" s="52"/>
      <c r="FS28" s="52"/>
      <c r="FT28" s="52"/>
      <c r="FU28" s="57"/>
      <c r="FV28" s="57"/>
      <c r="FW28" s="57"/>
      <c r="FX28" s="57"/>
      <c r="FY28" s="57"/>
      <c r="FZ28" s="57"/>
      <c r="GA28" s="57"/>
      <c r="GB28" s="57"/>
      <c r="GC28" s="57"/>
      <c r="GD28" s="57"/>
      <c r="GE28" s="38">
        <v>40.5</v>
      </c>
      <c r="GF28" s="38">
        <v>58.8</v>
      </c>
      <c r="GG28" s="38">
        <v>86.3</v>
      </c>
      <c r="GH28" s="38">
        <v>174</v>
      </c>
      <c r="GI28" s="38"/>
      <c r="GJ28" s="38"/>
      <c r="GK28" s="38"/>
      <c r="GL28" s="38"/>
      <c r="GM28" s="38"/>
      <c r="GN28" s="38">
        <v>32.5</v>
      </c>
      <c r="GO28" s="38">
        <v>47.4</v>
      </c>
      <c r="GP28" s="38">
        <v>69.8</v>
      </c>
      <c r="GQ28" s="38">
        <v>104</v>
      </c>
      <c r="GR28" s="38"/>
      <c r="GS28" s="38"/>
      <c r="GT28" s="38"/>
      <c r="GU28" s="38"/>
      <c r="GV28" s="38"/>
      <c r="GW28" s="61"/>
      <c r="GX28" s="61"/>
      <c r="GY28" s="61"/>
      <c r="GZ28" s="61"/>
      <c r="HA28" s="61"/>
      <c r="HB28" s="61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  <c r="IV28" s="38"/>
      <c r="IW28" s="38"/>
      <c r="IX28" s="38"/>
      <c r="IY28" s="38"/>
      <c r="IZ28" s="38"/>
      <c r="JA28" s="38"/>
      <c r="JB28" s="38"/>
      <c r="JC28" s="38"/>
      <c r="JD28" s="38"/>
      <c r="JE28" s="38"/>
      <c r="JF28" s="38"/>
      <c r="JG28" s="38"/>
      <c r="JH28" s="38"/>
      <c r="JI28" s="38"/>
      <c r="JJ28" s="38"/>
    </row>
    <row r="29" spans="1:270" s="32" customFormat="1">
      <c r="A29" s="32" t="s">
        <v>2192</v>
      </c>
      <c r="B29" s="29" t="s">
        <v>76</v>
      </c>
      <c r="C29" s="29" t="s">
        <v>76</v>
      </c>
      <c r="D29" s="29" t="s">
        <v>76</v>
      </c>
      <c r="E29" s="29" t="s">
        <v>76</v>
      </c>
      <c r="F29" s="32">
        <v>3</v>
      </c>
      <c r="G29" s="32">
        <v>28</v>
      </c>
      <c r="H29" s="32" t="s">
        <v>265</v>
      </c>
      <c r="I29" s="32" t="s">
        <v>261</v>
      </c>
      <c r="J29" s="32" t="s">
        <v>113</v>
      </c>
      <c r="K29" s="32" t="s">
        <v>1756</v>
      </c>
      <c r="M29" s="32">
        <v>2</v>
      </c>
      <c r="N29" s="32">
        <v>2</v>
      </c>
      <c r="O29" s="32" t="s">
        <v>1319</v>
      </c>
      <c r="P29" s="32" t="s">
        <v>2113</v>
      </c>
      <c r="Q29" s="32" t="s">
        <v>1329</v>
      </c>
      <c r="W29" s="32" t="s">
        <v>1442</v>
      </c>
      <c r="AI29" s="32" t="s">
        <v>70</v>
      </c>
      <c r="AJ29" s="32" t="s">
        <v>70</v>
      </c>
      <c r="AK29" s="32" t="s">
        <v>1339</v>
      </c>
      <c r="AL29" s="32" t="s">
        <v>260</v>
      </c>
      <c r="AN29" s="32" t="s">
        <v>60</v>
      </c>
      <c r="AO29" s="32" t="s">
        <v>61</v>
      </c>
      <c r="AP29" s="32" t="s">
        <v>62</v>
      </c>
      <c r="AQ29" s="32" t="s">
        <v>64</v>
      </c>
      <c r="AR29" s="32" t="s">
        <v>65</v>
      </c>
      <c r="AS29" s="32" t="s">
        <v>66</v>
      </c>
      <c r="AT29" s="32" t="s">
        <v>67</v>
      </c>
      <c r="AU29" s="32" t="s">
        <v>114</v>
      </c>
      <c r="AV29" s="32" t="s">
        <v>115</v>
      </c>
      <c r="AW29" s="32" t="s">
        <v>108</v>
      </c>
      <c r="BD29" s="32" t="s">
        <v>116</v>
      </c>
      <c r="BE29" s="32" t="s">
        <v>251</v>
      </c>
      <c r="BF29" s="32" t="s">
        <v>1306</v>
      </c>
      <c r="BG29" s="32" t="s">
        <v>72</v>
      </c>
      <c r="BH29" s="32" t="s">
        <v>73</v>
      </c>
      <c r="BN29" s="35"/>
      <c r="BO29" s="32" t="s">
        <v>121</v>
      </c>
      <c r="BQ29" s="35">
        <v>1.25</v>
      </c>
      <c r="BT29" s="32" t="s">
        <v>1896</v>
      </c>
      <c r="BU29" s="38">
        <v>27.8</v>
      </c>
      <c r="BY29" s="32">
        <v>0</v>
      </c>
      <c r="BZ29" s="32">
        <v>3600</v>
      </c>
      <c r="CB29" s="32">
        <v>6.5</v>
      </c>
      <c r="CH29" s="32" t="s">
        <v>125</v>
      </c>
      <c r="CI29" s="32" t="s">
        <v>1343</v>
      </c>
      <c r="CJ29" s="38"/>
      <c r="CY29" s="41">
        <v>1</v>
      </c>
      <c r="CZ29" s="41">
        <v>350</v>
      </c>
      <c r="DA29" s="41">
        <v>4800</v>
      </c>
      <c r="DH29" s="32" t="s">
        <v>1349</v>
      </c>
      <c r="DI29" s="32" t="s">
        <v>1345</v>
      </c>
      <c r="DK29" s="32">
        <v>3</v>
      </c>
      <c r="DL29" s="32">
        <v>300</v>
      </c>
      <c r="DM29" s="32">
        <v>2300</v>
      </c>
      <c r="DN29" s="32">
        <v>5</v>
      </c>
      <c r="DW29" s="32" t="s">
        <v>76</v>
      </c>
      <c r="EC29" s="32" t="s">
        <v>76</v>
      </c>
      <c r="EL29" s="32">
        <f>COUNTA(Tabla1[[#This Row],[Tamb1]:[Tamb4]])</f>
        <v>2</v>
      </c>
      <c r="EM29" s="47" t="s">
        <v>1734</v>
      </c>
      <c r="EN29" s="47" t="s">
        <v>1736</v>
      </c>
      <c r="EQ29" s="32" t="s">
        <v>1747</v>
      </c>
      <c r="ES29" s="32">
        <f>COUNTA(Tabla1[[#This Row],[Tcam1]:[Tcam9]])</f>
        <v>4</v>
      </c>
      <c r="ET29" s="47" t="s">
        <v>1746</v>
      </c>
      <c r="EU29" s="32" t="s">
        <v>1747</v>
      </c>
      <c r="EV29" s="47" t="s">
        <v>1730</v>
      </c>
      <c r="EW29" s="47" t="s">
        <v>1750</v>
      </c>
      <c r="EX29" s="47"/>
      <c r="EY29" s="47"/>
      <c r="EZ29" s="47"/>
      <c r="FA29" s="47"/>
      <c r="FB29" s="47"/>
      <c r="FC29" s="53">
        <v>4665</v>
      </c>
      <c r="FD29" s="53">
        <v>5357.363636363636</v>
      </c>
      <c r="FE29" s="50">
        <v>6096.181818181818</v>
      </c>
      <c r="FF29" s="52">
        <v>6885.954545454545</v>
      </c>
      <c r="FG29" s="52"/>
      <c r="FH29" s="52"/>
      <c r="FI29" s="52"/>
      <c r="FJ29" s="52"/>
      <c r="FK29" s="52"/>
      <c r="FL29" s="52">
        <v>4415</v>
      </c>
      <c r="FM29" s="52">
        <v>5081</v>
      </c>
      <c r="FN29" s="52">
        <v>5793</v>
      </c>
      <c r="FO29" s="52">
        <v>6548</v>
      </c>
      <c r="FP29" s="52"/>
      <c r="FQ29" s="52"/>
      <c r="FR29" s="52"/>
      <c r="FS29" s="52"/>
      <c r="FT29" s="52"/>
      <c r="FU29" s="57"/>
      <c r="FV29" s="57"/>
      <c r="FW29" s="57"/>
      <c r="FX29" s="57"/>
      <c r="FY29" s="57"/>
      <c r="FZ29" s="57"/>
      <c r="GA29" s="57"/>
      <c r="GB29" s="57"/>
      <c r="GC29" s="57"/>
      <c r="GD29" s="57"/>
      <c r="GE29" s="38">
        <v>49.7</v>
      </c>
      <c r="GF29" s="38">
        <v>71.5</v>
      </c>
      <c r="GG29" s="38">
        <v>104</v>
      </c>
      <c r="GH29" s="38">
        <v>205.5</v>
      </c>
      <c r="GI29" s="38"/>
      <c r="GJ29" s="38"/>
      <c r="GK29" s="38"/>
      <c r="GL29" s="38"/>
      <c r="GM29" s="38"/>
      <c r="GN29" s="38">
        <v>40.200000000000003</v>
      </c>
      <c r="GO29" s="38">
        <v>58.3</v>
      </c>
      <c r="GP29" s="38">
        <v>84.9</v>
      </c>
      <c r="GQ29" s="38">
        <v>126</v>
      </c>
      <c r="GR29" s="38"/>
      <c r="GS29" s="38"/>
      <c r="GT29" s="38"/>
      <c r="GU29" s="38"/>
      <c r="GV29" s="38"/>
      <c r="GW29" s="61"/>
      <c r="GX29" s="61"/>
      <c r="GY29" s="61"/>
      <c r="GZ29" s="61"/>
      <c r="HA29" s="61"/>
      <c r="HB29" s="61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38"/>
      <c r="IG29" s="38"/>
      <c r="IH29" s="38"/>
      <c r="II29" s="38"/>
      <c r="IJ29" s="38"/>
      <c r="IK29" s="38"/>
      <c r="IL29" s="38"/>
      <c r="IM29" s="38"/>
      <c r="IN29" s="38"/>
      <c r="IO29" s="38"/>
      <c r="IP29" s="38"/>
      <c r="IQ29" s="38"/>
      <c r="IR29" s="38"/>
      <c r="IS29" s="38"/>
      <c r="IT29" s="38"/>
      <c r="IU29" s="38"/>
      <c r="IV29" s="38"/>
      <c r="IW29" s="38"/>
      <c r="IX29" s="38"/>
      <c r="IY29" s="38"/>
      <c r="IZ29" s="38"/>
      <c r="JA29" s="38"/>
      <c r="JB29" s="38"/>
      <c r="JC29" s="38"/>
      <c r="JD29" s="38"/>
      <c r="JE29" s="38"/>
      <c r="JF29" s="38"/>
      <c r="JG29" s="38"/>
      <c r="JH29" s="38"/>
      <c r="JI29" s="38"/>
      <c r="JJ29" s="38"/>
    </row>
    <row r="30" spans="1:270" s="32" customFormat="1">
      <c r="A30" s="32" t="s">
        <v>2193</v>
      </c>
      <c r="B30" s="29">
        <v>6164.5220588235288</v>
      </c>
      <c r="C30" s="29" t="s">
        <v>76</v>
      </c>
      <c r="D30" s="26">
        <v>6041.2316176470586</v>
      </c>
      <c r="E30" s="26">
        <f>ROUNDUP(Tabla1[[#This Row],[€uros1]],0)</f>
        <v>6042</v>
      </c>
      <c r="F30" s="32">
        <v>3</v>
      </c>
      <c r="G30" s="32">
        <v>29</v>
      </c>
      <c r="H30" s="32" t="s">
        <v>265</v>
      </c>
      <c r="I30" s="32" t="s">
        <v>261</v>
      </c>
      <c r="J30" s="32" t="s">
        <v>113</v>
      </c>
      <c r="K30" s="32" t="s">
        <v>1756</v>
      </c>
      <c r="M30" s="32">
        <v>2</v>
      </c>
      <c r="N30" s="32">
        <v>2</v>
      </c>
      <c r="O30" s="32" t="s">
        <v>1319</v>
      </c>
      <c r="P30" s="32" t="s">
        <v>2113</v>
      </c>
      <c r="Q30" s="32" t="s">
        <v>1329</v>
      </c>
      <c r="W30" s="32" t="s">
        <v>1442</v>
      </c>
      <c r="AI30" s="32" t="s">
        <v>70</v>
      </c>
      <c r="AJ30" s="32" t="s">
        <v>70</v>
      </c>
      <c r="AK30" s="32" t="s">
        <v>1338</v>
      </c>
      <c r="AL30" s="32" t="s">
        <v>260</v>
      </c>
      <c r="AN30" s="32" t="s">
        <v>60</v>
      </c>
      <c r="AO30" s="32" t="s">
        <v>61</v>
      </c>
      <c r="AP30" s="32" t="s">
        <v>62</v>
      </c>
      <c r="AQ30" s="32" t="s">
        <v>64</v>
      </c>
      <c r="AR30" s="32" t="s">
        <v>65</v>
      </c>
      <c r="AS30" s="32" t="s">
        <v>66</v>
      </c>
      <c r="AT30" s="32" t="s">
        <v>67</v>
      </c>
      <c r="AU30" s="32" t="s">
        <v>114</v>
      </c>
      <c r="AV30" s="32" t="s">
        <v>115</v>
      </c>
      <c r="AW30" s="32" t="s">
        <v>108</v>
      </c>
      <c r="BD30" s="32" t="s">
        <v>116</v>
      </c>
      <c r="BE30" s="32" t="s">
        <v>251</v>
      </c>
      <c r="BF30" s="32" t="s">
        <v>1306</v>
      </c>
      <c r="BG30" s="32" t="s">
        <v>72</v>
      </c>
      <c r="BH30" s="32" t="s">
        <v>73</v>
      </c>
      <c r="BN30" s="35"/>
      <c r="BO30" s="32" t="s">
        <v>77</v>
      </c>
      <c r="BQ30" s="35">
        <v>0.75</v>
      </c>
      <c r="BT30" s="32" t="s">
        <v>1896</v>
      </c>
      <c r="BU30" s="38">
        <v>18.7</v>
      </c>
      <c r="BY30" s="32">
        <v>0</v>
      </c>
      <c r="BZ30" s="32">
        <v>590</v>
      </c>
      <c r="CB30" s="32">
        <v>3.2</v>
      </c>
      <c r="CH30" s="32" t="s">
        <v>75</v>
      </c>
      <c r="CI30" s="32" t="s">
        <v>1343</v>
      </c>
      <c r="CJ30" s="38"/>
      <c r="CY30" s="41">
        <v>1</v>
      </c>
      <c r="CZ30" s="41">
        <v>300</v>
      </c>
      <c r="DA30" s="41">
        <v>1100</v>
      </c>
      <c r="DH30" s="32" t="s">
        <v>1349</v>
      </c>
      <c r="DI30" s="32" t="s">
        <v>1345</v>
      </c>
      <c r="DK30" s="32">
        <v>1</v>
      </c>
      <c r="DL30" s="32">
        <v>300</v>
      </c>
      <c r="DM30" s="32">
        <v>750</v>
      </c>
      <c r="DN30" s="32">
        <v>3</v>
      </c>
      <c r="DW30" s="32" t="s">
        <v>76</v>
      </c>
      <c r="EC30" s="32" t="s">
        <v>76</v>
      </c>
      <c r="EL30" s="32">
        <f>COUNTA(Tabla1[[#This Row],[Tamb1]:[Tamb4]])</f>
        <v>2</v>
      </c>
      <c r="EM30" s="47" t="s">
        <v>1734</v>
      </c>
      <c r="EN30" s="47" t="s">
        <v>1736</v>
      </c>
      <c r="EQ30" s="47" t="s">
        <v>1743</v>
      </c>
      <c r="ER30" s="47"/>
      <c r="ES30" s="32">
        <f>COUNTA(Tabla1[[#This Row],[Tcam1]:[Tcam9]])</f>
        <v>4</v>
      </c>
      <c r="ET30" s="47" t="s">
        <v>1742</v>
      </c>
      <c r="EU30" s="47" t="s">
        <v>1743</v>
      </c>
      <c r="EV30" s="47" t="s">
        <v>1744</v>
      </c>
      <c r="EW30" s="47" t="s">
        <v>1745</v>
      </c>
      <c r="FC30" s="53">
        <v>587.5454545454545</v>
      </c>
      <c r="FD30" s="52">
        <v>710.4545454545455</v>
      </c>
      <c r="FE30" s="53">
        <v>845.72727272727275</v>
      </c>
      <c r="FF30" s="52">
        <v>992.90909090909088</v>
      </c>
      <c r="FG30" s="52"/>
      <c r="FH30" s="52"/>
      <c r="FI30" s="52"/>
      <c r="FJ30" s="52"/>
      <c r="FK30" s="52"/>
      <c r="FL30" s="52">
        <v>553</v>
      </c>
      <c r="FM30" s="52">
        <v>670</v>
      </c>
      <c r="FN30" s="52">
        <v>798</v>
      </c>
      <c r="FO30" s="52">
        <v>937</v>
      </c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38">
        <v>2.8</v>
      </c>
      <c r="GF30" s="38">
        <v>4.3</v>
      </c>
      <c r="GG30" s="38">
        <v>6.5</v>
      </c>
      <c r="GH30" s="38">
        <v>10.6</v>
      </c>
      <c r="GI30" s="38"/>
      <c r="GJ30" s="38"/>
      <c r="GK30" s="38"/>
      <c r="GL30" s="38"/>
      <c r="GM30" s="38"/>
      <c r="GN30" s="38">
        <v>2.1</v>
      </c>
      <c r="GO30" s="38">
        <v>3.2</v>
      </c>
      <c r="GP30" s="38">
        <v>4.7</v>
      </c>
      <c r="GQ30" s="38">
        <v>7.1</v>
      </c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  <c r="IV30" s="38"/>
      <c r="IW30" s="38"/>
      <c r="IX30" s="38"/>
      <c r="IY30" s="38"/>
      <c r="IZ30" s="38"/>
      <c r="JA30" s="38"/>
      <c r="JB30" s="38"/>
      <c r="JC30" s="38"/>
      <c r="JD30" s="38"/>
      <c r="JE30" s="38"/>
      <c r="JF30" s="38"/>
      <c r="JG30" s="38"/>
      <c r="JH30" s="38"/>
      <c r="JI30" s="38"/>
      <c r="JJ30" s="38"/>
    </row>
    <row r="31" spans="1:270" s="32" customFormat="1">
      <c r="A31" s="32" t="s">
        <v>2194</v>
      </c>
      <c r="B31" s="29">
        <v>6688.4191176470586</v>
      </c>
      <c r="C31" s="29" t="s">
        <v>76</v>
      </c>
      <c r="D31" s="26">
        <v>6554.6507352941171</v>
      </c>
      <c r="E31" s="26">
        <f>ROUNDUP(Tabla1[[#This Row],[€uros1]],0)</f>
        <v>6555</v>
      </c>
      <c r="F31" s="32">
        <v>3</v>
      </c>
      <c r="G31" s="32">
        <v>30</v>
      </c>
      <c r="H31" s="32" t="s">
        <v>265</v>
      </c>
      <c r="I31" s="32" t="s">
        <v>261</v>
      </c>
      <c r="J31" s="32" t="s">
        <v>113</v>
      </c>
      <c r="K31" s="32" t="s">
        <v>1756</v>
      </c>
      <c r="M31" s="32">
        <v>2</v>
      </c>
      <c r="N31" s="32">
        <v>2</v>
      </c>
      <c r="O31" s="32" t="s">
        <v>1319</v>
      </c>
      <c r="P31" s="32" t="s">
        <v>2113</v>
      </c>
      <c r="Q31" s="32" t="s">
        <v>1329</v>
      </c>
      <c r="W31" s="32" t="s">
        <v>1442</v>
      </c>
      <c r="AI31" s="32" t="s">
        <v>70</v>
      </c>
      <c r="AJ31" s="32" t="s">
        <v>70</v>
      </c>
      <c r="AK31" s="32" t="s">
        <v>1338</v>
      </c>
      <c r="AL31" s="32" t="s">
        <v>260</v>
      </c>
      <c r="AN31" s="32" t="s">
        <v>60</v>
      </c>
      <c r="AO31" s="32" t="s">
        <v>61</v>
      </c>
      <c r="AP31" s="32" t="s">
        <v>62</v>
      </c>
      <c r="AQ31" s="32" t="s">
        <v>64</v>
      </c>
      <c r="AR31" s="32" t="s">
        <v>65</v>
      </c>
      <c r="AS31" s="32" t="s">
        <v>66</v>
      </c>
      <c r="AT31" s="32" t="s">
        <v>67</v>
      </c>
      <c r="AU31" s="32" t="s">
        <v>114</v>
      </c>
      <c r="AV31" s="32" t="s">
        <v>115</v>
      </c>
      <c r="AW31" s="32" t="s">
        <v>108</v>
      </c>
      <c r="BD31" s="32" t="s">
        <v>116</v>
      </c>
      <c r="BE31" s="32" t="s">
        <v>251</v>
      </c>
      <c r="BF31" s="32" t="s">
        <v>1306</v>
      </c>
      <c r="BG31" s="32" t="s">
        <v>72</v>
      </c>
      <c r="BH31" s="32" t="s">
        <v>73</v>
      </c>
      <c r="BN31" s="35"/>
      <c r="BO31" s="32" t="s">
        <v>77</v>
      </c>
      <c r="BQ31" s="35">
        <v>1.25</v>
      </c>
      <c r="BT31" s="32" t="s">
        <v>1896</v>
      </c>
      <c r="BU31" s="38">
        <v>27.8</v>
      </c>
      <c r="BY31" s="32">
        <v>0</v>
      </c>
      <c r="BZ31" s="32">
        <v>810</v>
      </c>
      <c r="CB31" s="32">
        <v>4.4000000000000004</v>
      </c>
      <c r="CH31" s="32" t="s">
        <v>75</v>
      </c>
      <c r="CI31" s="32" t="s">
        <v>1343</v>
      </c>
      <c r="CJ31" s="38"/>
      <c r="CY31" s="41">
        <v>1</v>
      </c>
      <c r="CZ31" s="41">
        <v>300</v>
      </c>
      <c r="DA31" s="41">
        <v>1100</v>
      </c>
      <c r="DH31" s="32" t="s">
        <v>1349</v>
      </c>
      <c r="DI31" s="32" t="s">
        <v>1345</v>
      </c>
      <c r="DK31" s="32">
        <v>1</v>
      </c>
      <c r="DL31" s="32">
        <v>300</v>
      </c>
      <c r="DM31" s="32">
        <v>750</v>
      </c>
      <c r="DN31" s="32">
        <v>3</v>
      </c>
      <c r="DW31" s="32" t="s">
        <v>76</v>
      </c>
      <c r="EC31" s="32" t="s">
        <v>76</v>
      </c>
      <c r="EL31" s="32">
        <f>COUNTA(Tabla1[[#This Row],[Tamb1]:[Tamb4]])</f>
        <v>2</v>
      </c>
      <c r="EM31" s="47" t="s">
        <v>1734</v>
      </c>
      <c r="EN31" s="47" t="s">
        <v>1736</v>
      </c>
      <c r="EQ31" s="47" t="s">
        <v>1743</v>
      </c>
      <c r="ER31" s="47"/>
      <c r="ES31" s="32">
        <f>COUNTA(Tabla1[[#This Row],[Tcam1]:[Tcam9]])</f>
        <v>4</v>
      </c>
      <c r="ET31" s="47" t="s">
        <v>1742</v>
      </c>
      <c r="EU31" s="47" t="s">
        <v>1743</v>
      </c>
      <c r="EV31" s="47" t="s">
        <v>1744</v>
      </c>
      <c r="EW31" s="47" t="s">
        <v>1745</v>
      </c>
      <c r="FC31" s="53">
        <v>783.5454545454545</v>
      </c>
      <c r="FD31" s="52">
        <v>940.36363636363637</v>
      </c>
      <c r="FE31" s="53">
        <v>1109.6363636363637</v>
      </c>
      <c r="FF31" s="52">
        <v>1291.2727272727273</v>
      </c>
      <c r="FG31" s="52"/>
      <c r="FH31" s="52"/>
      <c r="FI31" s="52"/>
      <c r="FJ31" s="52"/>
      <c r="FK31" s="52"/>
      <c r="FL31" s="52">
        <v>734</v>
      </c>
      <c r="FM31" s="52">
        <v>884</v>
      </c>
      <c r="FN31" s="52">
        <v>1046</v>
      </c>
      <c r="FO31" s="52">
        <v>1219</v>
      </c>
      <c r="FP31" s="52"/>
      <c r="FQ31" s="52"/>
      <c r="FR31" s="52"/>
      <c r="FS31" s="52"/>
      <c r="FT31" s="52"/>
      <c r="FU31" s="52"/>
      <c r="FV31" s="52"/>
      <c r="FW31" s="52"/>
      <c r="FX31" s="52"/>
      <c r="FY31" s="52"/>
      <c r="FZ31" s="52"/>
      <c r="GA31" s="52"/>
      <c r="GB31" s="52"/>
      <c r="GC31" s="52"/>
      <c r="GD31" s="52"/>
      <c r="GE31" s="38">
        <v>4.2</v>
      </c>
      <c r="GF31" s="38">
        <v>6.4</v>
      </c>
      <c r="GG31" s="38">
        <v>9.9</v>
      </c>
      <c r="GH31" s="38">
        <v>16.3</v>
      </c>
      <c r="GI31" s="38"/>
      <c r="GJ31" s="38"/>
      <c r="GK31" s="38"/>
      <c r="GL31" s="38"/>
      <c r="GM31" s="38"/>
      <c r="GN31" s="38">
        <v>3.2</v>
      </c>
      <c r="GO31" s="38">
        <v>4.7</v>
      </c>
      <c r="GP31" s="38">
        <v>7</v>
      </c>
      <c r="GQ31" s="38">
        <v>10.3</v>
      </c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  <c r="IV31" s="38"/>
      <c r="IW31" s="38"/>
      <c r="IX31" s="38"/>
      <c r="IY31" s="38"/>
      <c r="IZ31" s="38"/>
      <c r="JA31" s="38"/>
      <c r="JB31" s="38"/>
      <c r="JC31" s="38"/>
      <c r="JD31" s="38"/>
      <c r="JE31" s="38"/>
      <c r="JF31" s="38"/>
      <c r="JG31" s="38"/>
      <c r="JH31" s="38"/>
      <c r="JI31" s="38"/>
      <c r="JJ31" s="38"/>
    </row>
    <row r="32" spans="1:270" s="32" customFormat="1">
      <c r="A32" s="32" t="s">
        <v>2195</v>
      </c>
      <c r="B32" s="29">
        <v>8190.2573529411766</v>
      </c>
      <c r="C32" s="29" t="s">
        <v>76</v>
      </c>
      <c r="D32" s="26">
        <v>8026.4522058823513</v>
      </c>
      <c r="E32" s="26">
        <f>ROUNDUP(Tabla1[[#This Row],[€uros1]],0)</f>
        <v>8027</v>
      </c>
      <c r="F32" s="32">
        <v>3</v>
      </c>
      <c r="G32" s="32">
        <v>31</v>
      </c>
      <c r="H32" s="32" t="s">
        <v>265</v>
      </c>
      <c r="I32" s="32" t="s">
        <v>261</v>
      </c>
      <c r="J32" s="32" t="s">
        <v>113</v>
      </c>
      <c r="K32" s="32" t="s">
        <v>1756</v>
      </c>
      <c r="M32" s="32">
        <v>2</v>
      </c>
      <c r="N32" s="32">
        <v>2</v>
      </c>
      <c r="O32" s="32" t="s">
        <v>1319</v>
      </c>
      <c r="P32" s="32" t="s">
        <v>2113</v>
      </c>
      <c r="Q32" s="32" t="s">
        <v>1329</v>
      </c>
      <c r="W32" s="32" t="s">
        <v>1442</v>
      </c>
      <c r="AI32" s="32" t="s">
        <v>70</v>
      </c>
      <c r="AJ32" s="32" t="s">
        <v>70</v>
      </c>
      <c r="AK32" s="32" t="s">
        <v>1338</v>
      </c>
      <c r="AL32" s="32" t="s">
        <v>260</v>
      </c>
      <c r="AN32" s="32" t="s">
        <v>60</v>
      </c>
      <c r="AO32" s="32" t="s">
        <v>61</v>
      </c>
      <c r="AP32" s="32" t="s">
        <v>62</v>
      </c>
      <c r="AQ32" s="32" t="s">
        <v>64</v>
      </c>
      <c r="AR32" s="32" t="s">
        <v>65</v>
      </c>
      <c r="AS32" s="32" t="s">
        <v>66</v>
      </c>
      <c r="AT32" s="32" t="s">
        <v>67</v>
      </c>
      <c r="AU32" s="32" t="s">
        <v>114</v>
      </c>
      <c r="AV32" s="32" t="s">
        <v>115</v>
      </c>
      <c r="AW32" s="32" t="s">
        <v>108</v>
      </c>
      <c r="BD32" s="32" t="s">
        <v>116</v>
      </c>
      <c r="BE32" s="32" t="s">
        <v>251</v>
      </c>
      <c r="BF32" s="32" t="s">
        <v>1306</v>
      </c>
      <c r="BG32" s="32" t="s">
        <v>72</v>
      </c>
      <c r="BH32" s="32" t="s">
        <v>73</v>
      </c>
      <c r="BN32" s="35"/>
      <c r="BO32" s="32" t="s">
        <v>77</v>
      </c>
      <c r="BQ32" s="35">
        <v>1.25</v>
      </c>
      <c r="BT32" s="32" t="s">
        <v>1896</v>
      </c>
      <c r="BU32" s="38">
        <v>27.8</v>
      </c>
      <c r="BY32" s="32">
        <v>0</v>
      </c>
      <c r="BZ32" s="32">
        <v>860</v>
      </c>
      <c r="CB32" s="32">
        <v>4.7</v>
      </c>
      <c r="CH32" s="32" t="s">
        <v>75</v>
      </c>
      <c r="CI32" s="32" t="s">
        <v>1343</v>
      </c>
      <c r="CJ32" s="38"/>
      <c r="CY32" s="41">
        <v>1</v>
      </c>
      <c r="CZ32" s="41">
        <v>300</v>
      </c>
      <c r="DA32" s="41">
        <v>2450</v>
      </c>
      <c r="DH32" s="32" t="s">
        <v>1349</v>
      </c>
      <c r="DI32" s="32" t="s">
        <v>1345</v>
      </c>
      <c r="DK32" s="32">
        <v>2</v>
      </c>
      <c r="DL32" s="32">
        <v>300</v>
      </c>
      <c r="DM32" s="32">
        <v>1300</v>
      </c>
      <c r="DN32" s="32">
        <v>4.5</v>
      </c>
      <c r="DW32" s="32" t="s">
        <v>76</v>
      </c>
      <c r="EC32" s="32" t="s">
        <v>76</v>
      </c>
      <c r="EL32" s="32">
        <f>COUNTA(Tabla1[[#This Row],[Tamb1]:[Tamb4]])</f>
        <v>2</v>
      </c>
      <c r="EM32" s="47" t="s">
        <v>1734</v>
      </c>
      <c r="EN32" s="47" t="s">
        <v>1736</v>
      </c>
      <c r="EQ32" s="47" t="s">
        <v>1743</v>
      </c>
      <c r="ER32" s="47"/>
      <c r="ES32" s="32">
        <f>COUNTA(Tabla1[[#This Row],[Tcam1]:[Tcam9]])</f>
        <v>4</v>
      </c>
      <c r="ET32" s="47" t="s">
        <v>1742</v>
      </c>
      <c r="EU32" s="47" t="s">
        <v>1743</v>
      </c>
      <c r="EV32" s="47" t="s">
        <v>1744</v>
      </c>
      <c r="EW32" s="47" t="s">
        <v>1745</v>
      </c>
      <c r="FC32" s="53">
        <v>840.81818181818187</v>
      </c>
      <c r="FD32" s="52">
        <v>1013.5454545454545</v>
      </c>
      <c r="FE32" s="53">
        <v>1201.1818181818182</v>
      </c>
      <c r="FF32" s="52">
        <v>1403.2727272727273</v>
      </c>
      <c r="FG32" s="52"/>
      <c r="FH32" s="52"/>
      <c r="FI32" s="52"/>
      <c r="FJ32" s="52"/>
      <c r="FK32" s="52"/>
      <c r="FL32" s="52">
        <v>789</v>
      </c>
      <c r="FM32" s="52">
        <v>954</v>
      </c>
      <c r="FN32" s="52">
        <v>1133</v>
      </c>
      <c r="FO32" s="52">
        <v>1326</v>
      </c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38">
        <v>4.7</v>
      </c>
      <c r="GF32" s="38">
        <v>7.1</v>
      </c>
      <c r="GG32" s="38">
        <v>11.5</v>
      </c>
      <c r="GH32" s="38">
        <v>18.600000000000001</v>
      </c>
      <c r="GI32" s="38"/>
      <c r="GJ32" s="38"/>
      <c r="GK32" s="38"/>
      <c r="GL32" s="38"/>
      <c r="GM32" s="38"/>
      <c r="GN32" s="38">
        <v>3.5</v>
      </c>
      <c r="GO32" s="38">
        <v>5.3</v>
      </c>
      <c r="GP32" s="38">
        <v>7.8</v>
      </c>
      <c r="GQ32" s="38">
        <v>11.6</v>
      </c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  <c r="IV32" s="38"/>
      <c r="IW32" s="38"/>
      <c r="IX32" s="38"/>
      <c r="IY32" s="38"/>
      <c r="IZ32" s="38"/>
      <c r="JA32" s="38"/>
      <c r="JB32" s="38"/>
      <c r="JC32" s="38"/>
      <c r="JD32" s="38"/>
      <c r="JE32" s="38"/>
      <c r="JF32" s="38"/>
      <c r="JG32" s="38"/>
      <c r="JH32" s="38"/>
      <c r="JI32" s="38"/>
      <c r="JJ32" s="38"/>
    </row>
    <row r="33" spans="1:270" s="32" customFormat="1">
      <c r="A33" s="32" t="s">
        <v>2196</v>
      </c>
      <c r="B33" s="29">
        <v>9919.1176470588234</v>
      </c>
      <c r="C33" s="29" t="s">
        <v>76</v>
      </c>
      <c r="D33" s="26">
        <v>9720.735294117645</v>
      </c>
      <c r="E33" s="26">
        <f>ROUNDUP(Tabla1[[#This Row],[€uros1]],0)</f>
        <v>9721</v>
      </c>
      <c r="F33" s="32">
        <v>3</v>
      </c>
      <c r="G33" s="32">
        <v>32</v>
      </c>
      <c r="H33" s="32" t="s">
        <v>265</v>
      </c>
      <c r="I33" s="32" t="s">
        <v>261</v>
      </c>
      <c r="J33" s="32" t="s">
        <v>113</v>
      </c>
      <c r="K33" s="32" t="s">
        <v>1756</v>
      </c>
      <c r="M33" s="32">
        <v>2</v>
      </c>
      <c r="N33" s="32">
        <v>2</v>
      </c>
      <c r="O33" s="32" t="s">
        <v>1319</v>
      </c>
      <c r="P33" s="32" t="s">
        <v>2113</v>
      </c>
      <c r="Q33" s="32" t="s">
        <v>1329</v>
      </c>
      <c r="W33" s="32" t="s">
        <v>1442</v>
      </c>
      <c r="AI33" s="32" t="s">
        <v>70</v>
      </c>
      <c r="AJ33" s="32" t="s">
        <v>70</v>
      </c>
      <c r="AK33" s="32" t="s">
        <v>1338</v>
      </c>
      <c r="AL33" s="32" t="s">
        <v>260</v>
      </c>
      <c r="AN33" s="32" t="s">
        <v>60</v>
      </c>
      <c r="AO33" s="32" t="s">
        <v>61</v>
      </c>
      <c r="AP33" s="32" t="s">
        <v>62</v>
      </c>
      <c r="AQ33" s="32" t="s">
        <v>64</v>
      </c>
      <c r="AR33" s="32" t="s">
        <v>65</v>
      </c>
      <c r="AS33" s="32" t="s">
        <v>66</v>
      </c>
      <c r="AT33" s="32" t="s">
        <v>67</v>
      </c>
      <c r="AU33" s="32" t="s">
        <v>114</v>
      </c>
      <c r="AV33" s="32" t="s">
        <v>115</v>
      </c>
      <c r="AW33" s="32" t="s">
        <v>108</v>
      </c>
      <c r="BD33" s="32" t="s">
        <v>116</v>
      </c>
      <c r="BE33" s="32" t="s">
        <v>251</v>
      </c>
      <c r="BF33" s="32" t="s">
        <v>1306</v>
      </c>
      <c r="BG33" s="32" t="s">
        <v>72</v>
      </c>
      <c r="BH33" s="32" t="s">
        <v>73</v>
      </c>
      <c r="BN33" s="35"/>
      <c r="BO33" s="32" t="s">
        <v>77</v>
      </c>
      <c r="BQ33" s="35">
        <v>1.5</v>
      </c>
      <c r="BT33" s="32" t="s">
        <v>1896</v>
      </c>
      <c r="BU33" s="38">
        <v>33.4</v>
      </c>
      <c r="BY33" s="32">
        <v>0</v>
      </c>
      <c r="BZ33" s="32">
        <v>1030</v>
      </c>
      <c r="CB33" s="32">
        <v>5.6</v>
      </c>
      <c r="CH33" s="32" t="s">
        <v>75</v>
      </c>
      <c r="CI33" s="32" t="s">
        <v>1343</v>
      </c>
      <c r="CJ33" s="38"/>
      <c r="CY33" s="41">
        <v>1</v>
      </c>
      <c r="CZ33" s="41">
        <v>300</v>
      </c>
      <c r="DA33" s="41">
        <v>2450</v>
      </c>
      <c r="DH33" s="32" t="s">
        <v>1349</v>
      </c>
      <c r="DI33" s="32" t="s">
        <v>1345</v>
      </c>
      <c r="DK33" s="32">
        <v>2</v>
      </c>
      <c r="DL33" s="32">
        <v>300</v>
      </c>
      <c r="DM33" s="32">
        <v>1300</v>
      </c>
      <c r="DN33" s="32">
        <v>4.5</v>
      </c>
      <c r="DW33" s="32" t="s">
        <v>76</v>
      </c>
      <c r="EC33" s="32" t="s">
        <v>76</v>
      </c>
      <c r="EL33" s="32">
        <f>COUNTA(Tabla1[[#This Row],[Tamb1]:[Tamb4]])</f>
        <v>2</v>
      </c>
      <c r="EM33" s="47" t="s">
        <v>1734</v>
      </c>
      <c r="EN33" s="47" t="s">
        <v>1736</v>
      </c>
      <c r="EQ33" s="47" t="s">
        <v>1743</v>
      </c>
      <c r="ER33" s="47"/>
      <c r="ES33" s="32">
        <f>COUNTA(Tabla1[[#This Row],[Tcam1]:[Tcam9]])</f>
        <v>4</v>
      </c>
      <c r="ET33" s="47" t="s">
        <v>1742</v>
      </c>
      <c r="EU33" s="47" t="s">
        <v>1743</v>
      </c>
      <c r="EV33" s="47" t="s">
        <v>1744</v>
      </c>
      <c r="EW33" s="47" t="s">
        <v>1745</v>
      </c>
      <c r="FC33" s="53">
        <v>948.27272727272725</v>
      </c>
      <c r="FD33" s="52">
        <v>1132.909090909091</v>
      </c>
      <c r="FE33" s="53">
        <v>1331.4545454545455</v>
      </c>
      <c r="FF33" s="52">
        <v>1541.3636363636363</v>
      </c>
      <c r="FG33" s="52"/>
      <c r="FH33" s="52"/>
      <c r="FI33" s="52"/>
      <c r="FJ33" s="52"/>
      <c r="FK33" s="52"/>
      <c r="FL33" s="52">
        <v>891</v>
      </c>
      <c r="FM33" s="52">
        <v>1067</v>
      </c>
      <c r="FN33" s="52">
        <v>1256</v>
      </c>
      <c r="FO33" s="52">
        <v>1455</v>
      </c>
      <c r="FP33" s="52"/>
      <c r="FQ33" s="52"/>
      <c r="FR33" s="52"/>
      <c r="FS33" s="52"/>
      <c r="FT33" s="52"/>
      <c r="FU33" s="52"/>
      <c r="FV33" s="52"/>
      <c r="FW33" s="52"/>
      <c r="FX33" s="52"/>
      <c r="FY33" s="52"/>
      <c r="FZ33" s="52"/>
      <c r="GA33" s="52"/>
      <c r="GB33" s="52"/>
      <c r="GC33" s="52"/>
      <c r="GD33" s="52"/>
      <c r="GE33" s="38">
        <v>5.6</v>
      </c>
      <c r="GF33" s="38">
        <v>8.3000000000000007</v>
      </c>
      <c r="GG33" s="38">
        <v>13.7</v>
      </c>
      <c r="GH33" s="38">
        <v>22.2</v>
      </c>
      <c r="GI33" s="38"/>
      <c r="GJ33" s="38"/>
      <c r="GK33" s="38"/>
      <c r="GL33" s="38"/>
      <c r="GM33" s="38"/>
      <c r="GN33" s="38">
        <v>4.2</v>
      </c>
      <c r="GO33" s="38">
        <v>6.2</v>
      </c>
      <c r="GP33" s="38">
        <v>9.1</v>
      </c>
      <c r="GQ33" s="38">
        <v>14.6</v>
      </c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  <c r="IV33" s="38"/>
      <c r="IW33" s="38"/>
      <c r="IX33" s="38"/>
      <c r="IY33" s="38"/>
      <c r="IZ33" s="38"/>
      <c r="JA33" s="38"/>
      <c r="JB33" s="38"/>
      <c r="JC33" s="38"/>
      <c r="JD33" s="38"/>
      <c r="JE33" s="38"/>
      <c r="JF33" s="38"/>
      <c r="JG33" s="38"/>
      <c r="JH33" s="38"/>
      <c r="JI33" s="38"/>
      <c r="JJ33" s="38"/>
    </row>
    <row r="34" spans="1:270" s="32" customFormat="1">
      <c r="A34" s="32" t="s">
        <v>2197</v>
      </c>
      <c r="B34" s="29">
        <v>10670.036764705883</v>
      </c>
      <c r="C34" s="29" t="s">
        <v>76</v>
      </c>
      <c r="D34" s="26">
        <v>10456.636029411762</v>
      </c>
      <c r="E34" s="26">
        <f>ROUNDUP(Tabla1[[#This Row],[€uros1]],0)</f>
        <v>10457</v>
      </c>
      <c r="F34" s="32">
        <v>3</v>
      </c>
      <c r="G34" s="32">
        <v>33</v>
      </c>
      <c r="H34" s="32" t="s">
        <v>265</v>
      </c>
      <c r="I34" s="32" t="s">
        <v>261</v>
      </c>
      <c r="J34" s="32" t="s">
        <v>113</v>
      </c>
      <c r="K34" s="32" t="s">
        <v>1756</v>
      </c>
      <c r="M34" s="32">
        <v>2</v>
      </c>
      <c r="N34" s="32">
        <v>2</v>
      </c>
      <c r="O34" s="32" t="s">
        <v>1319</v>
      </c>
      <c r="P34" s="32" t="s">
        <v>2113</v>
      </c>
      <c r="Q34" s="32" t="s">
        <v>1329</v>
      </c>
      <c r="W34" s="32" t="s">
        <v>1442</v>
      </c>
      <c r="AI34" s="32" t="s">
        <v>70</v>
      </c>
      <c r="AJ34" s="32" t="s">
        <v>70</v>
      </c>
      <c r="AK34" s="32" t="s">
        <v>1338</v>
      </c>
      <c r="AL34" s="32" t="s">
        <v>260</v>
      </c>
      <c r="AN34" s="32" t="s">
        <v>60</v>
      </c>
      <c r="AO34" s="32" t="s">
        <v>61</v>
      </c>
      <c r="AP34" s="32" t="s">
        <v>62</v>
      </c>
      <c r="AQ34" s="32" t="s">
        <v>64</v>
      </c>
      <c r="AR34" s="32" t="s">
        <v>65</v>
      </c>
      <c r="AS34" s="32" t="s">
        <v>66</v>
      </c>
      <c r="AT34" s="32" t="s">
        <v>67</v>
      </c>
      <c r="AU34" s="32" t="s">
        <v>114</v>
      </c>
      <c r="AV34" s="32" t="s">
        <v>115</v>
      </c>
      <c r="AW34" s="32" t="s">
        <v>108</v>
      </c>
      <c r="BD34" s="32" t="s">
        <v>116</v>
      </c>
      <c r="BE34" s="32" t="s">
        <v>251</v>
      </c>
      <c r="BF34" s="32" t="s">
        <v>1306</v>
      </c>
      <c r="BG34" s="32" t="s">
        <v>72</v>
      </c>
      <c r="BH34" s="32" t="s">
        <v>73</v>
      </c>
      <c r="BN34" s="35"/>
      <c r="BO34" s="32" t="s">
        <v>1829</v>
      </c>
      <c r="BQ34" s="35">
        <v>1</v>
      </c>
      <c r="BT34" s="32" t="s">
        <v>1896</v>
      </c>
      <c r="BU34" s="38" t="s">
        <v>126</v>
      </c>
      <c r="BY34" s="32">
        <v>0</v>
      </c>
      <c r="BZ34" s="32">
        <v>1230</v>
      </c>
      <c r="CB34" s="32">
        <v>6.7</v>
      </c>
      <c r="CH34" s="32" t="s">
        <v>75</v>
      </c>
      <c r="CI34" s="32" t="s">
        <v>1343</v>
      </c>
      <c r="CJ34" s="38"/>
      <c r="CY34" s="41">
        <v>1</v>
      </c>
      <c r="CZ34" s="41">
        <v>300</v>
      </c>
      <c r="DA34" s="41">
        <v>2300</v>
      </c>
      <c r="DH34" s="32" t="s">
        <v>1349</v>
      </c>
      <c r="DI34" s="32" t="s">
        <v>1345</v>
      </c>
      <c r="DK34" s="32">
        <v>2</v>
      </c>
      <c r="DL34" s="32">
        <v>300</v>
      </c>
      <c r="DM34" s="32">
        <v>1150</v>
      </c>
      <c r="DN34" s="32">
        <v>4</v>
      </c>
      <c r="DW34" s="32" t="s">
        <v>76</v>
      </c>
      <c r="EC34" s="32" t="s">
        <v>76</v>
      </c>
      <c r="EL34" s="32">
        <f>COUNTA(Tabla1[[#This Row],[Tamb1]:[Tamb4]])</f>
        <v>2</v>
      </c>
      <c r="EM34" s="47" t="s">
        <v>1734</v>
      </c>
      <c r="EN34" s="47" t="s">
        <v>1736</v>
      </c>
      <c r="EQ34" s="47" t="s">
        <v>1743</v>
      </c>
      <c r="ER34" s="47"/>
      <c r="ES34" s="32">
        <f>COUNTA(Tabla1[[#This Row],[Tcam1]:[Tcam9]])</f>
        <v>4</v>
      </c>
      <c r="ET34" s="47" t="s">
        <v>1742</v>
      </c>
      <c r="EU34" s="47" t="s">
        <v>1743</v>
      </c>
      <c r="EV34" s="47" t="s">
        <v>1744</v>
      </c>
      <c r="EW34" s="47" t="s">
        <v>1745</v>
      </c>
      <c r="FC34" s="53">
        <v>1333</v>
      </c>
      <c r="FD34" s="52">
        <v>1613.3636363636363</v>
      </c>
      <c r="FE34" s="53">
        <v>1921.4545454545455</v>
      </c>
      <c r="FF34" s="52">
        <v>2253.818181818182</v>
      </c>
      <c r="FG34" s="52"/>
      <c r="FH34" s="52"/>
      <c r="FI34" s="52"/>
      <c r="FJ34" s="52"/>
      <c r="FK34" s="52"/>
      <c r="FL34" s="52">
        <v>1253</v>
      </c>
      <c r="FM34" s="52">
        <v>1522</v>
      </c>
      <c r="FN34" s="52">
        <v>1916</v>
      </c>
      <c r="FO34" s="52">
        <v>2132</v>
      </c>
      <c r="FP34" s="52"/>
      <c r="FQ34" s="52"/>
      <c r="FR34" s="52"/>
      <c r="FS34" s="52"/>
      <c r="FT34" s="52"/>
      <c r="FU34" s="52"/>
      <c r="FV34" s="52"/>
      <c r="FW34" s="52"/>
      <c r="FX34" s="52"/>
      <c r="FY34" s="52"/>
      <c r="FZ34" s="52"/>
      <c r="GA34" s="52"/>
      <c r="GB34" s="52"/>
      <c r="GC34" s="52"/>
      <c r="GD34" s="52"/>
      <c r="GE34" s="38">
        <v>9</v>
      </c>
      <c r="GF34" s="38">
        <v>15</v>
      </c>
      <c r="GG34" s="38">
        <v>25.3</v>
      </c>
      <c r="GH34" s="38">
        <v>41</v>
      </c>
      <c r="GI34" s="38"/>
      <c r="GJ34" s="38"/>
      <c r="GK34" s="38"/>
      <c r="GL34" s="38"/>
      <c r="GM34" s="38"/>
      <c r="GN34" s="38">
        <v>6.8</v>
      </c>
      <c r="GO34" s="38">
        <v>10.199999999999999</v>
      </c>
      <c r="GP34" s="38">
        <v>18.2</v>
      </c>
      <c r="GQ34" s="38">
        <v>29.2</v>
      </c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  <c r="IT34" s="38"/>
      <c r="IU34" s="38"/>
      <c r="IV34" s="38"/>
      <c r="IW34" s="38"/>
      <c r="IX34" s="38"/>
      <c r="IY34" s="38"/>
      <c r="IZ34" s="38"/>
      <c r="JA34" s="38"/>
      <c r="JB34" s="38"/>
      <c r="JC34" s="38"/>
      <c r="JD34" s="38"/>
      <c r="JE34" s="38"/>
      <c r="JF34" s="38"/>
      <c r="JG34" s="38"/>
      <c r="JH34" s="38"/>
      <c r="JI34" s="38"/>
      <c r="JJ34" s="38"/>
    </row>
    <row r="35" spans="1:270" s="32" customFormat="1">
      <c r="A35" s="32" t="s">
        <v>2198</v>
      </c>
      <c r="B35" s="29">
        <v>13795.955882352941</v>
      </c>
      <c r="C35" s="29" t="s">
        <v>76</v>
      </c>
      <c r="D35" s="26">
        <v>13520.036764705879</v>
      </c>
      <c r="E35" s="26">
        <f>ROUNDUP(Tabla1[[#This Row],[€uros1]],0)</f>
        <v>13521</v>
      </c>
      <c r="F35" s="32">
        <v>3</v>
      </c>
      <c r="G35" s="32">
        <v>34</v>
      </c>
      <c r="H35" s="32" t="s">
        <v>265</v>
      </c>
      <c r="I35" s="32" t="s">
        <v>261</v>
      </c>
      <c r="J35" s="32" t="s">
        <v>113</v>
      </c>
      <c r="K35" s="32" t="s">
        <v>1756</v>
      </c>
      <c r="M35" s="32">
        <v>2</v>
      </c>
      <c r="N35" s="32">
        <v>2</v>
      </c>
      <c r="O35" s="32" t="s">
        <v>1319</v>
      </c>
      <c r="P35" s="32" t="s">
        <v>2113</v>
      </c>
      <c r="Q35" s="32" t="s">
        <v>1329</v>
      </c>
      <c r="W35" s="32" t="s">
        <v>1442</v>
      </c>
      <c r="AI35" s="32" t="s">
        <v>70</v>
      </c>
      <c r="AJ35" s="32" t="s">
        <v>70</v>
      </c>
      <c r="AK35" s="32" t="s">
        <v>1338</v>
      </c>
      <c r="AL35" s="32" t="s">
        <v>260</v>
      </c>
      <c r="AN35" s="32" t="s">
        <v>60</v>
      </c>
      <c r="AO35" s="32" t="s">
        <v>61</v>
      </c>
      <c r="AP35" s="32" t="s">
        <v>62</v>
      </c>
      <c r="AQ35" s="32" t="s">
        <v>64</v>
      </c>
      <c r="AR35" s="32" t="s">
        <v>65</v>
      </c>
      <c r="AS35" s="32" t="s">
        <v>66</v>
      </c>
      <c r="AT35" s="32" t="s">
        <v>67</v>
      </c>
      <c r="AU35" s="32" t="s">
        <v>114</v>
      </c>
      <c r="AV35" s="32" t="s">
        <v>115</v>
      </c>
      <c r="AW35" s="32" t="s">
        <v>108</v>
      </c>
      <c r="BD35" s="32" t="s">
        <v>116</v>
      </c>
      <c r="BE35" s="32" t="s">
        <v>251</v>
      </c>
      <c r="BF35" s="32" t="s">
        <v>1306</v>
      </c>
      <c r="BG35" s="32" t="s">
        <v>72</v>
      </c>
      <c r="BH35" s="32" t="s">
        <v>73</v>
      </c>
      <c r="BN35" s="35"/>
      <c r="BO35" s="32" t="s">
        <v>1829</v>
      </c>
      <c r="BQ35" s="35">
        <v>1.25</v>
      </c>
      <c r="BT35" s="32" t="s">
        <v>1896</v>
      </c>
      <c r="BU35" s="38">
        <v>27.8</v>
      </c>
      <c r="BY35" s="32">
        <v>0</v>
      </c>
      <c r="BZ35" s="32">
        <v>1560</v>
      </c>
      <c r="CB35" s="32">
        <v>8.5</v>
      </c>
      <c r="CH35" s="32" t="s">
        <v>59</v>
      </c>
      <c r="CI35" s="32" t="s">
        <v>1343</v>
      </c>
      <c r="CJ35" s="38"/>
      <c r="CY35" s="41">
        <v>1</v>
      </c>
      <c r="CZ35" s="41">
        <v>300</v>
      </c>
      <c r="DA35" s="41">
        <v>2300</v>
      </c>
      <c r="DH35" s="32" t="s">
        <v>1349</v>
      </c>
      <c r="DI35" s="32" t="s">
        <v>1345</v>
      </c>
      <c r="DK35" s="32">
        <v>2</v>
      </c>
      <c r="DL35" s="32">
        <v>300</v>
      </c>
      <c r="DM35" s="32">
        <v>1150</v>
      </c>
      <c r="DN35" s="32">
        <v>4</v>
      </c>
      <c r="DW35" s="32" t="s">
        <v>76</v>
      </c>
      <c r="EC35" s="32" t="s">
        <v>76</v>
      </c>
      <c r="EL35" s="32">
        <f>COUNTA(Tabla1[[#This Row],[Tamb1]:[Tamb4]])</f>
        <v>2</v>
      </c>
      <c r="EM35" s="47" t="s">
        <v>1734</v>
      </c>
      <c r="EN35" s="47" t="s">
        <v>1736</v>
      </c>
      <c r="EQ35" s="47" t="s">
        <v>1743</v>
      </c>
      <c r="ER35" s="47"/>
      <c r="ES35" s="32">
        <f>COUNTA(Tabla1[[#This Row],[Tcam1]:[Tcam9]])</f>
        <v>4</v>
      </c>
      <c r="ET35" s="47" t="s">
        <v>1742</v>
      </c>
      <c r="EU35" s="47" t="s">
        <v>1743</v>
      </c>
      <c r="EV35" s="47" t="s">
        <v>1744</v>
      </c>
      <c r="EW35" s="47" t="s">
        <v>1745</v>
      </c>
      <c r="FC35" s="53">
        <v>1594.5454545454545</v>
      </c>
      <c r="FD35" s="52">
        <v>1914.1818181818182</v>
      </c>
      <c r="FE35" s="53">
        <v>2261.181818181818</v>
      </c>
      <c r="FF35" s="52">
        <v>2631.5454545454545</v>
      </c>
      <c r="FG35" s="52"/>
      <c r="FH35" s="52"/>
      <c r="FI35" s="52"/>
      <c r="FJ35" s="52"/>
      <c r="FK35" s="52"/>
      <c r="FL35" s="52">
        <v>1495</v>
      </c>
      <c r="FM35" s="52">
        <v>1801</v>
      </c>
      <c r="FN35" s="52">
        <v>2133</v>
      </c>
      <c r="FO35" s="52">
        <v>2487</v>
      </c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38">
        <v>12.5</v>
      </c>
      <c r="GF35" s="38">
        <v>19.899999999999999</v>
      </c>
      <c r="GG35" s="38">
        <v>32.6</v>
      </c>
      <c r="GH35" s="38">
        <v>51.9</v>
      </c>
      <c r="GI35" s="38"/>
      <c r="GJ35" s="38"/>
      <c r="GK35" s="38"/>
      <c r="GL35" s="38"/>
      <c r="GM35" s="38"/>
      <c r="GN35" s="38">
        <v>8.6999999999999993</v>
      </c>
      <c r="GO35" s="38">
        <v>13.8</v>
      </c>
      <c r="GP35" s="38">
        <v>23.7</v>
      </c>
      <c r="GQ35" s="38">
        <v>37.4</v>
      </c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  <c r="IT35" s="38"/>
      <c r="IU35" s="38"/>
      <c r="IV35" s="38"/>
      <c r="IW35" s="38"/>
      <c r="IX35" s="38"/>
      <c r="IY35" s="38"/>
      <c r="IZ35" s="38"/>
      <c r="JA35" s="38"/>
      <c r="JB35" s="38"/>
      <c r="JC35" s="38"/>
      <c r="JD35" s="38"/>
      <c r="JE35" s="38"/>
      <c r="JF35" s="38"/>
      <c r="JG35" s="38"/>
      <c r="JH35" s="38"/>
      <c r="JI35" s="38"/>
      <c r="JJ35" s="38"/>
    </row>
    <row r="36" spans="1:270" s="32" customFormat="1">
      <c r="A36" s="32" t="s">
        <v>2199</v>
      </c>
      <c r="B36" s="29" t="s">
        <v>76</v>
      </c>
      <c r="C36" s="29" t="s">
        <v>76</v>
      </c>
      <c r="D36" s="29" t="s">
        <v>76</v>
      </c>
      <c r="E36" s="29" t="s">
        <v>76</v>
      </c>
      <c r="F36" s="32">
        <v>3</v>
      </c>
      <c r="G36" s="32">
        <v>35</v>
      </c>
      <c r="H36" s="32" t="s">
        <v>265</v>
      </c>
      <c r="I36" s="32" t="s">
        <v>261</v>
      </c>
      <c r="J36" s="32" t="s">
        <v>113</v>
      </c>
      <c r="K36" s="32" t="s">
        <v>1756</v>
      </c>
      <c r="M36" s="32">
        <v>2</v>
      </c>
      <c r="N36" s="32">
        <v>2</v>
      </c>
      <c r="O36" s="32" t="s">
        <v>1319</v>
      </c>
      <c r="P36" s="32" t="s">
        <v>2113</v>
      </c>
      <c r="Q36" s="32" t="s">
        <v>1329</v>
      </c>
      <c r="W36" s="32" t="s">
        <v>1442</v>
      </c>
      <c r="AI36" s="32" t="s">
        <v>70</v>
      </c>
      <c r="AJ36" s="32" t="s">
        <v>70</v>
      </c>
      <c r="AK36" s="32" t="s">
        <v>1338</v>
      </c>
      <c r="AL36" s="32" t="s">
        <v>260</v>
      </c>
      <c r="AN36" s="32" t="s">
        <v>60</v>
      </c>
      <c r="AO36" s="32" t="s">
        <v>61</v>
      </c>
      <c r="AP36" s="32" t="s">
        <v>62</v>
      </c>
      <c r="AQ36" s="32" t="s">
        <v>64</v>
      </c>
      <c r="AR36" s="32" t="s">
        <v>65</v>
      </c>
      <c r="AS36" s="32" t="s">
        <v>66</v>
      </c>
      <c r="AT36" s="32" t="s">
        <v>67</v>
      </c>
      <c r="AU36" s="32" t="s">
        <v>114</v>
      </c>
      <c r="AV36" s="32" t="s">
        <v>115</v>
      </c>
      <c r="AW36" s="32" t="s">
        <v>108</v>
      </c>
      <c r="BD36" s="32" t="s">
        <v>116</v>
      </c>
      <c r="BE36" s="32" t="s">
        <v>251</v>
      </c>
      <c r="BF36" s="32" t="s">
        <v>1306</v>
      </c>
      <c r="BG36" s="32" t="s">
        <v>72</v>
      </c>
      <c r="BH36" s="32" t="s">
        <v>73</v>
      </c>
      <c r="BN36" s="35"/>
      <c r="BO36" s="32" t="s">
        <v>1829</v>
      </c>
      <c r="BQ36" s="35">
        <v>1.5</v>
      </c>
      <c r="BT36" s="32" t="s">
        <v>1896</v>
      </c>
      <c r="BU36" s="38">
        <v>33.42</v>
      </c>
      <c r="BY36" s="32">
        <v>0</v>
      </c>
      <c r="BZ36" s="32">
        <v>1900</v>
      </c>
      <c r="CB36" s="32">
        <v>10.3</v>
      </c>
      <c r="CH36" s="32" t="s">
        <v>59</v>
      </c>
      <c r="CI36" s="32" t="s">
        <v>1343</v>
      </c>
      <c r="CJ36" s="38"/>
      <c r="CY36" s="41">
        <v>1</v>
      </c>
      <c r="CZ36" s="41">
        <v>300</v>
      </c>
      <c r="DA36" s="41">
        <v>2300</v>
      </c>
      <c r="DH36" s="32" t="s">
        <v>1349</v>
      </c>
      <c r="DI36" s="32" t="s">
        <v>1345</v>
      </c>
      <c r="DK36" s="32">
        <v>2</v>
      </c>
      <c r="DL36" s="32">
        <v>300</v>
      </c>
      <c r="DM36" s="32">
        <v>1150</v>
      </c>
      <c r="DN36" s="32">
        <v>4</v>
      </c>
      <c r="DW36" s="32" t="s">
        <v>76</v>
      </c>
      <c r="EC36" s="32" t="s">
        <v>76</v>
      </c>
      <c r="EL36" s="32">
        <f>COUNTA(Tabla1[[#This Row],[Tamb1]:[Tamb4]])</f>
        <v>2</v>
      </c>
      <c r="EM36" s="47" t="s">
        <v>1734</v>
      </c>
      <c r="EN36" s="47" t="s">
        <v>1736</v>
      </c>
      <c r="EQ36" s="47" t="s">
        <v>1743</v>
      </c>
      <c r="ER36" s="47"/>
      <c r="ES36" s="32">
        <f>COUNTA(Tabla1[[#This Row],[Tcam1]:[Tcam9]])</f>
        <v>4</v>
      </c>
      <c r="ET36" s="47" t="s">
        <v>1742</v>
      </c>
      <c r="EU36" s="47" t="s">
        <v>1743</v>
      </c>
      <c r="EV36" s="47" t="s">
        <v>1744</v>
      </c>
      <c r="EW36" s="47" t="s">
        <v>1745</v>
      </c>
      <c r="FC36" s="53">
        <v>1793.6363636363635</v>
      </c>
      <c r="FD36" s="52">
        <v>2136.2727272727275</v>
      </c>
      <c r="FE36" s="53">
        <v>2501.090909090909</v>
      </c>
      <c r="FF36" s="52">
        <v>2884.7272727272725</v>
      </c>
      <c r="FG36" s="52"/>
      <c r="FH36" s="52"/>
      <c r="FI36" s="52"/>
      <c r="FJ36" s="52"/>
      <c r="FK36" s="52"/>
      <c r="FL36" s="52">
        <v>1685</v>
      </c>
      <c r="FM36" s="52">
        <v>2014</v>
      </c>
      <c r="FN36" s="52">
        <v>2362</v>
      </c>
      <c r="FO36" s="52">
        <v>2727</v>
      </c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38">
        <v>14.8</v>
      </c>
      <c r="GF36" s="38">
        <v>24.4</v>
      </c>
      <c r="GG36" s="38">
        <v>37.9</v>
      </c>
      <c r="GH36" s="38">
        <v>59.4</v>
      </c>
      <c r="GI36" s="38"/>
      <c r="GJ36" s="38"/>
      <c r="GK36" s="38"/>
      <c r="GL36" s="38"/>
      <c r="GM36" s="38"/>
      <c r="GN36" s="38">
        <v>10.199999999999999</v>
      </c>
      <c r="GO36" s="38">
        <v>17.899999999999999</v>
      </c>
      <c r="GP36" s="38">
        <v>27.9</v>
      </c>
      <c r="GQ36" s="38">
        <v>43.2</v>
      </c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38"/>
      <c r="IG36" s="38"/>
      <c r="IH36" s="38"/>
      <c r="II36" s="38"/>
      <c r="IJ36" s="38"/>
      <c r="IK36" s="38"/>
      <c r="IL36" s="38"/>
      <c r="IM36" s="38"/>
      <c r="IN36" s="38"/>
      <c r="IO36" s="38"/>
      <c r="IP36" s="38"/>
      <c r="IQ36" s="38"/>
      <c r="IR36" s="38"/>
      <c r="IS36" s="38"/>
      <c r="IT36" s="38"/>
      <c r="IU36" s="38"/>
      <c r="IV36" s="38"/>
      <c r="IW36" s="38"/>
      <c r="IX36" s="38"/>
      <c r="IY36" s="38"/>
      <c r="IZ36" s="38"/>
      <c r="JA36" s="38"/>
      <c r="JB36" s="38"/>
      <c r="JC36" s="38"/>
      <c r="JD36" s="38"/>
      <c r="JE36" s="38"/>
      <c r="JF36" s="38"/>
      <c r="JG36" s="38"/>
      <c r="JH36" s="38"/>
      <c r="JI36" s="38"/>
      <c r="JJ36" s="38"/>
    </row>
    <row r="37" spans="1:270" s="32" customFormat="1">
      <c r="A37" s="32" t="s">
        <v>2200</v>
      </c>
      <c r="B37" s="29" t="s">
        <v>76</v>
      </c>
      <c r="C37" s="29" t="s">
        <v>76</v>
      </c>
      <c r="D37" s="29" t="s">
        <v>76</v>
      </c>
      <c r="E37" s="29" t="s">
        <v>76</v>
      </c>
      <c r="F37" s="32">
        <v>3</v>
      </c>
      <c r="G37" s="32">
        <v>36</v>
      </c>
      <c r="H37" s="32" t="s">
        <v>265</v>
      </c>
      <c r="I37" s="32" t="s">
        <v>261</v>
      </c>
      <c r="J37" s="32" t="s">
        <v>113</v>
      </c>
      <c r="K37" s="32" t="s">
        <v>1756</v>
      </c>
      <c r="M37" s="32">
        <v>2</v>
      </c>
      <c r="N37" s="32">
        <v>2</v>
      </c>
      <c r="O37" s="32" t="s">
        <v>1319</v>
      </c>
      <c r="P37" s="32" t="s">
        <v>2113</v>
      </c>
      <c r="Q37" s="32" t="s">
        <v>1329</v>
      </c>
      <c r="W37" s="32" t="s">
        <v>1442</v>
      </c>
      <c r="AI37" s="32" t="s">
        <v>70</v>
      </c>
      <c r="AJ37" s="32" t="s">
        <v>70</v>
      </c>
      <c r="AK37" s="32" t="s">
        <v>1338</v>
      </c>
      <c r="AL37" s="32" t="s">
        <v>260</v>
      </c>
      <c r="AN37" s="32" t="s">
        <v>60</v>
      </c>
      <c r="AO37" s="32" t="s">
        <v>61</v>
      </c>
      <c r="AP37" s="32" t="s">
        <v>62</v>
      </c>
      <c r="AQ37" s="32" t="s">
        <v>64</v>
      </c>
      <c r="AR37" s="32" t="s">
        <v>65</v>
      </c>
      <c r="AS37" s="32" t="s">
        <v>66</v>
      </c>
      <c r="AT37" s="32" t="s">
        <v>67</v>
      </c>
      <c r="AU37" s="32" t="s">
        <v>114</v>
      </c>
      <c r="AV37" s="32" t="s">
        <v>115</v>
      </c>
      <c r="AW37" s="32" t="s">
        <v>108</v>
      </c>
      <c r="BD37" s="32" t="s">
        <v>116</v>
      </c>
      <c r="BE37" s="32" t="s">
        <v>251</v>
      </c>
      <c r="BF37" s="32" t="s">
        <v>1306</v>
      </c>
      <c r="BG37" s="32" t="s">
        <v>72</v>
      </c>
      <c r="BH37" s="32" t="s">
        <v>73</v>
      </c>
      <c r="BN37" s="35"/>
      <c r="BO37" s="32" t="s">
        <v>121</v>
      </c>
      <c r="BQ37" s="35">
        <v>1.25</v>
      </c>
      <c r="BT37" s="32" t="s">
        <v>1896</v>
      </c>
      <c r="BU37" s="38">
        <v>27.8</v>
      </c>
      <c r="BY37" s="32">
        <v>0</v>
      </c>
      <c r="BZ37" s="32">
        <v>2575</v>
      </c>
      <c r="CB37" s="32">
        <v>4.5999999999999996</v>
      </c>
      <c r="CH37" s="32" t="s">
        <v>125</v>
      </c>
      <c r="CI37" s="32" t="s">
        <v>1343</v>
      </c>
      <c r="CJ37" s="38"/>
      <c r="CY37" s="41">
        <v>1</v>
      </c>
      <c r="CZ37" s="41">
        <v>350</v>
      </c>
      <c r="DA37" s="41">
        <v>4800</v>
      </c>
      <c r="DH37" s="32" t="s">
        <v>1349</v>
      </c>
      <c r="DI37" s="32" t="s">
        <v>1345</v>
      </c>
      <c r="DK37" s="32">
        <v>3</v>
      </c>
      <c r="DL37" s="32">
        <v>300</v>
      </c>
      <c r="DM37" s="32">
        <v>2300</v>
      </c>
      <c r="DN37" s="32">
        <v>5</v>
      </c>
      <c r="DW37" s="32" t="s">
        <v>76</v>
      </c>
      <c r="EC37" s="32" t="s">
        <v>76</v>
      </c>
      <c r="EL37" s="32">
        <f>COUNTA(Tabla1[[#This Row],[Tamb1]:[Tamb4]])</f>
        <v>2</v>
      </c>
      <c r="EM37" s="47" t="s">
        <v>1734</v>
      </c>
      <c r="EN37" s="47" t="s">
        <v>1736</v>
      </c>
      <c r="EQ37" s="47" t="s">
        <v>1743</v>
      </c>
      <c r="ER37" s="47"/>
      <c r="ES37" s="32">
        <f>COUNTA(Tabla1[[#This Row],[Tcam1]:[Tcam9]])</f>
        <v>4</v>
      </c>
      <c r="ET37" s="47" t="s">
        <v>1742</v>
      </c>
      <c r="EU37" s="47" t="s">
        <v>1743</v>
      </c>
      <c r="EV37" s="47" t="s">
        <v>1744</v>
      </c>
      <c r="EW37" s="47" t="s">
        <v>1745</v>
      </c>
      <c r="FC37" s="53">
        <v>2455.5454545454545</v>
      </c>
      <c r="FD37" s="52">
        <v>2954.5454545454545</v>
      </c>
      <c r="FE37" s="53">
        <v>3496.818181818182</v>
      </c>
      <c r="FF37" s="52">
        <v>4079.3636363636365</v>
      </c>
      <c r="FG37" s="52"/>
      <c r="FH37" s="52"/>
      <c r="FI37" s="52"/>
      <c r="FJ37" s="52"/>
      <c r="FK37" s="52"/>
      <c r="FL37" s="52">
        <v>2306</v>
      </c>
      <c r="FM37" s="52">
        <v>2785</v>
      </c>
      <c r="FN37" s="52">
        <v>3305</v>
      </c>
      <c r="FO37" s="52">
        <v>3863</v>
      </c>
      <c r="FP37" s="52"/>
      <c r="FQ37" s="52"/>
      <c r="FR37" s="52"/>
      <c r="FS37" s="52"/>
      <c r="FT37" s="52"/>
      <c r="FU37" s="52"/>
      <c r="FV37" s="52"/>
      <c r="FW37" s="52"/>
      <c r="FX37" s="52"/>
      <c r="FY37" s="52"/>
      <c r="FZ37" s="52"/>
      <c r="GA37" s="52"/>
      <c r="GB37" s="52"/>
      <c r="GC37" s="52"/>
      <c r="GD37" s="52"/>
      <c r="GE37" s="38">
        <v>25.3</v>
      </c>
      <c r="GF37" s="38">
        <v>39.799999999999997</v>
      </c>
      <c r="GG37" s="38">
        <v>62.1</v>
      </c>
      <c r="GH37" s="38">
        <v>97.4</v>
      </c>
      <c r="GI37" s="38"/>
      <c r="GJ37" s="38"/>
      <c r="GK37" s="38"/>
      <c r="GL37" s="38"/>
      <c r="GM37" s="38"/>
      <c r="GN37" s="38">
        <v>18.899999999999999</v>
      </c>
      <c r="GO37" s="38">
        <v>30.1</v>
      </c>
      <c r="GP37" s="38">
        <v>47</v>
      </c>
      <c r="GQ37" s="38">
        <v>73.599999999999994</v>
      </c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  <c r="IT37" s="38"/>
      <c r="IU37" s="38"/>
      <c r="IV37" s="38"/>
      <c r="IW37" s="38"/>
      <c r="IX37" s="38"/>
      <c r="IY37" s="38"/>
      <c r="IZ37" s="38"/>
      <c r="JA37" s="38"/>
      <c r="JB37" s="38"/>
      <c r="JC37" s="38"/>
      <c r="JD37" s="38"/>
      <c r="JE37" s="38"/>
      <c r="JF37" s="38"/>
      <c r="JG37" s="38"/>
      <c r="JH37" s="38"/>
      <c r="JI37" s="38"/>
      <c r="JJ37" s="38"/>
    </row>
    <row r="38" spans="1:270" s="32" customFormat="1">
      <c r="A38" s="32" t="s">
        <v>2201</v>
      </c>
      <c r="B38" s="29" t="s">
        <v>76</v>
      </c>
      <c r="C38" s="29" t="s">
        <v>76</v>
      </c>
      <c r="D38" s="29" t="s">
        <v>76</v>
      </c>
      <c r="E38" s="29" t="s">
        <v>76</v>
      </c>
      <c r="F38" s="32">
        <v>3</v>
      </c>
      <c r="G38" s="32">
        <v>37</v>
      </c>
      <c r="H38" s="32" t="s">
        <v>265</v>
      </c>
      <c r="I38" s="32" t="s">
        <v>261</v>
      </c>
      <c r="J38" s="32" t="s">
        <v>113</v>
      </c>
      <c r="K38" s="32" t="s">
        <v>1756</v>
      </c>
      <c r="M38" s="32">
        <v>2</v>
      </c>
      <c r="N38" s="32">
        <v>2</v>
      </c>
      <c r="O38" s="32" t="s">
        <v>1319</v>
      </c>
      <c r="P38" s="32" t="s">
        <v>2113</v>
      </c>
      <c r="Q38" s="32" t="s">
        <v>1329</v>
      </c>
      <c r="W38" s="32" t="s">
        <v>1442</v>
      </c>
      <c r="AI38" s="32" t="s">
        <v>70</v>
      </c>
      <c r="AJ38" s="32" t="s">
        <v>70</v>
      </c>
      <c r="AK38" s="32" t="s">
        <v>1338</v>
      </c>
      <c r="AL38" s="32" t="s">
        <v>260</v>
      </c>
      <c r="AN38" s="32" t="s">
        <v>60</v>
      </c>
      <c r="AO38" s="32" t="s">
        <v>61</v>
      </c>
      <c r="AP38" s="32" t="s">
        <v>62</v>
      </c>
      <c r="AQ38" s="32" t="s">
        <v>64</v>
      </c>
      <c r="AR38" s="32" t="s">
        <v>65</v>
      </c>
      <c r="AS38" s="32" t="s">
        <v>66</v>
      </c>
      <c r="AT38" s="32" t="s">
        <v>67</v>
      </c>
      <c r="AU38" s="32" t="s">
        <v>114</v>
      </c>
      <c r="AV38" s="32" t="s">
        <v>115</v>
      </c>
      <c r="AW38" s="32" t="s">
        <v>108</v>
      </c>
      <c r="BD38" s="32" t="s">
        <v>116</v>
      </c>
      <c r="BE38" s="32" t="s">
        <v>251</v>
      </c>
      <c r="BF38" s="32" t="s">
        <v>1306</v>
      </c>
      <c r="BG38" s="32" t="s">
        <v>72</v>
      </c>
      <c r="BH38" s="32" t="s">
        <v>73</v>
      </c>
      <c r="BN38" s="35"/>
      <c r="BO38" s="32" t="s">
        <v>121</v>
      </c>
      <c r="BQ38" s="35">
        <v>1.5</v>
      </c>
      <c r="BT38" s="32" t="s">
        <v>1896</v>
      </c>
      <c r="BU38" s="38">
        <v>33.42</v>
      </c>
      <c r="BY38" s="32">
        <v>0</v>
      </c>
      <c r="BZ38" s="32">
        <v>3085</v>
      </c>
      <c r="CB38" s="32">
        <v>5.6</v>
      </c>
      <c r="CH38" s="32" t="s">
        <v>125</v>
      </c>
      <c r="CI38" s="32" t="s">
        <v>1343</v>
      </c>
      <c r="CJ38" s="38"/>
      <c r="CY38" s="41">
        <v>1</v>
      </c>
      <c r="CZ38" s="41">
        <v>350</v>
      </c>
      <c r="DA38" s="41">
        <v>4800</v>
      </c>
      <c r="DH38" s="32" t="s">
        <v>1349</v>
      </c>
      <c r="DI38" s="32" t="s">
        <v>1345</v>
      </c>
      <c r="DK38" s="32">
        <v>3</v>
      </c>
      <c r="DL38" s="32">
        <v>300</v>
      </c>
      <c r="DM38" s="32">
        <v>2300</v>
      </c>
      <c r="DN38" s="32">
        <v>5</v>
      </c>
      <c r="DW38" s="32" t="s">
        <v>76</v>
      </c>
      <c r="EC38" s="32" t="s">
        <v>76</v>
      </c>
      <c r="EL38" s="32">
        <f>COUNTA(Tabla1[[#This Row],[Tamb1]:[Tamb4]])</f>
        <v>2</v>
      </c>
      <c r="EM38" s="47" t="s">
        <v>1734</v>
      </c>
      <c r="EN38" s="47" t="s">
        <v>1736</v>
      </c>
      <c r="EQ38" s="47" t="s">
        <v>1743</v>
      </c>
      <c r="ER38" s="47"/>
      <c r="ES38" s="32">
        <f>COUNTA(Tabla1[[#This Row],[Tcam1]:[Tcam9]])</f>
        <v>4</v>
      </c>
      <c r="ET38" s="47" t="s">
        <v>1742</v>
      </c>
      <c r="EU38" s="47" t="s">
        <v>1743</v>
      </c>
      <c r="EV38" s="47" t="s">
        <v>1744</v>
      </c>
      <c r="EW38" s="47" t="s">
        <v>1745</v>
      </c>
      <c r="FC38" s="53">
        <v>2768.909090909091</v>
      </c>
      <c r="FD38" s="52">
        <v>3304.2727272727275</v>
      </c>
      <c r="FE38" s="53">
        <v>3878.7272727272725</v>
      </c>
      <c r="FF38" s="52">
        <v>4486.909090909091</v>
      </c>
      <c r="FG38" s="52"/>
      <c r="FH38" s="52"/>
      <c r="FI38" s="52"/>
      <c r="FJ38" s="52"/>
      <c r="FK38" s="52"/>
      <c r="FL38" s="52">
        <v>2603</v>
      </c>
      <c r="FM38" s="52">
        <v>3117</v>
      </c>
      <c r="FN38" s="52">
        <v>3666</v>
      </c>
      <c r="FO38" s="52">
        <v>4246</v>
      </c>
      <c r="FP38" s="52"/>
      <c r="FQ38" s="52"/>
      <c r="FR38" s="52"/>
      <c r="FS38" s="52"/>
      <c r="FT38" s="52"/>
      <c r="FU38" s="52"/>
      <c r="FV38" s="52"/>
      <c r="FW38" s="52"/>
      <c r="FX38" s="52"/>
      <c r="FY38" s="52"/>
      <c r="FZ38" s="52"/>
      <c r="GA38" s="52"/>
      <c r="GB38" s="52"/>
      <c r="GC38" s="52"/>
      <c r="GD38" s="52"/>
      <c r="GE38" s="38">
        <v>30.3</v>
      </c>
      <c r="GF38" s="38">
        <v>46.9</v>
      </c>
      <c r="GG38" s="38">
        <v>72.099999999999994</v>
      </c>
      <c r="GH38" s="38">
        <v>111.6</v>
      </c>
      <c r="GI38" s="38"/>
      <c r="GJ38" s="38"/>
      <c r="GK38" s="38"/>
      <c r="GL38" s="38"/>
      <c r="GM38" s="38"/>
      <c r="GN38" s="38">
        <v>22.9</v>
      </c>
      <c r="GO38" s="38">
        <v>35.799999999999997</v>
      </c>
      <c r="GP38" s="38">
        <v>55.1</v>
      </c>
      <c r="GQ38" s="38">
        <v>84.6</v>
      </c>
      <c r="GR38" s="38"/>
      <c r="GS38" s="38"/>
      <c r="GT38" s="38"/>
      <c r="GU38" s="38"/>
      <c r="GV38" s="38"/>
      <c r="GW38" s="38"/>
      <c r="GX38" s="38"/>
      <c r="GY38" s="38"/>
      <c r="GZ38" s="38"/>
      <c r="HA38" s="38"/>
      <c r="HB38" s="38"/>
      <c r="HC38" s="38"/>
      <c r="HD38" s="38"/>
      <c r="HE38" s="38"/>
      <c r="HF38" s="38"/>
      <c r="HG38" s="38"/>
      <c r="HH38" s="38"/>
      <c r="HI38" s="38"/>
      <c r="HJ38" s="38"/>
      <c r="HK38" s="38"/>
      <c r="HL38" s="38"/>
      <c r="HM38" s="38"/>
      <c r="HN38" s="38"/>
      <c r="HO38" s="38"/>
      <c r="HP38" s="38"/>
      <c r="HQ38" s="38"/>
      <c r="HR38" s="38"/>
      <c r="HS38" s="38"/>
      <c r="HT38" s="38"/>
      <c r="HU38" s="38"/>
      <c r="HV38" s="38"/>
      <c r="HW38" s="38"/>
      <c r="HX38" s="38"/>
      <c r="HY38" s="38"/>
      <c r="HZ38" s="38"/>
      <c r="IA38" s="38"/>
      <c r="IB38" s="38"/>
      <c r="IC38" s="38"/>
      <c r="ID38" s="38"/>
      <c r="IE38" s="38"/>
      <c r="IF38" s="38"/>
      <c r="IG38" s="38"/>
      <c r="IH38" s="38"/>
      <c r="II38" s="38"/>
      <c r="IJ38" s="38"/>
      <c r="IK38" s="38"/>
      <c r="IL38" s="38"/>
      <c r="IM38" s="38"/>
      <c r="IN38" s="38"/>
      <c r="IO38" s="38"/>
      <c r="IP38" s="38"/>
      <c r="IQ38" s="38"/>
      <c r="IR38" s="38"/>
      <c r="IS38" s="38"/>
      <c r="IT38" s="38"/>
      <c r="IU38" s="38"/>
      <c r="IV38" s="38"/>
      <c r="IW38" s="38"/>
      <c r="IX38" s="38"/>
      <c r="IY38" s="38"/>
      <c r="IZ38" s="38"/>
      <c r="JA38" s="38"/>
      <c r="JB38" s="38"/>
      <c r="JC38" s="38"/>
      <c r="JD38" s="38"/>
      <c r="JE38" s="38"/>
      <c r="JF38" s="38"/>
      <c r="JG38" s="38"/>
      <c r="JH38" s="38"/>
      <c r="JI38" s="38"/>
      <c r="JJ38" s="38"/>
    </row>
    <row r="39" spans="1:270" s="33" customFormat="1">
      <c r="A39" s="33" t="s">
        <v>142</v>
      </c>
      <c r="B39" s="30">
        <v>3559.3836856617636</v>
      </c>
      <c r="C39" s="30">
        <v>3159</v>
      </c>
      <c r="D39" s="26">
        <v>3321.875735294117</v>
      </c>
      <c r="E39" s="26">
        <f>ROUNDUP(Tabla1[[#This Row],[€uros1]],0)</f>
        <v>3322</v>
      </c>
      <c r="F39" s="33">
        <v>4</v>
      </c>
      <c r="G39" s="32">
        <v>38</v>
      </c>
      <c r="H39" s="33" t="s">
        <v>106</v>
      </c>
      <c r="I39" s="33" t="s">
        <v>106</v>
      </c>
      <c r="J39" s="33" t="s">
        <v>106</v>
      </c>
      <c r="M39" s="33">
        <v>2</v>
      </c>
      <c r="N39" s="33">
        <v>2</v>
      </c>
      <c r="O39" s="33" t="s">
        <v>619</v>
      </c>
      <c r="P39" s="33" t="s">
        <v>586</v>
      </c>
      <c r="Q39" s="33" t="s">
        <v>1330</v>
      </c>
      <c r="R39" s="33" t="s">
        <v>1374</v>
      </c>
      <c r="W39" s="33" t="s">
        <v>1376</v>
      </c>
      <c r="X39" s="33" t="s">
        <v>1377</v>
      </c>
      <c r="Y39" s="33" t="s">
        <v>1378</v>
      </c>
      <c r="Z39" s="33" t="s">
        <v>1379</v>
      </c>
      <c r="AA39" s="33" t="s">
        <v>1380</v>
      </c>
      <c r="AB39" s="33" t="s">
        <v>1381</v>
      </c>
      <c r="AD39" s="33" t="s">
        <v>1383</v>
      </c>
      <c r="AE39" s="33" t="s">
        <v>1894</v>
      </c>
      <c r="AF39" s="33" t="s">
        <v>1895</v>
      </c>
      <c r="AI39" s="33" t="s">
        <v>70</v>
      </c>
      <c r="AJ39" s="33" t="s">
        <v>70</v>
      </c>
      <c r="AK39" s="33" t="s">
        <v>1339</v>
      </c>
      <c r="AL39" s="33" t="s">
        <v>260</v>
      </c>
      <c r="AN39" s="33" t="s">
        <v>60</v>
      </c>
      <c r="AO39" s="33" t="s">
        <v>61</v>
      </c>
      <c r="AP39" s="33" t="s">
        <v>64</v>
      </c>
      <c r="AQ39" s="33" t="s">
        <v>65</v>
      </c>
      <c r="AR39" s="33" t="s">
        <v>66</v>
      </c>
      <c r="AS39" s="33" t="s">
        <v>67</v>
      </c>
      <c r="AT39" s="33" t="s">
        <v>107</v>
      </c>
      <c r="AU39" s="33" t="s">
        <v>108</v>
      </c>
      <c r="BD39" s="33" t="s">
        <v>134</v>
      </c>
      <c r="BE39" s="33" t="s">
        <v>251</v>
      </c>
      <c r="BF39" s="33" t="s">
        <v>1306</v>
      </c>
      <c r="BG39" s="33" t="s">
        <v>72</v>
      </c>
      <c r="BH39" s="33" t="s">
        <v>94</v>
      </c>
      <c r="BN39" s="36">
        <v>1.78</v>
      </c>
      <c r="BO39" s="33" t="s">
        <v>77</v>
      </c>
      <c r="BQ39" s="36">
        <v>0.5</v>
      </c>
      <c r="BT39" s="33" t="s">
        <v>1896</v>
      </c>
      <c r="BU39" s="39">
        <v>12.1</v>
      </c>
      <c r="BY39" s="33">
        <v>0</v>
      </c>
      <c r="BZ39" s="33">
        <v>582</v>
      </c>
      <c r="CB39" s="33">
        <v>4.2</v>
      </c>
      <c r="CH39" s="33" t="s">
        <v>75</v>
      </c>
      <c r="CI39" s="33" t="s">
        <v>1343</v>
      </c>
      <c r="CJ39" s="39"/>
      <c r="CY39" s="42">
        <v>1</v>
      </c>
      <c r="CZ39" s="42">
        <v>254</v>
      </c>
      <c r="DA39" s="42">
        <v>640</v>
      </c>
      <c r="DH39" s="33" t="s">
        <v>1348</v>
      </c>
      <c r="DI39" s="33" t="s">
        <v>1345</v>
      </c>
      <c r="DK39" s="33">
        <v>1</v>
      </c>
      <c r="DL39" s="33">
        <v>200</v>
      </c>
      <c r="DM39" s="33">
        <v>535</v>
      </c>
      <c r="DN39" s="33">
        <v>5</v>
      </c>
      <c r="DW39" s="33">
        <v>33</v>
      </c>
      <c r="EC39" s="33">
        <v>40</v>
      </c>
      <c r="EI39" s="33" t="s">
        <v>135</v>
      </c>
      <c r="EJ39" s="33" t="s">
        <v>109</v>
      </c>
      <c r="EK39" s="33" t="s">
        <v>110</v>
      </c>
      <c r="EL39" s="33">
        <f>COUNTA(Tabla1[[#This Row],[Tamb1]:[Tamb4]])</f>
        <v>2</v>
      </c>
      <c r="EM39" s="46" t="s">
        <v>1727</v>
      </c>
      <c r="EN39" s="46" t="s">
        <v>1736</v>
      </c>
      <c r="EQ39" s="32" t="s">
        <v>1747</v>
      </c>
      <c r="ES39" s="33">
        <f>COUNTA(Tabla1[[#This Row],[Tcam1]:[Tcam9]])</f>
        <v>3</v>
      </c>
      <c r="ET39" s="46" t="s">
        <v>1746</v>
      </c>
      <c r="EU39" s="33" t="s">
        <v>1747</v>
      </c>
      <c r="EV39" s="46" t="s">
        <v>1730</v>
      </c>
      <c r="FC39" s="51">
        <v>907</v>
      </c>
      <c r="FD39" s="56">
        <v>1038</v>
      </c>
      <c r="FE39" s="51">
        <v>1176</v>
      </c>
      <c r="FF39" s="54"/>
      <c r="FG39" s="54"/>
      <c r="FH39" s="54"/>
      <c r="FI39" s="54"/>
      <c r="FJ39" s="54"/>
      <c r="FK39" s="54"/>
      <c r="FL39" s="54">
        <v>818</v>
      </c>
      <c r="FM39" s="54">
        <v>938</v>
      </c>
      <c r="FN39" s="54">
        <v>1064</v>
      </c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39">
        <v>4.3</v>
      </c>
      <c r="GF39" s="39">
        <v>6.7</v>
      </c>
      <c r="GG39" s="39">
        <v>10</v>
      </c>
      <c r="GH39" s="39"/>
      <c r="GI39" s="39"/>
      <c r="GJ39" s="39"/>
      <c r="GK39" s="39"/>
      <c r="GL39" s="39"/>
      <c r="GM39" s="39"/>
      <c r="GN39" s="39">
        <v>4</v>
      </c>
      <c r="GO39" s="39">
        <v>5</v>
      </c>
      <c r="GP39" s="39">
        <v>7.3</v>
      </c>
      <c r="GQ39" s="39"/>
      <c r="GR39" s="39"/>
      <c r="GS39" s="39"/>
      <c r="GT39" s="39"/>
      <c r="GU39" s="39"/>
      <c r="GV39" s="39"/>
      <c r="GW39" s="39"/>
      <c r="GX39" s="39"/>
      <c r="GY39" s="39"/>
      <c r="GZ39" s="39"/>
      <c r="HA39" s="39"/>
      <c r="HB39" s="39"/>
      <c r="HC39" s="39"/>
      <c r="HD39" s="39"/>
      <c r="HE39" s="39"/>
      <c r="HF39" s="39"/>
      <c r="HG39" s="39"/>
      <c r="HH39" s="39"/>
      <c r="HI39" s="39"/>
      <c r="HJ39" s="39"/>
      <c r="HK39" s="39"/>
      <c r="HL39" s="39"/>
      <c r="HM39" s="39"/>
      <c r="HN39" s="39"/>
      <c r="HO39" s="39"/>
      <c r="HP39" s="39"/>
      <c r="HQ39" s="39"/>
      <c r="HR39" s="39"/>
      <c r="HS39" s="39"/>
      <c r="HT39" s="39"/>
      <c r="HU39" s="39"/>
      <c r="HV39" s="39"/>
      <c r="HW39" s="39"/>
      <c r="HX39" s="39"/>
      <c r="HY39" s="39"/>
      <c r="HZ39" s="39"/>
      <c r="IA39" s="39"/>
      <c r="IB39" s="39"/>
      <c r="IC39" s="39"/>
      <c r="ID39" s="39"/>
      <c r="IE39" s="39"/>
      <c r="IF39" s="39"/>
      <c r="IG39" s="39"/>
      <c r="IH39" s="39"/>
      <c r="II39" s="39"/>
      <c r="IJ39" s="39"/>
      <c r="IK39" s="39"/>
      <c r="IL39" s="39"/>
      <c r="IM39" s="39"/>
      <c r="IN39" s="39"/>
      <c r="IO39" s="39"/>
      <c r="IP39" s="39"/>
      <c r="IQ39" s="39"/>
      <c r="IR39" s="39"/>
      <c r="IS39" s="39"/>
      <c r="IT39" s="39"/>
      <c r="IU39" s="39"/>
      <c r="IV39" s="39"/>
      <c r="IW39" s="39"/>
      <c r="IX39" s="39"/>
      <c r="IY39" s="39"/>
      <c r="IZ39" s="39"/>
      <c r="JA39" s="39"/>
      <c r="JB39" s="39"/>
      <c r="JC39" s="39"/>
      <c r="JD39" s="39"/>
      <c r="JE39" s="39"/>
      <c r="JF39" s="39"/>
      <c r="JG39" s="39"/>
      <c r="JH39" s="39"/>
      <c r="JI39" s="39"/>
      <c r="JJ39" s="39"/>
    </row>
    <row r="40" spans="1:270" s="33" customFormat="1">
      <c r="A40" s="33" t="s">
        <v>143</v>
      </c>
      <c r="B40" s="30">
        <v>3983.2324724264695</v>
      </c>
      <c r="C40" s="30">
        <v>3534</v>
      </c>
      <c r="D40" s="26">
        <v>3704.8323529411759</v>
      </c>
      <c r="E40" s="26">
        <f>ROUNDUP(Tabla1[[#This Row],[€uros1]],0)</f>
        <v>3705</v>
      </c>
      <c r="F40" s="33">
        <v>4</v>
      </c>
      <c r="G40" s="32">
        <v>39</v>
      </c>
      <c r="H40" s="33" t="s">
        <v>106</v>
      </c>
      <c r="I40" s="33" t="s">
        <v>106</v>
      </c>
      <c r="J40" s="33" t="s">
        <v>106</v>
      </c>
      <c r="M40" s="33">
        <v>2</v>
      </c>
      <c r="N40" s="33">
        <v>2</v>
      </c>
      <c r="O40" s="33" t="s">
        <v>619</v>
      </c>
      <c r="P40" s="33" t="s">
        <v>586</v>
      </c>
      <c r="Q40" s="33" t="s">
        <v>1330</v>
      </c>
      <c r="R40" s="33" t="s">
        <v>1374</v>
      </c>
      <c r="W40" s="33" t="s">
        <v>1376</v>
      </c>
      <c r="X40" s="33" t="s">
        <v>1377</v>
      </c>
      <c r="Y40" s="33" t="s">
        <v>1378</v>
      </c>
      <c r="Z40" s="33" t="s">
        <v>1379</v>
      </c>
      <c r="AA40" s="33" t="s">
        <v>1380</v>
      </c>
      <c r="AB40" s="33" t="s">
        <v>1381</v>
      </c>
      <c r="AD40" s="33" t="s">
        <v>1383</v>
      </c>
      <c r="AE40" s="33" t="s">
        <v>1894</v>
      </c>
      <c r="AF40" s="33" t="s">
        <v>1895</v>
      </c>
      <c r="AI40" s="33" t="s">
        <v>70</v>
      </c>
      <c r="AJ40" s="33" t="s">
        <v>70</v>
      </c>
      <c r="AK40" s="33" t="s">
        <v>1339</v>
      </c>
      <c r="AL40" s="33" t="s">
        <v>260</v>
      </c>
      <c r="AN40" s="33" t="s">
        <v>60</v>
      </c>
      <c r="AO40" s="33" t="s">
        <v>61</v>
      </c>
      <c r="AP40" s="33" t="s">
        <v>64</v>
      </c>
      <c r="AQ40" s="33" t="s">
        <v>65</v>
      </c>
      <c r="AR40" s="33" t="s">
        <v>66</v>
      </c>
      <c r="AS40" s="33" t="s">
        <v>67</v>
      </c>
      <c r="AT40" s="33" t="s">
        <v>107</v>
      </c>
      <c r="AU40" s="33" t="s">
        <v>108</v>
      </c>
      <c r="BD40" s="33" t="s">
        <v>134</v>
      </c>
      <c r="BE40" s="33" t="s">
        <v>251</v>
      </c>
      <c r="BF40" s="33" t="s">
        <v>1306</v>
      </c>
      <c r="BG40" s="33" t="s">
        <v>72</v>
      </c>
      <c r="BH40" s="33" t="s">
        <v>94</v>
      </c>
      <c r="BN40" s="36">
        <v>1.8</v>
      </c>
      <c r="BO40" s="33" t="s">
        <v>77</v>
      </c>
      <c r="BQ40" s="36">
        <v>0.75</v>
      </c>
      <c r="BT40" s="33" t="s">
        <v>1896</v>
      </c>
      <c r="BU40" s="39">
        <v>17.399999999999999</v>
      </c>
      <c r="BY40" s="33">
        <v>0</v>
      </c>
      <c r="BZ40" s="33">
        <v>693</v>
      </c>
      <c r="CB40" s="33">
        <v>4.2</v>
      </c>
      <c r="CH40" s="33" t="s">
        <v>75</v>
      </c>
      <c r="CI40" s="33" t="s">
        <v>1343</v>
      </c>
      <c r="CJ40" s="39"/>
      <c r="CY40" s="42">
        <v>1</v>
      </c>
      <c r="CZ40" s="42">
        <v>254</v>
      </c>
      <c r="DA40" s="42">
        <v>600</v>
      </c>
      <c r="DH40" s="33" t="s">
        <v>1348</v>
      </c>
      <c r="DI40" s="33" t="s">
        <v>1345</v>
      </c>
      <c r="DK40" s="33">
        <v>1</v>
      </c>
      <c r="DL40" s="33">
        <v>200</v>
      </c>
      <c r="DM40" s="33">
        <v>515</v>
      </c>
      <c r="DN40" s="33">
        <v>5</v>
      </c>
      <c r="DW40" s="33">
        <v>40.5</v>
      </c>
      <c r="EC40" s="33">
        <v>46</v>
      </c>
      <c r="EI40" s="33" t="s">
        <v>135</v>
      </c>
      <c r="EJ40" s="33" t="s">
        <v>109</v>
      </c>
      <c r="EK40" s="33" t="s">
        <v>110</v>
      </c>
      <c r="EL40" s="33">
        <f>COUNTA(Tabla1[[#This Row],[Tamb1]:[Tamb4]])</f>
        <v>2</v>
      </c>
      <c r="EM40" s="46" t="s">
        <v>1727</v>
      </c>
      <c r="EN40" s="46" t="s">
        <v>1736</v>
      </c>
      <c r="EQ40" s="32" t="s">
        <v>1747</v>
      </c>
      <c r="ES40" s="33">
        <f>COUNTA(Tabla1[[#This Row],[Tcam1]:[Tcam9]])</f>
        <v>3</v>
      </c>
      <c r="ET40" s="46" t="s">
        <v>1746</v>
      </c>
      <c r="EU40" s="33" t="s">
        <v>1747</v>
      </c>
      <c r="EV40" s="46" t="s">
        <v>1730</v>
      </c>
      <c r="FC40" s="54">
        <v>1085</v>
      </c>
      <c r="FD40" s="54">
        <v>1246</v>
      </c>
      <c r="FE40" s="54">
        <v>1410</v>
      </c>
      <c r="FF40" s="54"/>
      <c r="FG40" s="54"/>
      <c r="FH40" s="54"/>
      <c r="FI40" s="54"/>
      <c r="FJ40" s="54"/>
      <c r="FK40" s="54"/>
      <c r="FL40" s="54">
        <v>944</v>
      </c>
      <c r="FM40" s="54">
        <v>1093</v>
      </c>
      <c r="FN40" s="54">
        <v>1243</v>
      </c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39">
        <v>6.7</v>
      </c>
      <c r="GF40" s="39">
        <v>9.8000000000000007</v>
      </c>
      <c r="GG40" s="59">
        <v>13.6</v>
      </c>
      <c r="GH40" s="39"/>
      <c r="GI40" s="39"/>
      <c r="GJ40" s="39"/>
      <c r="GK40" s="39"/>
      <c r="GL40" s="39"/>
      <c r="GM40" s="39"/>
      <c r="GN40" s="39">
        <v>5.7</v>
      </c>
      <c r="GO40" s="59">
        <v>7.3</v>
      </c>
      <c r="GP40" s="39">
        <v>10.5</v>
      </c>
      <c r="GQ40" s="39"/>
      <c r="GR40" s="39"/>
      <c r="GS40" s="39"/>
      <c r="GT40" s="39"/>
      <c r="GU40" s="39"/>
      <c r="GV40" s="39"/>
      <c r="GW40" s="39"/>
      <c r="GX40" s="39"/>
      <c r="GY40" s="39"/>
      <c r="GZ40" s="39"/>
      <c r="HA40" s="39"/>
      <c r="HB40" s="39"/>
      <c r="HC40" s="39"/>
      <c r="HD40" s="39"/>
      <c r="HE40" s="39"/>
      <c r="HF40" s="39"/>
      <c r="HG40" s="39"/>
      <c r="HH40" s="39"/>
      <c r="HI40" s="39"/>
      <c r="HJ40" s="39"/>
      <c r="HK40" s="39"/>
      <c r="HL40" s="39"/>
      <c r="HM40" s="39"/>
      <c r="HN40" s="39"/>
      <c r="HO40" s="39"/>
      <c r="HP40" s="39"/>
      <c r="HQ40" s="39"/>
      <c r="HR40" s="39"/>
      <c r="HS40" s="39"/>
      <c r="HT40" s="39"/>
      <c r="HU40" s="39"/>
      <c r="HV40" s="39"/>
      <c r="HW40" s="39"/>
      <c r="HX40" s="39"/>
      <c r="HY40" s="39"/>
      <c r="HZ40" s="39"/>
      <c r="IA40" s="39"/>
      <c r="IB40" s="39"/>
      <c r="IC40" s="39"/>
      <c r="ID40" s="39"/>
      <c r="IE40" s="39"/>
      <c r="IF40" s="39"/>
      <c r="IG40" s="39"/>
      <c r="IH40" s="39"/>
      <c r="II40" s="39"/>
      <c r="IJ40" s="39"/>
      <c r="IK40" s="39"/>
      <c r="IL40" s="39"/>
      <c r="IM40" s="39"/>
      <c r="IN40" s="39"/>
      <c r="IO40" s="39"/>
      <c r="IP40" s="39"/>
      <c r="IQ40" s="39"/>
      <c r="IR40" s="39"/>
      <c r="IS40" s="39"/>
      <c r="IT40" s="39"/>
      <c r="IU40" s="39"/>
      <c r="IV40" s="39"/>
      <c r="IW40" s="39"/>
      <c r="IX40" s="39"/>
      <c r="IY40" s="39"/>
      <c r="IZ40" s="39"/>
      <c r="JA40" s="39"/>
      <c r="JB40" s="39"/>
      <c r="JC40" s="39"/>
      <c r="JD40" s="39"/>
      <c r="JE40" s="39"/>
      <c r="JF40" s="39"/>
      <c r="JG40" s="39"/>
      <c r="JH40" s="39"/>
      <c r="JI40" s="39"/>
      <c r="JJ40" s="39"/>
    </row>
    <row r="41" spans="1:270" s="33" customFormat="1">
      <c r="A41" s="33" t="s">
        <v>144</v>
      </c>
      <c r="B41" s="30">
        <v>4916.1890533088226</v>
      </c>
      <c r="C41" s="30">
        <v>4361</v>
      </c>
      <c r="D41" s="26">
        <v>4650.1900735294112</v>
      </c>
      <c r="E41" s="26">
        <f>ROUNDUP(Tabla1[[#This Row],[€uros1]],0)</f>
        <v>4651</v>
      </c>
      <c r="F41" s="33">
        <v>4</v>
      </c>
      <c r="G41" s="32">
        <v>40</v>
      </c>
      <c r="H41" s="33" t="s">
        <v>106</v>
      </c>
      <c r="I41" s="33" t="s">
        <v>106</v>
      </c>
      <c r="J41" s="33" t="s">
        <v>106</v>
      </c>
      <c r="M41" s="33">
        <v>2</v>
      </c>
      <c r="N41" s="33">
        <v>2</v>
      </c>
      <c r="O41" s="33" t="s">
        <v>619</v>
      </c>
      <c r="P41" s="33" t="s">
        <v>586</v>
      </c>
      <c r="Q41" s="33" t="s">
        <v>1330</v>
      </c>
      <c r="R41" s="33" t="s">
        <v>1374</v>
      </c>
      <c r="W41" s="33" t="s">
        <v>1376</v>
      </c>
      <c r="X41" s="33" t="s">
        <v>1377</v>
      </c>
      <c r="Y41" s="33" t="s">
        <v>1378</v>
      </c>
      <c r="Z41" s="33" t="s">
        <v>1379</v>
      </c>
      <c r="AA41" s="33" t="s">
        <v>1380</v>
      </c>
      <c r="AB41" s="33" t="s">
        <v>1381</v>
      </c>
      <c r="AD41" s="33" t="s">
        <v>1383</v>
      </c>
      <c r="AE41" s="33" t="s">
        <v>1894</v>
      </c>
      <c r="AF41" s="33" t="s">
        <v>1895</v>
      </c>
      <c r="AI41" s="33" t="s">
        <v>70</v>
      </c>
      <c r="AJ41" s="33" t="s">
        <v>70</v>
      </c>
      <c r="AK41" s="33" t="s">
        <v>1339</v>
      </c>
      <c r="AL41" s="33" t="s">
        <v>260</v>
      </c>
      <c r="AN41" s="33" t="s">
        <v>60</v>
      </c>
      <c r="AO41" s="33" t="s">
        <v>61</v>
      </c>
      <c r="AP41" s="33" t="s">
        <v>64</v>
      </c>
      <c r="AQ41" s="33" t="s">
        <v>65</v>
      </c>
      <c r="AR41" s="33" t="s">
        <v>66</v>
      </c>
      <c r="AS41" s="33" t="s">
        <v>67</v>
      </c>
      <c r="AT41" s="33" t="s">
        <v>107</v>
      </c>
      <c r="AU41" s="33" t="s">
        <v>108</v>
      </c>
      <c r="BD41" s="33" t="s">
        <v>134</v>
      </c>
      <c r="BE41" s="33" t="s">
        <v>251</v>
      </c>
      <c r="BF41" s="33" t="s">
        <v>1306</v>
      </c>
      <c r="BG41" s="33" t="s">
        <v>72</v>
      </c>
      <c r="BH41" s="33" t="s">
        <v>94</v>
      </c>
      <c r="BN41" s="36">
        <v>2.11</v>
      </c>
      <c r="BO41" s="33" t="s">
        <v>77</v>
      </c>
      <c r="BQ41" s="36">
        <v>1</v>
      </c>
      <c r="BT41" s="33" t="s">
        <v>1896</v>
      </c>
      <c r="BU41" s="39">
        <v>22.4</v>
      </c>
      <c r="BY41" s="33">
        <v>0</v>
      </c>
      <c r="BZ41" s="33">
        <v>858</v>
      </c>
      <c r="CB41" s="33">
        <v>4.8</v>
      </c>
      <c r="CH41" s="33" t="s">
        <v>75</v>
      </c>
      <c r="CI41" s="33" t="s">
        <v>1343</v>
      </c>
      <c r="CJ41" s="39"/>
      <c r="CY41" s="42">
        <v>1</v>
      </c>
      <c r="CZ41" s="42">
        <v>300</v>
      </c>
      <c r="DA41" s="42">
        <v>1270</v>
      </c>
      <c r="DH41" s="33" t="s">
        <v>1348</v>
      </c>
      <c r="DI41" s="33" t="s">
        <v>1345</v>
      </c>
      <c r="DK41" s="33">
        <v>2</v>
      </c>
      <c r="DL41" s="33">
        <v>200</v>
      </c>
      <c r="DM41" s="33">
        <v>1050</v>
      </c>
      <c r="DN41" s="33">
        <v>5</v>
      </c>
      <c r="DW41" s="33">
        <v>43</v>
      </c>
      <c r="EC41" s="33">
        <v>69</v>
      </c>
      <c r="EI41" s="33" t="s">
        <v>86</v>
      </c>
      <c r="EJ41" s="33" t="s">
        <v>138</v>
      </c>
      <c r="EK41" s="33" t="s">
        <v>124</v>
      </c>
      <c r="EL41" s="33">
        <f>COUNTA(Tabla1[[#This Row],[Tamb1]:[Tamb4]])</f>
        <v>2</v>
      </c>
      <c r="EM41" s="46" t="s">
        <v>1727</v>
      </c>
      <c r="EN41" s="46" t="s">
        <v>1736</v>
      </c>
      <c r="EQ41" s="32" t="s">
        <v>1747</v>
      </c>
      <c r="ES41" s="33">
        <f>COUNTA(Tabla1[[#This Row],[Tcam1]:[Tcam9]])</f>
        <v>3</v>
      </c>
      <c r="ET41" s="46" t="s">
        <v>1746</v>
      </c>
      <c r="EU41" s="33" t="s">
        <v>1747</v>
      </c>
      <c r="EV41" s="46" t="s">
        <v>1730</v>
      </c>
      <c r="FC41" s="54">
        <v>1557</v>
      </c>
      <c r="FD41" s="54">
        <v>1807</v>
      </c>
      <c r="FE41" s="54">
        <v>2068</v>
      </c>
      <c r="FF41" s="54"/>
      <c r="FG41" s="54"/>
      <c r="FH41" s="54"/>
      <c r="FI41" s="54"/>
      <c r="FJ41" s="54"/>
      <c r="FK41" s="54"/>
      <c r="FL41" s="54">
        <v>1350</v>
      </c>
      <c r="FM41" s="54">
        <v>1574</v>
      </c>
      <c r="FN41" s="54">
        <v>1813</v>
      </c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39">
        <v>9.6999999999999993</v>
      </c>
      <c r="GF41" s="39">
        <v>14.9</v>
      </c>
      <c r="GG41" s="59">
        <v>21.5</v>
      </c>
      <c r="GH41" s="39"/>
      <c r="GI41" s="39"/>
      <c r="GJ41" s="39"/>
      <c r="GK41" s="39"/>
      <c r="GL41" s="39"/>
      <c r="GM41" s="39"/>
      <c r="GN41" s="39">
        <v>8.1999999999999993</v>
      </c>
      <c r="GO41" s="59">
        <v>10.5</v>
      </c>
      <c r="GP41" s="39">
        <v>16.3</v>
      </c>
      <c r="GQ41" s="39"/>
      <c r="GR41" s="39"/>
      <c r="GS41" s="39"/>
      <c r="GT41" s="39"/>
      <c r="GU41" s="39"/>
      <c r="GV41" s="39"/>
      <c r="GW41" s="39"/>
      <c r="GX41" s="39"/>
      <c r="GY41" s="39"/>
      <c r="GZ41" s="39"/>
      <c r="HA41" s="39"/>
      <c r="HB41" s="39"/>
      <c r="HC41" s="39"/>
      <c r="HD41" s="39"/>
      <c r="HE41" s="39"/>
      <c r="HF41" s="39"/>
      <c r="HG41" s="39"/>
      <c r="HH41" s="39"/>
      <c r="HI41" s="39"/>
      <c r="HJ41" s="39"/>
      <c r="HK41" s="39"/>
      <c r="HL41" s="39"/>
      <c r="HM41" s="39"/>
      <c r="HN41" s="39"/>
      <c r="HO41" s="39"/>
      <c r="HP41" s="39"/>
      <c r="HQ41" s="39"/>
      <c r="HR41" s="39"/>
      <c r="HS41" s="39"/>
      <c r="HT41" s="39"/>
      <c r="HU41" s="39"/>
      <c r="HV41" s="39"/>
      <c r="HW41" s="39"/>
      <c r="HX41" s="39"/>
      <c r="HY41" s="39"/>
      <c r="HZ41" s="39"/>
      <c r="IA41" s="39"/>
      <c r="IB41" s="39"/>
      <c r="IC41" s="39"/>
      <c r="ID41" s="39"/>
      <c r="IE41" s="39"/>
      <c r="IF41" s="39"/>
      <c r="IG41" s="39"/>
      <c r="IH41" s="39"/>
      <c r="II41" s="39"/>
      <c r="IJ41" s="39"/>
      <c r="IK41" s="39"/>
      <c r="IL41" s="39"/>
      <c r="IM41" s="39"/>
      <c r="IN41" s="39"/>
      <c r="IO41" s="39"/>
      <c r="IP41" s="39"/>
      <c r="IQ41" s="39"/>
      <c r="IR41" s="39"/>
      <c r="IS41" s="39"/>
      <c r="IT41" s="39"/>
      <c r="IU41" s="39"/>
      <c r="IV41" s="39"/>
      <c r="IW41" s="39"/>
      <c r="IX41" s="39"/>
      <c r="IY41" s="39"/>
      <c r="IZ41" s="39"/>
      <c r="JA41" s="39"/>
      <c r="JB41" s="39"/>
      <c r="JC41" s="39"/>
      <c r="JD41" s="39"/>
      <c r="JE41" s="39"/>
      <c r="JF41" s="39"/>
      <c r="JG41" s="39"/>
      <c r="JH41" s="39"/>
      <c r="JI41" s="39"/>
      <c r="JJ41" s="39"/>
    </row>
    <row r="42" spans="1:270" s="33" customFormat="1">
      <c r="A42" s="33" t="s">
        <v>146</v>
      </c>
      <c r="B42" s="30">
        <v>5864.4167095588236</v>
      </c>
      <c r="C42" s="30">
        <v>5203</v>
      </c>
      <c r="D42" s="26">
        <v>5608.6624999999985</v>
      </c>
      <c r="E42" s="26">
        <f>ROUNDUP(Tabla1[[#This Row],[€uros1]],0)</f>
        <v>5609</v>
      </c>
      <c r="F42" s="33">
        <v>4</v>
      </c>
      <c r="G42" s="32">
        <v>41</v>
      </c>
      <c r="H42" s="33" t="s">
        <v>106</v>
      </c>
      <c r="I42" s="33" t="s">
        <v>106</v>
      </c>
      <c r="J42" s="33" t="s">
        <v>106</v>
      </c>
      <c r="M42" s="33">
        <v>2</v>
      </c>
      <c r="N42" s="33">
        <v>2</v>
      </c>
      <c r="O42" s="33" t="s">
        <v>619</v>
      </c>
      <c r="P42" s="33" t="s">
        <v>586</v>
      </c>
      <c r="Q42" s="33" t="s">
        <v>1330</v>
      </c>
      <c r="R42" s="33" t="s">
        <v>1374</v>
      </c>
      <c r="W42" s="33" t="s">
        <v>1376</v>
      </c>
      <c r="X42" s="33" t="s">
        <v>1377</v>
      </c>
      <c r="Y42" s="33" t="s">
        <v>1378</v>
      </c>
      <c r="Z42" s="33" t="s">
        <v>1379</v>
      </c>
      <c r="AA42" s="33" t="s">
        <v>1380</v>
      </c>
      <c r="AB42" s="33" t="s">
        <v>1381</v>
      </c>
      <c r="AD42" s="33" t="s">
        <v>1383</v>
      </c>
      <c r="AE42" s="33" t="s">
        <v>1894</v>
      </c>
      <c r="AF42" s="33" t="s">
        <v>1895</v>
      </c>
      <c r="AI42" s="33" t="s">
        <v>70</v>
      </c>
      <c r="AJ42" s="33" t="s">
        <v>70</v>
      </c>
      <c r="AK42" s="33" t="s">
        <v>1339</v>
      </c>
      <c r="AL42" s="33" t="s">
        <v>260</v>
      </c>
      <c r="AN42" s="33" t="s">
        <v>60</v>
      </c>
      <c r="AO42" s="33" t="s">
        <v>61</v>
      </c>
      <c r="AP42" s="33" t="s">
        <v>64</v>
      </c>
      <c r="AQ42" s="33" t="s">
        <v>65</v>
      </c>
      <c r="AR42" s="33" t="s">
        <v>66</v>
      </c>
      <c r="AS42" s="33" t="s">
        <v>67</v>
      </c>
      <c r="AT42" s="33" t="s">
        <v>107</v>
      </c>
      <c r="AU42" s="33" t="s">
        <v>108</v>
      </c>
      <c r="BD42" s="33" t="s">
        <v>134</v>
      </c>
      <c r="BE42" s="33" t="s">
        <v>251</v>
      </c>
      <c r="BF42" s="33" t="s">
        <v>1306</v>
      </c>
      <c r="BG42" s="33" t="s">
        <v>72</v>
      </c>
      <c r="BH42" s="33" t="s">
        <v>94</v>
      </c>
      <c r="BN42" s="36">
        <v>1.88</v>
      </c>
      <c r="BO42" s="33" t="s">
        <v>77</v>
      </c>
      <c r="BQ42" s="36">
        <v>0.75</v>
      </c>
      <c r="BT42" s="33" t="s">
        <v>1896</v>
      </c>
      <c r="BU42" s="39">
        <v>17.399999999999999</v>
      </c>
      <c r="BY42" s="33">
        <v>0</v>
      </c>
      <c r="BZ42" s="33">
        <v>1366</v>
      </c>
      <c r="CB42" s="33">
        <v>8.6</v>
      </c>
      <c r="CH42" s="33">
        <v>2</v>
      </c>
      <c r="CI42" s="33" t="s">
        <v>1343</v>
      </c>
      <c r="CJ42" s="39"/>
      <c r="CY42" s="42">
        <v>1</v>
      </c>
      <c r="CZ42" s="42">
        <v>300</v>
      </c>
      <c r="DA42" s="42">
        <v>1210</v>
      </c>
      <c r="DH42" s="33" t="s">
        <v>1348</v>
      </c>
      <c r="DI42" s="33" t="s">
        <v>1345</v>
      </c>
      <c r="DK42" s="33">
        <v>2</v>
      </c>
      <c r="DL42" s="33">
        <v>200</v>
      </c>
      <c r="DM42" s="33">
        <v>1425</v>
      </c>
      <c r="DN42" s="33">
        <v>5</v>
      </c>
      <c r="DW42" s="33">
        <v>44</v>
      </c>
      <c r="EC42" s="33">
        <v>94</v>
      </c>
      <c r="EI42" s="33" t="s">
        <v>86</v>
      </c>
      <c r="EJ42" s="33" t="s">
        <v>138</v>
      </c>
      <c r="EK42" s="33" t="s">
        <v>124</v>
      </c>
      <c r="EL42" s="33">
        <f>COUNTA(Tabla1[[#This Row],[Tamb1]:[Tamb4]])</f>
        <v>2</v>
      </c>
      <c r="EM42" s="46" t="s">
        <v>1727</v>
      </c>
      <c r="EN42" s="46" t="s">
        <v>1736</v>
      </c>
      <c r="EQ42" s="32" t="s">
        <v>1747</v>
      </c>
      <c r="ES42" s="33">
        <f>COUNTA(Tabla1[[#This Row],[Tcam1]:[Tcam9]])</f>
        <v>3</v>
      </c>
      <c r="ET42" s="46" t="s">
        <v>1746</v>
      </c>
      <c r="EU42" s="33" t="s">
        <v>1747</v>
      </c>
      <c r="EV42" s="46" t="s">
        <v>1730</v>
      </c>
      <c r="FC42" s="54">
        <v>2236</v>
      </c>
      <c r="FD42" s="54">
        <v>2566</v>
      </c>
      <c r="FE42" s="54">
        <v>2908</v>
      </c>
      <c r="FF42" s="54"/>
      <c r="FG42" s="54"/>
      <c r="FH42" s="54"/>
      <c r="FI42" s="54"/>
      <c r="FJ42" s="54"/>
      <c r="FK42" s="54"/>
      <c r="FL42" s="54">
        <v>1934</v>
      </c>
      <c r="FM42" s="54">
        <v>2236</v>
      </c>
      <c r="FN42" s="54">
        <v>2543</v>
      </c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39">
        <v>16.2</v>
      </c>
      <c r="GF42" s="39">
        <v>24.4</v>
      </c>
      <c r="GG42" s="39">
        <v>34.200000000000003</v>
      </c>
      <c r="GH42" s="39"/>
      <c r="GI42" s="39"/>
      <c r="GJ42" s="39"/>
      <c r="GK42" s="39"/>
      <c r="GL42" s="39"/>
      <c r="GM42" s="39"/>
      <c r="GN42" s="39">
        <v>13.6</v>
      </c>
      <c r="GO42" s="39">
        <v>17.399999999999999</v>
      </c>
      <c r="GP42" s="39">
        <v>26.9</v>
      </c>
      <c r="GQ42" s="39"/>
      <c r="GR42" s="39"/>
      <c r="GS42" s="39"/>
      <c r="GT42" s="39"/>
      <c r="GU42" s="39"/>
      <c r="GV42" s="39"/>
      <c r="GW42" s="39"/>
      <c r="GX42" s="39"/>
      <c r="GY42" s="39"/>
      <c r="GZ42" s="39"/>
      <c r="HA42" s="39"/>
      <c r="HB42" s="39"/>
      <c r="HC42" s="39"/>
      <c r="HD42" s="39"/>
      <c r="HE42" s="39"/>
      <c r="HF42" s="39"/>
      <c r="HG42" s="39"/>
      <c r="HH42" s="39"/>
      <c r="HI42" s="39"/>
      <c r="HJ42" s="39"/>
      <c r="HK42" s="39"/>
      <c r="HL42" s="39"/>
      <c r="HM42" s="39"/>
      <c r="HN42" s="39"/>
      <c r="HO42" s="39"/>
      <c r="HP42" s="39"/>
      <c r="HQ42" s="39"/>
      <c r="HR42" s="39"/>
      <c r="HS42" s="39"/>
      <c r="HT42" s="39"/>
      <c r="HU42" s="39"/>
      <c r="HV42" s="39"/>
      <c r="HW42" s="39"/>
      <c r="HX42" s="39"/>
      <c r="HY42" s="39"/>
      <c r="HZ42" s="39"/>
      <c r="IA42" s="39"/>
      <c r="IB42" s="39"/>
      <c r="IC42" s="39"/>
      <c r="ID42" s="39"/>
      <c r="IE42" s="39"/>
      <c r="IF42" s="39"/>
      <c r="IG42" s="39"/>
      <c r="IH42" s="39"/>
      <c r="II42" s="39"/>
      <c r="IJ42" s="39"/>
      <c r="IK42" s="39"/>
      <c r="IL42" s="39"/>
      <c r="IM42" s="39"/>
      <c r="IN42" s="39"/>
      <c r="IO42" s="39"/>
      <c r="IP42" s="39"/>
      <c r="IQ42" s="39"/>
      <c r="IR42" s="39"/>
      <c r="IS42" s="39"/>
      <c r="IT42" s="39"/>
      <c r="IU42" s="39"/>
      <c r="IV42" s="39"/>
      <c r="IW42" s="39"/>
      <c r="IX42" s="39"/>
      <c r="IY42" s="39"/>
      <c r="IZ42" s="39"/>
      <c r="JA42" s="39"/>
      <c r="JB42" s="39"/>
      <c r="JC42" s="39"/>
      <c r="JD42" s="39"/>
      <c r="JE42" s="39"/>
      <c r="JF42" s="39"/>
      <c r="JG42" s="39"/>
      <c r="JH42" s="39"/>
      <c r="JI42" s="39"/>
      <c r="JJ42" s="39"/>
    </row>
    <row r="43" spans="1:270" s="33" customFormat="1">
      <c r="A43" s="33" t="s">
        <v>147</v>
      </c>
      <c r="B43" s="30">
        <v>6583.3444025735298</v>
      </c>
      <c r="C43" s="30">
        <v>6024</v>
      </c>
      <c r="D43" s="26">
        <v>6516.8198529411766</v>
      </c>
      <c r="E43" s="26">
        <f>ROUNDUP(Tabla1[[#This Row],[€uros1]],0)</f>
        <v>6517</v>
      </c>
      <c r="F43" s="33">
        <v>4</v>
      </c>
      <c r="G43" s="32">
        <v>42</v>
      </c>
      <c r="H43" s="33" t="s">
        <v>106</v>
      </c>
      <c r="I43" s="33" t="s">
        <v>106</v>
      </c>
      <c r="J43" s="33" t="s">
        <v>106</v>
      </c>
      <c r="M43" s="33">
        <v>2</v>
      </c>
      <c r="N43" s="33">
        <v>2</v>
      </c>
      <c r="O43" s="33" t="s">
        <v>619</v>
      </c>
      <c r="P43" s="33" t="s">
        <v>586</v>
      </c>
      <c r="Q43" s="33" t="s">
        <v>1330</v>
      </c>
      <c r="R43" s="33" t="s">
        <v>1374</v>
      </c>
      <c r="W43" s="33" t="s">
        <v>1376</v>
      </c>
      <c r="X43" s="33" t="s">
        <v>1377</v>
      </c>
      <c r="Y43" s="33" t="s">
        <v>1378</v>
      </c>
      <c r="Z43" s="33" t="s">
        <v>1379</v>
      </c>
      <c r="AA43" s="33" t="s">
        <v>1380</v>
      </c>
      <c r="AB43" s="33" t="s">
        <v>1381</v>
      </c>
      <c r="AD43" s="33" t="s">
        <v>1383</v>
      </c>
      <c r="AE43" s="33" t="s">
        <v>1894</v>
      </c>
      <c r="AF43" s="33" t="s">
        <v>1895</v>
      </c>
      <c r="AI43" s="33" t="s">
        <v>70</v>
      </c>
      <c r="AJ43" s="33" t="s">
        <v>70</v>
      </c>
      <c r="AK43" s="33" t="s">
        <v>1339</v>
      </c>
      <c r="AL43" s="33" t="s">
        <v>260</v>
      </c>
      <c r="AN43" s="33" t="s">
        <v>60</v>
      </c>
      <c r="AO43" s="33" t="s">
        <v>61</v>
      </c>
      <c r="AP43" s="33" t="s">
        <v>64</v>
      </c>
      <c r="AQ43" s="33" t="s">
        <v>65</v>
      </c>
      <c r="AR43" s="33" t="s">
        <v>66</v>
      </c>
      <c r="AS43" s="33" t="s">
        <v>67</v>
      </c>
      <c r="AT43" s="33" t="s">
        <v>107</v>
      </c>
      <c r="AU43" s="33" t="s">
        <v>108</v>
      </c>
      <c r="BD43" s="33" t="s">
        <v>134</v>
      </c>
      <c r="BE43" s="33" t="s">
        <v>251</v>
      </c>
      <c r="BF43" s="33" t="s">
        <v>1306</v>
      </c>
      <c r="BG43" s="33" t="s">
        <v>72</v>
      </c>
      <c r="BH43" s="33" t="s">
        <v>94</v>
      </c>
      <c r="BN43" s="36">
        <v>1.72</v>
      </c>
      <c r="BO43" s="33" t="s">
        <v>77</v>
      </c>
      <c r="BQ43" s="36">
        <v>0.75</v>
      </c>
      <c r="BT43" s="33" t="s">
        <v>1896</v>
      </c>
      <c r="BU43" s="39">
        <v>20.399999999999999</v>
      </c>
      <c r="BY43" s="33">
        <v>0</v>
      </c>
      <c r="BZ43" s="33">
        <v>1838</v>
      </c>
      <c r="CB43" s="33">
        <v>10.7</v>
      </c>
      <c r="CH43" s="33">
        <v>2</v>
      </c>
      <c r="CI43" s="33" t="s">
        <v>1343</v>
      </c>
      <c r="CJ43" s="39"/>
      <c r="CY43" s="42">
        <v>1</v>
      </c>
      <c r="CZ43" s="42">
        <v>350</v>
      </c>
      <c r="DA43" s="42">
        <v>1700</v>
      </c>
      <c r="DH43" s="33" t="s">
        <v>1348</v>
      </c>
      <c r="DI43" s="33" t="s">
        <v>1345</v>
      </c>
      <c r="DK43" s="33">
        <v>1</v>
      </c>
      <c r="DL43" s="33">
        <v>350</v>
      </c>
      <c r="DM43" s="33">
        <v>1912</v>
      </c>
      <c r="DN43" s="33">
        <v>8</v>
      </c>
      <c r="DW43" s="33">
        <v>44</v>
      </c>
      <c r="EC43" s="33">
        <v>108</v>
      </c>
      <c r="EI43" s="33" t="s">
        <v>117</v>
      </c>
      <c r="EJ43" s="33" t="s">
        <v>141</v>
      </c>
      <c r="EK43" s="33" t="s">
        <v>124</v>
      </c>
      <c r="EL43" s="33">
        <f>COUNTA(Tabla1[[#This Row],[Tamb1]:[Tamb4]])</f>
        <v>2</v>
      </c>
      <c r="EM43" s="46" t="s">
        <v>1727</v>
      </c>
      <c r="EN43" s="46" t="s">
        <v>1736</v>
      </c>
      <c r="EQ43" s="32" t="s">
        <v>1747</v>
      </c>
      <c r="ES43" s="33">
        <f>COUNTA(Tabla1[[#This Row],[Tcam1]:[Tcam9]])</f>
        <v>3</v>
      </c>
      <c r="ET43" s="46" t="s">
        <v>1746</v>
      </c>
      <c r="EU43" s="33" t="s">
        <v>1747</v>
      </c>
      <c r="EV43" s="46" t="s">
        <v>1730</v>
      </c>
      <c r="FC43" s="54">
        <v>2748</v>
      </c>
      <c r="FD43" s="54">
        <v>3164</v>
      </c>
      <c r="FE43" s="54">
        <v>3599</v>
      </c>
      <c r="FF43" s="54"/>
      <c r="FG43" s="54"/>
      <c r="FH43" s="54"/>
      <c r="FI43" s="54"/>
      <c r="FJ43" s="54"/>
      <c r="FK43" s="54"/>
      <c r="FL43" s="54">
        <v>2406</v>
      </c>
      <c r="FM43" s="54">
        <v>2795</v>
      </c>
      <c r="FN43" s="54">
        <v>3202</v>
      </c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39">
        <v>22.9</v>
      </c>
      <c r="GF43" s="39">
        <v>34</v>
      </c>
      <c r="GG43" s="39">
        <v>43.9</v>
      </c>
      <c r="GH43" s="39"/>
      <c r="GI43" s="39"/>
      <c r="GJ43" s="39"/>
      <c r="GK43" s="39"/>
      <c r="GL43" s="39"/>
      <c r="GM43" s="39"/>
      <c r="GN43" s="39">
        <v>17.8</v>
      </c>
      <c r="GO43" s="39">
        <v>23</v>
      </c>
      <c r="GP43" s="39">
        <v>35.700000000000003</v>
      </c>
      <c r="GQ43" s="39"/>
      <c r="GR43" s="39"/>
      <c r="GS43" s="39"/>
      <c r="GT43" s="39"/>
      <c r="GU43" s="39"/>
      <c r="GV43" s="39"/>
      <c r="GW43" s="39"/>
      <c r="GX43" s="39"/>
      <c r="GY43" s="39"/>
      <c r="GZ43" s="39"/>
      <c r="HA43" s="39"/>
      <c r="HB43" s="39"/>
      <c r="HC43" s="39"/>
      <c r="HD43" s="39"/>
      <c r="HE43" s="39"/>
      <c r="HF43" s="39"/>
      <c r="HG43" s="39"/>
      <c r="HH43" s="39"/>
      <c r="HI43" s="39"/>
      <c r="HJ43" s="39"/>
      <c r="HK43" s="39"/>
      <c r="HL43" s="39"/>
      <c r="HM43" s="39"/>
      <c r="HN43" s="39"/>
      <c r="HO43" s="39"/>
      <c r="HP43" s="39"/>
      <c r="HQ43" s="39"/>
      <c r="HR43" s="39"/>
      <c r="HS43" s="39"/>
      <c r="HT43" s="39"/>
      <c r="HU43" s="39"/>
      <c r="HV43" s="39"/>
      <c r="HW43" s="39"/>
      <c r="HX43" s="39"/>
      <c r="HY43" s="39"/>
      <c r="HZ43" s="39"/>
      <c r="IA43" s="39"/>
      <c r="IB43" s="39"/>
      <c r="IC43" s="39"/>
      <c r="ID43" s="39"/>
      <c r="IE43" s="39"/>
      <c r="IF43" s="39"/>
      <c r="IG43" s="39"/>
      <c r="IH43" s="39"/>
      <c r="II43" s="39"/>
      <c r="IJ43" s="39"/>
      <c r="IK43" s="39"/>
      <c r="IL43" s="39"/>
      <c r="IM43" s="39"/>
      <c r="IN43" s="39"/>
      <c r="IO43" s="39"/>
      <c r="IP43" s="39"/>
      <c r="IQ43" s="39"/>
      <c r="IR43" s="39"/>
      <c r="IS43" s="39"/>
      <c r="IT43" s="39"/>
      <c r="IU43" s="39"/>
      <c r="IV43" s="39"/>
      <c r="IW43" s="39"/>
      <c r="IX43" s="39"/>
      <c r="IY43" s="39"/>
      <c r="IZ43" s="39"/>
      <c r="JA43" s="39"/>
      <c r="JB43" s="39"/>
      <c r="JC43" s="39"/>
      <c r="JD43" s="39"/>
      <c r="JE43" s="39"/>
      <c r="JF43" s="39"/>
      <c r="JG43" s="39"/>
      <c r="JH43" s="39"/>
      <c r="JI43" s="39"/>
      <c r="JJ43" s="39"/>
    </row>
    <row r="44" spans="1:270" s="33" customFormat="1">
      <c r="A44" s="33" t="s">
        <v>148</v>
      </c>
      <c r="B44" s="30">
        <v>7324.1084742647054</v>
      </c>
      <c r="C44" s="30">
        <v>6499</v>
      </c>
      <c r="D44" s="26">
        <v>7127.3562499999989</v>
      </c>
      <c r="E44" s="26">
        <f>ROUNDUP(Tabla1[[#This Row],[€uros1]],0)</f>
        <v>7128</v>
      </c>
      <c r="F44" s="33">
        <v>4</v>
      </c>
      <c r="G44" s="32">
        <v>43</v>
      </c>
      <c r="H44" s="33" t="s">
        <v>106</v>
      </c>
      <c r="I44" s="33" t="s">
        <v>106</v>
      </c>
      <c r="J44" s="33" t="s">
        <v>106</v>
      </c>
      <c r="M44" s="33">
        <v>2</v>
      </c>
      <c r="N44" s="33">
        <v>2</v>
      </c>
      <c r="O44" s="33" t="s">
        <v>619</v>
      </c>
      <c r="P44" s="33" t="s">
        <v>586</v>
      </c>
      <c r="Q44" s="33" t="s">
        <v>1330</v>
      </c>
      <c r="R44" s="33" t="s">
        <v>1374</v>
      </c>
      <c r="W44" s="33" t="s">
        <v>1376</v>
      </c>
      <c r="X44" s="33" t="s">
        <v>1377</v>
      </c>
      <c r="Y44" s="33" t="s">
        <v>1378</v>
      </c>
      <c r="Z44" s="33" t="s">
        <v>1379</v>
      </c>
      <c r="AA44" s="33" t="s">
        <v>1380</v>
      </c>
      <c r="AB44" s="33" t="s">
        <v>1381</v>
      </c>
      <c r="AD44" s="33" t="s">
        <v>1383</v>
      </c>
      <c r="AE44" s="33" t="s">
        <v>1894</v>
      </c>
      <c r="AF44" s="33" t="s">
        <v>1895</v>
      </c>
      <c r="AI44" s="33" t="s">
        <v>70</v>
      </c>
      <c r="AJ44" s="33" t="s">
        <v>70</v>
      </c>
      <c r="AK44" s="33" t="s">
        <v>1339</v>
      </c>
      <c r="AL44" s="33" t="s">
        <v>260</v>
      </c>
      <c r="AN44" s="33" t="s">
        <v>60</v>
      </c>
      <c r="AO44" s="33" t="s">
        <v>61</v>
      </c>
      <c r="AP44" s="33" t="s">
        <v>64</v>
      </c>
      <c r="AQ44" s="33" t="s">
        <v>65</v>
      </c>
      <c r="AR44" s="33" t="s">
        <v>66</v>
      </c>
      <c r="AS44" s="33" t="s">
        <v>67</v>
      </c>
      <c r="AT44" s="33" t="s">
        <v>107</v>
      </c>
      <c r="AU44" s="33" t="s">
        <v>108</v>
      </c>
      <c r="BD44" s="33" t="s">
        <v>134</v>
      </c>
      <c r="BE44" s="33" t="s">
        <v>251</v>
      </c>
      <c r="BF44" s="33" t="s">
        <v>1306</v>
      </c>
      <c r="BG44" s="33" t="s">
        <v>72</v>
      </c>
      <c r="BH44" s="33" t="s">
        <v>94</v>
      </c>
      <c r="BN44" s="36">
        <v>1.81</v>
      </c>
      <c r="BO44" s="33" t="s">
        <v>77</v>
      </c>
      <c r="BQ44" s="36">
        <v>1</v>
      </c>
      <c r="BT44" s="33" t="s">
        <v>1896</v>
      </c>
      <c r="BU44" s="39">
        <v>22.4</v>
      </c>
      <c r="BY44" s="33">
        <v>0</v>
      </c>
      <c r="BZ44" s="33">
        <v>1860</v>
      </c>
      <c r="CB44" s="33">
        <v>9.6999999999999993</v>
      </c>
      <c r="CH44" s="33">
        <v>2</v>
      </c>
      <c r="CI44" s="33" t="s">
        <v>1343</v>
      </c>
      <c r="CJ44" s="39"/>
      <c r="CY44" s="42">
        <v>1</v>
      </c>
      <c r="CZ44" s="42">
        <v>350</v>
      </c>
      <c r="DA44" s="42">
        <v>1700</v>
      </c>
      <c r="DH44" s="33" t="s">
        <v>1348</v>
      </c>
      <c r="DI44" s="33" t="s">
        <v>1345</v>
      </c>
      <c r="DK44" s="33">
        <v>1</v>
      </c>
      <c r="DL44" s="33">
        <v>350</v>
      </c>
      <c r="DM44" s="33">
        <v>1912</v>
      </c>
      <c r="DN44" s="33">
        <v>8</v>
      </c>
      <c r="DW44" s="33">
        <v>45</v>
      </c>
      <c r="EC44" s="33">
        <v>109</v>
      </c>
      <c r="EI44" s="33" t="s">
        <v>117</v>
      </c>
      <c r="EJ44" s="33" t="s">
        <v>141</v>
      </c>
      <c r="EK44" s="33" t="s">
        <v>124</v>
      </c>
      <c r="EL44" s="33">
        <f>COUNTA(Tabla1[[#This Row],[Tamb1]:[Tamb4]])</f>
        <v>2</v>
      </c>
      <c r="EM44" s="46" t="s">
        <v>1727</v>
      </c>
      <c r="EN44" s="46" t="s">
        <v>1736</v>
      </c>
      <c r="EQ44" s="32" t="s">
        <v>1747</v>
      </c>
      <c r="ES44" s="33">
        <f>COUNTA(Tabla1[[#This Row],[Tcam1]:[Tcam9]])</f>
        <v>3</v>
      </c>
      <c r="ET44" s="46" t="s">
        <v>1746</v>
      </c>
      <c r="EU44" s="33" t="s">
        <v>1747</v>
      </c>
      <c r="EV44" s="46" t="s">
        <v>1730</v>
      </c>
      <c r="FC44" s="54">
        <v>2920</v>
      </c>
      <c r="FD44" s="54">
        <v>3358</v>
      </c>
      <c r="FE44" s="54">
        <v>3808</v>
      </c>
      <c r="FF44" s="54"/>
      <c r="FG44" s="54"/>
      <c r="FH44" s="54"/>
      <c r="FI44" s="54"/>
      <c r="FJ44" s="54"/>
      <c r="FK44" s="54"/>
      <c r="FL44" s="54">
        <v>2523</v>
      </c>
      <c r="FM44" s="54">
        <v>2913</v>
      </c>
      <c r="FN44" s="54">
        <v>3325</v>
      </c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39">
        <v>25.6</v>
      </c>
      <c r="GF44" s="39">
        <v>37.1</v>
      </c>
      <c r="GG44" s="39">
        <v>46.8</v>
      </c>
      <c r="GH44" s="39"/>
      <c r="GI44" s="39"/>
      <c r="GJ44" s="39"/>
      <c r="GK44" s="39"/>
      <c r="GL44" s="39"/>
      <c r="GM44" s="39"/>
      <c r="GN44" s="39">
        <v>19.399999999999999</v>
      </c>
      <c r="GO44" s="39">
        <v>24.4</v>
      </c>
      <c r="GP44" s="39">
        <v>38</v>
      </c>
      <c r="GQ44" s="39"/>
      <c r="GR44" s="39"/>
      <c r="GS44" s="39"/>
      <c r="GT44" s="39"/>
      <c r="GU44" s="39"/>
      <c r="GV44" s="39"/>
      <c r="GW44" s="39"/>
      <c r="GX44" s="39"/>
      <c r="GY44" s="39"/>
      <c r="GZ44" s="39"/>
      <c r="HA44" s="39"/>
      <c r="HB44" s="39"/>
      <c r="HC44" s="39"/>
      <c r="HD44" s="39"/>
      <c r="HE44" s="39"/>
      <c r="HF44" s="39"/>
      <c r="HG44" s="39"/>
      <c r="HH44" s="39"/>
      <c r="HI44" s="39"/>
      <c r="HJ44" s="39"/>
      <c r="HK44" s="39"/>
      <c r="HL44" s="39"/>
      <c r="HM44" s="39"/>
      <c r="HN44" s="39"/>
      <c r="HO44" s="39"/>
      <c r="HP44" s="39"/>
      <c r="HQ44" s="39"/>
      <c r="HR44" s="39"/>
      <c r="HS44" s="39"/>
      <c r="HT44" s="39"/>
      <c r="HU44" s="39"/>
      <c r="HV44" s="39"/>
      <c r="HW44" s="39"/>
      <c r="HX44" s="39"/>
      <c r="HY44" s="39"/>
      <c r="HZ44" s="39"/>
      <c r="IA44" s="39"/>
      <c r="IB44" s="39"/>
      <c r="IC44" s="39"/>
      <c r="ID44" s="39"/>
      <c r="IE44" s="39"/>
      <c r="IF44" s="39"/>
      <c r="IG44" s="39"/>
      <c r="IH44" s="39"/>
      <c r="II44" s="39"/>
      <c r="IJ44" s="39"/>
      <c r="IK44" s="39"/>
      <c r="IL44" s="39"/>
      <c r="IM44" s="39"/>
      <c r="IN44" s="39"/>
      <c r="IO44" s="39"/>
      <c r="IP44" s="39"/>
      <c r="IQ44" s="39"/>
      <c r="IR44" s="39"/>
      <c r="IS44" s="39"/>
      <c r="IT44" s="39"/>
      <c r="IU44" s="39"/>
      <c r="IV44" s="39"/>
      <c r="IW44" s="39"/>
      <c r="IX44" s="39"/>
      <c r="IY44" s="39"/>
      <c r="IZ44" s="39"/>
      <c r="JA44" s="39"/>
      <c r="JB44" s="39"/>
      <c r="JC44" s="39"/>
      <c r="JD44" s="39"/>
      <c r="JE44" s="39"/>
      <c r="JF44" s="39"/>
      <c r="JG44" s="39"/>
      <c r="JH44" s="39"/>
      <c r="JI44" s="39"/>
      <c r="JJ44" s="39"/>
    </row>
    <row r="45" spans="1:270" s="33" customFormat="1">
      <c r="A45" s="33" t="s">
        <v>133</v>
      </c>
      <c r="B45" s="30">
        <v>4389.6517279411764</v>
      </c>
      <c r="C45" s="30">
        <v>3895</v>
      </c>
      <c r="D45" s="26">
        <v>4205.9474264705868</v>
      </c>
      <c r="E45" s="26">
        <f>ROUNDUP(Tabla1[[#This Row],[€uros1]],0)</f>
        <v>4206</v>
      </c>
      <c r="F45" s="33">
        <v>4</v>
      </c>
      <c r="G45" s="32">
        <v>44</v>
      </c>
      <c r="H45" s="33" t="s">
        <v>106</v>
      </c>
      <c r="I45" s="33" t="s">
        <v>106</v>
      </c>
      <c r="J45" s="33" t="s">
        <v>106</v>
      </c>
      <c r="M45" s="33">
        <v>2</v>
      </c>
      <c r="N45" s="33">
        <v>2</v>
      </c>
      <c r="O45" s="33" t="s">
        <v>619</v>
      </c>
      <c r="P45" s="33" t="s">
        <v>586</v>
      </c>
      <c r="Q45" s="33" t="s">
        <v>1330</v>
      </c>
      <c r="R45" s="33" t="s">
        <v>1374</v>
      </c>
      <c r="W45" s="33" t="s">
        <v>1376</v>
      </c>
      <c r="X45" s="33" t="s">
        <v>1377</v>
      </c>
      <c r="Y45" s="33" t="s">
        <v>1378</v>
      </c>
      <c r="Z45" s="33" t="s">
        <v>1379</v>
      </c>
      <c r="AA45" s="33" t="s">
        <v>1380</v>
      </c>
      <c r="AB45" s="33" t="s">
        <v>1381</v>
      </c>
      <c r="AD45" s="33" t="s">
        <v>1383</v>
      </c>
      <c r="AE45" s="33" t="s">
        <v>1894</v>
      </c>
      <c r="AF45" s="33" t="s">
        <v>1895</v>
      </c>
      <c r="AI45" s="33" t="s">
        <v>70</v>
      </c>
      <c r="AJ45" s="33" t="s">
        <v>70</v>
      </c>
      <c r="AK45" s="33" t="s">
        <v>1338</v>
      </c>
      <c r="AL45" s="33" t="s">
        <v>260</v>
      </c>
      <c r="AN45" s="33" t="s">
        <v>60</v>
      </c>
      <c r="AO45" s="33" t="s">
        <v>61</v>
      </c>
      <c r="AP45" s="33" t="s">
        <v>64</v>
      </c>
      <c r="AQ45" s="33" t="s">
        <v>65</v>
      </c>
      <c r="AR45" s="33" t="s">
        <v>66</v>
      </c>
      <c r="AS45" s="33" t="s">
        <v>67</v>
      </c>
      <c r="AT45" s="33" t="s">
        <v>107</v>
      </c>
      <c r="AU45" s="33" t="s">
        <v>108</v>
      </c>
      <c r="BD45" s="33" t="s">
        <v>134</v>
      </c>
      <c r="BE45" s="33" t="s">
        <v>251</v>
      </c>
      <c r="BF45" s="33" t="s">
        <v>1306</v>
      </c>
      <c r="BG45" s="33" t="s">
        <v>72</v>
      </c>
      <c r="BH45" s="33" t="s">
        <v>94</v>
      </c>
      <c r="BN45" s="36">
        <v>1.47</v>
      </c>
      <c r="BO45" s="33" t="s">
        <v>77</v>
      </c>
      <c r="BQ45" s="36">
        <v>1</v>
      </c>
      <c r="BT45" s="33" t="s">
        <v>1896</v>
      </c>
      <c r="BU45" s="39">
        <v>22.4</v>
      </c>
      <c r="BY45" s="33">
        <v>0</v>
      </c>
      <c r="BZ45" s="33">
        <v>588</v>
      </c>
      <c r="CB45" s="33">
        <v>3.4</v>
      </c>
      <c r="CH45" s="33" t="s">
        <v>75</v>
      </c>
      <c r="CI45" s="33" t="s">
        <v>1343</v>
      </c>
      <c r="CJ45" s="39"/>
      <c r="CY45" s="42">
        <v>1</v>
      </c>
      <c r="CZ45" s="42">
        <v>254</v>
      </c>
      <c r="DA45" s="42">
        <v>600</v>
      </c>
      <c r="DH45" s="33" t="s">
        <v>1348</v>
      </c>
      <c r="DI45" s="33" t="s">
        <v>1345</v>
      </c>
      <c r="DK45" s="33">
        <v>1</v>
      </c>
      <c r="DL45" s="33">
        <v>200</v>
      </c>
      <c r="DM45" s="33">
        <v>535</v>
      </c>
      <c r="DN45" s="33">
        <v>5</v>
      </c>
      <c r="DW45" s="33">
        <v>42</v>
      </c>
      <c r="EC45" s="33">
        <v>53</v>
      </c>
      <c r="EI45" s="33" t="s">
        <v>135</v>
      </c>
      <c r="EJ45" s="33" t="s">
        <v>109</v>
      </c>
      <c r="EK45" s="33" t="s">
        <v>110</v>
      </c>
      <c r="EL45" s="33">
        <f>COUNTA(Tabla1[[#This Row],[Tamb1]:[Tamb4]])</f>
        <v>2</v>
      </c>
      <c r="EM45" s="46" t="s">
        <v>1727</v>
      </c>
      <c r="EN45" s="46" t="s">
        <v>1736</v>
      </c>
      <c r="EQ45" s="47" t="s">
        <v>1743</v>
      </c>
      <c r="ER45" s="47"/>
      <c r="ES45" s="33">
        <f>COUNTA(Tabla1[[#This Row],[Tcam1]:[Tcam9]])</f>
        <v>3</v>
      </c>
      <c r="ET45" s="46" t="s">
        <v>1742</v>
      </c>
      <c r="EU45" s="46" t="s">
        <v>1743</v>
      </c>
      <c r="EV45" s="46" t="s">
        <v>1744</v>
      </c>
      <c r="FC45" s="54">
        <v>728</v>
      </c>
      <c r="FD45" s="54">
        <v>867</v>
      </c>
      <c r="FE45" s="54">
        <v>1020</v>
      </c>
      <c r="FF45" s="54"/>
      <c r="FG45" s="54"/>
      <c r="FH45" s="54"/>
      <c r="FI45" s="54"/>
      <c r="FJ45" s="54"/>
      <c r="FK45" s="54"/>
      <c r="FL45" s="54">
        <v>664</v>
      </c>
      <c r="FM45" s="54">
        <v>800</v>
      </c>
      <c r="FN45" s="54">
        <v>948</v>
      </c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39">
        <v>3.4</v>
      </c>
      <c r="GF45" s="39">
        <v>5.2</v>
      </c>
      <c r="GG45" s="39">
        <v>8.8000000000000007</v>
      </c>
      <c r="GH45" s="39"/>
      <c r="GI45" s="39"/>
      <c r="GJ45" s="39"/>
      <c r="GK45" s="39"/>
      <c r="GL45" s="39"/>
      <c r="GM45" s="39"/>
      <c r="GN45" s="39">
        <v>2.8</v>
      </c>
      <c r="GO45" s="39">
        <v>4.3</v>
      </c>
      <c r="GP45" s="39">
        <v>6.7</v>
      </c>
      <c r="GQ45" s="39"/>
      <c r="GR45" s="39"/>
      <c r="GS45" s="39"/>
      <c r="GT45" s="39"/>
      <c r="GU45" s="39"/>
      <c r="GV45" s="39"/>
      <c r="GW45" s="39"/>
      <c r="GX45" s="39"/>
      <c r="GY45" s="39"/>
      <c r="GZ45" s="39"/>
      <c r="HA45" s="39"/>
      <c r="HB45" s="39"/>
      <c r="HC45" s="39"/>
      <c r="HD45" s="39"/>
      <c r="HE45" s="39"/>
      <c r="HF45" s="39"/>
      <c r="HG45" s="39"/>
      <c r="HH45" s="39"/>
      <c r="HI45" s="39"/>
      <c r="HJ45" s="39"/>
      <c r="HK45" s="39"/>
      <c r="HL45" s="39"/>
      <c r="HM45" s="39"/>
      <c r="HN45" s="39"/>
      <c r="HO45" s="39"/>
      <c r="HP45" s="39"/>
      <c r="HQ45" s="39"/>
      <c r="HR45" s="39"/>
      <c r="HS45" s="39"/>
      <c r="HT45" s="39"/>
      <c r="HU45" s="39"/>
      <c r="HV45" s="39"/>
      <c r="HW45" s="39"/>
      <c r="HX45" s="39"/>
      <c r="HY45" s="39"/>
      <c r="HZ45" s="39"/>
      <c r="IA45" s="39"/>
      <c r="IB45" s="39"/>
      <c r="IC45" s="39"/>
      <c r="ID45" s="39"/>
      <c r="IE45" s="39"/>
      <c r="IF45" s="39"/>
      <c r="IG45" s="39"/>
      <c r="IH45" s="39"/>
      <c r="II45" s="39"/>
      <c r="IJ45" s="39"/>
      <c r="IK45" s="39"/>
      <c r="IL45" s="39"/>
      <c r="IM45" s="39"/>
      <c r="IN45" s="39"/>
      <c r="IO45" s="39"/>
      <c r="IP45" s="39"/>
      <c r="IQ45" s="39"/>
      <c r="IR45" s="39"/>
      <c r="IS45" s="39"/>
      <c r="IT45" s="39"/>
      <c r="IU45" s="39"/>
      <c r="IV45" s="39"/>
      <c r="IW45" s="39"/>
      <c r="IX45" s="39"/>
      <c r="IY45" s="39"/>
      <c r="IZ45" s="39"/>
      <c r="JA45" s="39"/>
      <c r="JB45" s="39"/>
      <c r="JC45" s="39"/>
      <c r="JD45" s="39"/>
      <c r="JE45" s="39"/>
      <c r="JF45" s="39"/>
      <c r="JG45" s="39"/>
      <c r="JH45" s="39"/>
      <c r="JI45" s="39"/>
      <c r="JJ45" s="39"/>
    </row>
    <row r="46" spans="1:270" s="33" customFormat="1">
      <c r="A46" s="33" t="s">
        <v>136</v>
      </c>
      <c r="B46" s="30">
        <v>4437.6234099264711</v>
      </c>
      <c r="C46" s="30">
        <v>3937</v>
      </c>
      <c r="D46" s="26">
        <v>4249.7051470588231</v>
      </c>
      <c r="E46" s="26">
        <f>ROUNDUP(Tabla1[[#This Row],[€uros1]],0)</f>
        <v>4250</v>
      </c>
      <c r="F46" s="33">
        <v>4</v>
      </c>
      <c r="G46" s="32">
        <v>45</v>
      </c>
      <c r="H46" s="33" t="s">
        <v>106</v>
      </c>
      <c r="I46" s="33" t="s">
        <v>106</v>
      </c>
      <c r="J46" s="33" t="s">
        <v>106</v>
      </c>
      <c r="M46" s="33">
        <v>2</v>
      </c>
      <c r="N46" s="33">
        <v>2</v>
      </c>
      <c r="O46" s="33" t="s">
        <v>619</v>
      </c>
      <c r="P46" s="33" t="s">
        <v>586</v>
      </c>
      <c r="Q46" s="33" t="s">
        <v>1330</v>
      </c>
      <c r="R46" s="33" t="s">
        <v>1374</v>
      </c>
      <c r="W46" s="33" t="s">
        <v>1376</v>
      </c>
      <c r="X46" s="33" t="s">
        <v>1377</v>
      </c>
      <c r="Y46" s="33" t="s">
        <v>1378</v>
      </c>
      <c r="Z46" s="33" t="s">
        <v>1379</v>
      </c>
      <c r="AA46" s="33" t="s">
        <v>1380</v>
      </c>
      <c r="AB46" s="33" t="s">
        <v>1381</v>
      </c>
      <c r="AD46" s="33" t="s">
        <v>1383</v>
      </c>
      <c r="AE46" s="33" t="s">
        <v>1894</v>
      </c>
      <c r="AF46" s="33" t="s">
        <v>1895</v>
      </c>
      <c r="AI46" s="33" t="s">
        <v>70</v>
      </c>
      <c r="AJ46" s="33" t="s">
        <v>70</v>
      </c>
      <c r="AK46" s="33" t="s">
        <v>1338</v>
      </c>
      <c r="AL46" s="33" t="s">
        <v>260</v>
      </c>
      <c r="AN46" s="33" t="s">
        <v>60</v>
      </c>
      <c r="AO46" s="33" t="s">
        <v>61</v>
      </c>
      <c r="AP46" s="33" t="s">
        <v>64</v>
      </c>
      <c r="AQ46" s="33" t="s">
        <v>65</v>
      </c>
      <c r="AR46" s="33" t="s">
        <v>66</v>
      </c>
      <c r="AS46" s="33" t="s">
        <v>67</v>
      </c>
      <c r="AT46" s="33" t="s">
        <v>107</v>
      </c>
      <c r="AU46" s="33" t="s">
        <v>108</v>
      </c>
      <c r="BD46" s="33" t="s">
        <v>134</v>
      </c>
      <c r="BE46" s="33" t="s">
        <v>251</v>
      </c>
      <c r="BF46" s="33" t="s">
        <v>1306</v>
      </c>
      <c r="BG46" s="33" t="s">
        <v>72</v>
      </c>
      <c r="BH46" s="33" t="s">
        <v>94</v>
      </c>
      <c r="BN46" s="36">
        <v>1.32</v>
      </c>
      <c r="BO46" s="33" t="s">
        <v>77</v>
      </c>
      <c r="BQ46" s="36">
        <v>1.25</v>
      </c>
      <c r="BT46" s="33" t="s">
        <v>1896</v>
      </c>
      <c r="BU46" s="39">
        <v>27.8</v>
      </c>
      <c r="BY46" s="33">
        <v>0</v>
      </c>
      <c r="BZ46" s="33">
        <v>748</v>
      </c>
      <c r="CB46" s="33">
        <v>4.4000000000000004</v>
      </c>
      <c r="CH46" s="33" t="s">
        <v>75</v>
      </c>
      <c r="CI46" s="33" t="s">
        <v>1343</v>
      </c>
      <c r="CJ46" s="39"/>
      <c r="CY46" s="42">
        <v>1</v>
      </c>
      <c r="CZ46" s="42">
        <v>254</v>
      </c>
      <c r="DA46" s="42">
        <v>600</v>
      </c>
      <c r="DH46" s="33" t="s">
        <v>1348</v>
      </c>
      <c r="DI46" s="33" t="s">
        <v>1345</v>
      </c>
      <c r="DK46" s="33">
        <v>1</v>
      </c>
      <c r="DL46" s="33">
        <v>200</v>
      </c>
      <c r="DM46" s="33">
        <v>515</v>
      </c>
      <c r="DN46" s="33">
        <v>5</v>
      </c>
      <c r="DW46" s="33">
        <v>43.5</v>
      </c>
      <c r="EC46" s="33">
        <v>55</v>
      </c>
      <c r="EI46" s="33" t="s">
        <v>135</v>
      </c>
      <c r="EJ46" s="33" t="s">
        <v>109</v>
      </c>
      <c r="EK46" s="33" t="s">
        <v>110</v>
      </c>
      <c r="EL46" s="33">
        <f>COUNTA(Tabla1[[#This Row],[Tamb1]:[Tamb4]])</f>
        <v>2</v>
      </c>
      <c r="EM46" s="46" t="s">
        <v>1727</v>
      </c>
      <c r="EN46" s="46" t="s">
        <v>1736</v>
      </c>
      <c r="EQ46" s="47" t="s">
        <v>1743</v>
      </c>
      <c r="ER46" s="47"/>
      <c r="ES46" s="33">
        <f>COUNTA(Tabla1[[#This Row],[Tcam1]:[Tcam9]])</f>
        <v>3</v>
      </c>
      <c r="ET46" s="46" t="s">
        <v>1742</v>
      </c>
      <c r="EU46" s="46" t="s">
        <v>1743</v>
      </c>
      <c r="EV46" s="46" t="s">
        <v>1744</v>
      </c>
      <c r="FC46" s="54">
        <v>822</v>
      </c>
      <c r="FD46" s="54">
        <v>988</v>
      </c>
      <c r="FE46" s="56">
        <v>1165</v>
      </c>
      <c r="FF46" s="54"/>
      <c r="FG46" s="54"/>
      <c r="FH46" s="54"/>
      <c r="FI46" s="54"/>
      <c r="FJ46" s="54"/>
      <c r="FK46" s="54"/>
      <c r="FL46" s="54">
        <v>764</v>
      </c>
      <c r="FM46" s="56">
        <v>800</v>
      </c>
      <c r="FN46" s="54">
        <v>1101</v>
      </c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39">
        <v>4.5999999999999996</v>
      </c>
      <c r="GF46" s="39">
        <v>6.5</v>
      </c>
      <c r="GG46" s="39">
        <v>11.2</v>
      </c>
      <c r="GH46" s="39"/>
      <c r="GI46" s="39"/>
      <c r="GJ46" s="39"/>
      <c r="GK46" s="39"/>
      <c r="GL46" s="39"/>
      <c r="GM46" s="39"/>
      <c r="GN46" s="39">
        <v>3.9</v>
      </c>
      <c r="GO46" s="39">
        <v>5.7</v>
      </c>
      <c r="GP46" s="39">
        <v>10</v>
      </c>
      <c r="GQ46" s="39"/>
      <c r="GR46" s="39"/>
      <c r="GS46" s="39"/>
      <c r="GT46" s="39"/>
      <c r="GU46" s="39"/>
      <c r="GV46" s="39"/>
      <c r="GW46" s="39"/>
      <c r="GX46" s="39"/>
      <c r="GY46" s="39"/>
      <c r="GZ46" s="39"/>
      <c r="HA46" s="39"/>
      <c r="HB46" s="39"/>
      <c r="HC46" s="39"/>
      <c r="HD46" s="39"/>
      <c r="HE46" s="39"/>
      <c r="HF46" s="39"/>
      <c r="HG46" s="39"/>
      <c r="HH46" s="39"/>
      <c r="HI46" s="39"/>
      <c r="HJ46" s="39"/>
      <c r="HK46" s="39"/>
      <c r="HL46" s="39"/>
      <c r="HM46" s="39"/>
      <c r="HN46" s="39"/>
      <c r="HO46" s="39"/>
      <c r="HP46" s="39"/>
      <c r="HQ46" s="39"/>
      <c r="HR46" s="39"/>
      <c r="HS46" s="39"/>
      <c r="HT46" s="39"/>
      <c r="HU46" s="39"/>
      <c r="HV46" s="39"/>
      <c r="HW46" s="39"/>
      <c r="HX46" s="39"/>
      <c r="HY46" s="39"/>
      <c r="HZ46" s="39"/>
      <c r="IA46" s="39"/>
      <c r="IB46" s="39"/>
      <c r="IC46" s="39"/>
      <c r="ID46" s="39"/>
      <c r="IE46" s="39"/>
      <c r="IF46" s="39"/>
      <c r="IG46" s="39"/>
      <c r="IH46" s="39"/>
      <c r="II46" s="39"/>
      <c r="IJ46" s="39"/>
      <c r="IK46" s="39"/>
      <c r="IL46" s="39"/>
      <c r="IM46" s="39"/>
      <c r="IN46" s="39"/>
      <c r="IO46" s="39"/>
      <c r="IP46" s="39"/>
      <c r="IQ46" s="39"/>
      <c r="IR46" s="39"/>
      <c r="IS46" s="39"/>
      <c r="IT46" s="39"/>
      <c r="IU46" s="39"/>
      <c r="IV46" s="39"/>
      <c r="IW46" s="39"/>
      <c r="IX46" s="39"/>
      <c r="IY46" s="39"/>
      <c r="IZ46" s="39"/>
      <c r="JA46" s="39"/>
      <c r="JB46" s="39"/>
      <c r="JC46" s="39"/>
      <c r="JD46" s="39"/>
      <c r="JE46" s="39"/>
      <c r="JF46" s="39"/>
      <c r="JG46" s="39"/>
      <c r="JH46" s="39"/>
      <c r="JI46" s="39"/>
      <c r="JJ46" s="39"/>
    </row>
    <row r="47" spans="1:270" s="33" customFormat="1">
      <c r="A47" s="33" t="s">
        <v>137</v>
      </c>
      <c r="B47" s="30">
        <v>4778.5155422794114</v>
      </c>
      <c r="C47" s="30">
        <v>4240</v>
      </c>
      <c r="D47" s="26">
        <v>4575.7713235294113</v>
      </c>
      <c r="E47" s="26">
        <f>ROUNDUP(Tabla1[[#This Row],[€uros1]],0)</f>
        <v>4576</v>
      </c>
      <c r="F47" s="33">
        <v>4</v>
      </c>
      <c r="G47" s="32">
        <v>46</v>
      </c>
      <c r="H47" s="33" t="s">
        <v>106</v>
      </c>
      <c r="I47" s="33" t="s">
        <v>106</v>
      </c>
      <c r="J47" s="33" t="s">
        <v>106</v>
      </c>
      <c r="M47" s="33">
        <v>2</v>
      </c>
      <c r="N47" s="33">
        <v>2</v>
      </c>
      <c r="O47" s="33" t="s">
        <v>619</v>
      </c>
      <c r="P47" s="33" t="s">
        <v>586</v>
      </c>
      <c r="Q47" s="33" t="s">
        <v>1330</v>
      </c>
      <c r="R47" s="33" t="s">
        <v>1374</v>
      </c>
      <c r="W47" s="33" t="s">
        <v>1376</v>
      </c>
      <c r="X47" s="33" t="s">
        <v>1377</v>
      </c>
      <c r="Y47" s="33" t="s">
        <v>1378</v>
      </c>
      <c r="Z47" s="33" t="s">
        <v>1379</v>
      </c>
      <c r="AA47" s="33" t="s">
        <v>1380</v>
      </c>
      <c r="AB47" s="33" t="s">
        <v>1381</v>
      </c>
      <c r="AD47" s="33" t="s">
        <v>1383</v>
      </c>
      <c r="AE47" s="33" t="s">
        <v>1894</v>
      </c>
      <c r="AF47" s="33" t="s">
        <v>1895</v>
      </c>
      <c r="AI47" s="33" t="s">
        <v>70</v>
      </c>
      <c r="AJ47" s="33" t="s">
        <v>70</v>
      </c>
      <c r="AK47" s="33" t="s">
        <v>1338</v>
      </c>
      <c r="AL47" s="33" t="s">
        <v>260</v>
      </c>
      <c r="AN47" s="33" t="s">
        <v>60</v>
      </c>
      <c r="AO47" s="33" t="s">
        <v>61</v>
      </c>
      <c r="AP47" s="33" t="s">
        <v>64</v>
      </c>
      <c r="AQ47" s="33" t="s">
        <v>65</v>
      </c>
      <c r="AR47" s="33" t="s">
        <v>66</v>
      </c>
      <c r="AS47" s="33" t="s">
        <v>67</v>
      </c>
      <c r="AT47" s="33" t="s">
        <v>107</v>
      </c>
      <c r="AU47" s="33" t="s">
        <v>108</v>
      </c>
      <c r="BD47" s="33" t="s">
        <v>134</v>
      </c>
      <c r="BE47" s="33" t="s">
        <v>251</v>
      </c>
      <c r="BF47" s="33" t="s">
        <v>1306</v>
      </c>
      <c r="BG47" s="33" t="s">
        <v>72</v>
      </c>
      <c r="BH47" s="33" t="s">
        <v>94</v>
      </c>
      <c r="BN47" s="36">
        <v>1.42</v>
      </c>
      <c r="BO47" s="33" t="s">
        <v>77</v>
      </c>
      <c r="BQ47" s="36">
        <v>1.25</v>
      </c>
      <c r="BT47" s="33" t="s">
        <v>1896</v>
      </c>
      <c r="BU47" s="39">
        <v>27.8</v>
      </c>
      <c r="BY47" s="33">
        <v>0</v>
      </c>
      <c r="BZ47" s="33">
        <v>782</v>
      </c>
      <c r="CB47" s="33">
        <v>5.0999999999999996</v>
      </c>
      <c r="CH47" s="33" t="s">
        <v>75</v>
      </c>
      <c r="CI47" s="33" t="s">
        <v>1343</v>
      </c>
      <c r="CJ47" s="39"/>
      <c r="CY47" s="42">
        <v>1</v>
      </c>
      <c r="CZ47" s="42">
        <v>300</v>
      </c>
      <c r="DA47" s="42">
        <v>1270</v>
      </c>
      <c r="DH47" s="33" t="s">
        <v>1348</v>
      </c>
      <c r="DI47" s="33" t="s">
        <v>1345</v>
      </c>
      <c r="DK47" s="33">
        <v>2</v>
      </c>
      <c r="DL47" s="33">
        <v>200</v>
      </c>
      <c r="DM47" s="33">
        <v>1050</v>
      </c>
      <c r="DN47" s="33">
        <v>5</v>
      </c>
      <c r="DW47" s="33">
        <v>44.5</v>
      </c>
      <c r="EC47" s="33">
        <v>71</v>
      </c>
      <c r="EI47" s="33" t="s">
        <v>86</v>
      </c>
      <c r="EJ47" s="33" t="s">
        <v>138</v>
      </c>
      <c r="EK47" s="33" t="s">
        <v>124</v>
      </c>
      <c r="EL47" s="33">
        <f>COUNTA(Tabla1[[#This Row],[Tamb1]:[Tamb4]])</f>
        <v>2</v>
      </c>
      <c r="EM47" s="46" t="s">
        <v>1727</v>
      </c>
      <c r="EN47" s="46" t="s">
        <v>1736</v>
      </c>
      <c r="EQ47" s="47" t="s">
        <v>1743</v>
      </c>
      <c r="ER47" s="47"/>
      <c r="ES47" s="33">
        <f>COUNTA(Tabla1[[#This Row],[Tcam1]:[Tcam9]])</f>
        <v>3</v>
      </c>
      <c r="ET47" s="46" t="s">
        <v>1742</v>
      </c>
      <c r="EU47" s="46" t="s">
        <v>1743</v>
      </c>
      <c r="EV47" s="46" t="s">
        <v>1744</v>
      </c>
      <c r="FC47" s="54">
        <v>914</v>
      </c>
      <c r="FD47" s="54">
        <v>1113</v>
      </c>
      <c r="FE47" s="56">
        <v>1261</v>
      </c>
      <c r="FF47" s="54"/>
      <c r="FG47" s="54"/>
      <c r="FH47" s="54"/>
      <c r="FI47" s="54"/>
      <c r="FJ47" s="54"/>
      <c r="FK47" s="54"/>
      <c r="FL47" s="54">
        <v>850</v>
      </c>
      <c r="FM47" s="56">
        <v>1044</v>
      </c>
      <c r="FN47" s="54">
        <v>1261</v>
      </c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39">
        <v>5.5</v>
      </c>
      <c r="GF47" s="39">
        <v>8.4</v>
      </c>
      <c r="GG47" s="39">
        <v>15.8</v>
      </c>
      <c r="GH47" s="39"/>
      <c r="GI47" s="39"/>
      <c r="GJ47" s="39"/>
      <c r="GK47" s="39"/>
      <c r="GL47" s="39"/>
      <c r="GM47" s="39"/>
      <c r="GN47" s="39">
        <v>5</v>
      </c>
      <c r="GO47" s="39">
        <v>7.4</v>
      </c>
      <c r="GP47" s="39">
        <v>14.7</v>
      </c>
      <c r="GQ47" s="39"/>
      <c r="GR47" s="39"/>
      <c r="GS47" s="39"/>
      <c r="GT47" s="39"/>
      <c r="GU47" s="39"/>
      <c r="GV47" s="39"/>
      <c r="GW47" s="39"/>
      <c r="GX47" s="39"/>
      <c r="GY47" s="39"/>
      <c r="GZ47" s="39"/>
      <c r="HA47" s="39"/>
      <c r="HB47" s="39"/>
      <c r="HC47" s="39"/>
      <c r="HD47" s="39"/>
      <c r="HE47" s="39"/>
      <c r="HF47" s="39"/>
      <c r="HG47" s="39"/>
      <c r="HH47" s="39"/>
      <c r="HI47" s="39"/>
      <c r="HJ47" s="39"/>
      <c r="HK47" s="39"/>
      <c r="HL47" s="39"/>
      <c r="HM47" s="39"/>
      <c r="HN47" s="39"/>
      <c r="HO47" s="39"/>
      <c r="HP47" s="39"/>
      <c r="HQ47" s="39"/>
      <c r="HR47" s="39"/>
      <c r="HS47" s="39"/>
      <c r="HT47" s="39"/>
      <c r="HU47" s="39"/>
      <c r="HV47" s="39"/>
      <c r="HW47" s="39"/>
      <c r="HX47" s="39"/>
      <c r="HY47" s="39"/>
      <c r="HZ47" s="39"/>
      <c r="IA47" s="39"/>
      <c r="IB47" s="39"/>
      <c r="IC47" s="39"/>
      <c r="ID47" s="39"/>
      <c r="IE47" s="39"/>
      <c r="IF47" s="39"/>
      <c r="IG47" s="39"/>
      <c r="IH47" s="39"/>
      <c r="II47" s="39"/>
      <c r="IJ47" s="39"/>
      <c r="IK47" s="39"/>
      <c r="IL47" s="39"/>
      <c r="IM47" s="39"/>
      <c r="IN47" s="39"/>
      <c r="IO47" s="39"/>
      <c r="IP47" s="39"/>
      <c r="IQ47" s="39"/>
      <c r="IR47" s="39"/>
      <c r="IS47" s="39"/>
      <c r="IT47" s="39"/>
      <c r="IU47" s="39"/>
      <c r="IV47" s="39"/>
      <c r="IW47" s="39"/>
      <c r="IX47" s="39"/>
      <c r="IY47" s="39"/>
      <c r="IZ47" s="39"/>
      <c r="JA47" s="39"/>
      <c r="JB47" s="39"/>
      <c r="JC47" s="39"/>
      <c r="JD47" s="39"/>
      <c r="JE47" s="39"/>
      <c r="JF47" s="39"/>
      <c r="JG47" s="39"/>
      <c r="JH47" s="39"/>
      <c r="JI47" s="39"/>
      <c r="JJ47" s="39"/>
    </row>
    <row r="48" spans="1:270" s="33" customFormat="1">
      <c r="A48" s="33" t="s">
        <v>139</v>
      </c>
      <c r="B48" s="30">
        <v>5849.1456341911753</v>
      </c>
      <c r="C48" s="30">
        <v>5353</v>
      </c>
      <c r="D48" s="26">
        <v>5864.7055147058818</v>
      </c>
      <c r="E48" s="26">
        <f>ROUNDUP(Tabla1[[#This Row],[€uros1]],0)</f>
        <v>5865</v>
      </c>
      <c r="F48" s="33">
        <v>4</v>
      </c>
      <c r="G48" s="32">
        <v>47</v>
      </c>
      <c r="H48" s="33" t="s">
        <v>106</v>
      </c>
      <c r="I48" s="33" t="s">
        <v>106</v>
      </c>
      <c r="J48" s="33" t="s">
        <v>106</v>
      </c>
      <c r="M48" s="33">
        <v>2</v>
      </c>
      <c r="N48" s="33">
        <v>2</v>
      </c>
      <c r="O48" s="33" t="s">
        <v>619</v>
      </c>
      <c r="P48" s="33" t="s">
        <v>586</v>
      </c>
      <c r="Q48" s="33" t="s">
        <v>1330</v>
      </c>
      <c r="R48" s="33" t="s">
        <v>1374</v>
      </c>
      <c r="W48" s="33" t="s">
        <v>1376</v>
      </c>
      <c r="X48" s="33" t="s">
        <v>1377</v>
      </c>
      <c r="Y48" s="33" t="s">
        <v>1378</v>
      </c>
      <c r="Z48" s="33" t="s">
        <v>1379</v>
      </c>
      <c r="AA48" s="33" t="s">
        <v>1380</v>
      </c>
      <c r="AB48" s="33" t="s">
        <v>1381</v>
      </c>
      <c r="AD48" s="33" t="s">
        <v>1383</v>
      </c>
      <c r="AE48" s="33" t="s">
        <v>1894</v>
      </c>
      <c r="AF48" s="33" t="s">
        <v>1895</v>
      </c>
      <c r="AI48" s="33" t="s">
        <v>70</v>
      </c>
      <c r="AJ48" s="33" t="s">
        <v>70</v>
      </c>
      <c r="AK48" s="33" t="s">
        <v>1338</v>
      </c>
      <c r="AL48" s="33" t="s">
        <v>260</v>
      </c>
      <c r="AN48" s="33" t="s">
        <v>60</v>
      </c>
      <c r="AO48" s="33" t="s">
        <v>61</v>
      </c>
      <c r="AP48" s="33" t="s">
        <v>64</v>
      </c>
      <c r="AQ48" s="33" t="s">
        <v>65</v>
      </c>
      <c r="AR48" s="33" t="s">
        <v>66</v>
      </c>
      <c r="AS48" s="33" t="s">
        <v>67</v>
      </c>
      <c r="AT48" s="33" t="s">
        <v>107</v>
      </c>
      <c r="AU48" s="33" t="s">
        <v>108</v>
      </c>
      <c r="BD48" s="33" t="s">
        <v>134</v>
      </c>
      <c r="BE48" s="33" t="s">
        <v>251</v>
      </c>
      <c r="BF48" s="33" t="s">
        <v>1306</v>
      </c>
      <c r="BG48" s="33" t="s">
        <v>72</v>
      </c>
      <c r="BH48" s="33" t="s">
        <v>94</v>
      </c>
      <c r="BN48" s="36">
        <v>1.5</v>
      </c>
      <c r="BO48" s="33" t="s">
        <v>77</v>
      </c>
      <c r="BQ48" s="36">
        <v>1</v>
      </c>
      <c r="BT48" s="33" t="s">
        <v>1896</v>
      </c>
      <c r="BU48" s="39">
        <v>22.4</v>
      </c>
      <c r="BY48" s="33">
        <v>0</v>
      </c>
      <c r="BZ48" s="33">
        <v>1204</v>
      </c>
      <c r="CB48" s="33">
        <v>6.5</v>
      </c>
      <c r="CH48" s="33">
        <v>2</v>
      </c>
      <c r="CI48" s="33" t="s">
        <v>1343</v>
      </c>
      <c r="CJ48" s="39"/>
      <c r="CY48" s="42">
        <v>1</v>
      </c>
      <c r="CZ48" s="42">
        <v>300</v>
      </c>
      <c r="DA48" s="42">
        <v>1210</v>
      </c>
      <c r="DH48" s="33" t="s">
        <v>1348</v>
      </c>
      <c r="DI48" s="33" t="s">
        <v>1345</v>
      </c>
      <c r="DK48" s="33">
        <v>2</v>
      </c>
      <c r="DL48" s="33">
        <v>200</v>
      </c>
      <c r="DM48" s="33">
        <v>1425</v>
      </c>
      <c r="DN48" s="33">
        <v>5</v>
      </c>
      <c r="DW48" s="33">
        <v>44.5</v>
      </c>
      <c r="EC48" s="33">
        <v>97</v>
      </c>
      <c r="EI48" s="33" t="s">
        <v>86</v>
      </c>
      <c r="EJ48" s="33" t="s">
        <v>138</v>
      </c>
      <c r="EK48" s="33" t="s">
        <v>124</v>
      </c>
      <c r="EL48" s="33">
        <f>COUNTA(Tabla1[[#This Row],[Tamb1]:[Tamb4]])</f>
        <v>2</v>
      </c>
      <c r="EM48" s="46" t="s">
        <v>1727</v>
      </c>
      <c r="EN48" s="46" t="s">
        <v>1736</v>
      </c>
      <c r="EQ48" s="47" t="s">
        <v>1743</v>
      </c>
      <c r="ER48" s="47"/>
      <c r="ES48" s="33">
        <f>COUNTA(Tabla1[[#This Row],[Tcam1]:[Tcam9]])</f>
        <v>3</v>
      </c>
      <c r="ET48" s="46" t="s">
        <v>1742</v>
      </c>
      <c r="EU48" s="46" t="s">
        <v>1743</v>
      </c>
      <c r="EV48" s="46" t="s">
        <v>1744</v>
      </c>
      <c r="FC48" s="54">
        <v>1493</v>
      </c>
      <c r="FD48" s="54">
        <v>1801</v>
      </c>
      <c r="FE48" s="56">
        <v>1989</v>
      </c>
      <c r="FF48" s="54"/>
      <c r="FG48" s="54"/>
      <c r="FH48" s="54"/>
      <c r="FI48" s="54"/>
      <c r="FJ48" s="54"/>
      <c r="FK48" s="54"/>
      <c r="FL48" s="54">
        <v>1363</v>
      </c>
      <c r="FM48" s="56">
        <v>1661</v>
      </c>
      <c r="FN48" s="54">
        <v>1989</v>
      </c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39">
        <v>11.9</v>
      </c>
      <c r="GF48" s="39">
        <v>18.2</v>
      </c>
      <c r="GG48" s="59">
        <v>29.2</v>
      </c>
      <c r="GH48" s="39"/>
      <c r="GI48" s="39"/>
      <c r="GJ48" s="39"/>
      <c r="GK48" s="39"/>
      <c r="GL48" s="39"/>
      <c r="GM48" s="39"/>
      <c r="GN48" s="39">
        <v>9.1</v>
      </c>
      <c r="GO48" s="59">
        <v>16</v>
      </c>
      <c r="GP48" s="39">
        <v>24.6</v>
      </c>
      <c r="GQ48" s="39"/>
      <c r="GR48" s="39"/>
      <c r="GS48" s="39"/>
      <c r="GT48" s="39"/>
      <c r="GU48" s="39"/>
      <c r="GV48" s="39"/>
      <c r="GW48" s="39"/>
      <c r="GX48" s="39"/>
      <c r="GY48" s="39"/>
      <c r="GZ48" s="39"/>
      <c r="HA48" s="39"/>
      <c r="HB48" s="39"/>
      <c r="HC48" s="39"/>
      <c r="HD48" s="39"/>
      <c r="HE48" s="39"/>
      <c r="HF48" s="39"/>
      <c r="HG48" s="39"/>
      <c r="HH48" s="39"/>
      <c r="HI48" s="39"/>
      <c r="HJ48" s="39"/>
      <c r="HK48" s="39"/>
      <c r="HL48" s="39"/>
      <c r="HM48" s="39"/>
      <c r="HN48" s="39"/>
      <c r="HO48" s="39"/>
      <c r="HP48" s="39"/>
      <c r="HQ48" s="39"/>
      <c r="HR48" s="39"/>
      <c r="HS48" s="39"/>
      <c r="HT48" s="39"/>
      <c r="HU48" s="39"/>
      <c r="HV48" s="39"/>
      <c r="HW48" s="39"/>
      <c r="HX48" s="39"/>
      <c r="HY48" s="39"/>
      <c r="HZ48" s="39"/>
      <c r="IA48" s="39"/>
      <c r="IB48" s="39"/>
      <c r="IC48" s="39"/>
      <c r="ID48" s="39"/>
      <c r="IE48" s="39"/>
      <c r="IF48" s="39"/>
      <c r="IG48" s="39"/>
      <c r="IH48" s="39"/>
      <c r="II48" s="39"/>
      <c r="IJ48" s="39"/>
      <c r="IK48" s="39"/>
      <c r="IL48" s="39"/>
      <c r="IM48" s="39"/>
      <c r="IN48" s="39"/>
      <c r="IO48" s="39"/>
      <c r="IP48" s="39"/>
      <c r="IQ48" s="39"/>
      <c r="IR48" s="39"/>
      <c r="IS48" s="39"/>
      <c r="IT48" s="39"/>
      <c r="IU48" s="39"/>
      <c r="IV48" s="39"/>
      <c r="IW48" s="39"/>
      <c r="IX48" s="39"/>
      <c r="IY48" s="39"/>
      <c r="IZ48" s="39"/>
      <c r="JA48" s="39"/>
      <c r="JB48" s="39"/>
      <c r="JC48" s="39"/>
      <c r="JD48" s="39"/>
      <c r="JE48" s="39"/>
      <c r="JF48" s="39"/>
      <c r="JG48" s="39"/>
      <c r="JH48" s="39"/>
      <c r="JI48" s="39"/>
      <c r="JJ48" s="39"/>
    </row>
    <row r="49" spans="1:270" s="33" customFormat="1">
      <c r="A49" s="33" t="s">
        <v>140</v>
      </c>
      <c r="B49" s="30">
        <v>6871.8400183823524</v>
      </c>
      <c r="C49" s="30">
        <v>6287</v>
      </c>
      <c r="D49" s="26">
        <v>6893.201102941176</v>
      </c>
      <c r="E49" s="26">
        <f>ROUNDUP(Tabla1[[#This Row],[€uros1]],0)</f>
        <v>6894</v>
      </c>
      <c r="F49" s="33">
        <v>4</v>
      </c>
      <c r="G49" s="32">
        <v>48</v>
      </c>
      <c r="H49" s="33" t="s">
        <v>106</v>
      </c>
      <c r="I49" s="33" t="s">
        <v>106</v>
      </c>
      <c r="J49" s="33" t="s">
        <v>106</v>
      </c>
      <c r="M49" s="33">
        <v>2</v>
      </c>
      <c r="N49" s="33">
        <v>2</v>
      </c>
      <c r="O49" s="33" t="s">
        <v>619</v>
      </c>
      <c r="P49" s="33" t="s">
        <v>586</v>
      </c>
      <c r="Q49" s="33" t="s">
        <v>1330</v>
      </c>
      <c r="R49" s="33" t="s">
        <v>1374</v>
      </c>
      <c r="W49" s="33" t="s">
        <v>1376</v>
      </c>
      <c r="X49" s="33" t="s">
        <v>1377</v>
      </c>
      <c r="Y49" s="33" t="s">
        <v>1378</v>
      </c>
      <c r="Z49" s="33" t="s">
        <v>1379</v>
      </c>
      <c r="AA49" s="33" t="s">
        <v>1380</v>
      </c>
      <c r="AB49" s="33" t="s">
        <v>1381</v>
      </c>
      <c r="AD49" s="33" t="s">
        <v>1383</v>
      </c>
      <c r="AE49" s="33" t="s">
        <v>1894</v>
      </c>
      <c r="AF49" s="33" t="s">
        <v>1895</v>
      </c>
      <c r="AI49" s="33" t="s">
        <v>70</v>
      </c>
      <c r="AJ49" s="33" t="s">
        <v>70</v>
      </c>
      <c r="AK49" s="33" t="s">
        <v>1338</v>
      </c>
      <c r="AL49" s="33" t="s">
        <v>260</v>
      </c>
      <c r="AN49" s="33" t="s">
        <v>60</v>
      </c>
      <c r="AO49" s="33" t="s">
        <v>61</v>
      </c>
      <c r="AP49" s="33" t="s">
        <v>64</v>
      </c>
      <c r="AQ49" s="33" t="s">
        <v>65</v>
      </c>
      <c r="AR49" s="33" t="s">
        <v>66</v>
      </c>
      <c r="AS49" s="33" t="s">
        <v>67</v>
      </c>
      <c r="AT49" s="33" t="s">
        <v>107</v>
      </c>
      <c r="AU49" s="33" t="s">
        <v>108</v>
      </c>
      <c r="BD49" s="33" t="s">
        <v>134</v>
      </c>
      <c r="BE49" s="33" t="s">
        <v>251</v>
      </c>
      <c r="BF49" s="33" t="s">
        <v>1306</v>
      </c>
      <c r="BG49" s="33" t="s">
        <v>72</v>
      </c>
      <c r="BH49" s="33" t="s">
        <v>94</v>
      </c>
      <c r="BN49" s="36">
        <v>1.29</v>
      </c>
      <c r="BO49" s="33" t="s">
        <v>77</v>
      </c>
      <c r="BQ49" s="36">
        <v>1.25</v>
      </c>
      <c r="BT49" s="33" t="s">
        <v>1896</v>
      </c>
      <c r="BU49" s="39">
        <v>27.8</v>
      </c>
      <c r="BY49" s="33">
        <v>0</v>
      </c>
      <c r="BZ49" s="33">
        <v>1708</v>
      </c>
      <c r="CB49" s="33">
        <v>9</v>
      </c>
      <c r="CH49" s="33">
        <v>2</v>
      </c>
      <c r="CI49" s="33" t="s">
        <v>1343</v>
      </c>
      <c r="CJ49" s="39"/>
      <c r="CY49" s="42">
        <v>1</v>
      </c>
      <c r="CZ49" s="42">
        <v>350</v>
      </c>
      <c r="DA49" s="42">
        <v>1700</v>
      </c>
      <c r="DH49" s="33" t="s">
        <v>1348</v>
      </c>
      <c r="DI49" s="33" t="s">
        <v>1345</v>
      </c>
      <c r="DK49" s="33">
        <v>1</v>
      </c>
      <c r="DL49" s="33">
        <v>350</v>
      </c>
      <c r="DM49" s="33">
        <v>1912</v>
      </c>
      <c r="DN49" s="33">
        <v>8</v>
      </c>
      <c r="DW49" s="33">
        <v>44.5</v>
      </c>
      <c r="EC49" s="33">
        <v>113</v>
      </c>
      <c r="EI49" s="33" t="s">
        <v>117</v>
      </c>
      <c r="EJ49" s="33" t="s">
        <v>141</v>
      </c>
      <c r="EK49" s="33" t="s">
        <v>124</v>
      </c>
      <c r="EL49" s="33">
        <f>COUNTA(Tabla1[[#This Row],[Tamb1]:[Tamb4]])</f>
        <v>2</v>
      </c>
      <c r="EM49" s="46" t="s">
        <v>1727</v>
      </c>
      <c r="EN49" s="46" t="s">
        <v>1736</v>
      </c>
      <c r="EQ49" s="47" t="s">
        <v>1743</v>
      </c>
      <c r="ER49" s="47"/>
      <c r="ES49" s="33">
        <f>COUNTA(Tabla1[[#This Row],[Tcam1]:[Tcam9]])</f>
        <v>3</v>
      </c>
      <c r="ET49" s="46" t="s">
        <v>1742</v>
      </c>
      <c r="EU49" s="46" t="s">
        <v>1743</v>
      </c>
      <c r="EV49" s="46" t="s">
        <v>1744</v>
      </c>
      <c r="FC49" s="54">
        <v>1829</v>
      </c>
      <c r="FD49" s="54">
        <v>2199</v>
      </c>
      <c r="FE49" s="54">
        <v>2457</v>
      </c>
      <c r="FF49" s="56"/>
      <c r="FG49" s="56"/>
      <c r="FH49" s="56"/>
      <c r="FI49" s="56"/>
      <c r="FJ49" s="56"/>
      <c r="FK49" s="56"/>
      <c r="FL49" s="54">
        <v>1699</v>
      </c>
      <c r="FM49" s="56">
        <v>2060</v>
      </c>
      <c r="FN49" s="54">
        <v>2457</v>
      </c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39">
        <v>15</v>
      </c>
      <c r="GF49" s="39">
        <v>25.4</v>
      </c>
      <c r="GG49" s="39">
        <v>41.2</v>
      </c>
      <c r="GH49" s="59"/>
      <c r="GI49" s="59"/>
      <c r="GJ49" s="59"/>
      <c r="GK49" s="59"/>
      <c r="GL49" s="59"/>
      <c r="GM49" s="59"/>
      <c r="GN49" s="39">
        <v>14.5</v>
      </c>
      <c r="GO49" s="59">
        <v>20.3</v>
      </c>
      <c r="GP49" s="39">
        <v>36.200000000000003</v>
      </c>
      <c r="GQ49" s="39"/>
      <c r="GR49" s="39"/>
      <c r="GS49" s="39"/>
      <c r="GT49" s="39"/>
      <c r="GU49" s="39"/>
      <c r="GV49" s="39"/>
      <c r="GW49" s="39"/>
      <c r="GX49" s="39"/>
      <c r="GY49" s="39"/>
      <c r="GZ49" s="39"/>
      <c r="HA49" s="39"/>
      <c r="HB49" s="39"/>
      <c r="HC49" s="39"/>
      <c r="HD49" s="39"/>
      <c r="HE49" s="39"/>
      <c r="HF49" s="39"/>
      <c r="HG49" s="39"/>
      <c r="HH49" s="39"/>
      <c r="HI49" s="39"/>
      <c r="HJ49" s="39"/>
      <c r="HK49" s="39"/>
      <c r="HL49" s="39"/>
      <c r="HM49" s="39"/>
      <c r="HN49" s="39"/>
      <c r="HO49" s="39"/>
      <c r="HP49" s="39"/>
      <c r="HQ49" s="39"/>
      <c r="HR49" s="39"/>
      <c r="HS49" s="39"/>
      <c r="HT49" s="39"/>
      <c r="HU49" s="39"/>
      <c r="HV49" s="39"/>
      <c r="HW49" s="39"/>
      <c r="HX49" s="39"/>
      <c r="HY49" s="39"/>
      <c r="HZ49" s="39"/>
      <c r="IA49" s="39"/>
      <c r="IB49" s="39"/>
      <c r="IC49" s="39"/>
      <c r="ID49" s="39"/>
      <c r="IE49" s="39"/>
      <c r="IF49" s="39"/>
      <c r="IG49" s="39"/>
      <c r="IH49" s="39"/>
      <c r="II49" s="39"/>
      <c r="IJ49" s="39"/>
      <c r="IK49" s="39"/>
      <c r="IL49" s="39"/>
      <c r="IM49" s="39"/>
      <c r="IN49" s="39"/>
      <c r="IO49" s="39"/>
      <c r="IP49" s="39"/>
      <c r="IQ49" s="39"/>
      <c r="IR49" s="39"/>
      <c r="IS49" s="39"/>
      <c r="IT49" s="39"/>
      <c r="IU49" s="39"/>
      <c r="IV49" s="39"/>
      <c r="IW49" s="39"/>
      <c r="IX49" s="39"/>
      <c r="IY49" s="39"/>
      <c r="IZ49" s="39"/>
      <c r="JA49" s="39"/>
      <c r="JB49" s="39"/>
      <c r="JC49" s="39"/>
      <c r="JD49" s="39"/>
      <c r="JE49" s="39"/>
      <c r="JF49" s="39"/>
      <c r="JG49" s="39"/>
      <c r="JH49" s="39"/>
      <c r="JI49" s="39"/>
      <c r="JJ49" s="39"/>
    </row>
    <row r="50" spans="1:270" s="33" customFormat="1">
      <c r="A50" s="33" t="s">
        <v>210</v>
      </c>
      <c r="B50" s="30">
        <v>4328.6318014705876</v>
      </c>
      <c r="C50" s="30">
        <v>3650</v>
      </c>
      <c r="D50" s="26">
        <v>4242.0591654411764</v>
      </c>
      <c r="E50" s="26">
        <f>ROUNDUP(Tabla1[[#This Row],[€uros1]],0)</f>
        <v>4243</v>
      </c>
      <c r="F50" s="33">
        <v>5</v>
      </c>
      <c r="G50" s="32">
        <v>49</v>
      </c>
      <c r="H50" s="33" t="s">
        <v>200</v>
      </c>
      <c r="I50" s="33" t="s">
        <v>200</v>
      </c>
      <c r="J50" s="33" t="s">
        <v>106</v>
      </c>
      <c r="K50" s="33" t="s">
        <v>201</v>
      </c>
      <c r="M50" s="33">
        <v>2</v>
      </c>
      <c r="N50" s="33">
        <v>2</v>
      </c>
      <c r="O50" s="33" t="s">
        <v>620</v>
      </c>
      <c r="P50" s="33" t="s">
        <v>616</v>
      </c>
      <c r="Q50" s="33" t="s">
        <v>1330</v>
      </c>
      <c r="R50" s="33" t="s">
        <v>1374</v>
      </c>
      <c r="W50" s="33" t="s">
        <v>1376</v>
      </c>
      <c r="X50" s="33" t="s">
        <v>1377</v>
      </c>
      <c r="Y50" s="33" t="s">
        <v>1378</v>
      </c>
      <c r="Z50" s="33" t="s">
        <v>1379</v>
      </c>
      <c r="AA50" s="33" t="s">
        <v>1380</v>
      </c>
      <c r="AB50" s="33" t="s">
        <v>1381</v>
      </c>
      <c r="AD50" s="33" t="s">
        <v>1383</v>
      </c>
      <c r="AE50" s="33" t="s">
        <v>1894</v>
      </c>
      <c r="AF50" s="33" t="s">
        <v>1895</v>
      </c>
      <c r="AI50" s="33" t="s">
        <v>70</v>
      </c>
      <c r="AJ50" s="33" t="s">
        <v>70</v>
      </c>
      <c r="AK50" s="33" t="s">
        <v>1339</v>
      </c>
      <c r="AL50" s="33" t="s">
        <v>259</v>
      </c>
      <c r="AN50" s="33" t="s">
        <v>60</v>
      </c>
      <c r="AO50" s="33" t="s">
        <v>61</v>
      </c>
      <c r="AP50" s="33" t="s">
        <v>202</v>
      </c>
      <c r="AQ50" s="33" t="s">
        <v>64</v>
      </c>
      <c r="AR50" s="33" t="s">
        <v>65</v>
      </c>
      <c r="AS50" s="33" t="s">
        <v>66</v>
      </c>
      <c r="AT50" s="33" t="s">
        <v>67</v>
      </c>
      <c r="AU50" s="33" t="s">
        <v>107</v>
      </c>
      <c r="AV50" s="33" t="s">
        <v>108</v>
      </c>
      <c r="BD50" s="33" t="s">
        <v>203</v>
      </c>
      <c r="BE50" s="33" t="s">
        <v>251</v>
      </c>
      <c r="BF50" s="33" t="s">
        <v>1306</v>
      </c>
      <c r="BG50" s="33" t="s">
        <v>72</v>
      </c>
      <c r="BH50" s="33" t="s">
        <v>94</v>
      </c>
      <c r="BI50" s="33" t="s">
        <v>204</v>
      </c>
      <c r="BN50" s="36">
        <v>2.14</v>
      </c>
      <c r="BO50" s="33" t="s">
        <v>77</v>
      </c>
      <c r="BQ50" s="36">
        <v>0.75</v>
      </c>
      <c r="BT50" s="33" t="s">
        <v>1896</v>
      </c>
      <c r="BU50" s="39">
        <v>12.1</v>
      </c>
      <c r="BY50" s="33">
        <v>0</v>
      </c>
      <c r="BZ50" s="33">
        <v>582</v>
      </c>
      <c r="CB50" s="33">
        <v>4.1900000000000004</v>
      </c>
      <c r="CH50" s="33" t="s">
        <v>75</v>
      </c>
      <c r="CI50" s="33" t="s">
        <v>1343</v>
      </c>
      <c r="CJ50" s="39"/>
      <c r="CM50" s="33">
        <v>0.08</v>
      </c>
      <c r="CN50" s="33">
        <v>0.09</v>
      </c>
      <c r="CO50" s="33">
        <v>0.1</v>
      </c>
      <c r="CP50" s="27" t="s">
        <v>76</v>
      </c>
      <c r="CQ50" s="27" t="s">
        <v>76</v>
      </c>
      <c r="CR50" s="27" t="s">
        <v>76</v>
      </c>
      <c r="CV50" s="33" t="s">
        <v>1897</v>
      </c>
      <c r="CY50" s="42"/>
      <c r="CZ50" s="42"/>
      <c r="DA50" s="42"/>
      <c r="DH50" s="33" t="s">
        <v>1348</v>
      </c>
      <c r="DI50" s="33" t="s">
        <v>1345</v>
      </c>
      <c r="DK50" s="33">
        <v>1</v>
      </c>
      <c r="DL50" s="33">
        <v>200</v>
      </c>
      <c r="DM50" s="33">
        <v>535</v>
      </c>
      <c r="DN50" s="33">
        <v>5</v>
      </c>
      <c r="DW50" s="33">
        <v>26.9</v>
      </c>
      <c r="EC50" s="33">
        <v>45</v>
      </c>
      <c r="EI50" s="33" t="s">
        <v>135</v>
      </c>
      <c r="EJ50" s="33" t="s">
        <v>109</v>
      </c>
      <c r="EK50" s="33" t="s">
        <v>110</v>
      </c>
      <c r="EL50" s="33">
        <f>COUNTA(Tabla1[[#This Row],[Tamb1]:[Tamb4]])</f>
        <v>1</v>
      </c>
      <c r="EM50" s="46" t="s">
        <v>1725</v>
      </c>
      <c r="EQ50" s="32" t="s">
        <v>1747</v>
      </c>
      <c r="ES50" s="33">
        <f>COUNTA(Tabla1[[#This Row],[Tcam1]:[Tcam9]])</f>
        <v>3</v>
      </c>
      <c r="ET50" s="46" t="s">
        <v>1746</v>
      </c>
      <c r="EU50" s="33" t="s">
        <v>1747</v>
      </c>
      <c r="EV50" s="46" t="s">
        <v>1730</v>
      </c>
      <c r="FC50" s="54">
        <v>970</v>
      </c>
      <c r="FD50" s="54">
        <v>1121</v>
      </c>
      <c r="FE50" s="54">
        <v>1283</v>
      </c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39">
        <v>4.5</v>
      </c>
      <c r="GF50" s="39">
        <v>7.6</v>
      </c>
      <c r="GG50" s="39">
        <v>11.3</v>
      </c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  <c r="GU50" s="39"/>
      <c r="GV50" s="39"/>
      <c r="GW50" s="39"/>
      <c r="GX50" s="39"/>
      <c r="GY50" s="39"/>
      <c r="GZ50" s="39"/>
      <c r="HA50" s="39"/>
      <c r="HB50" s="39"/>
      <c r="HC50" s="39"/>
      <c r="HD50" s="39"/>
      <c r="HE50" s="39"/>
      <c r="HF50" s="39"/>
      <c r="HG50" s="39"/>
      <c r="HH50" s="39"/>
      <c r="HI50" s="39"/>
      <c r="HJ50" s="39"/>
      <c r="HK50" s="39"/>
      <c r="HL50" s="39"/>
      <c r="HM50" s="39"/>
      <c r="HN50" s="39"/>
      <c r="HO50" s="39"/>
      <c r="HP50" s="39"/>
      <c r="HQ50" s="39"/>
      <c r="HR50" s="39"/>
      <c r="HS50" s="39"/>
      <c r="HT50" s="39"/>
      <c r="HU50" s="39"/>
      <c r="HV50" s="39"/>
      <c r="HW50" s="39"/>
      <c r="HX50" s="39"/>
      <c r="HY50" s="39"/>
      <c r="HZ50" s="39"/>
      <c r="IA50" s="39"/>
      <c r="IB50" s="39"/>
      <c r="IC50" s="39"/>
      <c r="ID50" s="39"/>
      <c r="IE50" s="39"/>
      <c r="IF50" s="39"/>
      <c r="IG50" s="39"/>
      <c r="IH50" s="39"/>
      <c r="II50" s="39"/>
      <c r="IJ50" s="39"/>
      <c r="IK50" s="39"/>
      <c r="IL50" s="39"/>
      <c r="IM50" s="39"/>
      <c r="IN50" s="39"/>
      <c r="IO50" s="39"/>
      <c r="IP50" s="39"/>
      <c r="IQ50" s="39"/>
      <c r="IR50" s="39"/>
      <c r="IS50" s="39"/>
      <c r="IT50" s="39"/>
      <c r="IU50" s="39"/>
      <c r="IV50" s="39"/>
      <c r="IW50" s="39"/>
      <c r="IX50" s="39"/>
      <c r="IY50" s="39"/>
      <c r="IZ50" s="39"/>
      <c r="JA50" s="39"/>
      <c r="JB50" s="39"/>
      <c r="JC50" s="39"/>
      <c r="JD50" s="39"/>
      <c r="JE50" s="39"/>
      <c r="JF50" s="39"/>
      <c r="JG50" s="39"/>
      <c r="JH50" s="39"/>
      <c r="JI50" s="39"/>
      <c r="JJ50" s="39"/>
    </row>
    <row r="51" spans="1:270" s="33" customFormat="1">
      <c r="A51" s="33" t="s">
        <v>211</v>
      </c>
      <c r="B51" s="30">
        <v>4843.783272058824</v>
      </c>
      <c r="C51" s="30">
        <v>4083</v>
      </c>
      <c r="D51" s="26">
        <v>4746.9076066176467</v>
      </c>
      <c r="E51" s="26">
        <f>ROUNDUP(Tabla1[[#This Row],[€uros1]],0)</f>
        <v>4747</v>
      </c>
      <c r="F51" s="33">
        <v>5</v>
      </c>
      <c r="G51" s="32">
        <v>50</v>
      </c>
      <c r="H51" s="33" t="s">
        <v>200</v>
      </c>
      <c r="I51" s="33" t="s">
        <v>200</v>
      </c>
      <c r="J51" s="33" t="s">
        <v>106</v>
      </c>
      <c r="K51" s="33" t="s">
        <v>201</v>
      </c>
      <c r="M51" s="33">
        <v>2</v>
      </c>
      <c r="N51" s="33">
        <v>2</v>
      </c>
      <c r="O51" s="33" t="s">
        <v>620</v>
      </c>
      <c r="P51" s="33" t="s">
        <v>616</v>
      </c>
      <c r="Q51" s="33" t="s">
        <v>1330</v>
      </c>
      <c r="R51" s="33" t="s">
        <v>1374</v>
      </c>
      <c r="W51" s="33" t="s">
        <v>1376</v>
      </c>
      <c r="X51" s="33" t="s">
        <v>1377</v>
      </c>
      <c r="Y51" s="33" t="s">
        <v>1378</v>
      </c>
      <c r="Z51" s="33" t="s">
        <v>1379</v>
      </c>
      <c r="AA51" s="33" t="s">
        <v>1380</v>
      </c>
      <c r="AB51" s="33" t="s">
        <v>1381</v>
      </c>
      <c r="AD51" s="33" t="s">
        <v>1383</v>
      </c>
      <c r="AE51" s="33" t="s">
        <v>1894</v>
      </c>
      <c r="AF51" s="33" t="s">
        <v>1895</v>
      </c>
      <c r="AI51" s="33" t="s">
        <v>70</v>
      </c>
      <c r="AJ51" s="33" t="s">
        <v>70</v>
      </c>
      <c r="AK51" s="33" t="s">
        <v>1339</v>
      </c>
      <c r="AL51" s="33" t="s">
        <v>259</v>
      </c>
      <c r="AN51" s="33" t="s">
        <v>60</v>
      </c>
      <c r="AO51" s="33" t="s">
        <v>61</v>
      </c>
      <c r="AP51" s="33" t="s">
        <v>202</v>
      </c>
      <c r="AQ51" s="33" t="s">
        <v>64</v>
      </c>
      <c r="AR51" s="33" t="s">
        <v>65</v>
      </c>
      <c r="AS51" s="33" t="s">
        <v>66</v>
      </c>
      <c r="AT51" s="33" t="s">
        <v>67</v>
      </c>
      <c r="AU51" s="33" t="s">
        <v>107</v>
      </c>
      <c r="AV51" s="33" t="s">
        <v>108</v>
      </c>
      <c r="BD51" s="33" t="s">
        <v>203</v>
      </c>
      <c r="BE51" s="33" t="s">
        <v>251</v>
      </c>
      <c r="BF51" s="33" t="s">
        <v>1306</v>
      </c>
      <c r="BG51" s="33" t="s">
        <v>72</v>
      </c>
      <c r="BH51" s="33" t="s">
        <v>94</v>
      </c>
      <c r="BI51" s="33" t="s">
        <v>204</v>
      </c>
      <c r="BN51" s="36">
        <v>2.35</v>
      </c>
      <c r="BO51" s="33" t="s">
        <v>77</v>
      </c>
      <c r="BQ51" s="36">
        <v>1</v>
      </c>
      <c r="BT51" s="33" t="s">
        <v>1896</v>
      </c>
      <c r="BU51" s="39">
        <v>17.399999999999999</v>
      </c>
      <c r="BY51" s="33">
        <v>0</v>
      </c>
      <c r="BZ51" s="33">
        <v>693</v>
      </c>
      <c r="CB51" s="33">
        <v>4.2</v>
      </c>
      <c r="CH51" s="33" t="s">
        <v>75</v>
      </c>
      <c r="CI51" s="33" t="s">
        <v>1343</v>
      </c>
      <c r="CJ51" s="39"/>
      <c r="CM51" s="33">
        <v>0.1</v>
      </c>
      <c r="CN51" s="33">
        <v>0.11</v>
      </c>
      <c r="CO51" s="33">
        <v>0.13</v>
      </c>
      <c r="CP51" s="27" t="s">
        <v>76</v>
      </c>
      <c r="CQ51" s="27" t="s">
        <v>76</v>
      </c>
      <c r="CR51" s="27" t="s">
        <v>76</v>
      </c>
      <c r="CV51" s="33" t="s">
        <v>1897</v>
      </c>
      <c r="CY51" s="42"/>
      <c r="CZ51" s="42"/>
      <c r="DA51" s="42"/>
      <c r="DH51" s="33" t="s">
        <v>1348</v>
      </c>
      <c r="DI51" s="33" t="s">
        <v>1345</v>
      </c>
      <c r="DK51" s="33">
        <v>1</v>
      </c>
      <c r="DL51" s="33">
        <v>200</v>
      </c>
      <c r="DM51" s="33">
        <v>515</v>
      </c>
      <c r="DN51" s="33">
        <v>5</v>
      </c>
      <c r="DW51" s="33">
        <v>31.7</v>
      </c>
      <c r="EC51" s="33">
        <v>52</v>
      </c>
      <c r="EI51" s="33" t="s">
        <v>135</v>
      </c>
      <c r="EJ51" s="33" t="s">
        <v>109</v>
      </c>
      <c r="EK51" s="33" t="s">
        <v>110</v>
      </c>
      <c r="EL51" s="33">
        <f>COUNTA(Tabla1[[#This Row],[Tamb1]:[Tamb4]])</f>
        <v>1</v>
      </c>
      <c r="EM51" s="46" t="s">
        <v>1725</v>
      </c>
      <c r="EQ51" s="32" t="s">
        <v>1747</v>
      </c>
      <c r="ES51" s="33">
        <f>COUNTA(Tabla1[[#This Row],[Tcam1]:[Tcam9]])</f>
        <v>3</v>
      </c>
      <c r="ET51" s="46" t="s">
        <v>1746</v>
      </c>
      <c r="EU51" s="33" t="s">
        <v>1747</v>
      </c>
      <c r="EV51" s="46" t="s">
        <v>1730</v>
      </c>
      <c r="FC51" s="54">
        <v>1240</v>
      </c>
      <c r="FD51" s="54">
        <v>1440</v>
      </c>
      <c r="FE51" s="54">
        <v>1648</v>
      </c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39">
        <v>7.4</v>
      </c>
      <c r="GF51" s="39">
        <v>11.2</v>
      </c>
      <c r="GG51" s="39">
        <v>16.100000000000001</v>
      </c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  <c r="GU51" s="39"/>
      <c r="GV51" s="39"/>
      <c r="GW51" s="39"/>
      <c r="GX51" s="39"/>
      <c r="GY51" s="39"/>
      <c r="GZ51" s="39"/>
      <c r="HA51" s="39"/>
      <c r="HB51" s="39"/>
      <c r="HC51" s="39"/>
      <c r="HD51" s="39"/>
      <c r="HE51" s="39"/>
      <c r="HF51" s="39"/>
      <c r="HG51" s="39"/>
      <c r="HH51" s="39"/>
      <c r="HI51" s="39"/>
      <c r="HJ51" s="39"/>
      <c r="HK51" s="39"/>
      <c r="HL51" s="39"/>
      <c r="HM51" s="39"/>
      <c r="HN51" s="39"/>
      <c r="HO51" s="39"/>
      <c r="HP51" s="39"/>
      <c r="HQ51" s="39"/>
      <c r="HR51" s="39"/>
      <c r="HS51" s="39"/>
      <c r="HT51" s="39"/>
      <c r="HU51" s="39"/>
      <c r="HV51" s="39"/>
      <c r="HW51" s="39"/>
      <c r="HX51" s="39"/>
      <c r="HY51" s="39"/>
      <c r="HZ51" s="39"/>
      <c r="IA51" s="39"/>
      <c r="IB51" s="39"/>
      <c r="IC51" s="39"/>
      <c r="ID51" s="39"/>
      <c r="IE51" s="39"/>
      <c r="IF51" s="39"/>
      <c r="IG51" s="39"/>
      <c r="IH51" s="39"/>
      <c r="II51" s="39"/>
      <c r="IJ51" s="39"/>
      <c r="IK51" s="39"/>
      <c r="IL51" s="39"/>
      <c r="IM51" s="39"/>
      <c r="IN51" s="39"/>
      <c r="IO51" s="39"/>
      <c r="IP51" s="39"/>
      <c r="IQ51" s="39"/>
      <c r="IR51" s="39"/>
      <c r="IS51" s="39"/>
      <c r="IT51" s="39"/>
      <c r="IU51" s="39"/>
      <c r="IV51" s="39"/>
      <c r="IW51" s="39"/>
      <c r="IX51" s="39"/>
      <c r="IY51" s="39"/>
      <c r="IZ51" s="39"/>
      <c r="JA51" s="39"/>
      <c r="JB51" s="39"/>
      <c r="JC51" s="39"/>
      <c r="JD51" s="39"/>
      <c r="JE51" s="39"/>
      <c r="JF51" s="39"/>
      <c r="JG51" s="39"/>
      <c r="JH51" s="39"/>
      <c r="JI51" s="39"/>
      <c r="JJ51" s="39"/>
    </row>
    <row r="52" spans="1:270" s="33" customFormat="1">
      <c r="A52" s="33" t="s">
        <v>212</v>
      </c>
      <c r="B52" s="30">
        <v>5979.9262867647058</v>
      </c>
      <c r="C52" s="30">
        <v>5041</v>
      </c>
      <c r="D52" s="26">
        <v>5860.3277610294117</v>
      </c>
      <c r="E52" s="26">
        <f>ROUNDUP(Tabla1[[#This Row],[€uros1]],0)</f>
        <v>5861</v>
      </c>
      <c r="F52" s="33">
        <v>5</v>
      </c>
      <c r="G52" s="32">
        <v>51</v>
      </c>
      <c r="H52" s="33" t="s">
        <v>200</v>
      </c>
      <c r="I52" s="33" t="s">
        <v>200</v>
      </c>
      <c r="J52" s="33" t="s">
        <v>106</v>
      </c>
      <c r="K52" s="33" t="s">
        <v>201</v>
      </c>
      <c r="M52" s="33">
        <v>2</v>
      </c>
      <c r="N52" s="33">
        <v>2</v>
      </c>
      <c r="O52" s="33" t="s">
        <v>620</v>
      </c>
      <c r="P52" s="33" t="s">
        <v>616</v>
      </c>
      <c r="Q52" s="33" t="s">
        <v>1330</v>
      </c>
      <c r="R52" s="33" t="s">
        <v>1374</v>
      </c>
      <c r="W52" s="33" t="s">
        <v>1376</v>
      </c>
      <c r="X52" s="33" t="s">
        <v>1377</v>
      </c>
      <c r="Y52" s="33" t="s">
        <v>1378</v>
      </c>
      <c r="Z52" s="33" t="s">
        <v>1379</v>
      </c>
      <c r="AA52" s="33" t="s">
        <v>1380</v>
      </c>
      <c r="AB52" s="33" t="s">
        <v>1381</v>
      </c>
      <c r="AD52" s="33" t="s">
        <v>1383</v>
      </c>
      <c r="AE52" s="33" t="s">
        <v>1894</v>
      </c>
      <c r="AF52" s="33" t="s">
        <v>1895</v>
      </c>
      <c r="AI52" s="33" t="s">
        <v>70</v>
      </c>
      <c r="AJ52" s="33" t="s">
        <v>70</v>
      </c>
      <c r="AK52" s="33" t="s">
        <v>1339</v>
      </c>
      <c r="AL52" s="33" t="s">
        <v>259</v>
      </c>
      <c r="AN52" s="33" t="s">
        <v>60</v>
      </c>
      <c r="AO52" s="33" t="s">
        <v>61</v>
      </c>
      <c r="AP52" s="33" t="s">
        <v>202</v>
      </c>
      <c r="AQ52" s="33" t="s">
        <v>64</v>
      </c>
      <c r="AR52" s="33" t="s">
        <v>65</v>
      </c>
      <c r="AS52" s="33" t="s">
        <v>66</v>
      </c>
      <c r="AT52" s="33" t="s">
        <v>67</v>
      </c>
      <c r="AU52" s="33" t="s">
        <v>107</v>
      </c>
      <c r="AV52" s="33" t="s">
        <v>108</v>
      </c>
      <c r="BD52" s="33" t="s">
        <v>203</v>
      </c>
      <c r="BE52" s="33" t="s">
        <v>251</v>
      </c>
      <c r="BF52" s="33" t="s">
        <v>1306</v>
      </c>
      <c r="BG52" s="33" t="s">
        <v>72</v>
      </c>
      <c r="BH52" s="33" t="s">
        <v>94</v>
      </c>
      <c r="BI52" s="33" t="s">
        <v>204</v>
      </c>
      <c r="BN52" s="36">
        <v>2.68</v>
      </c>
      <c r="BO52" s="33" t="s">
        <v>77</v>
      </c>
      <c r="BQ52" s="36">
        <v>1.5</v>
      </c>
      <c r="BT52" s="33" t="s">
        <v>1896</v>
      </c>
      <c r="BU52" s="39">
        <v>22.4</v>
      </c>
      <c r="BY52" s="33">
        <v>0</v>
      </c>
      <c r="BZ52" s="33">
        <v>858</v>
      </c>
      <c r="CB52" s="33">
        <v>4.83</v>
      </c>
      <c r="CH52" s="33" t="s">
        <v>75</v>
      </c>
      <c r="CI52" s="33" t="s">
        <v>1343</v>
      </c>
      <c r="CJ52" s="39"/>
      <c r="CM52" s="33">
        <v>0.13</v>
      </c>
      <c r="CN52" s="33">
        <v>0.15</v>
      </c>
      <c r="CO52" s="33">
        <v>0.17</v>
      </c>
      <c r="CP52" s="27" t="s">
        <v>76</v>
      </c>
      <c r="CQ52" s="27" t="s">
        <v>76</v>
      </c>
      <c r="CR52" s="27" t="s">
        <v>76</v>
      </c>
      <c r="CV52" s="33" t="s">
        <v>1898</v>
      </c>
      <c r="CY52" s="42"/>
      <c r="CZ52" s="42"/>
      <c r="DA52" s="42"/>
      <c r="DH52" s="33" t="s">
        <v>1348</v>
      </c>
      <c r="DI52" s="33" t="s">
        <v>1345</v>
      </c>
      <c r="DK52" s="33">
        <v>2</v>
      </c>
      <c r="DL52" s="33">
        <v>200</v>
      </c>
      <c r="DM52" s="33">
        <v>1050</v>
      </c>
      <c r="DN52" s="33">
        <v>5</v>
      </c>
      <c r="DW52" s="33">
        <v>39.1</v>
      </c>
      <c r="EC52" s="33">
        <v>68</v>
      </c>
      <c r="EI52" s="33" t="s">
        <v>86</v>
      </c>
      <c r="EJ52" s="33" t="s">
        <v>138</v>
      </c>
      <c r="EK52" s="33" t="s">
        <v>124</v>
      </c>
      <c r="EL52" s="33">
        <f>COUNTA(Tabla1[[#This Row],[Tamb1]:[Tamb4]])</f>
        <v>1</v>
      </c>
      <c r="EM52" s="46" t="s">
        <v>1725</v>
      </c>
      <c r="EQ52" s="32" t="s">
        <v>1747</v>
      </c>
      <c r="ES52" s="33">
        <f>COUNTA(Tabla1[[#This Row],[Tcam1]:[Tcam9]])</f>
        <v>3</v>
      </c>
      <c r="ET52" s="46" t="s">
        <v>1746</v>
      </c>
      <c r="EU52" s="33" t="s">
        <v>1747</v>
      </c>
      <c r="EV52" s="46" t="s">
        <v>1730</v>
      </c>
      <c r="FC52" s="54">
        <v>1712</v>
      </c>
      <c r="FD52" s="54">
        <v>2009</v>
      </c>
      <c r="FE52" s="54">
        <v>2305</v>
      </c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39">
        <v>10.8</v>
      </c>
      <c r="GF52" s="39">
        <v>16.899999999999999</v>
      </c>
      <c r="GG52" s="39">
        <v>24.5</v>
      </c>
      <c r="GH52" s="39"/>
      <c r="GI52" s="39"/>
      <c r="GJ52" s="39"/>
      <c r="GK52" s="39"/>
      <c r="GL52" s="39"/>
      <c r="GM52" s="39"/>
      <c r="GN52" s="39"/>
      <c r="GO52" s="39"/>
      <c r="GP52" s="39"/>
      <c r="GQ52" s="39"/>
      <c r="GR52" s="39"/>
      <c r="GS52" s="39"/>
      <c r="GT52" s="39"/>
      <c r="GU52" s="39"/>
      <c r="GV52" s="39"/>
      <c r="GW52" s="39"/>
      <c r="GX52" s="39"/>
      <c r="GY52" s="39"/>
      <c r="GZ52" s="39"/>
      <c r="HA52" s="39"/>
      <c r="HB52" s="39"/>
      <c r="HC52" s="39"/>
      <c r="HD52" s="39"/>
      <c r="HE52" s="39"/>
      <c r="HF52" s="39"/>
      <c r="HG52" s="39"/>
      <c r="HH52" s="39"/>
      <c r="HI52" s="39"/>
      <c r="HJ52" s="39"/>
      <c r="HK52" s="39"/>
      <c r="HL52" s="39"/>
      <c r="HM52" s="39"/>
      <c r="HN52" s="39"/>
      <c r="HO52" s="39"/>
      <c r="HP52" s="39"/>
      <c r="HQ52" s="39"/>
      <c r="HR52" s="39"/>
      <c r="HS52" s="39"/>
      <c r="HT52" s="39"/>
      <c r="HU52" s="39"/>
      <c r="HV52" s="39"/>
      <c r="HW52" s="39"/>
      <c r="HX52" s="39"/>
      <c r="HY52" s="39"/>
      <c r="HZ52" s="39"/>
      <c r="IA52" s="39"/>
      <c r="IB52" s="39"/>
      <c r="IC52" s="39"/>
      <c r="ID52" s="39"/>
      <c r="IE52" s="39"/>
      <c r="IF52" s="39"/>
      <c r="IG52" s="39"/>
      <c r="IH52" s="39"/>
      <c r="II52" s="39"/>
      <c r="IJ52" s="39"/>
      <c r="IK52" s="39"/>
      <c r="IL52" s="39"/>
      <c r="IM52" s="39"/>
      <c r="IN52" s="39"/>
      <c r="IO52" s="39"/>
      <c r="IP52" s="39"/>
      <c r="IQ52" s="39"/>
      <c r="IR52" s="39"/>
      <c r="IS52" s="39"/>
      <c r="IT52" s="39"/>
      <c r="IU52" s="39"/>
      <c r="IV52" s="39"/>
      <c r="IW52" s="39"/>
      <c r="IX52" s="39"/>
      <c r="IY52" s="39"/>
      <c r="IZ52" s="39"/>
      <c r="JA52" s="39"/>
      <c r="JB52" s="39"/>
      <c r="JC52" s="39"/>
      <c r="JD52" s="39"/>
      <c r="JE52" s="39"/>
      <c r="JF52" s="39"/>
      <c r="JG52" s="39"/>
      <c r="JH52" s="39"/>
      <c r="JI52" s="39"/>
      <c r="JJ52" s="39"/>
    </row>
    <row r="53" spans="1:270" s="33" customFormat="1">
      <c r="A53" s="33" t="s">
        <v>213</v>
      </c>
      <c r="B53" s="30">
        <v>7120.745955882353</v>
      </c>
      <c r="C53" s="30">
        <v>6003</v>
      </c>
      <c r="D53" s="26">
        <v>6978.3310367647055</v>
      </c>
      <c r="E53" s="26">
        <f>ROUNDUP(Tabla1[[#This Row],[€uros1]],0)</f>
        <v>6979</v>
      </c>
      <c r="F53" s="33">
        <v>5</v>
      </c>
      <c r="G53" s="32">
        <v>52</v>
      </c>
      <c r="H53" s="33" t="s">
        <v>200</v>
      </c>
      <c r="I53" s="33" t="s">
        <v>200</v>
      </c>
      <c r="J53" s="33" t="s">
        <v>106</v>
      </c>
      <c r="K53" s="33" t="s">
        <v>201</v>
      </c>
      <c r="M53" s="33">
        <v>2</v>
      </c>
      <c r="N53" s="33">
        <v>2</v>
      </c>
      <c r="O53" s="33" t="s">
        <v>620</v>
      </c>
      <c r="P53" s="33" t="s">
        <v>616</v>
      </c>
      <c r="Q53" s="33" t="s">
        <v>1330</v>
      </c>
      <c r="R53" s="33" t="s">
        <v>1374</v>
      </c>
      <c r="W53" s="33" t="s">
        <v>1376</v>
      </c>
      <c r="X53" s="33" t="s">
        <v>1377</v>
      </c>
      <c r="Y53" s="33" t="s">
        <v>1378</v>
      </c>
      <c r="Z53" s="33" t="s">
        <v>1379</v>
      </c>
      <c r="AA53" s="33" t="s">
        <v>1380</v>
      </c>
      <c r="AB53" s="33" t="s">
        <v>1381</v>
      </c>
      <c r="AD53" s="33" t="s">
        <v>1383</v>
      </c>
      <c r="AE53" s="33" t="s">
        <v>1894</v>
      </c>
      <c r="AF53" s="33" t="s">
        <v>1895</v>
      </c>
      <c r="AI53" s="33" t="s">
        <v>70</v>
      </c>
      <c r="AJ53" s="33" t="s">
        <v>70</v>
      </c>
      <c r="AK53" s="33" t="s">
        <v>1339</v>
      </c>
      <c r="AL53" s="33" t="s">
        <v>259</v>
      </c>
      <c r="AN53" s="33" t="s">
        <v>60</v>
      </c>
      <c r="AO53" s="33" t="s">
        <v>61</v>
      </c>
      <c r="AP53" s="33" t="s">
        <v>202</v>
      </c>
      <c r="AQ53" s="33" t="s">
        <v>64</v>
      </c>
      <c r="AR53" s="33" t="s">
        <v>65</v>
      </c>
      <c r="AS53" s="33" t="s">
        <v>66</v>
      </c>
      <c r="AT53" s="33" t="s">
        <v>67</v>
      </c>
      <c r="AU53" s="33" t="s">
        <v>107</v>
      </c>
      <c r="AV53" s="33" t="s">
        <v>108</v>
      </c>
      <c r="BD53" s="33" t="s">
        <v>203</v>
      </c>
      <c r="BE53" s="33" t="s">
        <v>251</v>
      </c>
      <c r="BF53" s="33" t="s">
        <v>1306</v>
      </c>
      <c r="BG53" s="33" t="s">
        <v>72</v>
      </c>
      <c r="BH53" s="33" t="s">
        <v>94</v>
      </c>
      <c r="BI53" s="33" t="s">
        <v>204</v>
      </c>
      <c r="BN53" s="36">
        <v>2.5499999999999998</v>
      </c>
      <c r="BO53" s="33" t="s">
        <v>77</v>
      </c>
      <c r="BQ53" s="36">
        <v>1</v>
      </c>
      <c r="BT53" s="33" t="s">
        <v>1896</v>
      </c>
      <c r="BU53" s="39">
        <v>17.399999999999999</v>
      </c>
      <c r="BY53" s="33">
        <v>0</v>
      </c>
      <c r="BZ53" s="33">
        <v>1366</v>
      </c>
      <c r="CB53" s="33">
        <v>8.1</v>
      </c>
      <c r="CH53" s="33" t="s">
        <v>59</v>
      </c>
      <c r="CI53" s="33" t="s">
        <v>1343</v>
      </c>
      <c r="CJ53" s="39"/>
      <c r="CM53" s="33">
        <v>0.22</v>
      </c>
      <c r="CN53" s="33">
        <v>0.24</v>
      </c>
      <c r="CO53" s="33">
        <v>0.28000000000000003</v>
      </c>
      <c r="CP53" s="27" t="s">
        <v>76</v>
      </c>
      <c r="CQ53" s="27" t="s">
        <v>76</v>
      </c>
      <c r="CR53" s="27" t="s">
        <v>76</v>
      </c>
      <c r="CV53" s="33" t="s">
        <v>1898</v>
      </c>
      <c r="CY53" s="42"/>
      <c r="CZ53" s="42"/>
      <c r="DA53" s="42"/>
      <c r="DH53" s="33" t="s">
        <v>1348</v>
      </c>
      <c r="DI53" s="33" t="s">
        <v>1345</v>
      </c>
      <c r="DK53" s="33">
        <v>2</v>
      </c>
      <c r="DL53" s="33">
        <v>200</v>
      </c>
      <c r="DM53" s="33">
        <v>1425</v>
      </c>
      <c r="DN53" s="33">
        <v>5</v>
      </c>
      <c r="DW53" s="33">
        <v>40.200000000000003</v>
      </c>
      <c r="EC53" s="33">
        <v>93</v>
      </c>
      <c r="EI53" s="33" t="s">
        <v>86</v>
      </c>
      <c r="EJ53" s="33" t="s">
        <v>138</v>
      </c>
      <c r="EK53" s="33" t="s">
        <v>124</v>
      </c>
      <c r="EL53" s="33">
        <f>COUNTA(Tabla1[[#This Row],[Tamb1]:[Tamb4]])</f>
        <v>1</v>
      </c>
      <c r="EM53" s="46" t="s">
        <v>1725</v>
      </c>
      <c r="EQ53" s="32" t="s">
        <v>1747</v>
      </c>
      <c r="ES53" s="33">
        <f>COUNTA(Tabla1[[#This Row],[Tcam1]:[Tcam9]])</f>
        <v>3</v>
      </c>
      <c r="ET53" s="46" t="s">
        <v>1746</v>
      </c>
      <c r="EU53" s="33" t="s">
        <v>1747</v>
      </c>
      <c r="EV53" s="46" t="s">
        <v>1730</v>
      </c>
      <c r="FC53" s="54">
        <v>2635</v>
      </c>
      <c r="FD53" s="54">
        <v>3058</v>
      </c>
      <c r="FE53" s="54">
        <v>3499</v>
      </c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39">
        <v>21.9</v>
      </c>
      <c r="GF53" s="39">
        <v>32.6</v>
      </c>
      <c r="GG53" s="39">
        <v>42.3</v>
      </c>
      <c r="GH53" s="39"/>
      <c r="GI53" s="39"/>
      <c r="GJ53" s="39"/>
      <c r="GK53" s="39"/>
      <c r="GL53" s="39"/>
      <c r="GM53" s="39"/>
      <c r="GN53" s="39"/>
      <c r="GO53" s="39"/>
      <c r="GP53" s="39"/>
      <c r="GQ53" s="39"/>
      <c r="GR53" s="39"/>
      <c r="GS53" s="39"/>
      <c r="GT53" s="39"/>
      <c r="GU53" s="39"/>
      <c r="GV53" s="39"/>
      <c r="GW53" s="39"/>
      <c r="GX53" s="39"/>
      <c r="GY53" s="39"/>
      <c r="GZ53" s="39"/>
      <c r="HA53" s="39"/>
      <c r="HB53" s="39"/>
      <c r="HC53" s="39"/>
      <c r="HD53" s="39"/>
      <c r="HE53" s="39"/>
      <c r="HF53" s="39"/>
      <c r="HG53" s="39"/>
      <c r="HH53" s="39"/>
      <c r="HI53" s="39"/>
      <c r="HJ53" s="39"/>
      <c r="HK53" s="39"/>
      <c r="HL53" s="39"/>
      <c r="HM53" s="39"/>
      <c r="HN53" s="39"/>
      <c r="HO53" s="39"/>
      <c r="HP53" s="39"/>
      <c r="HQ53" s="39"/>
      <c r="HR53" s="39"/>
      <c r="HS53" s="39"/>
      <c r="HT53" s="39"/>
      <c r="HU53" s="39"/>
      <c r="HV53" s="39"/>
      <c r="HW53" s="39"/>
      <c r="HX53" s="39"/>
      <c r="HY53" s="39"/>
      <c r="HZ53" s="39"/>
      <c r="IA53" s="39"/>
      <c r="IB53" s="39"/>
      <c r="IC53" s="39"/>
      <c r="ID53" s="39"/>
      <c r="IE53" s="39"/>
      <c r="IF53" s="39"/>
      <c r="IG53" s="39"/>
      <c r="IH53" s="39"/>
      <c r="II53" s="39"/>
      <c r="IJ53" s="39"/>
      <c r="IK53" s="39"/>
      <c r="IL53" s="39"/>
      <c r="IM53" s="39"/>
      <c r="IN53" s="39"/>
      <c r="IO53" s="39"/>
      <c r="IP53" s="39"/>
      <c r="IQ53" s="39"/>
      <c r="IR53" s="39"/>
      <c r="IS53" s="39"/>
      <c r="IT53" s="39"/>
      <c r="IU53" s="39"/>
      <c r="IV53" s="39"/>
      <c r="IW53" s="39"/>
      <c r="IX53" s="39"/>
      <c r="IY53" s="39"/>
      <c r="IZ53" s="39"/>
      <c r="JA53" s="39"/>
      <c r="JB53" s="39"/>
      <c r="JC53" s="39"/>
      <c r="JD53" s="39"/>
      <c r="JE53" s="39"/>
      <c r="JF53" s="39"/>
      <c r="JG53" s="39"/>
      <c r="JH53" s="39"/>
      <c r="JI53" s="39"/>
      <c r="JJ53" s="39"/>
    </row>
    <row r="54" spans="1:270" s="33" customFormat="1">
      <c r="A54" s="33" t="s">
        <v>214</v>
      </c>
      <c r="B54" s="30">
        <v>7994.7501838235285</v>
      </c>
      <c r="C54" s="30">
        <v>6949</v>
      </c>
      <c r="D54" s="26">
        <v>7834.8551801470585</v>
      </c>
      <c r="E54" s="26">
        <f>ROUNDUP(Tabla1[[#This Row],[€uros1]],0)</f>
        <v>7835</v>
      </c>
      <c r="F54" s="33">
        <v>5</v>
      </c>
      <c r="G54" s="32">
        <v>53</v>
      </c>
      <c r="H54" s="33" t="s">
        <v>200</v>
      </c>
      <c r="I54" s="33" t="s">
        <v>200</v>
      </c>
      <c r="J54" s="33" t="s">
        <v>106</v>
      </c>
      <c r="K54" s="33" t="s">
        <v>201</v>
      </c>
      <c r="M54" s="33">
        <v>2</v>
      </c>
      <c r="N54" s="33">
        <v>2</v>
      </c>
      <c r="O54" s="33" t="s">
        <v>620</v>
      </c>
      <c r="P54" s="33" t="s">
        <v>616</v>
      </c>
      <c r="Q54" s="33" t="s">
        <v>1330</v>
      </c>
      <c r="R54" s="33" t="s">
        <v>1374</v>
      </c>
      <c r="W54" s="33" t="s">
        <v>1376</v>
      </c>
      <c r="X54" s="33" t="s">
        <v>1377</v>
      </c>
      <c r="Y54" s="33" t="s">
        <v>1378</v>
      </c>
      <c r="Z54" s="33" t="s">
        <v>1379</v>
      </c>
      <c r="AA54" s="33" t="s">
        <v>1380</v>
      </c>
      <c r="AB54" s="33" t="s">
        <v>1381</v>
      </c>
      <c r="AD54" s="33" t="s">
        <v>1383</v>
      </c>
      <c r="AE54" s="33" t="s">
        <v>1894</v>
      </c>
      <c r="AF54" s="33" t="s">
        <v>1895</v>
      </c>
      <c r="AI54" s="33" t="s">
        <v>70</v>
      </c>
      <c r="AJ54" s="33" t="s">
        <v>70</v>
      </c>
      <c r="AK54" s="33" t="s">
        <v>1339</v>
      </c>
      <c r="AL54" s="33" t="s">
        <v>259</v>
      </c>
      <c r="AN54" s="33" t="s">
        <v>60</v>
      </c>
      <c r="AO54" s="33" t="s">
        <v>61</v>
      </c>
      <c r="AP54" s="33" t="s">
        <v>202</v>
      </c>
      <c r="AQ54" s="33" t="s">
        <v>64</v>
      </c>
      <c r="AR54" s="33" t="s">
        <v>65</v>
      </c>
      <c r="AS54" s="33" t="s">
        <v>66</v>
      </c>
      <c r="AT54" s="33" t="s">
        <v>67</v>
      </c>
      <c r="AU54" s="33" t="s">
        <v>107</v>
      </c>
      <c r="AV54" s="33" t="s">
        <v>108</v>
      </c>
      <c r="BD54" s="33" t="s">
        <v>203</v>
      </c>
      <c r="BE54" s="33" t="s">
        <v>251</v>
      </c>
      <c r="BF54" s="33" t="s">
        <v>1306</v>
      </c>
      <c r="BG54" s="33" t="s">
        <v>72</v>
      </c>
      <c r="BH54" s="33" t="s">
        <v>94</v>
      </c>
      <c r="BI54" s="33" t="s">
        <v>204</v>
      </c>
      <c r="BN54" s="36">
        <v>1.94</v>
      </c>
      <c r="BO54" s="33" t="s">
        <v>77</v>
      </c>
      <c r="BQ54" s="36">
        <v>1.25</v>
      </c>
      <c r="BT54" s="33" t="s">
        <v>1896</v>
      </c>
      <c r="BU54" s="39">
        <v>20.399999999999999</v>
      </c>
      <c r="BY54" s="33">
        <v>0</v>
      </c>
      <c r="BZ54" s="33">
        <v>1718</v>
      </c>
      <c r="CB54" s="33">
        <v>9.6999999999999993</v>
      </c>
      <c r="CH54" s="33" t="s">
        <v>59</v>
      </c>
      <c r="CI54" s="33" t="s">
        <v>1343</v>
      </c>
      <c r="CJ54" s="39"/>
      <c r="CM54" s="33">
        <v>0.24</v>
      </c>
      <c r="CN54" s="33">
        <v>0.27</v>
      </c>
      <c r="CO54" s="33">
        <v>0.3</v>
      </c>
      <c r="CP54" s="27" t="s">
        <v>76</v>
      </c>
      <c r="CQ54" s="27" t="s">
        <v>76</v>
      </c>
      <c r="CR54" s="27" t="s">
        <v>76</v>
      </c>
      <c r="CV54" s="33" t="s">
        <v>1898</v>
      </c>
      <c r="CY54" s="42"/>
      <c r="CZ54" s="42"/>
      <c r="DA54" s="42"/>
      <c r="DH54" s="33" t="s">
        <v>1348</v>
      </c>
      <c r="DI54" s="33" t="s">
        <v>1345</v>
      </c>
      <c r="DK54" s="33">
        <v>1</v>
      </c>
      <c r="DL54" s="33">
        <v>350</v>
      </c>
      <c r="DM54" s="33">
        <v>1912</v>
      </c>
      <c r="DN54" s="33">
        <v>8</v>
      </c>
      <c r="DW54" s="33">
        <v>40.299999999999997</v>
      </c>
      <c r="EC54" s="33">
        <v>106</v>
      </c>
      <c r="EI54" s="33" t="s">
        <v>117</v>
      </c>
      <c r="EJ54" s="33" t="s">
        <v>141</v>
      </c>
      <c r="EK54" s="33" t="s">
        <v>124</v>
      </c>
      <c r="EL54" s="33">
        <f>COUNTA(Tabla1[[#This Row],[Tamb1]:[Tamb4]])</f>
        <v>1</v>
      </c>
      <c r="EM54" s="46" t="s">
        <v>1725</v>
      </c>
      <c r="EQ54" s="32" t="s">
        <v>1747</v>
      </c>
      <c r="ES54" s="33">
        <f>COUNTA(Tabla1[[#This Row],[Tcam1]:[Tcam9]])</f>
        <v>3</v>
      </c>
      <c r="ET54" s="46" t="s">
        <v>1746</v>
      </c>
      <c r="EU54" s="33" t="s">
        <v>1747</v>
      </c>
      <c r="EV54" s="46" t="s">
        <v>1730</v>
      </c>
      <c r="FC54" s="54">
        <v>2866</v>
      </c>
      <c r="FD54" s="54">
        <v>3240</v>
      </c>
      <c r="FE54" s="54">
        <v>3622</v>
      </c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39">
        <v>24.7</v>
      </c>
      <c r="GF54" s="39">
        <v>35.299999999999997</v>
      </c>
      <c r="GG54" s="39">
        <v>44.2</v>
      </c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  <c r="IN54" s="39"/>
      <c r="IO54" s="39"/>
      <c r="IP54" s="39"/>
      <c r="IQ54" s="39"/>
      <c r="IR54" s="39"/>
      <c r="IS54" s="39"/>
      <c r="IT54" s="39"/>
      <c r="IU54" s="39"/>
      <c r="IV54" s="39"/>
      <c r="IW54" s="39"/>
      <c r="IX54" s="39"/>
      <c r="IY54" s="39"/>
      <c r="IZ54" s="39"/>
      <c r="JA54" s="39"/>
      <c r="JB54" s="39"/>
      <c r="JC54" s="39"/>
      <c r="JD54" s="39"/>
      <c r="JE54" s="39"/>
      <c r="JF54" s="39"/>
      <c r="JG54" s="39"/>
      <c r="JH54" s="39"/>
      <c r="JI54" s="39"/>
      <c r="JJ54" s="39"/>
    </row>
    <row r="55" spans="1:270" s="33" customFormat="1">
      <c r="A55" s="33" t="s">
        <v>215</v>
      </c>
      <c r="B55" s="30">
        <v>8882.5761029411751</v>
      </c>
      <c r="C55" s="30">
        <v>7488</v>
      </c>
      <c r="D55" s="26">
        <v>8704.9245808823525</v>
      </c>
      <c r="E55" s="26">
        <f>ROUNDUP(Tabla1[[#This Row],[€uros1]],0)</f>
        <v>8705</v>
      </c>
      <c r="F55" s="33">
        <v>5</v>
      </c>
      <c r="G55" s="32">
        <v>54</v>
      </c>
      <c r="H55" s="33" t="s">
        <v>200</v>
      </c>
      <c r="I55" s="33" t="s">
        <v>200</v>
      </c>
      <c r="J55" s="33" t="s">
        <v>106</v>
      </c>
      <c r="K55" s="33" t="s">
        <v>201</v>
      </c>
      <c r="M55" s="33">
        <v>2</v>
      </c>
      <c r="N55" s="33">
        <v>2</v>
      </c>
      <c r="O55" s="33" t="s">
        <v>620</v>
      </c>
      <c r="P55" s="33" t="s">
        <v>616</v>
      </c>
      <c r="Q55" s="33" t="s">
        <v>1330</v>
      </c>
      <c r="R55" s="33" t="s">
        <v>1374</v>
      </c>
      <c r="W55" s="33" t="s">
        <v>1376</v>
      </c>
      <c r="X55" s="33" t="s">
        <v>1377</v>
      </c>
      <c r="Y55" s="33" t="s">
        <v>1378</v>
      </c>
      <c r="Z55" s="33" t="s">
        <v>1379</v>
      </c>
      <c r="AA55" s="33" t="s">
        <v>1380</v>
      </c>
      <c r="AB55" s="33" t="s">
        <v>1381</v>
      </c>
      <c r="AD55" s="33" t="s">
        <v>1383</v>
      </c>
      <c r="AE55" s="33" t="s">
        <v>1894</v>
      </c>
      <c r="AF55" s="33" t="s">
        <v>1895</v>
      </c>
      <c r="AI55" s="33" t="s">
        <v>70</v>
      </c>
      <c r="AJ55" s="33" t="s">
        <v>70</v>
      </c>
      <c r="AK55" s="33" t="s">
        <v>1339</v>
      </c>
      <c r="AL55" s="33" t="s">
        <v>259</v>
      </c>
      <c r="AN55" s="33" t="s">
        <v>60</v>
      </c>
      <c r="AO55" s="33" t="s">
        <v>61</v>
      </c>
      <c r="AP55" s="33" t="s">
        <v>202</v>
      </c>
      <c r="AQ55" s="33" t="s">
        <v>64</v>
      </c>
      <c r="AR55" s="33" t="s">
        <v>65</v>
      </c>
      <c r="AS55" s="33" t="s">
        <v>66</v>
      </c>
      <c r="AT55" s="33" t="s">
        <v>67</v>
      </c>
      <c r="AU55" s="33" t="s">
        <v>107</v>
      </c>
      <c r="AV55" s="33" t="s">
        <v>108</v>
      </c>
      <c r="BD55" s="33" t="s">
        <v>203</v>
      </c>
      <c r="BE55" s="33" t="s">
        <v>251</v>
      </c>
      <c r="BF55" s="33" t="s">
        <v>1306</v>
      </c>
      <c r="BG55" s="33" t="s">
        <v>72</v>
      </c>
      <c r="BH55" s="33" t="s">
        <v>94</v>
      </c>
      <c r="BI55" s="33" t="s">
        <v>204</v>
      </c>
      <c r="BN55" s="36">
        <v>2.0299999999999998</v>
      </c>
      <c r="BO55" s="33" t="s">
        <v>77</v>
      </c>
      <c r="BQ55" s="36">
        <v>1.5</v>
      </c>
      <c r="BT55" s="33" t="s">
        <v>1896</v>
      </c>
      <c r="BU55" s="39">
        <v>22.4</v>
      </c>
      <c r="BY55" s="33">
        <v>0</v>
      </c>
      <c r="BZ55" s="33">
        <v>1740</v>
      </c>
      <c r="CB55" s="33">
        <v>8.6199999999999992</v>
      </c>
      <c r="CH55" s="33" t="s">
        <v>59</v>
      </c>
      <c r="CI55" s="33" t="s">
        <v>1343</v>
      </c>
      <c r="CJ55" s="39"/>
      <c r="CM55" s="33">
        <v>0.25</v>
      </c>
      <c r="CN55" s="33">
        <v>0.28000000000000003</v>
      </c>
      <c r="CO55" s="33">
        <v>0.31</v>
      </c>
      <c r="CP55" s="27" t="s">
        <v>76</v>
      </c>
      <c r="CQ55" s="27" t="s">
        <v>76</v>
      </c>
      <c r="CR55" s="27" t="s">
        <v>76</v>
      </c>
      <c r="CV55" s="33" t="s">
        <v>1898</v>
      </c>
      <c r="CY55" s="42"/>
      <c r="CZ55" s="42"/>
      <c r="DA55" s="42"/>
      <c r="DH55" s="33" t="s">
        <v>1348</v>
      </c>
      <c r="DI55" s="33" t="s">
        <v>1345</v>
      </c>
      <c r="DK55" s="33">
        <v>1</v>
      </c>
      <c r="DL55" s="33">
        <v>350</v>
      </c>
      <c r="DM55" s="33">
        <v>1912</v>
      </c>
      <c r="DN55" s="33">
        <v>8</v>
      </c>
      <c r="DW55" s="33">
        <v>39.299999999999997</v>
      </c>
      <c r="EC55" s="33">
        <v>107</v>
      </c>
      <c r="EI55" s="33" t="s">
        <v>117</v>
      </c>
      <c r="EJ55" s="33" t="s">
        <v>216</v>
      </c>
      <c r="EK55" s="33" t="s">
        <v>124</v>
      </c>
      <c r="EL55" s="33">
        <f>COUNTA(Tabla1[[#This Row],[Tamb1]:[Tamb4]])</f>
        <v>1</v>
      </c>
      <c r="EM55" s="46" t="s">
        <v>1725</v>
      </c>
      <c r="EQ55" s="32" t="s">
        <v>1747</v>
      </c>
      <c r="ES55" s="33">
        <f>COUNTA(Tabla1[[#This Row],[Tcam1]:[Tcam9]])</f>
        <v>3</v>
      </c>
      <c r="ET55" s="46" t="s">
        <v>1746</v>
      </c>
      <c r="EU55" s="33" t="s">
        <v>1747</v>
      </c>
      <c r="EV55" s="46" t="s">
        <v>1730</v>
      </c>
      <c r="FC55" s="54">
        <v>3025</v>
      </c>
      <c r="FD55" s="54">
        <v>3416</v>
      </c>
      <c r="FE55" s="54">
        <v>3806</v>
      </c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39">
        <v>27.3</v>
      </c>
      <c r="GF55" s="39">
        <v>38</v>
      </c>
      <c r="GG55" s="39">
        <v>46.7</v>
      </c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  <c r="IN55" s="39"/>
      <c r="IO55" s="39"/>
      <c r="IP55" s="39"/>
      <c r="IQ55" s="39"/>
      <c r="IR55" s="39"/>
      <c r="IS55" s="39"/>
      <c r="IT55" s="39"/>
      <c r="IU55" s="39"/>
      <c r="IV55" s="39"/>
      <c r="IW55" s="39"/>
      <c r="IX55" s="39"/>
      <c r="IY55" s="39"/>
      <c r="IZ55" s="39"/>
      <c r="JA55" s="39"/>
      <c r="JB55" s="39"/>
      <c r="JC55" s="39"/>
      <c r="JD55" s="39"/>
      <c r="JE55" s="39"/>
      <c r="JF55" s="39"/>
      <c r="JG55" s="39"/>
      <c r="JH55" s="39"/>
      <c r="JI55" s="39"/>
      <c r="JJ55" s="39"/>
    </row>
    <row r="56" spans="1:270" s="33" customFormat="1">
      <c r="A56" s="33" t="s">
        <v>199</v>
      </c>
      <c r="B56" s="30">
        <v>5335.9301470588225</v>
      </c>
      <c r="C56" s="30">
        <v>4497</v>
      </c>
      <c r="D56" s="26">
        <v>5229.2115441176456</v>
      </c>
      <c r="E56" s="26">
        <f>ROUNDUP(Tabla1[[#This Row],[€uros1]],0)</f>
        <v>5230</v>
      </c>
      <c r="F56" s="33">
        <v>5</v>
      </c>
      <c r="G56" s="32">
        <v>55</v>
      </c>
      <c r="H56" s="33" t="s">
        <v>200</v>
      </c>
      <c r="I56" s="33" t="s">
        <v>200</v>
      </c>
      <c r="J56" s="33" t="s">
        <v>106</v>
      </c>
      <c r="K56" s="33" t="s">
        <v>201</v>
      </c>
      <c r="M56" s="33">
        <v>2</v>
      </c>
      <c r="N56" s="33">
        <v>2</v>
      </c>
      <c r="O56" s="33" t="s">
        <v>620</v>
      </c>
      <c r="P56" s="33" t="s">
        <v>616</v>
      </c>
      <c r="Q56" s="33" t="s">
        <v>1330</v>
      </c>
      <c r="R56" s="33" t="s">
        <v>1374</v>
      </c>
      <c r="W56" s="33" t="s">
        <v>1376</v>
      </c>
      <c r="X56" s="33" t="s">
        <v>1377</v>
      </c>
      <c r="Y56" s="33" t="s">
        <v>1378</v>
      </c>
      <c r="Z56" s="33" t="s">
        <v>1379</v>
      </c>
      <c r="AA56" s="33" t="s">
        <v>1380</v>
      </c>
      <c r="AB56" s="33" t="s">
        <v>1381</v>
      </c>
      <c r="AD56" s="33" t="s">
        <v>1383</v>
      </c>
      <c r="AE56" s="33" t="s">
        <v>1894</v>
      </c>
      <c r="AF56" s="33" t="s">
        <v>1895</v>
      </c>
      <c r="AI56" s="33" t="s">
        <v>70</v>
      </c>
      <c r="AJ56" s="33" t="s">
        <v>70</v>
      </c>
      <c r="AK56" s="33" t="s">
        <v>1338</v>
      </c>
      <c r="AL56" s="33" t="s">
        <v>259</v>
      </c>
      <c r="AN56" s="33" t="s">
        <v>60</v>
      </c>
      <c r="AO56" s="33" t="s">
        <v>61</v>
      </c>
      <c r="AP56" s="33" t="s">
        <v>202</v>
      </c>
      <c r="AQ56" s="33" t="s">
        <v>64</v>
      </c>
      <c r="AR56" s="33" t="s">
        <v>65</v>
      </c>
      <c r="AS56" s="33" t="s">
        <v>66</v>
      </c>
      <c r="AT56" s="33" t="s">
        <v>67</v>
      </c>
      <c r="AU56" s="33" t="s">
        <v>107</v>
      </c>
      <c r="AV56" s="33" t="s">
        <v>108</v>
      </c>
      <c r="BD56" s="33" t="s">
        <v>203</v>
      </c>
      <c r="BE56" s="33" t="s">
        <v>251</v>
      </c>
      <c r="BF56" s="33" t="s">
        <v>1306</v>
      </c>
      <c r="BG56" s="33" t="s">
        <v>72</v>
      </c>
      <c r="BH56" s="33" t="s">
        <v>94</v>
      </c>
      <c r="BI56" s="33" t="s">
        <v>204</v>
      </c>
      <c r="BN56" s="36">
        <v>1.56</v>
      </c>
      <c r="BO56" s="33" t="s">
        <v>77</v>
      </c>
      <c r="BQ56" s="36">
        <v>1.5</v>
      </c>
      <c r="BT56" s="33" t="s">
        <v>1896</v>
      </c>
      <c r="BU56" s="39">
        <v>22.4</v>
      </c>
      <c r="BY56" s="33">
        <v>0</v>
      </c>
      <c r="BZ56" s="33">
        <v>566</v>
      </c>
      <c r="CB56" s="33">
        <v>3.09</v>
      </c>
      <c r="CH56" s="33" t="s">
        <v>75</v>
      </c>
      <c r="CI56" s="33" t="s">
        <v>1343</v>
      </c>
      <c r="CJ56" s="39"/>
      <c r="CM56" s="27" t="s">
        <v>76</v>
      </c>
      <c r="CN56" s="27" t="s">
        <v>76</v>
      </c>
      <c r="CO56" s="27" t="s">
        <v>76</v>
      </c>
      <c r="CP56" s="33">
        <v>7.0000000000000007E-2</v>
      </c>
      <c r="CQ56" s="33">
        <v>0.09</v>
      </c>
      <c r="CR56" s="33">
        <v>0.1</v>
      </c>
      <c r="CV56" s="33" t="s">
        <v>1897</v>
      </c>
      <c r="CY56" s="42"/>
      <c r="CZ56" s="42"/>
      <c r="DA56" s="42"/>
      <c r="DH56" s="33" t="s">
        <v>1348</v>
      </c>
      <c r="DI56" s="33" t="s">
        <v>1345</v>
      </c>
      <c r="DK56" s="33">
        <v>1</v>
      </c>
      <c r="DL56" s="33">
        <v>200</v>
      </c>
      <c r="DM56" s="33">
        <v>535</v>
      </c>
      <c r="DN56" s="33">
        <v>5</v>
      </c>
      <c r="DW56" s="33">
        <v>27.5</v>
      </c>
      <c r="EC56" s="33">
        <v>53</v>
      </c>
      <c r="EI56" s="33" t="s">
        <v>135</v>
      </c>
      <c r="EJ56" s="33" t="s">
        <v>109</v>
      </c>
      <c r="EK56" s="33" t="s">
        <v>205</v>
      </c>
      <c r="EL56" s="33">
        <f>COUNTA(Tabla1[[#This Row],[Tamb1]:[Tamb4]])</f>
        <v>1</v>
      </c>
      <c r="EM56" s="46" t="s">
        <v>1725</v>
      </c>
      <c r="EQ56" s="47" t="s">
        <v>1743</v>
      </c>
      <c r="ER56" s="47"/>
      <c r="ES56" s="33">
        <f>COUNTA(Tabla1[[#This Row],[Tcam1]:[Tcam9]])</f>
        <v>3</v>
      </c>
      <c r="ET56" s="46" t="s">
        <v>1742</v>
      </c>
      <c r="EU56" s="46" t="s">
        <v>1743</v>
      </c>
      <c r="EV56" s="46" t="s">
        <v>1744</v>
      </c>
      <c r="FC56" s="54">
        <v>771</v>
      </c>
      <c r="FD56" s="54">
        <v>924</v>
      </c>
      <c r="FE56" s="54">
        <v>1093</v>
      </c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39">
        <v>5.6</v>
      </c>
      <c r="GF56" s="39">
        <v>5.7</v>
      </c>
      <c r="GG56" s="39">
        <v>9.9</v>
      </c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  <c r="HY56" s="39"/>
      <c r="HZ56" s="39"/>
      <c r="IA56" s="39"/>
      <c r="IB56" s="39"/>
      <c r="IC56" s="39"/>
      <c r="ID56" s="39"/>
      <c r="IE56" s="39"/>
      <c r="IF56" s="39"/>
      <c r="IG56" s="39"/>
      <c r="IH56" s="39"/>
      <c r="II56" s="39"/>
      <c r="IJ56" s="39"/>
      <c r="IK56" s="39"/>
      <c r="IL56" s="39"/>
      <c r="IM56" s="39"/>
      <c r="IN56" s="39"/>
      <c r="IO56" s="39"/>
      <c r="IP56" s="39"/>
      <c r="IQ56" s="39"/>
      <c r="IR56" s="39"/>
      <c r="IS56" s="39"/>
      <c r="IT56" s="39"/>
      <c r="IU56" s="39"/>
      <c r="IV56" s="39"/>
      <c r="IW56" s="39"/>
      <c r="IX56" s="39"/>
      <c r="IY56" s="39"/>
      <c r="IZ56" s="39"/>
      <c r="JA56" s="39"/>
      <c r="JB56" s="39"/>
      <c r="JC56" s="39"/>
      <c r="JD56" s="39"/>
      <c r="JE56" s="39"/>
      <c r="JF56" s="39"/>
      <c r="JG56" s="39"/>
      <c r="JH56" s="39"/>
      <c r="JI56" s="39"/>
      <c r="JJ56" s="39"/>
    </row>
    <row r="57" spans="1:270" s="33" customFormat="1">
      <c r="A57" s="33" t="s">
        <v>206</v>
      </c>
      <c r="B57" s="30">
        <v>5393.5457720588238</v>
      </c>
      <c r="C57" s="30">
        <v>4547</v>
      </c>
      <c r="D57" s="26">
        <v>5285.6748566176457</v>
      </c>
      <c r="E57" s="26">
        <f>ROUNDUP(Tabla1[[#This Row],[€uros1]],0)</f>
        <v>5286</v>
      </c>
      <c r="F57" s="33">
        <v>5</v>
      </c>
      <c r="G57" s="32">
        <v>56</v>
      </c>
      <c r="H57" s="33" t="s">
        <v>200</v>
      </c>
      <c r="I57" s="33" t="s">
        <v>200</v>
      </c>
      <c r="J57" s="33" t="s">
        <v>106</v>
      </c>
      <c r="K57" s="33" t="s">
        <v>201</v>
      </c>
      <c r="M57" s="33">
        <v>2</v>
      </c>
      <c r="N57" s="33">
        <v>2</v>
      </c>
      <c r="O57" s="33" t="s">
        <v>620</v>
      </c>
      <c r="P57" s="33" t="s">
        <v>616</v>
      </c>
      <c r="Q57" s="33" t="s">
        <v>1330</v>
      </c>
      <c r="R57" s="33" t="s">
        <v>1374</v>
      </c>
      <c r="W57" s="33" t="s">
        <v>1376</v>
      </c>
      <c r="X57" s="33" t="s">
        <v>1377</v>
      </c>
      <c r="Y57" s="33" t="s">
        <v>1378</v>
      </c>
      <c r="Z57" s="33" t="s">
        <v>1379</v>
      </c>
      <c r="AA57" s="33" t="s">
        <v>1380</v>
      </c>
      <c r="AB57" s="33" t="s">
        <v>1381</v>
      </c>
      <c r="AD57" s="33" t="s">
        <v>1383</v>
      </c>
      <c r="AE57" s="33" t="s">
        <v>1894</v>
      </c>
      <c r="AF57" s="33" t="s">
        <v>1895</v>
      </c>
      <c r="AI57" s="33" t="s">
        <v>70</v>
      </c>
      <c r="AJ57" s="33" t="s">
        <v>70</v>
      </c>
      <c r="AK57" s="33" t="s">
        <v>1338</v>
      </c>
      <c r="AL57" s="33" t="s">
        <v>259</v>
      </c>
      <c r="AN57" s="33" t="s">
        <v>60</v>
      </c>
      <c r="AO57" s="33" t="s">
        <v>61</v>
      </c>
      <c r="AP57" s="33" t="s">
        <v>202</v>
      </c>
      <c r="AQ57" s="33" t="s">
        <v>64</v>
      </c>
      <c r="AR57" s="33" t="s">
        <v>65</v>
      </c>
      <c r="AS57" s="33" t="s">
        <v>66</v>
      </c>
      <c r="AT57" s="33" t="s">
        <v>67</v>
      </c>
      <c r="AU57" s="33" t="s">
        <v>107</v>
      </c>
      <c r="AV57" s="33" t="s">
        <v>108</v>
      </c>
      <c r="BD57" s="33" t="s">
        <v>203</v>
      </c>
      <c r="BE57" s="33" t="s">
        <v>251</v>
      </c>
      <c r="BF57" s="33" t="s">
        <v>1306</v>
      </c>
      <c r="BG57" s="33" t="s">
        <v>72</v>
      </c>
      <c r="BH57" s="33" t="s">
        <v>94</v>
      </c>
      <c r="BI57" s="33" t="s">
        <v>204</v>
      </c>
      <c r="BN57" s="36">
        <v>1.42</v>
      </c>
      <c r="BO57" s="33" t="s">
        <v>77</v>
      </c>
      <c r="BQ57" s="36">
        <v>1.75</v>
      </c>
      <c r="BT57" s="33" t="s">
        <v>1896</v>
      </c>
      <c r="BU57" s="39">
        <v>27.8</v>
      </c>
      <c r="BY57" s="33">
        <v>0</v>
      </c>
      <c r="BZ57" s="33">
        <v>722</v>
      </c>
      <c r="CB57" s="33">
        <v>4.09</v>
      </c>
      <c r="CH57" s="33" t="s">
        <v>75</v>
      </c>
      <c r="CI57" s="33" t="s">
        <v>1343</v>
      </c>
      <c r="CJ57" s="39"/>
      <c r="CM57" s="27" t="s">
        <v>76</v>
      </c>
      <c r="CN57" s="27" t="s">
        <v>76</v>
      </c>
      <c r="CO57" s="27" t="s">
        <v>76</v>
      </c>
      <c r="CP57" s="33">
        <v>0.11</v>
      </c>
      <c r="CQ57" s="33">
        <v>0.11</v>
      </c>
      <c r="CR57" s="33">
        <v>0.12</v>
      </c>
      <c r="CV57" s="33" t="s">
        <v>1897</v>
      </c>
      <c r="CY57" s="42"/>
      <c r="CZ57" s="42"/>
      <c r="DA57" s="42"/>
      <c r="DH57" s="33" t="s">
        <v>1348</v>
      </c>
      <c r="DI57" s="33" t="s">
        <v>1345</v>
      </c>
      <c r="DK57" s="33">
        <v>1</v>
      </c>
      <c r="DL57" s="33">
        <v>200</v>
      </c>
      <c r="DM57" s="33">
        <v>515</v>
      </c>
      <c r="DN57" s="33">
        <v>5</v>
      </c>
      <c r="DW57" s="33">
        <v>26.2</v>
      </c>
      <c r="EC57" s="33">
        <v>54</v>
      </c>
      <c r="EI57" s="33" t="s">
        <v>135</v>
      </c>
      <c r="EJ57" s="33" t="s">
        <v>109</v>
      </c>
      <c r="EK57" s="33" t="s">
        <v>110</v>
      </c>
      <c r="EL57" s="33">
        <f>COUNTA(Tabla1[[#This Row],[Tamb1]:[Tamb4]])</f>
        <v>1</v>
      </c>
      <c r="EM57" s="46" t="s">
        <v>1725</v>
      </c>
      <c r="EQ57" s="47" t="s">
        <v>1743</v>
      </c>
      <c r="ER57" s="47"/>
      <c r="ES57" s="33">
        <f>COUNTA(Tabla1[[#This Row],[Tcam1]:[Tcam9]])</f>
        <v>3</v>
      </c>
      <c r="ET57" s="46" t="s">
        <v>1742</v>
      </c>
      <c r="EU57" s="46" t="s">
        <v>1743</v>
      </c>
      <c r="EV57" s="46" t="s">
        <v>1744</v>
      </c>
      <c r="FC57" s="54">
        <v>862</v>
      </c>
      <c r="FD57" s="54">
        <v>1041</v>
      </c>
      <c r="FE57" s="54">
        <v>1235</v>
      </c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39">
        <v>6.2</v>
      </c>
      <c r="GF57" s="39">
        <v>7.2</v>
      </c>
      <c r="GG57" s="39">
        <v>12.7</v>
      </c>
      <c r="GH57" s="39"/>
      <c r="GI57" s="39"/>
      <c r="GJ57" s="39"/>
      <c r="GK57" s="39"/>
      <c r="GL57" s="39"/>
      <c r="GM57" s="39"/>
      <c r="GN57" s="39"/>
      <c r="GO57" s="39"/>
      <c r="GP57" s="39"/>
      <c r="GQ57" s="39"/>
      <c r="GR57" s="39"/>
      <c r="GS57" s="39"/>
      <c r="GT57" s="39"/>
      <c r="GU57" s="39"/>
      <c r="GV57" s="39"/>
      <c r="GW57" s="39"/>
      <c r="GX57" s="39"/>
      <c r="GY57" s="39"/>
      <c r="GZ57" s="39"/>
      <c r="HA57" s="39"/>
      <c r="HB57" s="39"/>
      <c r="HC57" s="39"/>
      <c r="HD57" s="39"/>
      <c r="HE57" s="39"/>
      <c r="HF57" s="39"/>
      <c r="HG57" s="39"/>
      <c r="HH57" s="39"/>
      <c r="HI57" s="39"/>
      <c r="HJ57" s="39"/>
      <c r="HK57" s="39"/>
      <c r="HL57" s="39"/>
      <c r="HM57" s="39"/>
      <c r="HN57" s="39"/>
      <c r="HO57" s="39"/>
      <c r="HP57" s="39"/>
      <c r="HQ57" s="39"/>
      <c r="HR57" s="39"/>
      <c r="HS57" s="39"/>
      <c r="HT57" s="39"/>
      <c r="HU57" s="39"/>
      <c r="HV57" s="39"/>
      <c r="HW57" s="39"/>
      <c r="HX57" s="39"/>
      <c r="HY57" s="39"/>
      <c r="HZ57" s="39"/>
      <c r="IA57" s="39"/>
      <c r="IB57" s="39"/>
      <c r="IC57" s="39"/>
      <c r="ID57" s="39"/>
      <c r="IE57" s="39"/>
      <c r="IF57" s="39"/>
      <c r="IG57" s="39"/>
      <c r="IH57" s="39"/>
      <c r="II57" s="39"/>
      <c r="IJ57" s="39"/>
      <c r="IK57" s="39"/>
      <c r="IL57" s="39"/>
      <c r="IM57" s="39"/>
      <c r="IN57" s="39"/>
      <c r="IO57" s="39"/>
      <c r="IP57" s="39"/>
      <c r="IQ57" s="39"/>
      <c r="IR57" s="39"/>
      <c r="IS57" s="39"/>
      <c r="IT57" s="39"/>
      <c r="IU57" s="39"/>
      <c r="IV57" s="39"/>
      <c r="IW57" s="39"/>
      <c r="IX57" s="39"/>
      <c r="IY57" s="39"/>
      <c r="IZ57" s="39"/>
      <c r="JA57" s="39"/>
      <c r="JB57" s="39"/>
      <c r="JC57" s="39"/>
      <c r="JD57" s="39"/>
      <c r="JE57" s="39"/>
      <c r="JF57" s="39"/>
      <c r="JG57" s="39"/>
      <c r="JH57" s="39"/>
      <c r="JI57" s="39"/>
      <c r="JJ57" s="39"/>
    </row>
    <row r="58" spans="1:270" s="33" customFormat="1">
      <c r="A58" s="33" t="s">
        <v>207</v>
      </c>
      <c r="B58" s="30">
        <v>5812.0022058823524</v>
      </c>
      <c r="C58" s="30">
        <v>4900</v>
      </c>
      <c r="D58" s="26">
        <v>5695.7621617647037</v>
      </c>
      <c r="E58" s="26">
        <f>ROUNDUP(Tabla1[[#This Row],[€uros1]],0)</f>
        <v>5696</v>
      </c>
      <c r="F58" s="33">
        <v>5</v>
      </c>
      <c r="G58" s="32">
        <v>57</v>
      </c>
      <c r="H58" s="33" t="s">
        <v>200</v>
      </c>
      <c r="I58" s="33" t="s">
        <v>200</v>
      </c>
      <c r="J58" s="33" t="s">
        <v>106</v>
      </c>
      <c r="K58" s="33" t="s">
        <v>201</v>
      </c>
      <c r="M58" s="33">
        <v>2</v>
      </c>
      <c r="N58" s="33">
        <v>2</v>
      </c>
      <c r="O58" s="33" t="s">
        <v>620</v>
      </c>
      <c r="P58" s="33" t="s">
        <v>616</v>
      </c>
      <c r="Q58" s="33" t="s">
        <v>1330</v>
      </c>
      <c r="R58" s="33" t="s">
        <v>1374</v>
      </c>
      <c r="W58" s="33" t="s">
        <v>1376</v>
      </c>
      <c r="X58" s="33" t="s">
        <v>1377</v>
      </c>
      <c r="Y58" s="33" t="s">
        <v>1378</v>
      </c>
      <c r="Z58" s="33" t="s">
        <v>1379</v>
      </c>
      <c r="AA58" s="33" t="s">
        <v>1380</v>
      </c>
      <c r="AB58" s="33" t="s">
        <v>1381</v>
      </c>
      <c r="AD58" s="33" t="s">
        <v>1383</v>
      </c>
      <c r="AE58" s="33" t="s">
        <v>1894</v>
      </c>
      <c r="AF58" s="33" t="s">
        <v>1895</v>
      </c>
      <c r="AI58" s="33" t="s">
        <v>70</v>
      </c>
      <c r="AJ58" s="33" t="s">
        <v>70</v>
      </c>
      <c r="AK58" s="33" t="s">
        <v>1338</v>
      </c>
      <c r="AL58" s="33" t="s">
        <v>259</v>
      </c>
      <c r="AN58" s="33" t="s">
        <v>60</v>
      </c>
      <c r="AO58" s="33" t="s">
        <v>61</v>
      </c>
      <c r="AP58" s="33" t="s">
        <v>202</v>
      </c>
      <c r="AQ58" s="33" t="s">
        <v>64</v>
      </c>
      <c r="AR58" s="33" t="s">
        <v>65</v>
      </c>
      <c r="AS58" s="33" t="s">
        <v>66</v>
      </c>
      <c r="AT58" s="33" t="s">
        <v>67</v>
      </c>
      <c r="AU58" s="33" t="s">
        <v>107</v>
      </c>
      <c r="AV58" s="33" t="s">
        <v>108</v>
      </c>
      <c r="BD58" s="33" t="s">
        <v>203</v>
      </c>
      <c r="BE58" s="33" t="s">
        <v>251</v>
      </c>
      <c r="BF58" s="33" t="s">
        <v>1306</v>
      </c>
      <c r="BG58" s="33" t="s">
        <v>72</v>
      </c>
      <c r="BH58" s="33" t="s">
        <v>94</v>
      </c>
      <c r="BI58" s="33" t="s">
        <v>204</v>
      </c>
      <c r="BN58" s="36">
        <v>1.43</v>
      </c>
      <c r="BO58" s="33" t="s">
        <v>77</v>
      </c>
      <c r="BQ58" s="36">
        <v>1.75</v>
      </c>
      <c r="BT58" s="33" t="s">
        <v>1896</v>
      </c>
      <c r="BU58" s="39">
        <v>27.8</v>
      </c>
      <c r="BY58" s="33">
        <v>0</v>
      </c>
      <c r="BZ58" s="33">
        <v>750</v>
      </c>
      <c r="CB58" s="33">
        <v>4.3499999999999996</v>
      </c>
      <c r="CH58" s="33" t="s">
        <v>75</v>
      </c>
      <c r="CI58" s="33" t="s">
        <v>1343</v>
      </c>
      <c r="CJ58" s="39"/>
      <c r="CM58" s="27" t="s">
        <v>76</v>
      </c>
      <c r="CN58" s="27" t="s">
        <v>76</v>
      </c>
      <c r="CO58" s="27" t="s">
        <v>76</v>
      </c>
      <c r="CP58" s="33">
        <v>0.16</v>
      </c>
      <c r="CQ58" s="33">
        <v>0.16</v>
      </c>
      <c r="CR58" s="33">
        <v>0.19</v>
      </c>
      <c r="CV58" s="33" t="s">
        <v>1898</v>
      </c>
      <c r="CY58" s="42"/>
      <c r="CZ58" s="42"/>
      <c r="DA58" s="42"/>
      <c r="DH58" s="33" t="s">
        <v>1348</v>
      </c>
      <c r="DI58" s="33" t="s">
        <v>1345</v>
      </c>
      <c r="DK58" s="33">
        <v>2</v>
      </c>
      <c r="DL58" s="33">
        <v>200</v>
      </c>
      <c r="DM58" s="33">
        <v>1050</v>
      </c>
      <c r="DN58" s="33">
        <v>5</v>
      </c>
      <c r="DW58" s="33">
        <v>39.1</v>
      </c>
      <c r="EC58" s="33">
        <v>70</v>
      </c>
      <c r="EI58" s="33" t="s">
        <v>86</v>
      </c>
      <c r="EJ58" s="33" t="s">
        <v>138</v>
      </c>
      <c r="EK58" s="33" t="s">
        <v>124</v>
      </c>
      <c r="EL58" s="33">
        <f>COUNTA(Tabla1[[#This Row],[Tamb1]:[Tamb4]])</f>
        <v>1</v>
      </c>
      <c r="EM58" s="46" t="s">
        <v>1725</v>
      </c>
      <c r="EQ58" s="47" t="s">
        <v>1743</v>
      </c>
      <c r="ER58" s="47"/>
      <c r="ES58" s="33">
        <f>COUNTA(Tabla1[[#This Row],[Tcam1]:[Tcam9]])</f>
        <v>3</v>
      </c>
      <c r="ET58" s="46" t="s">
        <v>1742</v>
      </c>
      <c r="EU58" s="46" t="s">
        <v>1743</v>
      </c>
      <c r="EV58" s="46" t="s">
        <v>1744</v>
      </c>
      <c r="FC58" s="54">
        <v>938</v>
      </c>
      <c r="FD58" s="54">
        <v>1148</v>
      </c>
      <c r="FE58" s="54">
        <v>1384</v>
      </c>
      <c r="FF58" s="54"/>
      <c r="FG58" s="54"/>
      <c r="FH58" s="54"/>
      <c r="FI58" s="54"/>
      <c r="FJ58" s="54"/>
      <c r="FK58" s="54"/>
      <c r="FL58" s="54"/>
      <c r="FM58" s="56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39">
        <v>6.7</v>
      </c>
      <c r="GF58" s="39">
        <v>9</v>
      </c>
      <c r="GG58" s="39">
        <v>17.399999999999999</v>
      </c>
      <c r="GH58" s="39"/>
      <c r="GI58" s="39"/>
      <c r="GJ58" s="39"/>
      <c r="GK58" s="39"/>
      <c r="GL58" s="39"/>
      <c r="GM58" s="39"/>
      <c r="GN58" s="39"/>
      <c r="GO58" s="59"/>
      <c r="GP58" s="39"/>
      <c r="GQ58" s="39"/>
      <c r="GR58" s="39"/>
      <c r="GS58" s="39"/>
      <c r="GT58" s="39"/>
      <c r="GU58" s="39"/>
      <c r="GV58" s="39"/>
      <c r="GW58" s="39"/>
      <c r="GX58" s="39"/>
      <c r="GY58" s="39"/>
      <c r="GZ58" s="39"/>
      <c r="HA58" s="39"/>
      <c r="HB58" s="39"/>
      <c r="HC58" s="39"/>
      <c r="HD58" s="39"/>
      <c r="HE58" s="39"/>
      <c r="HF58" s="39"/>
      <c r="HG58" s="39"/>
      <c r="HH58" s="39"/>
      <c r="HI58" s="39"/>
      <c r="HJ58" s="39"/>
      <c r="HK58" s="39"/>
      <c r="HL58" s="39"/>
      <c r="HM58" s="39"/>
      <c r="HN58" s="39"/>
      <c r="HO58" s="39"/>
      <c r="HP58" s="39"/>
      <c r="HQ58" s="39"/>
      <c r="HR58" s="39"/>
      <c r="HS58" s="39"/>
      <c r="HT58" s="39"/>
      <c r="HU58" s="39"/>
      <c r="HV58" s="39"/>
      <c r="HW58" s="39"/>
      <c r="HX58" s="39"/>
      <c r="HY58" s="39"/>
      <c r="HZ58" s="39"/>
      <c r="IA58" s="39"/>
      <c r="IB58" s="39"/>
      <c r="IC58" s="39"/>
      <c r="ID58" s="39"/>
      <c r="IE58" s="39"/>
      <c r="IF58" s="39"/>
      <c r="IG58" s="39"/>
      <c r="IH58" s="39"/>
      <c r="II58" s="39"/>
      <c r="IJ58" s="39"/>
      <c r="IK58" s="39"/>
      <c r="IL58" s="39"/>
      <c r="IM58" s="39"/>
      <c r="IN58" s="39"/>
      <c r="IO58" s="39"/>
      <c r="IP58" s="39"/>
      <c r="IQ58" s="39"/>
      <c r="IR58" s="39"/>
      <c r="IS58" s="39"/>
      <c r="IT58" s="39"/>
      <c r="IU58" s="39"/>
      <c r="IV58" s="39"/>
      <c r="IW58" s="39"/>
      <c r="IX58" s="39"/>
      <c r="IY58" s="39"/>
      <c r="IZ58" s="39"/>
      <c r="JA58" s="39"/>
      <c r="JB58" s="39"/>
      <c r="JC58" s="39"/>
      <c r="JD58" s="39"/>
      <c r="JE58" s="39"/>
      <c r="JF58" s="39"/>
      <c r="JG58" s="39"/>
      <c r="JH58" s="39"/>
      <c r="JI58" s="39"/>
      <c r="JJ58" s="39"/>
    </row>
    <row r="59" spans="1:270" s="33" customFormat="1">
      <c r="A59" s="33" t="s">
        <v>208</v>
      </c>
      <c r="B59" s="30">
        <v>7104.6711397058816</v>
      </c>
      <c r="C59" s="30">
        <v>6174</v>
      </c>
      <c r="D59" s="26">
        <v>6962.5777169117628</v>
      </c>
      <c r="E59" s="26">
        <f>ROUNDUP(Tabla1[[#This Row],[€uros1]],0)</f>
        <v>6963</v>
      </c>
      <c r="F59" s="33">
        <v>5</v>
      </c>
      <c r="G59" s="32">
        <v>58</v>
      </c>
      <c r="H59" s="33" t="s">
        <v>200</v>
      </c>
      <c r="I59" s="33" t="s">
        <v>200</v>
      </c>
      <c r="J59" s="33" t="s">
        <v>106</v>
      </c>
      <c r="K59" s="33" t="s">
        <v>201</v>
      </c>
      <c r="M59" s="33">
        <v>2</v>
      </c>
      <c r="N59" s="33">
        <v>2</v>
      </c>
      <c r="O59" s="33" t="s">
        <v>620</v>
      </c>
      <c r="P59" s="33" t="s">
        <v>616</v>
      </c>
      <c r="Q59" s="33" t="s">
        <v>1330</v>
      </c>
      <c r="R59" s="33" t="s">
        <v>1374</v>
      </c>
      <c r="W59" s="33" t="s">
        <v>1376</v>
      </c>
      <c r="X59" s="33" t="s">
        <v>1377</v>
      </c>
      <c r="Y59" s="33" t="s">
        <v>1378</v>
      </c>
      <c r="Z59" s="33" t="s">
        <v>1379</v>
      </c>
      <c r="AA59" s="33" t="s">
        <v>1380</v>
      </c>
      <c r="AB59" s="33" t="s">
        <v>1381</v>
      </c>
      <c r="AD59" s="33" t="s">
        <v>1383</v>
      </c>
      <c r="AE59" s="33" t="s">
        <v>1894</v>
      </c>
      <c r="AF59" s="33" t="s">
        <v>1895</v>
      </c>
      <c r="AI59" s="33" t="s">
        <v>70</v>
      </c>
      <c r="AJ59" s="33" t="s">
        <v>70</v>
      </c>
      <c r="AK59" s="33" t="s">
        <v>1338</v>
      </c>
      <c r="AL59" s="33" t="s">
        <v>259</v>
      </c>
      <c r="AN59" s="33" t="s">
        <v>60</v>
      </c>
      <c r="AO59" s="33" t="s">
        <v>61</v>
      </c>
      <c r="AP59" s="33" t="s">
        <v>202</v>
      </c>
      <c r="AQ59" s="33" t="s">
        <v>64</v>
      </c>
      <c r="AR59" s="33" t="s">
        <v>65</v>
      </c>
      <c r="AS59" s="33" t="s">
        <v>66</v>
      </c>
      <c r="AT59" s="33" t="s">
        <v>67</v>
      </c>
      <c r="AU59" s="33" t="s">
        <v>107</v>
      </c>
      <c r="AV59" s="33" t="s">
        <v>108</v>
      </c>
      <c r="BD59" s="33" t="s">
        <v>203</v>
      </c>
      <c r="BE59" s="33" t="s">
        <v>251</v>
      </c>
      <c r="BF59" s="33" t="s">
        <v>1306</v>
      </c>
      <c r="BG59" s="33" t="s">
        <v>72</v>
      </c>
      <c r="BH59" s="33" t="s">
        <v>94</v>
      </c>
      <c r="BI59" s="33" t="s">
        <v>204</v>
      </c>
      <c r="BN59" s="36">
        <v>1.62</v>
      </c>
      <c r="BO59" s="33" t="s">
        <v>77</v>
      </c>
      <c r="BQ59" s="36">
        <v>1.5</v>
      </c>
      <c r="BT59" s="33" t="s">
        <v>1896</v>
      </c>
      <c r="BU59" s="39">
        <v>22.4</v>
      </c>
      <c r="BY59" s="33">
        <v>0</v>
      </c>
      <c r="BZ59" s="33">
        <v>1124</v>
      </c>
      <c r="CB59" s="33">
        <v>6.18</v>
      </c>
      <c r="CH59" s="33" t="s">
        <v>59</v>
      </c>
      <c r="CI59" s="33" t="s">
        <v>1343</v>
      </c>
      <c r="CJ59" s="39"/>
      <c r="CM59" s="27" t="s">
        <v>76</v>
      </c>
      <c r="CN59" s="27" t="s">
        <v>76</v>
      </c>
      <c r="CO59" s="27" t="s">
        <v>76</v>
      </c>
      <c r="CP59" s="33">
        <v>0.21</v>
      </c>
      <c r="CQ59" s="33">
        <v>0.21</v>
      </c>
      <c r="CR59" s="33">
        <v>0.24</v>
      </c>
      <c r="CV59" s="33" t="s">
        <v>1898</v>
      </c>
      <c r="CY59" s="42"/>
      <c r="CZ59" s="42"/>
      <c r="DA59" s="42"/>
      <c r="DH59" s="33" t="s">
        <v>1348</v>
      </c>
      <c r="DI59" s="33" t="s">
        <v>1345</v>
      </c>
      <c r="DK59" s="33">
        <v>2</v>
      </c>
      <c r="DL59" s="33">
        <v>200</v>
      </c>
      <c r="DM59" s="33">
        <v>1425</v>
      </c>
      <c r="DN59" s="33">
        <v>5</v>
      </c>
      <c r="DW59" s="33">
        <v>39.1</v>
      </c>
      <c r="EC59" s="33">
        <v>97</v>
      </c>
      <c r="EI59" s="33" t="s">
        <v>86</v>
      </c>
      <c r="EJ59" s="33" t="s">
        <v>138</v>
      </c>
      <c r="EK59" s="33" t="s">
        <v>124</v>
      </c>
      <c r="EL59" s="33">
        <f>COUNTA(Tabla1[[#This Row],[Tamb1]:[Tamb4]])</f>
        <v>1</v>
      </c>
      <c r="EM59" s="46" t="s">
        <v>1725</v>
      </c>
      <c r="EQ59" s="47" t="s">
        <v>1743</v>
      </c>
      <c r="ER59" s="47"/>
      <c r="ES59" s="33">
        <f>COUNTA(Tabla1[[#This Row],[Tcam1]:[Tcam9]])</f>
        <v>3</v>
      </c>
      <c r="ET59" s="46" t="s">
        <v>1742</v>
      </c>
      <c r="EU59" s="46" t="s">
        <v>1743</v>
      </c>
      <c r="EV59" s="46" t="s">
        <v>1744</v>
      </c>
      <c r="FC59" s="54">
        <v>1580</v>
      </c>
      <c r="FD59" s="54">
        <v>1901</v>
      </c>
      <c r="FE59" s="54">
        <v>2245</v>
      </c>
      <c r="FF59" s="56"/>
      <c r="FG59" s="56"/>
      <c r="FH59" s="56"/>
      <c r="FI59" s="56"/>
      <c r="FJ59" s="56"/>
      <c r="FK59" s="56"/>
      <c r="FL59" s="54"/>
      <c r="FM59" s="56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39">
        <v>11.3</v>
      </c>
      <c r="GF59" s="39">
        <v>19.2</v>
      </c>
      <c r="GG59" s="39">
        <v>31</v>
      </c>
      <c r="GH59" s="59"/>
      <c r="GI59" s="59"/>
      <c r="GJ59" s="59"/>
      <c r="GK59" s="59"/>
      <c r="GL59" s="59"/>
      <c r="GM59" s="59"/>
      <c r="GN59" s="39"/>
      <c r="GO59" s="59"/>
      <c r="GP59" s="39"/>
      <c r="GQ59" s="39"/>
      <c r="GR59" s="39"/>
      <c r="GS59" s="39"/>
      <c r="GT59" s="39"/>
      <c r="GU59" s="39"/>
      <c r="GV59" s="39"/>
      <c r="GW59" s="39"/>
      <c r="GX59" s="39"/>
      <c r="GY59" s="39"/>
      <c r="GZ59" s="39"/>
      <c r="HA59" s="39"/>
      <c r="HB59" s="39"/>
      <c r="HC59" s="39"/>
      <c r="HD59" s="39"/>
      <c r="HE59" s="39"/>
      <c r="HF59" s="39"/>
      <c r="HG59" s="39"/>
      <c r="HH59" s="39"/>
      <c r="HI59" s="39"/>
      <c r="HJ59" s="39"/>
      <c r="HK59" s="39"/>
      <c r="HL59" s="39"/>
      <c r="HM59" s="39"/>
      <c r="HN59" s="39"/>
      <c r="HO59" s="39"/>
      <c r="HP59" s="39"/>
      <c r="HQ59" s="39"/>
      <c r="HR59" s="39"/>
      <c r="HS59" s="39"/>
      <c r="HT59" s="39"/>
      <c r="HU59" s="39"/>
      <c r="HV59" s="39"/>
      <c r="HW59" s="39"/>
      <c r="HX59" s="39"/>
      <c r="HY59" s="39"/>
      <c r="HZ59" s="39"/>
      <c r="IA59" s="39"/>
      <c r="IB59" s="39"/>
      <c r="IC59" s="39"/>
      <c r="ID59" s="39"/>
      <c r="IE59" s="39"/>
      <c r="IF59" s="39"/>
      <c r="IG59" s="39"/>
      <c r="IH59" s="39"/>
      <c r="II59" s="39"/>
      <c r="IJ59" s="39"/>
      <c r="IK59" s="39"/>
      <c r="IL59" s="39"/>
      <c r="IM59" s="39"/>
      <c r="IN59" s="39"/>
      <c r="IO59" s="39"/>
      <c r="IP59" s="39"/>
      <c r="IQ59" s="39"/>
      <c r="IR59" s="39"/>
      <c r="IS59" s="39"/>
      <c r="IT59" s="39"/>
      <c r="IU59" s="39"/>
      <c r="IV59" s="39"/>
      <c r="IW59" s="39"/>
      <c r="IX59" s="39"/>
      <c r="IY59" s="39"/>
      <c r="IZ59" s="39"/>
      <c r="JA59" s="39"/>
      <c r="JB59" s="39"/>
      <c r="JC59" s="39"/>
      <c r="JD59" s="39"/>
      <c r="JE59" s="39"/>
      <c r="JF59" s="39"/>
      <c r="JG59" s="39"/>
      <c r="JH59" s="39"/>
      <c r="JI59" s="39"/>
      <c r="JJ59" s="39"/>
    </row>
    <row r="60" spans="1:270" s="33" customFormat="1">
      <c r="A60" s="33" t="s">
        <v>209</v>
      </c>
      <c r="B60" s="30">
        <v>8348.8884191176476</v>
      </c>
      <c r="C60" s="30">
        <v>7257</v>
      </c>
      <c r="D60" s="26">
        <v>8181.9106507352953</v>
      </c>
      <c r="E60" s="26">
        <f>ROUNDUP(Tabla1[[#This Row],[€uros1]],0)</f>
        <v>8182</v>
      </c>
      <c r="F60" s="33">
        <v>5</v>
      </c>
      <c r="G60" s="32">
        <v>59</v>
      </c>
      <c r="H60" s="33" t="s">
        <v>200</v>
      </c>
      <c r="I60" s="33" t="s">
        <v>200</v>
      </c>
      <c r="J60" s="33" t="s">
        <v>106</v>
      </c>
      <c r="K60" s="33" t="s">
        <v>201</v>
      </c>
      <c r="M60" s="33">
        <v>2</v>
      </c>
      <c r="N60" s="33">
        <v>2</v>
      </c>
      <c r="O60" s="33" t="s">
        <v>620</v>
      </c>
      <c r="P60" s="33" t="s">
        <v>616</v>
      </c>
      <c r="Q60" s="33" t="s">
        <v>1330</v>
      </c>
      <c r="R60" s="33" t="s">
        <v>1374</v>
      </c>
      <c r="W60" s="33" t="s">
        <v>1376</v>
      </c>
      <c r="X60" s="33" t="s">
        <v>1377</v>
      </c>
      <c r="Y60" s="33" t="s">
        <v>1378</v>
      </c>
      <c r="Z60" s="33" t="s">
        <v>1379</v>
      </c>
      <c r="AA60" s="33" t="s">
        <v>1380</v>
      </c>
      <c r="AB60" s="33" t="s">
        <v>1381</v>
      </c>
      <c r="AD60" s="33" t="s">
        <v>1383</v>
      </c>
      <c r="AE60" s="33" t="s">
        <v>1894</v>
      </c>
      <c r="AF60" s="33" t="s">
        <v>1895</v>
      </c>
      <c r="AI60" s="33" t="s">
        <v>70</v>
      </c>
      <c r="AJ60" s="33" t="s">
        <v>70</v>
      </c>
      <c r="AK60" s="33" t="s">
        <v>1338</v>
      </c>
      <c r="AL60" s="33" t="s">
        <v>259</v>
      </c>
      <c r="AN60" s="33" t="s">
        <v>60</v>
      </c>
      <c r="AO60" s="33" t="s">
        <v>61</v>
      </c>
      <c r="AP60" s="33" t="s">
        <v>202</v>
      </c>
      <c r="AQ60" s="33" t="s">
        <v>64</v>
      </c>
      <c r="AR60" s="33" t="s">
        <v>65</v>
      </c>
      <c r="AS60" s="33" t="s">
        <v>66</v>
      </c>
      <c r="AT60" s="33" t="s">
        <v>67</v>
      </c>
      <c r="AU60" s="33" t="s">
        <v>107</v>
      </c>
      <c r="AV60" s="33" t="s">
        <v>108</v>
      </c>
      <c r="BD60" s="33" t="s">
        <v>203</v>
      </c>
      <c r="BE60" s="33" t="s">
        <v>251</v>
      </c>
      <c r="BF60" s="33" t="s">
        <v>1306</v>
      </c>
      <c r="BG60" s="33" t="s">
        <v>72</v>
      </c>
      <c r="BH60" s="33" t="s">
        <v>94</v>
      </c>
      <c r="BI60" s="33" t="s">
        <v>204</v>
      </c>
      <c r="BN60" s="36">
        <v>1.37</v>
      </c>
      <c r="BO60" s="33" t="s">
        <v>77</v>
      </c>
      <c r="BQ60" s="36">
        <v>1.75</v>
      </c>
      <c r="BT60" s="33" t="s">
        <v>1896</v>
      </c>
      <c r="BU60" s="39">
        <v>27.8</v>
      </c>
      <c r="BY60" s="33">
        <v>0</v>
      </c>
      <c r="BZ60" s="33">
        <v>1488</v>
      </c>
      <c r="CB60" s="33">
        <v>8.44</v>
      </c>
      <c r="CH60" s="33" t="s">
        <v>59</v>
      </c>
      <c r="CI60" s="33" t="s">
        <v>1343</v>
      </c>
      <c r="CJ60" s="39"/>
      <c r="CM60" s="27" t="s">
        <v>76</v>
      </c>
      <c r="CN60" s="27" t="s">
        <v>76</v>
      </c>
      <c r="CO60" s="27" t="s">
        <v>76</v>
      </c>
      <c r="CP60" s="33">
        <v>0.26</v>
      </c>
      <c r="CQ60" s="33">
        <v>0.26</v>
      </c>
      <c r="CR60" s="33">
        <v>0.3</v>
      </c>
      <c r="CV60" s="33" t="s">
        <v>1898</v>
      </c>
      <c r="CY60" s="42"/>
      <c r="CZ60" s="42"/>
      <c r="DA60" s="42"/>
      <c r="DH60" s="33" t="s">
        <v>1348</v>
      </c>
      <c r="DI60" s="33" t="s">
        <v>1345</v>
      </c>
      <c r="DK60" s="33">
        <v>1</v>
      </c>
      <c r="DL60" s="33">
        <v>350</v>
      </c>
      <c r="DM60" s="33">
        <v>1912</v>
      </c>
      <c r="DN60" s="33">
        <v>8</v>
      </c>
      <c r="DW60" s="33">
        <v>39.200000000000003</v>
      </c>
      <c r="EC60" s="33">
        <v>110</v>
      </c>
      <c r="EI60" s="33" t="s">
        <v>117</v>
      </c>
      <c r="EJ60" s="33" t="s">
        <v>141</v>
      </c>
      <c r="EK60" s="33" t="s">
        <v>124</v>
      </c>
      <c r="EL60" s="33">
        <f>COUNTA(Tabla1[[#This Row],[Tamb1]:[Tamb4]])</f>
        <v>1</v>
      </c>
      <c r="EM60" s="46" t="s">
        <v>1725</v>
      </c>
      <c r="EQ60" s="47" t="s">
        <v>1743</v>
      </c>
      <c r="ER60" s="47"/>
      <c r="ES60" s="33">
        <f>COUNTA(Tabla1[[#This Row],[Tcam1]:[Tcam9]])</f>
        <v>3</v>
      </c>
      <c r="ET60" s="46" t="s">
        <v>1742</v>
      </c>
      <c r="EU60" s="46" t="s">
        <v>1743</v>
      </c>
      <c r="EV60" s="46" t="s">
        <v>1744</v>
      </c>
      <c r="FC60" s="54">
        <v>1901</v>
      </c>
      <c r="FD60" s="54">
        <v>2265</v>
      </c>
      <c r="FE60" s="54">
        <v>2657</v>
      </c>
      <c r="FF60" s="56"/>
      <c r="FG60" s="56"/>
      <c r="FH60" s="56"/>
      <c r="FI60" s="56"/>
      <c r="FJ60" s="56"/>
      <c r="FK60" s="56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39">
        <v>16.3</v>
      </c>
      <c r="GF60" s="39">
        <v>27.2</v>
      </c>
      <c r="GG60" s="39">
        <v>43.2</v>
      </c>
      <c r="GH60" s="59"/>
      <c r="GI60" s="59"/>
      <c r="GJ60" s="59"/>
      <c r="GK60" s="59"/>
      <c r="GL60" s="59"/>
      <c r="GM60" s="5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  <c r="IN60" s="39"/>
      <c r="IO60" s="39"/>
      <c r="IP60" s="39"/>
      <c r="IQ60" s="39"/>
      <c r="IR60" s="39"/>
      <c r="IS60" s="39"/>
      <c r="IT60" s="39"/>
      <c r="IU60" s="39"/>
      <c r="IV60" s="39"/>
      <c r="IW60" s="39"/>
      <c r="IX60" s="39"/>
      <c r="IY60" s="39"/>
      <c r="IZ60" s="39"/>
      <c r="JA60" s="39"/>
      <c r="JB60" s="39"/>
      <c r="JC60" s="39"/>
      <c r="JD60" s="39"/>
      <c r="JE60" s="39"/>
      <c r="JF60" s="39"/>
      <c r="JG60" s="39"/>
      <c r="JH60" s="39"/>
      <c r="JI60" s="39"/>
      <c r="JJ60" s="39"/>
    </row>
    <row r="61" spans="1:270" s="27" customFormat="1">
      <c r="A61" s="27" t="s">
        <v>163</v>
      </c>
      <c r="B61" s="28">
        <v>4501.6875</v>
      </c>
      <c r="C61" s="31">
        <v>3666</v>
      </c>
      <c r="D61" s="26">
        <v>4343.8139705882359</v>
      </c>
      <c r="E61" s="26">
        <f>ROUNDUP(Tabla1[[#This Row],[€uros1]],0)</f>
        <v>4344</v>
      </c>
      <c r="F61" s="27">
        <v>7</v>
      </c>
      <c r="G61" s="32">
        <v>60</v>
      </c>
      <c r="H61" s="27" t="s">
        <v>150</v>
      </c>
      <c r="I61" s="27" t="s">
        <v>150</v>
      </c>
      <c r="J61" s="27" t="s">
        <v>150</v>
      </c>
      <c r="M61" s="27">
        <v>2</v>
      </c>
      <c r="N61" s="27">
        <v>2</v>
      </c>
      <c r="O61" s="27" t="s">
        <v>579</v>
      </c>
      <c r="P61" s="27" t="s">
        <v>617</v>
      </c>
      <c r="Q61" s="27" t="s">
        <v>1330</v>
      </c>
      <c r="R61" s="27" t="s">
        <v>1871</v>
      </c>
      <c r="W61" s="27" t="s">
        <v>1872</v>
      </c>
      <c r="X61" s="27" t="s">
        <v>1873</v>
      </c>
      <c r="Y61" s="27" t="s">
        <v>1886</v>
      </c>
      <c r="AD61" s="27" t="s">
        <v>2109</v>
      </c>
      <c r="AE61" s="27" t="s">
        <v>1874</v>
      </c>
      <c r="AF61" s="27" t="s">
        <v>1875</v>
      </c>
      <c r="AG61" s="27" t="s">
        <v>1876</v>
      </c>
      <c r="AI61" s="27" t="s">
        <v>70</v>
      </c>
      <c r="AJ61" s="27" t="s">
        <v>70</v>
      </c>
      <c r="AK61" s="27" t="s">
        <v>1339</v>
      </c>
      <c r="AL61" s="27" t="s">
        <v>260</v>
      </c>
      <c r="AN61" s="27" t="s">
        <v>60</v>
      </c>
      <c r="AO61" s="27" t="s">
        <v>61</v>
      </c>
      <c r="AP61" s="27" t="s">
        <v>64</v>
      </c>
      <c r="AQ61" s="27" t="s">
        <v>65</v>
      </c>
      <c r="AR61" s="27" t="s">
        <v>66</v>
      </c>
      <c r="AS61" s="27" t="s">
        <v>67</v>
      </c>
      <c r="AT61" s="27" t="s">
        <v>151</v>
      </c>
      <c r="AU61" s="27" t="s">
        <v>108</v>
      </c>
      <c r="BD61" s="27" t="s">
        <v>152</v>
      </c>
      <c r="BE61" s="27" t="s">
        <v>253</v>
      </c>
      <c r="BF61" s="27" t="s">
        <v>1306</v>
      </c>
      <c r="BG61" s="27" t="s">
        <v>72</v>
      </c>
      <c r="BH61" s="27" t="s">
        <v>73</v>
      </c>
      <c r="BN61" s="34">
        <v>1.84</v>
      </c>
      <c r="BO61" s="27" t="s">
        <v>77</v>
      </c>
      <c r="BQ61" s="34">
        <v>0.5</v>
      </c>
      <c r="BT61" s="27" t="s">
        <v>1896</v>
      </c>
      <c r="BU61" s="37">
        <v>12.1</v>
      </c>
      <c r="BY61" s="27">
        <v>0</v>
      </c>
      <c r="BZ61" s="27">
        <v>582</v>
      </c>
      <c r="CB61" s="27">
        <v>4.1900000000000004</v>
      </c>
      <c r="CH61" s="27">
        <v>1</v>
      </c>
      <c r="CI61" s="27" t="s">
        <v>1343</v>
      </c>
      <c r="CJ61" s="37"/>
      <c r="CY61" s="40">
        <v>1</v>
      </c>
      <c r="CZ61" s="40">
        <v>254</v>
      </c>
      <c r="DA61" s="40">
        <v>722</v>
      </c>
      <c r="DH61" s="27" t="s">
        <v>1348</v>
      </c>
      <c r="DI61" s="27" t="s">
        <v>1345</v>
      </c>
      <c r="DK61" s="27">
        <v>1</v>
      </c>
      <c r="DL61" s="27">
        <v>200</v>
      </c>
      <c r="DM61" s="27">
        <v>578</v>
      </c>
      <c r="DN61" s="27">
        <v>3</v>
      </c>
      <c r="DW61" s="27">
        <v>38.6</v>
      </c>
      <c r="EC61" s="27">
        <v>53</v>
      </c>
      <c r="EI61" s="27" t="s">
        <v>111</v>
      </c>
      <c r="EJ61" s="27" t="s">
        <v>154</v>
      </c>
      <c r="EK61" s="27" t="s">
        <v>155</v>
      </c>
      <c r="EL61" s="27">
        <f>COUNTA(Tabla1[[#This Row],[Tamb1]:[Tamb4]])</f>
        <v>2</v>
      </c>
      <c r="EM61" s="43" t="s">
        <v>1727</v>
      </c>
      <c r="EN61" s="43" t="s">
        <v>1736</v>
      </c>
      <c r="EQ61" s="32" t="s">
        <v>1747</v>
      </c>
      <c r="ES61" s="27">
        <f>COUNTA(Tabla1[[#This Row],[Tcam1]:[Tcam9]])</f>
        <v>3</v>
      </c>
      <c r="ET61" s="43" t="s">
        <v>1746</v>
      </c>
      <c r="EU61" s="27" t="s">
        <v>1747</v>
      </c>
      <c r="EV61" s="43" t="s">
        <v>1730</v>
      </c>
      <c r="FC61" s="55">
        <v>493</v>
      </c>
      <c r="FD61" s="55">
        <v>1069</v>
      </c>
      <c r="FE61" s="55">
        <v>1217</v>
      </c>
      <c r="FF61" s="55"/>
      <c r="FG61" s="55"/>
      <c r="FH61" s="55"/>
      <c r="FI61" s="55"/>
      <c r="FJ61" s="55"/>
      <c r="FK61" s="55"/>
      <c r="FL61" s="55">
        <v>835</v>
      </c>
      <c r="FM61" s="55">
        <v>962</v>
      </c>
      <c r="FN61" s="55">
        <v>1097</v>
      </c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37">
        <v>5.8</v>
      </c>
      <c r="GF61" s="37">
        <v>7.2</v>
      </c>
      <c r="GG61" s="37">
        <v>11.7</v>
      </c>
      <c r="GH61" s="37"/>
      <c r="GI61" s="37"/>
      <c r="GJ61" s="37"/>
      <c r="GK61" s="37"/>
      <c r="GL61" s="37"/>
      <c r="GM61" s="37"/>
      <c r="GN61" s="37">
        <v>5.3</v>
      </c>
      <c r="GO61" s="37">
        <v>5.6</v>
      </c>
      <c r="GP61" s="37">
        <v>9</v>
      </c>
      <c r="GQ61" s="37"/>
      <c r="GR61" s="37"/>
      <c r="GS61" s="37"/>
      <c r="GT61" s="37"/>
      <c r="GU61" s="37"/>
      <c r="GV61" s="37"/>
      <c r="GW61" s="37"/>
      <c r="GX61" s="37"/>
      <c r="GY61" s="37"/>
      <c r="GZ61" s="37"/>
      <c r="HA61" s="37"/>
      <c r="HB61" s="37"/>
      <c r="HC61" s="37"/>
      <c r="HD61" s="37"/>
      <c r="HE61" s="37"/>
      <c r="HF61" s="37"/>
      <c r="HG61" s="37"/>
      <c r="HH61" s="37"/>
      <c r="HI61" s="37"/>
      <c r="HJ61" s="37"/>
      <c r="HK61" s="37"/>
      <c r="HL61" s="37"/>
      <c r="HM61" s="37"/>
      <c r="HN61" s="37"/>
      <c r="HO61" s="37"/>
      <c r="HP61" s="37"/>
      <c r="HQ61" s="37"/>
      <c r="HR61" s="37"/>
      <c r="HS61" s="37"/>
      <c r="HT61" s="37"/>
      <c r="HU61" s="37"/>
      <c r="HV61" s="37"/>
      <c r="HW61" s="37"/>
      <c r="HX61" s="37"/>
      <c r="HY61" s="37"/>
      <c r="HZ61" s="37"/>
      <c r="IA61" s="37"/>
      <c r="IB61" s="37"/>
      <c r="IC61" s="37"/>
      <c r="ID61" s="37"/>
      <c r="IE61" s="37"/>
      <c r="IF61" s="37"/>
      <c r="IG61" s="37"/>
      <c r="IH61" s="37"/>
      <c r="II61" s="37"/>
      <c r="IJ61" s="37"/>
      <c r="IK61" s="37"/>
      <c r="IL61" s="37"/>
      <c r="IM61" s="37"/>
      <c r="IN61" s="37"/>
      <c r="IO61" s="37"/>
      <c r="IP61" s="37"/>
      <c r="IQ61" s="37"/>
      <c r="IR61" s="37"/>
      <c r="IS61" s="37"/>
      <c r="IT61" s="37"/>
      <c r="IU61" s="37"/>
      <c r="IV61" s="37"/>
      <c r="IW61" s="37"/>
      <c r="IX61" s="37"/>
      <c r="IY61" s="37"/>
      <c r="IZ61" s="37"/>
      <c r="JA61" s="37"/>
      <c r="JB61" s="37"/>
      <c r="JC61" s="37"/>
      <c r="JD61" s="37"/>
      <c r="JE61" s="37"/>
      <c r="JF61" s="37"/>
      <c r="JG61" s="37"/>
      <c r="JH61" s="37"/>
      <c r="JI61" s="37"/>
      <c r="JJ61" s="37"/>
    </row>
    <row r="62" spans="1:270" s="27" customFormat="1">
      <c r="A62" s="27" t="s">
        <v>164</v>
      </c>
      <c r="B62" s="28">
        <v>5182.0087500000009</v>
      </c>
      <c r="C62" s="28">
        <v>3848</v>
      </c>
      <c r="D62" s="71">
        <v>4904.1698039215689</v>
      </c>
      <c r="E62" s="71">
        <f>ROUNDUP(Tabla1[[#This Row],[€uros1]],0)</f>
        <v>4905</v>
      </c>
      <c r="F62" s="27">
        <v>7</v>
      </c>
      <c r="G62" s="32">
        <v>61</v>
      </c>
      <c r="H62" s="27" t="s">
        <v>150</v>
      </c>
      <c r="I62" s="27" t="s">
        <v>150</v>
      </c>
      <c r="J62" s="27" t="s">
        <v>150</v>
      </c>
      <c r="M62" s="27">
        <v>2</v>
      </c>
      <c r="N62" s="27">
        <v>2</v>
      </c>
      <c r="O62" s="27" t="s">
        <v>579</v>
      </c>
      <c r="P62" s="27" t="s">
        <v>617</v>
      </c>
      <c r="Q62" s="27" t="s">
        <v>1330</v>
      </c>
      <c r="R62" s="27" t="s">
        <v>1871</v>
      </c>
      <c r="W62" s="27" t="s">
        <v>1872</v>
      </c>
      <c r="X62" s="27" t="s">
        <v>1873</v>
      </c>
      <c r="Y62" s="27" t="s">
        <v>1886</v>
      </c>
      <c r="AD62" s="27" t="s">
        <v>2109</v>
      </c>
      <c r="AE62" s="27" t="s">
        <v>1874</v>
      </c>
      <c r="AF62" s="27" t="s">
        <v>1875</v>
      </c>
      <c r="AG62" s="27" t="s">
        <v>1876</v>
      </c>
      <c r="AI62" s="27" t="s">
        <v>70</v>
      </c>
      <c r="AJ62" s="27" t="s">
        <v>70</v>
      </c>
      <c r="AK62" s="27" t="s">
        <v>1339</v>
      </c>
      <c r="AL62" s="27" t="s">
        <v>260</v>
      </c>
      <c r="AN62" s="27" t="s">
        <v>60</v>
      </c>
      <c r="AO62" s="27" t="s">
        <v>61</v>
      </c>
      <c r="AP62" s="27" t="s">
        <v>64</v>
      </c>
      <c r="AQ62" s="27" t="s">
        <v>65</v>
      </c>
      <c r="AR62" s="27" t="s">
        <v>66</v>
      </c>
      <c r="AS62" s="27" t="s">
        <v>67</v>
      </c>
      <c r="AT62" s="27" t="s">
        <v>151</v>
      </c>
      <c r="AU62" s="27" t="s">
        <v>108</v>
      </c>
      <c r="BD62" s="27" t="s">
        <v>152</v>
      </c>
      <c r="BE62" s="27" t="s">
        <v>253</v>
      </c>
      <c r="BF62" s="27" t="s">
        <v>1306</v>
      </c>
      <c r="BG62" s="27" t="s">
        <v>72</v>
      </c>
      <c r="BH62" s="27" t="s">
        <v>73</v>
      </c>
      <c r="BN62" s="34">
        <v>1.94</v>
      </c>
      <c r="BO62" s="27" t="s">
        <v>77</v>
      </c>
      <c r="BQ62" s="34">
        <v>0.75</v>
      </c>
      <c r="BT62" s="27" t="s">
        <v>1896</v>
      </c>
      <c r="BU62" s="37">
        <v>17.399999999999999</v>
      </c>
      <c r="BY62" s="27">
        <v>0</v>
      </c>
      <c r="BZ62" s="27">
        <v>693</v>
      </c>
      <c r="CB62" s="27">
        <v>4.2</v>
      </c>
      <c r="CH62" s="27">
        <v>1</v>
      </c>
      <c r="CI62" s="27" t="s">
        <v>1343</v>
      </c>
      <c r="CJ62" s="37"/>
      <c r="CY62" s="40">
        <v>1</v>
      </c>
      <c r="CZ62" s="40">
        <v>254</v>
      </c>
      <c r="DA62" s="40">
        <v>874</v>
      </c>
      <c r="DH62" s="27" t="s">
        <v>1348</v>
      </c>
      <c r="DI62" s="27" t="s">
        <v>1345</v>
      </c>
      <c r="DK62" s="27">
        <v>1</v>
      </c>
      <c r="DL62" s="27">
        <v>200</v>
      </c>
      <c r="DM62" s="27">
        <v>578</v>
      </c>
      <c r="DN62" s="27">
        <v>3</v>
      </c>
      <c r="DW62" s="27">
        <v>39.200000000000003</v>
      </c>
      <c r="EC62" s="27">
        <v>65.2</v>
      </c>
      <c r="EI62" s="27" t="s">
        <v>111</v>
      </c>
      <c r="EJ62" s="27" t="s">
        <v>154</v>
      </c>
      <c r="EK62" s="27" t="s">
        <v>155</v>
      </c>
      <c r="EL62" s="27">
        <f>COUNTA(Tabla1[[#This Row],[Tamb1]:[Tamb4]])</f>
        <v>2</v>
      </c>
      <c r="EM62" s="43" t="s">
        <v>1727</v>
      </c>
      <c r="EN62" s="43" t="s">
        <v>1736</v>
      </c>
      <c r="EQ62" s="32" t="s">
        <v>1747</v>
      </c>
      <c r="ES62" s="27">
        <f>COUNTA(Tabla1[[#This Row],[Tcam1]:[Tcam9]])</f>
        <v>3</v>
      </c>
      <c r="ET62" s="43" t="s">
        <v>1746</v>
      </c>
      <c r="EU62" s="27" t="s">
        <v>1747</v>
      </c>
      <c r="EV62" s="43" t="s">
        <v>1730</v>
      </c>
      <c r="FC62" s="55">
        <v>684</v>
      </c>
      <c r="FD62" s="55">
        <v>1342</v>
      </c>
      <c r="FE62" s="55">
        <v>1529</v>
      </c>
      <c r="FF62" s="55"/>
      <c r="FG62" s="55"/>
      <c r="FH62" s="55"/>
      <c r="FI62" s="55"/>
      <c r="FJ62" s="55"/>
      <c r="FK62" s="55"/>
      <c r="FL62" s="55">
        <v>1014</v>
      </c>
      <c r="FM62" s="55">
        <v>1181</v>
      </c>
      <c r="FN62" s="55">
        <v>1351</v>
      </c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37">
        <v>8.1</v>
      </c>
      <c r="GF62" s="37">
        <v>10</v>
      </c>
      <c r="GG62" s="37">
        <v>15.7</v>
      </c>
      <c r="GH62" s="37"/>
      <c r="GI62" s="37"/>
      <c r="GJ62" s="37"/>
      <c r="GK62" s="37"/>
      <c r="GL62" s="37"/>
      <c r="GM62" s="37"/>
      <c r="GN62" s="37">
        <v>6.3</v>
      </c>
      <c r="GO62" s="37">
        <v>7.8</v>
      </c>
      <c r="GP62" s="37">
        <v>11.9</v>
      </c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X62" s="37"/>
      <c r="HY62" s="37"/>
      <c r="HZ62" s="37"/>
      <c r="IA62" s="37"/>
      <c r="IB62" s="37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  <c r="IR62" s="37"/>
      <c r="IS62" s="37"/>
      <c r="IT62" s="37"/>
      <c r="IU62" s="37"/>
      <c r="IV62" s="37"/>
      <c r="IW62" s="37"/>
      <c r="IX62" s="37"/>
      <c r="IY62" s="37"/>
      <c r="IZ62" s="37"/>
      <c r="JA62" s="37"/>
      <c r="JB62" s="37"/>
      <c r="JC62" s="37"/>
      <c r="JD62" s="37"/>
      <c r="JE62" s="37"/>
      <c r="JF62" s="37"/>
      <c r="JG62" s="37"/>
      <c r="JH62" s="37"/>
      <c r="JI62" s="37"/>
      <c r="JJ62" s="37"/>
    </row>
    <row r="63" spans="1:270" s="27" customFormat="1">
      <c r="A63" s="27" t="s">
        <v>165</v>
      </c>
      <c r="B63" s="28">
        <v>5796.7491176470576</v>
      </c>
      <c r="C63" s="28">
        <v>5036</v>
      </c>
      <c r="D63" s="71">
        <v>5858.1301470588232</v>
      </c>
      <c r="E63" s="71">
        <f>ROUNDUP(Tabla1[[#This Row],[€uros1]],0)</f>
        <v>5859</v>
      </c>
      <c r="F63" s="27">
        <v>7</v>
      </c>
      <c r="G63" s="32">
        <v>62</v>
      </c>
      <c r="H63" s="27" t="s">
        <v>150</v>
      </c>
      <c r="I63" s="27" t="s">
        <v>150</v>
      </c>
      <c r="J63" s="27" t="s">
        <v>150</v>
      </c>
      <c r="M63" s="27">
        <v>2</v>
      </c>
      <c r="N63" s="27">
        <v>2</v>
      </c>
      <c r="O63" s="27" t="s">
        <v>579</v>
      </c>
      <c r="P63" s="27" t="s">
        <v>617</v>
      </c>
      <c r="Q63" s="27" t="s">
        <v>1330</v>
      </c>
      <c r="R63" s="27" t="s">
        <v>1871</v>
      </c>
      <c r="W63" s="27" t="s">
        <v>1872</v>
      </c>
      <c r="X63" s="27" t="s">
        <v>1873</v>
      </c>
      <c r="Y63" s="27" t="s">
        <v>1886</v>
      </c>
      <c r="AD63" s="27" t="s">
        <v>2109</v>
      </c>
      <c r="AE63" s="27" t="s">
        <v>1874</v>
      </c>
      <c r="AF63" s="27" t="s">
        <v>1875</v>
      </c>
      <c r="AG63" s="27" t="s">
        <v>1876</v>
      </c>
      <c r="AI63" s="27" t="s">
        <v>70</v>
      </c>
      <c r="AJ63" s="27" t="s">
        <v>70</v>
      </c>
      <c r="AK63" s="27" t="s">
        <v>1339</v>
      </c>
      <c r="AL63" s="27" t="s">
        <v>260</v>
      </c>
      <c r="AN63" s="27" t="s">
        <v>60</v>
      </c>
      <c r="AO63" s="27" t="s">
        <v>61</v>
      </c>
      <c r="AP63" s="27" t="s">
        <v>64</v>
      </c>
      <c r="AQ63" s="27" t="s">
        <v>65</v>
      </c>
      <c r="AR63" s="27" t="s">
        <v>66</v>
      </c>
      <c r="AS63" s="27" t="s">
        <v>67</v>
      </c>
      <c r="AT63" s="27" t="s">
        <v>151</v>
      </c>
      <c r="AU63" s="27" t="s">
        <v>108</v>
      </c>
      <c r="BD63" s="27" t="s">
        <v>152</v>
      </c>
      <c r="BE63" s="27" t="s">
        <v>253</v>
      </c>
      <c r="BF63" s="27" t="s">
        <v>1306</v>
      </c>
      <c r="BG63" s="27" t="s">
        <v>72</v>
      </c>
      <c r="BH63" s="27" t="s">
        <v>73</v>
      </c>
      <c r="BN63" s="34">
        <v>2.06</v>
      </c>
      <c r="BO63" s="27" t="s">
        <v>77</v>
      </c>
      <c r="BQ63" s="34">
        <v>1</v>
      </c>
      <c r="BT63" s="27" t="s">
        <v>1896</v>
      </c>
      <c r="BU63" s="37">
        <v>22.4</v>
      </c>
      <c r="BY63" s="27">
        <v>0</v>
      </c>
      <c r="BZ63" s="27">
        <v>878</v>
      </c>
      <c r="CB63" s="27">
        <v>4.6100000000000003</v>
      </c>
      <c r="CH63" s="27">
        <v>1</v>
      </c>
      <c r="CI63" s="27" t="s">
        <v>1343</v>
      </c>
      <c r="CJ63" s="37"/>
      <c r="CY63" s="40">
        <v>2</v>
      </c>
      <c r="CZ63" s="40">
        <v>254</v>
      </c>
      <c r="DA63" s="40">
        <v>1116</v>
      </c>
      <c r="DH63" s="27" t="s">
        <v>1348</v>
      </c>
      <c r="DI63" s="27" t="s">
        <v>1345</v>
      </c>
      <c r="DK63" s="27">
        <v>2</v>
      </c>
      <c r="DL63" s="27">
        <v>200</v>
      </c>
      <c r="DM63" s="27">
        <v>1069</v>
      </c>
      <c r="DN63" s="27">
        <v>3.5</v>
      </c>
      <c r="DW63" s="27">
        <v>41.8</v>
      </c>
      <c r="EC63" s="27">
        <v>74</v>
      </c>
      <c r="EI63" s="27" t="s">
        <v>112</v>
      </c>
      <c r="EJ63" s="27" t="s">
        <v>119</v>
      </c>
      <c r="EK63" s="27" t="s">
        <v>122</v>
      </c>
      <c r="EL63" s="27">
        <f>COUNTA(Tabla1[[#This Row],[Tamb1]:[Tamb4]])</f>
        <v>2</v>
      </c>
      <c r="EM63" s="43" t="s">
        <v>1727</v>
      </c>
      <c r="EN63" s="43" t="s">
        <v>1736</v>
      </c>
      <c r="EQ63" s="32" t="s">
        <v>1747</v>
      </c>
      <c r="ES63" s="27">
        <f>COUNTA(Tabla1[[#This Row],[Tcam1]:[Tcam9]])</f>
        <v>3</v>
      </c>
      <c r="ET63" s="43" t="s">
        <v>1746</v>
      </c>
      <c r="EU63" s="27" t="s">
        <v>1747</v>
      </c>
      <c r="EV63" s="43" t="s">
        <v>1730</v>
      </c>
      <c r="FC63" s="55">
        <v>929</v>
      </c>
      <c r="FD63" s="55">
        <v>1811</v>
      </c>
      <c r="FE63" s="55">
        <v>2072</v>
      </c>
      <c r="FF63" s="55"/>
      <c r="FG63" s="55"/>
      <c r="FH63" s="55"/>
      <c r="FI63" s="55"/>
      <c r="FJ63" s="55"/>
      <c r="FK63" s="55"/>
      <c r="FL63" s="55">
        <v>1352</v>
      </c>
      <c r="FM63" s="55">
        <v>1575</v>
      </c>
      <c r="FN63" s="55">
        <v>1814</v>
      </c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37">
        <v>11.9</v>
      </c>
      <c r="GF63" s="37">
        <v>14.8</v>
      </c>
      <c r="GG63" s="37">
        <v>21.1</v>
      </c>
      <c r="GH63" s="37"/>
      <c r="GI63" s="37"/>
      <c r="GJ63" s="37"/>
      <c r="GK63" s="37"/>
      <c r="GL63" s="37"/>
      <c r="GM63" s="37"/>
      <c r="GN63" s="37">
        <v>9.1999999999999993</v>
      </c>
      <c r="GO63" s="37">
        <v>11.4</v>
      </c>
      <c r="GP63" s="37">
        <v>17.399999999999999</v>
      </c>
      <c r="GQ63" s="37"/>
      <c r="GR63" s="37"/>
      <c r="GS63" s="37"/>
      <c r="GT63" s="37"/>
      <c r="GU63" s="37"/>
      <c r="GV63" s="37"/>
      <c r="GW63" s="37"/>
      <c r="GX63" s="37"/>
      <c r="GY63" s="37"/>
      <c r="GZ63" s="37"/>
      <c r="HA63" s="37"/>
      <c r="HB63" s="37"/>
      <c r="HC63" s="37"/>
      <c r="HD63" s="37"/>
      <c r="HE63" s="37"/>
      <c r="HF63" s="37"/>
      <c r="HG63" s="37"/>
      <c r="HH63" s="37"/>
      <c r="HI63" s="37"/>
      <c r="HJ63" s="37"/>
      <c r="HK63" s="37"/>
      <c r="HL63" s="37"/>
      <c r="HM63" s="37"/>
      <c r="HN63" s="37"/>
      <c r="HO63" s="37"/>
      <c r="HP63" s="37"/>
      <c r="HQ63" s="37"/>
      <c r="HR63" s="37"/>
      <c r="HS63" s="37"/>
      <c r="HT63" s="37"/>
      <c r="HU63" s="37"/>
      <c r="HV63" s="37"/>
      <c r="HW63" s="37"/>
      <c r="HX63" s="37"/>
      <c r="HY63" s="37"/>
      <c r="HZ63" s="37"/>
      <c r="IA63" s="37"/>
      <c r="IB63" s="37"/>
      <c r="IC63" s="37"/>
      <c r="ID63" s="37"/>
      <c r="IE63" s="37"/>
      <c r="IF63" s="37"/>
      <c r="IG63" s="37"/>
      <c r="IH63" s="37"/>
      <c r="II63" s="37"/>
      <c r="IJ63" s="37"/>
      <c r="IK63" s="37"/>
      <c r="IL63" s="37"/>
      <c r="IM63" s="37"/>
      <c r="IN63" s="37"/>
      <c r="IO63" s="37"/>
      <c r="IP63" s="37"/>
      <c r="IQ63" s="37"/>
      <c r="IR63" s="37"/>
      <c r="IS63" s="37"/>
      <c r="IT63" s="37"/>
      <c r="IU63" s="37"/>
      <c r="IV63" s="37"/>
      <c r="IW63" s="37"/>
      <c r="IX63" s="37"/>
      <c r="IY63" s="37"/>
      <c r="IZ63" s="37"/>
      <c r="JA63" s="37"/>
      <c r="JB63" s="37"/>
      <c r="JC63" s="37"/>
      <c r="JD63" s="37"/>
      <c r="JE63" s="37"/>
      <c r="JF63" s="37"/>
      <c r="JG63" s="37"/>
      <c r="JH63" s="37"/>
      <c r="JI63" s="37"/>
      <c r="JJ63" s="37"/>
    </row>
    <row r="64" spans="1:270" s="27" customFormat="1">
      <c r="A64" s="27" t="s">
        <v>166</v>
      </c>
      <c r="B64" s="28">
        <v>7568.5036764705865</v>
      </c>
      <c r="C64" s="28">
        <v>5968</v>
      </c>
      <c r="D64" s="71">
        <v>7477.4720588235286</v>
      </c>
      <c r="E64" s="71">
        <f>ROUNDUP(Tabla1[[#This Row],[€uros1]],0)</f>
        <v>7478</v>
      </c>
      <c r="F64" s="27">
        <v>7</v>
      </c>
      <c r="G64" s="32">
        <v>63</v>
      </c>
      <c r="H64" s="27" t="s">
        <v>150</v>
      </c>
      <c r="I64" s="27" t="s">
        <v>150</v>
      </c>
      <c r="J64" s="27" t="s">
        <v>150</v>
      </c>
      <c r="M64" s="27">
        <v>2</v>
      </c>
      <c r="N64" s="27">
        <v>2</v>
      </c>
      <c r="O64" s="27" t="s">
        <v>579</v>
      </c>
      <c r="P64" s="27" t="s">
        <v>617</v>
      </c>
      <c r="Q64" s="27" t="s">
        <v>1330</v>
      </c>
      <c r="R64" s="27" t="s">
        <v>1871</v>
      </c>
      <c r="W64" s="27" t="s">
        <v>1872</v>
      </c>
      <c r="X64" s="27" t="s">
        <v>1873</v>
      </c>
      <c r="Y64" s="27" t="s">
        <v>1886</v>
      </c>
      <c r="AD64" s="27" t="s">
        <v>2109</v>
      </c>
      <c r="AE64" s="27" t="s">
        <v>1874</v>
      </c>
      <c r="AF64" s="27" t="s">
        <v>1875</v>
      </c>
      <c r="AG64" s="27" t="s">
        <v>1876</v>
      </c>
      <c r="AI64" s="27" t="s">
        <v>70</v>
      </c>
      <c r="AJ64" s="27" t="s">
        <v>70</v>
      </c>
      <c r="AK64" s="27" t="s">
        <v>1339</v>
      </c>
      <c r="AL64" s="27" t="s">
        <v>260</v>
      </c>
      <c r="AN64" s="27" t="s">
        <v>60</v>
      </c>
      <c r="AO64" s="27" t="s">
        <v>61</v>
      </c>
      <c r="AP64" s="27" t="s">
        <v>64</v>
      </c>
      <c r="AQ64" s="27" t="s">
        <v>65</v>
      </c>
      <c r="AR64" s="27" t="s">
        <v>66</v>
      </c>
      <c r="AS64" s="27" t="s">
        <v>67</v>
      </c>
      <c r="AT64" s="27" t="s">
        <v>151</v>
      </c>
      <c r="AU64" s="27" t="s">
        <v>108</v>
      </c>
      <c r="BD64" s="27" t="s">
        <v>152</v>
      </c>
      <c r="BE64" s="27" t="s">
        <v>253</v>
      </c>
      <c r="BF64" s="27" t="s">
        <v>1306</v>
      </c>
      <c r="BG64" s="27" t="s">
        <v>72</v>
      </c>
      <c r="BH64" s="27" t="s">
        <v>73</v>
      </c>
      <c r="BN64" s="34">
        <v>1.86</v>
      </c>
      <c r="BO64" s="27" t="s">
        <v>77</v>
      </c>
      <c r="BQ64" s="34">
        <v>0.75</v>
      </c>
      <c r="BT64" s="27" t="s">
        <v>1896</v>
      </c>
      <c r="BU64" s="37">
        <v>17.399999999999999</v>
      </c>
      <c r="BY64" s="27">
        <v>0</v>
      </c>
      <c r="BZ64" s="27">
        <v>1426</v>
      </c>
      <c r="CB64" s="27">
        <v>9.66</v>
      </c>
      <c r="CH64" s="27">
        <v>2</v>
      </c>
      <c r="CI64" s="27" t="s">
        <v>1343</v>
      </c>
      <c r="CJ64" s="37"/>
      <c r="CY64" s="40">
        <v>2</v>
      </c>
      <c r="CZ64" s="40">
        <v>300</v>
      </c>
      <c r="DA64" s="40">
        <v>2281</v>
      </c>
      <c r="DH64" s="27" t="s">
        <v>1348</v>
      </c>
      <c r="DI64" s="27" t="s">
        <v>1345</v>
      </c>
      <c r="DK64" s="27">
        <v>3</v>
      </c>
      <c r="DL64" s="27">
        <v>200</v>
      </c>
      <c r="DM64" s="27">
        <v>1546</v>
      </c>
      <c r="DN64" s="27">
        <v>4</v>
      </c>
      <c r="DW64" s="27">
        <v>42.1</v>
      </c>
      <c r="EC64" s="27">
        <v>115</v>
      </c>
      <c r="EI64" s="27" t="s">
        <v>112</v>
      </c>
      <c r="EJ64" s="27" t="s">
        <v>159</v>
      </c>
      <c r="EK64" s="27" t="s">
        <v>98</v>
      </c>
      <c r="EL64" s="27">
        <f>COUNTA(Tabla1[[#This Row],[Tamb1]:[Tamb4]])</f>
        <v>2</v>
      </c>
      <c r="EM64" s="43" t="s">
        <v>1727</v>
      </c>
      <c r="EN64" s="43" t="s">
        <v>1736</v>
      </c>
      <c r="EQ64" s="32" t="s">
        <v>1747</v>
      </c>
      <c r="ES64" s="27">
        <f>COUNTA(Tabla1[[#This Row],[Tcam1]:[Tcam9]])</f>
        <v>3</v>
      </c>
      <c r="ET64" s="43" t="s">
        <v>1746</v>
      </c>
      <c r="EU64" s="27" t="s">
        <v>1747</v>
      </c>
      <c r="EV64" s="43" t="s">
        <v>1730</v>
      </c>
      <c r="FC64" s="55">
        <v>1163</v>
      </c>
      <c r="FD64" s="55">
        <v>2646</v>
      </c>
      <c r="FE64" s="55">
        <v>3045</v>
      </c>
      <c r="FF64" s="55"/>
      <c r="FG64" s="55"/>
      <c r="FH64" s="55"/>
      <c r="FI64" s="55"/>
      <c r="FJ64" s="55"/>
      <c r="FK64" s="55"/>
      <c r="FL64" s="55">
        <v>1989</v>
      </c>
      <c r="FM64" s="55">
        <v>2339</v>
      </c>
      <c r="FN64" s="55">
        <v>2705</v>
      </c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37">
        <v>19.5</v>
      </c>
      <c r="GF64" s="37">
        <v>24.3</v>
      </c>
      <c r="GG64" s="37">
        <v>37</v>
      </c>
      <c r="GH64" s="37"/>
      <c r="GI64" s="37"/>
      <c r="GJ64" s="37"/>
      <c r="GK64" s="37"/>
      <c r="GL64" s="37"/>
      <c r="GM64" s="37"/>
      <c r="GN64" s="37">
        <v>15.2</v>
      </c>
      <c r="GO64" s="37">
        <v>19.2</v>
      </c>
      <c r="GP64" s="37">
        <v>29.4</v>
      </c>
      <c r="GQ64" s="37"/>
      <c r="GR64" s="37"/>
      <c r="GS64" s="37"/>
      <c r="GT64" s="37"/>
      <c r="GU64" s="37"/>
      <c r="GV64" s="37"/>
      <c r="GW64" s="37"/>
      <c r="GX64" s="37"/>
      <c r="GY64" s="37"/>
      <c r="GZ64" s="37"/>
      <c r="HA64" s="37"/>
      <c r="HB64" s="37"/>
      <c r="HC64" s="37"/>
      <c r="HD64" s="37"/>
      <c r="HE64" s="37"/>
      <c r="HF64" s="37"/>
      <c r="HG64" s="37"/>
      <c r="HH64" s="37"/>
      <c r="HI64" s="37"/>
      <c r="HJ64" s="37"/>
      <c r="HK64" s="37"/>
      <c r="HL64" s="37"/>
      <c r="HM64" s="37"/>
      <c r="HN64" s="37"/>
      <c r="HO64" s="37"/>
      <c r="HP64" s="37"/>
      <c r="HQ64" s="37"/>
      <c r="HR64" s="37"/>
      <c r="HS64" s="37"/>
      <c r="HT64" s="37"/>
      <c r="HU64" s="37"/>
      <c r="HV64" s="37"/>
      <c r="HW64" s="37"/>
      <c r="HX64" s="37"/>
      <c r="HY64" s="37"/>
      <c r="HZ64" s="37"/>
      <c r="IA64" s="37"/>
      <c r="IB64" s="37"/>
      <c r="IC64" s="37"/>
      <c r="ID64" s="37"/>
      <c r="IE64" s="37"/>
      <c r="IF64" s="37"/>
      <c r="IG64" s="37"/>
      <c r="IH64" s="37"/>
      <c r="II64" s="37"/>
      <c r="IJ64" s="37"/>
      <c r="IK64" s="37"/>
      <c r="IL64" s="37"/>
      <c r="IM64" s="37"/>
      <c r="IN64" s="37"/>
      <c r="IO64" s="37"/>
      <c r="IP64" s="37"/>
      <c r="IQ64" s="37"/>
      <c r="IR64" s="37"/>
      <c r="IS64" s="37"/>
      <c r="IT64" s="37"/>
      <c r="IU64" s="37"/>
      <c r="IV64" s="37"/>
      <c r="IW64" s="37"/>
      <c r="IX64" s="37"/>
      <c r="IY64" s="37"/>
      <c r="IZ64" s="37"/>
      <c r="JA64" s="37"/>
      <c r="JB64" s="37"/>
      <c r="JC64" s="37"/>
      <c r="JD64" s="37"/>
      <c r="JE64" s="37"/>
      <c r="JF64" s="37"/>
      <c r="JG64" s="37"/>
      <c r="JH64" s="37"/>
      <c r="JI64" s="37"/>
      <c r="JJ64" s="37"/>
    </row>
    <row r="65" spans="1:270" s="27" customFormat="1">
      <c r="A65" s="27" t="s">
        <v>167</v>
      </c>
      <c r="B65" s="28">
        <v>8556.8566176470595</v>
      </c>
      <c r="C65" s="28">
        <v>7618</v>
      </c>
      <c r="D65" s="71">
        <v>8543.1980392156856</v>
      </c>
      <c r="E65" s="71">
        <f>ROUNDUP(Tabla1[[#This Row],[€uros1]],0)</f>
        <v>8544</v>
      </c>
      <c r="F65" s="27">
        <v>7</v>
      </c>
      <c r="G65" s="32">
        <v>64</v>
      </c>
      <c r="H65" s="27" t="s">
        <v>150</v>
      </c>
      <c r="I65" s="27" t="s">
        <v>150</v>
      </c>
      <c r="J65" s="27" t="s">
        <v>150</v>
      </c>
      <c r="M65" s="27">
        <v>2</v>
      </c>
      <c r="N65" s="27">
        <v>2</v>
      </c>
      <c r="O65" s="27" t="s">
        <v>579</v>
      </c>
      <c r="P65" s="27" t="s">
        <v>617</v>
      </c>
      <c r="Q65" s="27" t="s">
        <v>1330</v>
      </c>
      <c r="R65" s="27" t="s">
        <v>1871</v>
      </c>
      <c r="W65" s="27" t="s">
        <v>1872</v>
      </c>
      <c r="X65" s="27" t="s">
        <v>1873</v>
      </c>
      <c r="Y65" s="27" t="s">
        <v>1886</v>
      </c>
      <c r="AD65" s="27" t="s">
        <v>2109</v>
      </c>
      <c r="AE65" s="27" t="s">
        <v>1874</v>
      </c>
      <c r="AF65" s="27" t="s">
        <v>1875</v>
      </c>
      <c r="AG65" s="27" t="s">
        <v>1876</v>
      </c>
      <c r="AI65" s="27" t="s">
        <v>70</v>
      </c>
      <c r="AJ65" s="27" t="s">
        <v>70</v>
      </c>
      <c r="AK65" s="27" t="s">
        <v>1339</v>
      </c>
      <c r="AL65" s="27" t="s">
        <v>260</v>
      </c>
      <c r="AN65" s="27" t="s">
        <v>60</v>
      </c>
      <c r="AO65" s="27" t="s">
        <v>61</v>
      </c>
      <c r="AP65" s="27" t="s">
        <v>64</v>
      </c>
      <c r="AQ65" s="27" t="s">
        <v>65</v>
      </c>
      <c r="AR65" s="27" t="s">
        <v>66</v>
      </c>
      <c r="AS65" s="27" t="s">
        <v>67</v>
      </c>
      <c r="AT65" s="27" t="s">
        <v>151</v>
      </c>
      <c r="AU65" s="27" t="s">
        <v>108</v>
      </c>
      <c r="BD65" s="27" t="s">
        <v>152</v>
      </c>
      <c r="BE65" s="27" t="s">
        <v>253</v>
      </c>
      <c r="BF65" s="27" t="s">
        <v>1306</v>
      </c>
      <c r="BG65" s="27" t="s">
        <v>72</v>
      </c>
      <c r="BH65" s="27" t="s">
        <v>73</v>
      </c>
      <c r="BN65" s="34">
        <v>2</v>
      </c>
      <c r="BO65" s="27" t="s">
        <v>77</v>
      </c>
      <c r="BQ65" s="34">
        <v>1</v>
      </c>
      <c r="BT65" s="27" t="s">
        <v>1896</v>
      </c>
      <c r="BU65" s="37">
        <v>22.4</v>
      </c>
      <c r="BY65" s="27">
        <v>0</v>
      </c>
      <c r="BZ65" s="27">
        <v>1688</v>
      </c>
      <c r="CB65" s="27">
        <v>9.4</v>
      </c>
      <c r="CH65" s="27">
        <v>2</v>
      </c>
      <c r="CI65" s="27" t="s">
        <v>1343</v>
      </c>
      <c r="CJ65" s="37"/>
      <c r="CY65" s="40">
        <v>2</v>
      </c>
      <c r="CZ65" s="40">
        <v>300</v>
      </c>
      <c r="DA65" s="40">
        <v>1975</v>
      </c>
      <c r="DH65" s="27" t="s">
        <v>1348</v>
      </c>
      <c r="DI65" s="27" t="s">
        <v>1345</v>
      </c>
      <c r="DK65" s="27">
        <v>3</v>
      </c>
      <c r="DL65" s="27">
        <v>200</v>
      </c>
      <c r="DM65" s="27">
        <v>1560</v>
      </c>
      <c r="DN65" s="27">
        <v>4</v>
      </c>
      <c r="DW65" s="27">
        <v>41.9</v>
      </c>
      <c r="EC65" s="27">
        <v>125.2</v>
      </c>
      <c r="EI65" s="27" t="s">
        <v>112</v>
      </c>
      <c r="EJ65" s="27" t="s">
        <v>159</v>
      </c>
      <c r="EK65" s="27" t="s">
        <v>98</v>
      </c>
      <c r="EL65" s="27">
        <f>COUNTA(Tabla1[[#This Row],[Tamb1]:[Tamb4]])</f>
        <v>2</v>
      </c>
      <c r="EM65" s="43" t="s">
        <v>1727</v>
      </c>
      <c r="EN65" s="43" t="s">
        <v>1736</v>
      </c>
      <c r="EQ65" s="32" t="s">
        <v>1747</v>
      </c>
      <c r="ES65" s="27">
        <f>COUNTA(Tabla1[[#This Row],[Tcam1]:[Tcam9]])</f>
        <v>3</v>
      </c>
      <c r="ET65" s="43" t="s">
        <v>1746</v>
      </c>
      <c r="EU65" s="27" t="s">
        <v>1747</v>
      </c>
      <c r="EV65" s="43" t="s">
        <v>1730</v>
      </c>
      <c r="FC65" s="55">
        <v>1560</v>
      </c>
      <c r="FD65" s="55">
        <v>3382</v>
      </c>
      <c r="FE65" s="55">
        <v>3852</v>
      </c>
      <c r="FF65" s="55"/>
      <c r="FG65" s="55"/>
      <c r="FH65" s="55"/>
      <c r="FI65" s="55"/>
      <c r="FJ65" s="55"/>
      <c r="FK65" s="55"/>
      <c r="FL65" s="55">
        <v>2553</v>
      </c>
      <c r="FM65" s="55">
        <v>2960</v>
      </c>
      <c r="FN65" s="55">
        <v>3389</v>
      </c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37">
        <v>26.9</v>
      </c>
      <c r="GF65" s="37">
        <v>33.4</v>
      </c>
      <c r="GG65" s="37">
        <v>49.7</v>
      </c>
      <c r="GH65" s="37"/>
      <c r="GI65" s="37"/>
      <c r="GJ65" s="37"/>
      <c r="GK65" s="37"/>
      <c r="GL65" s="37"/>
      <c r="GM65" s="37"/>
      <c r="GN65" s="37">
        <v>20.9</v>
      </c>
      <c r="GO65" s="37">
        <v>25.7</v>
      </c>
      <c r="GP65" s="37">
        <v>38.9</v>
      </c>
      <c r="GQ65" s="37"/>
      <c r="GR65" s="37"/>
      <c r="GS65" s="37"/>
      <c r="GT65" s="37"/>
      <c r="GU65" s="37"/>
      <c r="GV65" s="37"/>
      <c r="GW65" s="37"/>
      <c r="GX65" s="37"/>
      <c r="GY65" s="37"/>
      <c r="GZ65" s="37"/>
      <c r="HA65" s="37"/>
      <c r="HB65" s="37"/>
      <c r="HC65" s="37"/>
      <c r="HD65" s="37"/>
      <c r="HE65" s="37"/>
      <c r="HF65" s="37"/>
      <c r="HG65" s="37"/>
      <c r="HH65" s="37"/>
      <c r="HI65" s="37"/>
      <c r="HJ65" s="37"/>
      <c r="HK65" s="37"/>
      <c r="HL65" s="37"/>
      <c r="HM65" s="37"/>
      <c r="HN65" s="37"/>
      <c r="HO65" s="37"/>
      <c r="HP65" s="37"/>
      <c r="HQ65" s="37"/>
      <c r="HR65" s="37"/>
      <c r="HS65" s="37"/>
      <c r="HT65" s="37"/>
      <c r="HU65" s="37"/>
      <c r="HV65" s="37"/>
      <c r="HW65" s="37"/>
      <c r="HX65" s="37"/>
      <c r="HY65" s="37"/>
      <c r="HZ65" s="37"/>
      <c r="IA65" s="37"/>
      <c r="IB65" s="37"/>
      <c r="IC65" s="37"/>
      <c r="ID65" s="37"/>
      <c r="IE65" s="37"/>
      <c r="IF65" s="37"/>
      <c r="IG65" s="37"/>
      <c r="IH65" s="37"/>
      <c r="II65" s="37"/>
      <c r="IJ65" s="37"/>
      <c r="IK65" s="37"/>
      <c r="IL65" s="37"/>
      <c r="IM65" s="37"/>
      <c r="IN65" s="37"/>
      <c r="IO65" s="37"/>
      <c r="IP65" s="37"/>
      <c r="IQ65" s="37"/>
      <c r="IR65" s="37"/>
      <c r="IS65" s="37"/>
      <c r="IT65" s="37"/>
      <c r="IU65" s="37"/>
      <c r="IV65" s="37"/>
      <c r="IW65" s="37"/>
      <c r="IX65" s="37"/>
      <c r="IY65" s="37"/>
      <c r="IZ65" s="37"/>
      <c r="JA65" s="37"/>
      <c r="JB65" s="37"/>
      <c r="JC65" s="37"/>
      <c r="JD65" s="37"/>
      <c r="JE65" s="37"/>
      <c r="JF65" s="37"/>
      <c r="JG65" s="37"/>
      <c r="JH65" s="37"/>
      <c r="JI65" s="37"/>
      <c r="JJ65" s="37"/>
    </row>
    <row r="66" spans="1:270" s="27" customFormat="1">
      <c r="A66" s="27" t="s">
        <v>149</v>
      </c>
      <c r="B66" s="28">
        <v>5114.4577205882342</v>
      </c>
      <c r="C66" s="28">
        <v>4581</v>
      </c>
      <c r="D66" s="26">
        <v>5107.5474264705872</v>
      </c>
      <c r="E66" s="26">
        <f>ROUNDUP(Tabla1[[#This Row],[€uros1]],0)</f>
        <v>5108</v>
      </c>
      <c r="F66" s="27">
        <v>7</v>
      </c>
      <c r="G66" s="32">
        <v>65</v>
      </c>
      <c r="H66" s="27" t="s">
        <v>150</v>
      </c>
      <c r="I66" s="27" t="s">
        <v>150</v>
      </c>
      <c r="J66" s="27" t="s">
        <v>150</v>
      </c>
      <c r="M66" s="27">
        <v>2</v>
      </c>
      <c r="N66" s="27">
        <v>2</v>
      </c>
      <c r="O66" s="27" t="s">
        <v>579</v>
      </c>
      <c r="P66" s="27" t="s">
        <v>617</v>
      </c>
      <c r="Q66" s="27" t="s">
        <v>1330</v>
      </c>
      <c r="R66" s="27" t="s">
        <v>1871</v>
      </c>
      <c r="W66" s="27" t="s">
        <v>1872</v>
      </c>
      <c r="X66" s="27" t="s">
        <v>1873</v>
      </c>
      <c r="Y66" s="27" t="s">
        <v>1886</v>
      </c>
      <c r="AD66" s="27" t="s">
        <v>2109</v>
      </c>
      <c r="AE66" s="27" t="s">
        <v>1874</v>
      </c>
      <c r="AF66" s="27" t="s">
        <v>1875</v>
      </c>
      <c r="AG66" s="27" t="s">
        <v>1876</v>
      </c>
      <c r="AI66" s="27" t="s">
        <v>70</v>
      </c>
      <c r="AJ66" s="27" t="s">
        <v>70</v>
      </c>
      <c r="AK66" s="27" t="s">
        <v>1338</v>
      </c>
      <c r="AL66" s="27" t="s">
        <v>260</v>
      </c>
      <c r="AN66" s="27" t="s">
        <v>60</v>
      </c>
      <c r="AO66" s="27" t="s">
        <v>61</v>
      </c>
      <c r="AP66" s="27" t="s">
        <v>64</v>
      </c>
      <c r="AQ66" s="27" t="s">
        <v>65</v>
      </c>
      <c r="AR66" s="27" t="s">
        <v>66</v>
      </c>
      <c r="AS66" s="27" t="s">
        <v>67</v>
      </c>
      <c r="AT66" s="27" t="s">
        <v>151</v>
      </c>
      <c r="AU66" s="27" t="s">
        <v>108</v>
      </c>
      <c r="BD66" s="27" t="s">
        <v>152</v>
      </c>
      <c r="BE66" s="27" t="s">
        <v>253</v>
      </c>
      <c r="BF66" s="27" t="s">
        <v>1306</v>
      </c>
      <c r="BG66" s="27" t="s">
        <v>72</v>
      </c>
      <c r="BH66" s="27" t="s">
        <v>73</v>
      </c>
      <c r="BN66" s="34">
        <v>1.48</v>
      </c>
      <c r="BO66" s="27" t="s">
        <v>77</v>
      </c>
      <c r="BQ66" s="34">
        <v>1</v>
      </c>
      <c r="BT66" s="27" t="s">
        <v>1896</v>
      </c>
      <c r="BU66" s="37">
        <v>22.4</v>
      </c>
      <c r="BY66" s="27">
        <v>0</v>
      </c>
      <c r="BZ66" s="27">
        <v>588</v>
      </c>
      <c r="CB66" s="27">
        <v>3.37</v>
      </c>
      <c r="CH66" s="27">
        <v>1</v>
      </c>
      <c r="CI66" s="27" t="s">
        <v>1343</v>
      </c>
      <c r="CJ66" s="37"/>
      <c r="CY66" s="40">
        <v>1</v>
      </c>
      <c r="CZ66" s="40">
        <v>254</v>
      </c>
      <c r="DA66" s="40">
        <v>844</v>
      </c>
      <c r="DH66" s="27" t="s">
        <v>1348</v>
      </c>
      <c r="DI66" s="27" t="s">
        <v>1345</v>
      </c>
      <c r="DK66" s="27">
        <v>1</v>
      </c>
      <c r="DL66" s="27">
        <v>200</v>
      </c>
      <c r="DM66" s="27">
        <v>578</v>
      </c>
      <c r="DN66" s="27">
        <v>3</v>
      </c>
      <c r="DW66" s="27">
        <v>38.700000000000003</v>
      </c>
      <c r="EC66" s="27">
        <v>52</v>
      </c>
      <c r="EI66" s="27" t="s">
        <v>111</v>
      </c>
      <c r="EJ66" s="27" t="s">
        <v>154</v>
      </c>
      <c r="EK66" s="27" t="s">
        <v>155</v>
      </c>
      <c r="EL66" s="27">
        <f>COUNTA(Tabla1[[#This Row],[Tamb1]:[Tamb4]])</f>
        <v>2</v>
      </c>
      <c r="EM66" s="43" t="s">
        <v>1727</v>
      </c>
      <c r="EN66" s="43" t="s">
        <v>1736</v>
      </c>
      <c r="EQ66" s="47" t="s">
        <v>1743</v>
      </c>
      <c r="ER66" s="47"/>
      <c r="ES66" s="27">
        <f>COUNTA(Tabla1[[#This Row],[Tcam1]:[Tcam9]])</f>
        <v>3</v>
      </c>
      <c r="ET66" s="43" t="s">
        <v>1742</v>
      </c>
      <c r="EU66" s="43" t="s">
        <v>1743</v>
      </c>
      <c r="EV66" s="43" t="s">
        <v>1744</v>
      </c>
      <c r="FC66" s="55">
        <v>723</v>
      </c>
      <c r="FD66" s="55">
        <v>873</v>
      </c>
      <c r="FE66" s="55">
        <v>1037</v>
      </c>
      <c r="FF66" s="55"/>
      <c r="FG66" s="55"/>
      <c r="FH66" s="55"/>
      <c r="FI66" s="55"/>
      <c r="FJ66" s="55"/>
      <c r="FK66" s="55"/>
      <c r="FL66" s="55">
        <v>660</v>
      </c>
      <c r="FM66" s="55">
        <v>805</v>
      </c>
      <c r="FN66" s="55">
        <v>963</v>
      </c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37">
        <v>3.7</v>
      </c>
      <c r="GF66" s="37">
        <v>5.4</v>
      </c>
      <c r="GG66" s="37">
        <v>7</v>
      </c>
      <c r="GH66" s="37"/>
      <c r="GI66" s="37"/>
      <c r="GJ66" s="37"/>
      <c r="GK66" s="37"/>
      <c r="GL66" s="37"/>
      <c r="GM66" s="37"/>
      <c r="GN66" s="37">
        <v>3</v>
      </c>
      <c r="GO66" s="37">
        <v>4.5999999999999996</v>
      </c>
      <c r="GP66" s="37">
        <v>5.9</v>
      </c>
      <c r="GQ66" s="37"/>
      <c r="GR66" s="37"/>
      <c r="GS66" s="37"/>
      <c r="GT66" s="37"/>
      <c r="GU66" s="37"/>
      <c r="GV66" s="37"/>
      <c r="GW66" s="37"/>
      <c r="GX66" s="37"/>
      <c r="GY66" s="37"/>
      <c r="GZ66" s="37"/>
      <c r="HA66" s="37"/>
      <c r="HB66" s="37"/>
      <c r="HC66" s="37"/>
      <c r="HD66" s="37"/>
      <c r="HE66" s="37"/>
      <c r="HF66" s="37"/>
      <c r="HG66" s="37"/>
      <c r="HH66" s="37"/>
      <c r="HI66" s="37"/>
      <c r="HJ66" s="37"/>
      <c r="HK66" s="37"/>
      <c r="HL66" s="37"/>
      <c r="HM66" s="37"/>
      <c r="HN66" s="37"/>
      <c r="HO66" s="37"/>
      <c r="HP66" s="37"/>
      <c r="HQ66" s="37"/>
      <c r="HR66" s="37"/>
      <c r="HS66" s="37"/>
      <c r="HT66" s="37"/>
      <c r="HU66" s="37"/>
      <c r="HV66" s="37"/>
      <c r="HW66" s="37"/>
      <c r="HX66" s="37"/>
      <c r="HY66" s="37"/>
      <c r="HZ66" s="37"/>
      <c r="IA66" s="37"/>
      <c r="IB66" s="37"/>
      <c r="IC66" s="37"/>
      <c r="ID66" s="37"/>
      <c r="IE66" s="37"/>
      <c r="IF66" s="37"/>
      <c r="IG66" s="37"/>
      <c r="IH66" s="37"/>
      <c r="II66" s="37"/>
      <c r="IJ66" s="37"/>
      <c r="IK66" s="37"/>
      <c r="IL66" s="37"/>
      <c r="IM66" s="37"/>
      <c r="IN66" s="37"/>
      <c r="IO66" s="37"/>
      <c r="IP66" s="37"/>
      <c r="IQ66" s="37"/>
      <c r="IR66" s="37"/>
      <c r="IS66" s="37"/>
      <c r="IT66" s="37"/>
      <c r="IU66" s="37"/>
      <c r="IV66" s="37"/>
      <c r="IW66" s="37"/>
      <c r="IX66" s="37"/>
      <c r="IY66" s="37"/>
      <c r="IZ66" s="37"/>
      <c r="JA66" s="37"/>
      <c r="JB66" s="37"/>
      <c r="JC66" s="37"/>
      <c r="JD66" s="37"/>
      <c r="JE66" s="37"/>
      <c r="JF66" s="37"/>
      <c r="JG66" s="37"/>
      <c r="JH66" s="37"/>
      <c r="JI66" s="37"/>
      <c r="JJ66" s="37"/>
    </row>
    <row r="67" spans="1:270" s="27" customFormat="1">
      <c r="A67" s="27" t="s">
        <v>156</v>
      </c>
      <c r="B67" s="28">
        <v>5801.9329044117649</v>
      </c>
      <c r="C67" s="28">
        <v>5270</v>
      </c>
      <c r="D67" s="26">
        <v>5875.6404411764697</v>
      </c>
      <c r="E67" s="26">
        <f>ROUNDUP(Tabla1[[#This Row],[€uros1]],0)</f>
        <v>5876</v>
      </c>
      <c r="F67" s="27">
        <v>7</v>
      </c>
      <c r="G67" s="32">
        <v>66</v>
      </c>
      <c r="H67" s="27" t="s">
        <v>150</v>
      </c>
      <c r="I67" s="27" t="s">
        <v>150</v>
      </c>
      <c r="J67" s="27" t="s">
        <v>150</v>
      </c>
      <c r="M67" s="27">
        <v>2</v>
      </c>
      <c r="N67" s="27">
        <v>2</v>
      </c>
      <c r="O67" s="27" t="s">
        <v>579</v>
      </c>
      <c r="P67" s="27" t="s">
        <v>617</v>
      </c>
      <c r="Q67" s="27" t="s">
        <v>1330</v>
      </c>
      <c r="R67" s="27" t="s">
        <v>1871</v>
      </c>
      <c r="W67" s="27" t="s">
        <v>1872</v>
      </c>
      <c r="X67" s="27" t="s">
        <v>1873</v>
      </c>
      <c r="Y67" s="27" t="s">
        <v>1886</v>
      </c>
      <c r="AD67" s="27" t="s">
        <v>2109</v>
      </c>
      <c r="AE67" s="27" t="s">
        <v>1874</v>
      </c>
      <c r="AF67" s="27" t="s">
        <v>1875</v>
      </c>
      <c r="AG67" s="27" t="s">
        <v>1876</v>
      </c>
      <c r="AI67" s="27" t="s">
        <v>70</v>
      </c>
      <c r="AJ67" s="27" t="s">
        <v>70</v>
      </c>
      <c r="AK67" s="27" t="s">
        <v>1338</v>
      </c>
      <c r="AL67" s="27" t="s">
        <v>260</v>
      </c>
      <c r="AN67" s="27" t="s">
        <v>60</v>
      </c>
      <c r="AO67" s="27" t="s">
        <v>61</v>
      </c>
      <c r="AP67" s="27" t="s">
        <v>64</v>
      </c>
      <c r="AQ67" s="27" t="s">
        <v>65</v>
      </c>
      <c r="AR67" s="27" t="s">
        <v>66</v>
      </c>
      <c r="AS67" s="27" t="s">
        <v>67</v>
      </c>
      <c r="AT67" s="27" t="s">
        <v>151</v>
      </c>
      <c r="AU67" s="27" t="s">
        <v>108</v>
      </c>
      <c r="BD67" s="27" t="s">
        <v>152</v>
      </c>
      <c r="BE67" s="27" t="s">
        <v>253</v>
      </c>
      <c r="BF67" s="27" t="s">
        <v>1306</v>
      </c>
      <c r="BG67" s="27" t="s">
        <v>72</v>
      </c>
      <c r="BH67" s="27" t="s">
        <v>73</v>
      </c>
      <c r="BN67" s="34">
        <v>1.39</v>
      </c>
      <c r="BO67" s="27" t="s">
        <v>77</v>
      </c>
      <c r="BQ67" s="34">
        <v>1.25</v>
      </c>
      <c r="BT67" s="27" t="s">
        <v>1896</v>
      </c>
      <c r="BU67" s="37">
        <v>27.8</v>
      </c>
      <c r="BY67" s="27">
        <v>0</v>
      </c>
      <c r="BZ67" s="27">
        <v>802</v>
      </c>
      <c r="CB67" s="27">
        <v>4.91</v>
      </c>
      <c r="CH67" s="27">
        <v>1</v>
      </c>
      <c r="CI67" s="27" t="s">
        <v>1343</v>
      </c>
      <c r="CJ67" s="37"/>
      <c r="CY67" s="40">
        <v>2</v>
      </c>
      <c r="CZ67" s="40">
        <v>254</v>
      </c>
      <c r="DA67" s="40">
        <v>1116</v>
      </c>
      <c r="DH67" s="27" t="s">
        <v>1348</v>
      </c>
      <c r="DI67" s="27" t="s">
        <v>1345</v>
      </c>
      <c r="DK67" s="27">
        <v>2</v>
      </c>
      <c r="DL67" s="27">
        <v>200</v>
      </c>
      <c r="DM67" s="27">
        <v>1069</v>
      </c>
      <c r="DN67" s="27">
        <v>3.5</v>
      </c>
      <c r="DW67" s="27">
        <v>41.6</v>
      </c>
      <c r="EC67" s="27">
        <v>74</v>
      </c>
      <c r="EI67" s="27" t="s">
        <v>112</v>
      </c>
      <c r="EJ67" s="27" t="s">
        <v>119</v>
      </c>
      <c r="EK67" s="27" t="s">
        <v>122</v>
      </c>
      <c r="EL67" s="27">
        <f>COUNTA(Tabla1[[#This Row],[Tamb1]:[Tamb4]])</f>
        <v>2</v>
      </c>
      <c r="EM67" s="43" t="s">
        <v>1727</v>
      </c>
      <c r="EN67" s="43" t="s">
        <v>1736</v>
      </c>
      <c r="EQ67" s="47" t="s">
        <v>1743</v>
      </c>
      <c r="ER67" s="47"/>
      <c r="ES67" s="27">
        <f>COUNTA(Tabla1[[#This Row],[Tcam1]:[Tcam9]])</f>
        <v>3</v>
      </c>
      <c r="ET67" s="43" t="s">
        <v>1742</v>
      </c>
      <c r="EU67" s="43" t="s">
        <v>1743</v>
      </c>
      <c r="EV67" s="43" t="s">
        <v>1744</v>
      </c>
      <c r="FC67" s="55">
        <v>913</v>
      </c>
      <c r="FD67" s="55">
        <v>1115</v>
      </c>
      <c r="FE67" s="55">
        <v>1343</v>
      </c>
      <c r="FF67" s="55"/>
      <c r="FG67" s="55"/>
      <c r="FH67" s="55"/>
      <c r="FI67" s="55"/>
      <c r="FJ67" s="55"/>
      <c r="FK67" s="55"/>
      <c r="FL67" s="55">
        <v>849</v>
      </c>
      <c r="FM67" s="55">
        <v>1046</v>
      </c>
      <c r="FN67" s="55">
        <v>1267</v>
      </c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37">
        <v>5.6</v>
      </c>
      <c r="GF67" s="37">
        <v>8.3000000000000007</v>
      </c>
      <c r="GG67" s="37">
        <v>10.6</v>
      </c>
      <c r="GH67" s="37"/>
      <c r="GI67" s="37"/>
      <c r="GJ67" s="37"/>
      <c r="GK67" s="37"/>
      <c r="GL67" s="37"/>
      <c r="GM67" s="37"/>
      <c r="GN67" s="37">
        <v>4.7</v>
      </c>
      <c r="GO67" s="37">
        <v>7.2</v>
      </c>
      <c r="GP67" s="37">
        <v>9.3000000000000007</v>
      </c>
      <c r="GQ67" s="37"/>
      <c r="GR67" s="37"/>
      <c r="GS67" s="37"/>
      <c r="GT67" s="37"/>
      <c r="GU67" s="37"/>
      <c r="GV67" s="37"/>
      <c r="GW67" s="37"/>
      <c r="GX67" s="37"/>
      <c r="GY67" s="37"/>
      <c r="GZ67" s="37"/>
      <c r="HA67" s="37"/>
      <c r="HB67" s="37"/>
      <c r="HC67" s="37"/>
      <c r="HD67" s="37"/>
      <c r="HE67" s="37"/>
      <c r="HF67" s="37"/>
      <c r="HG67" s="37"/>
      <c r="HH67" s="37"/>
      <c r="HI67" s="37"/>
      <c r="HJ67" s="37"/>
      <c r="HK67" s="37"/>
      <c r="HL67" s="37"/>
      <c r="HM67" s="37"/>
      <c r="HN67" s="37"/>
      <c r="HO67" s="37"/>
      <c r="HP67" s="37"/>
      <c r="HQ67" s="37"/>
      <c r="HR67" s="37"/>
      <c r="HS67" s="37"/>
      <c r="HT67" s="37"/>
      <c r="HU67" s="37"/>
      <c r="HV67" s="37"/>
      <c r="HW67" s="37"/>
      <c r="HX67" s="37"/>
      <c r="HY67" s="37"/>
      <c r="HZ67" s="37"/>
      <c r="IA67" s="37"/>
      <c r="IB67" s="37"/>
      <c r="IC67" s="37"/>
      <c r="ID67" s="37"/>
      <c r="IE67" s="37"/>
      <c r="IF67" s="37"/>
      <c r="IG67" s="37"/>
      <c r="IH67" s="37"/>
      <c r="II67" s="37"/>
      <c r="IJ67" s="37"/>
      <c r="IK67" s="37"/>
      <c r="IL67" s="37"/>
      <c r="IM67" s="37"/>
      <c r="IN67" s="37"/>
      <c r="IO67" s="37"/>
      <c r="IP67" s="37"/>
      <c r="IQ67" s="37"/>
      <c r="IR67" s="37"/>
      <c r="IS67" s="37"/>
      <c r="IT67" s="37"/>
      <c r="IU67" s="37"/>
      <c r="IV67" s="37"/>
      <c r="IW67" s="37"/>
      <c r="IX67" s="37"/>
      <c r="IY67" s="37"/>
      <c r="IZ67" s="37"/>
      <c r="JA67" s="37"/>
      <c r="JB67" s="37"/>
      <c r="JC67" s="37"/>
      <c r="JD67" s="37"/>
      <c r="JE67" s="37"/>
      <c r="JF67" s="37"/>
      <c r="JG67" s="37"/>
      <c r="JH67" s="37"/>
      <c r="JI67" s="37"/>
      <c r="JJ67" s="37"/>
    </row>
    <row r="68" spans="1:270" s="27" customFormat="1">
      <c r="A68" s="27" t="s">
        <v>158</v>
      </c>
      <c r="B68" s="28">
        <v>8406.10075367647</v>
      </c>
      <c r="C68" s="28">
        <v>7316</v>
      </c>
      <c r="D68" s="26">
        <v>8009.2481617647045</v>
      </c>
      <c r="E68" s="26">
        <f>ROUNDUP(Tabla1[[#This Row],[€uros1]],0)</f>
        <v>8010</v>
      </c>
      <c r="F68" s="27">
        <v>7</v>
      </c>
      <c r="G68" s="32">
        <v>67</v>
      </c>
      <c r="H68" s="27" t="s">
        <v>150</v>
      </c>
      <c r="I68" s="27" t="s">
        <v>150</v>
      </c>
      <c r="J68" s="27" t="s">
        <v>150</v>
      </c>
      <c r="M68" s="27">
        <v>2</v>
      </c>
      <c r="N68" s="27">
        <v>2</v>
      </c>
      <c r="O68" s="27" t="s">
        <v>579</v>
      </c>
      <c r="P68" s="27" t="s">
        <v>617</v>
      </c>
      <c r="Q68" s="27" t="s">
        <v>1330</v>
      </c>
      <c r="R68" s="27" t="s">
        <v>1871</v>
      </c>
      <c r="W68" s="27" t="s">
        <v>1872</v>
      </c>
      <c r="X68" s="27" t="s">
        <v>1873</v>
      </c>
      <c r="Y68" s="27" t="s">
        <v>1886</v>
      </c>
      <c r="AD68" s="27" t="s">
        <v>2109</v>
      </c>
      <c r="AE68" s="27" t="s">
        <v>1874</v>
      </c>
      <c r="AF68" s="27" t="s">
        <v>1875</v>
      </c>
      <c r="AG68" s="27" t="s">
        <v>1876</v>
      </c>
      <c r="AI68" s="27" t="s">
        <v>70</v>
      </c>
      <c r="AJ68" s="27" t="s">
        <v>70</v>
      </c>
      <c r="AK68" s="27" t="s">
        <v>1338</v>
      </c>
      <c r="AL68" s="27" t="s">
        <v>260</v>
      </c>
      <c r="AN68" s="27" t="s">
        <v>60</v>
      </c>
      <c r="AO68" s="27" t="s">
        <v>61</v>
      </c>
      <c r="AP68" s="27" t="s">
        <v>64</v>
      </c>
      <c r="AQ68" s="27" t="s">
        <v>65</v>
      </c>
      <c r="AR68" s="27" t="s">
        <v>66</v>
      </c>
      <c r="AS68" s="27" t="s">
        <v>67</v>
      </c>
      <c r="AT68" s="27" t="s">
        <v>151</v>
      </c>
      <c r="AU68" s="27" t="s">
        <v>108</v>
      </c>
      <c r="BD68" s="27" t="s">
        <v>152</v>
      </c>
      <c r="BE68" s="27" t="s">
        <v>253</v>
      </c>
      <c r="BF68" s="27" t="s">
        <v>1306</v>
      </c>
      <c r="BG68" s="27" t="s">
        <v>72</v>
      </c>
      <c r="BH68" s="27" t="s">
        <v>73</v>
      </c>
      <c r="BN68" s="34">
        <v>1.36</v>
      </c>
      <c r="BO68" s="27" t="s">
        <v>77</v>
      </c>
      <c r="BQ68" s="34">
        <v>1</v>
      </c>
      <c r="BT68" s="27" t="s">
        <v>1896</v>
      </c>
      <c r="BU68" s="37">
        <v>22.4</v>
      </c>
      <c r="BY68" s="27">
        <v>0</v>
      </c>
      <c r="BZ68" s="27">
        <v>1216</v>
      </c>
      <c r="CB68" s="27">
        <v>8</v>
      </c>
      <c r="CH68" s="27">
        <v>2</v>
      </c>
      <c r="CI68" s="27" t="s">
        <v>1343</v>
      </c>
      <c r="CJ68" s="37"/>
      <c r="CY68" s="40">
        <v>2</v>
      </c>
      <c r="CZ68" s="40">
        <v>300</v>
      </c>
      <c r="DA68" s="40">
        <v>2280</v>
      </c>
      <c r="DH68" s="27" t="s">
        <v>1348</v>
      </c>
      <c r="DI68" s="27" t="s">
        <v>1345</v>
      </c>
      <c r="DK68" s="27">
        <v>3</v>
      </c>
      <c r="DL68" s="27">
        <v>200</v>
      </c>
      <c r="DM68" s="27">
        <v>1546</v>
      </c>
      <c r="DN68" s="27">
        <v>4</v>
      </c>
      <c r="DW68" s="27">
        <v>41.6</v>
      </c>
      <c r="EC68" s="27">
        <v>126.4</v>
      </c>
      <c r="EI68" s="27" t="s">
        <v>112</v>
      </c>
      <c r="EJ68" s="27" t="s">
        <v>159</v>
      </c>
      <c r="EK68" s="27" t="s">
        <v>98</v>
      </c>
      <c r="EL68" s="27">
        <f>COUNTA(Tabla1[[#This Row],[Tamb1]:[Tamb4]])</f>
        <v>2</v>
      </c>
      <c r="EM68" s="43" t="s">
        <v>1727</v>
      </c>
      <c r="EN68" s="43" t="s">
        <v>1736</v>
      </c>
      <c r="EQ68" s="47" t="s">
        <v>1743</v>
      </c>
      <c r="ER68" s="47"/>
      <c r="ES68" s="27">
        <f>COUNTA(Tabla1[[#This Row],[Tcam1]:[Tcam9]])</f>
        <v>3</v>
      </c>
      <c r="ET68" s="43" t="s">
        <v>1742</v>
      </c>
      <c r="EU68" s="43" t="s">
        <v>1743</v>
      </c>
      <c r="EV68" s="43" t="s">
        <v>1744</v>
      </c>
      <c r="FC68" s="55">
        <v>1351</v>
      </c>
      <c r="FD68" s="55">
        <v>1655</v>
      </c>
      <c r="FE68" s="55">
        <v>1995</v>
      </c>
      <c r="FF68" s="55"/>
      <c r="FG68" s="55"/>
      <c r="FH68" s="55"/>
      <c r="FI68" s="55"/>
      <c r="FJ68" s="55"/>
      <c r="FK68" s="55"/>
      <c r="FL68" s="55">
        <v>1238</v>
      </c>
      <c r="FM68" s="55">
        <v>1532</v>
      </c>
      <c r="FN68" s="55">
        <v>1860</v>
      </c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37">
        <v>10.5</v>
      </c>
      <c r="GF68" s="37">
        <v>15.5</v>
      </c>
      <c r="GG68" s="37">
        <v>19.8</v>
      </c>
      <c r="GH68" s="37"/>
      <c r="GI68" s="37"/>
      <c r="GJ68" s="37"/>
      <c r="GK68" s="37"/>
      <c r="GL68" s="37"/>
      <c r="GM68" s="37"/>
      <c r="GN68" s="37">
        <v>8.8000000000000007</v>
      </c>
      <c r="GO68" s="37">
        <v>13.6</v>
      </c>
      <c r="GP68" s="37">
        <v>17.3</v>
      </c>
      <c r="GQ68" s="37"/>
      <c r="GR68" s="37"/>
      <c r="GS68" s="37"/>
      <c r="GT68" s="37"/>
      <c r="GU68" s="37"/>
      <c r="GV68" s="37"/>
      <c r="GW68" s="37"/>
      <c r="GX68" s="37"/>
      <c r="GY68" s="37"/>
      <c r="GZ68" s="37"/>
      <c r="HA68" s="37"/>
      <c r="HB68" s="37"/>
      <c r="HC68" s="37"/>
      <c r="HD68" s="37"/>
      <c r="HE68" s="37"/>
      <c r="HF68" s="37"/>
      <c r="HG68" s="37"/>
      <c r="HH68" s="37"/>
      <c r="HI68" s="37"/>
      <c r="HJ68" s="37"/>
      <c r="HK68" s="37"/>
      <c r="HL68" s="37"/>
      <c r="HM68" s="37"/>
      <c r="HN68" s="37"/>
      <c r="HO68" s="37"/>
      <c r="HP68" s="37"/>
      <c r="HQ68" s="37"/>
      <c r="HR68" s="37"/>
      <c r="HS68" s="37"/>
      <c r="HT68" s="37"/>
      <c r="HU68" s="37"/>
      <c r="HV68" s="37"/>
      <c r="HW68" s="37"/>
      <c r="HX68" s="37"/>
      <c r="HY68" s="37"/>
      <c r="HZ68" s="37"/>
      <c r="IA68" s="37"/>
      <c r="IB68" s="37"/>
      <c r="IC68" s="37"/>
      <c r="ID68" s="37"/>
      <c r="IE68" s="37"/>
      <c r="IF68" s="37"/>
      <c r="IG68" s="37"/>
      <c r="IH68" s="37"/>
      <c r="II68" s="37"/>
      <c r="IJ68" s="37"/>
      <c r="IK68" s="37"/>
      <c r="IL68" s="37"/>
      <c r="IM68" s="37"/>
      <c r="IN68" s="37"/>
      <c r="IO68" s="37"/>
      <c r="IP68" s="37"/>
      <c r="IQ68" s="37"/>
      <c r="IR68" s="37"/>
      <c r="IS68" s="37"/>
      <c r="IT68" s="37"/>
      <c r="IU68" s="37"/>
      <c r="IV68" s="37"/>
      <c r="IW68" s="37"/>
      <c r="IX68" s="37"/>
      <c r="IY68" s="37"/>
      <c r="IZ68" s="37"/>
      <c r="JA68" s="37"/>
      <c r="JB68" s="37"/>
      <c r="JC68" s="37"/>
      <c r="JD68" s="37"/>
      <c r="JE68" s="37"/>
      <c r="JF68" s="37"/>
      <c r="JG68" s="37"/>
      <c r="JH68" s="37"/>
      <c r="JI68" s="37"/>
      <c r="JJ68" s="37"/>
    </row>
    <row r="69" spans="1:270" s="27" customFormat="1">
      <c r="A69" s="27" t="s">
        <v>160</v>
      </c>
      <c r="B69" s="28">
        <v>9052.0186764705868</v>
      </c>
      <c r="C69" s="28">
        <v>8048</v>
      </c>
      <c r="D69" s="26">
        <v>8810.1639705882335</v>
      </c>
      <c r="E69" s="26">
        <f>ROUNDUP(Tabla1[[#This Row],[€uros1]],0)</f>
        <v>8811</v>
      </c>
      <c r="F69" s="27">
        <v>7</v>
      </c>
      <c r="G69" s="32">
        <v>68</v>
      </c>
      <c r="H69" s="27" t="s">
        <v>150</v>
      </c>
      <c r="I69" s="27" t="s">
        <v>150</v>
      </c>
      <c r="J69" s="27" t="s">
        <v>150</v>
      </c>
      <c r="M69" s="27">
        <v>2</v>
      </c>
      <c r="N69" s="27">
        <v>2</v>
      </c>
      <c r="O69" s="27" t="s">
        <v>579</v>
      </c>
      <c r="P69" s="27" t="s">
        <v>617</v>
      </c>
      <c r="Q69" s="27" t="s">
        <v>1330</v>
      </c>
      <c r="R69" s="27" t="s">
        <v>1871</v>
      </c>
      <c r="W69" s="27" t="s">
        <v>1872</v>
      </c>
      <c r="X69" s="27" t="s">
        <v>1873</v>
      </c>
      <c r="Y69" s="27" t="s">
        <v>1886</v>
      </c>
      <c r="AD69" s="27" t="s">
        <v>2109</v>
      </c>
      <c r="AE69" s="27" t="s">
        <v>1874</v>
      </c>
      <c r="AF69" s="27" t="s">
        <v>1875</v>
      </c>
      <c r="AG69" s="27" t="s">
        <v>1876</v>
      </c>
      <c r="AI69" s="27" t="s">
        <v>70</v>
      </c>
      <c r="AJ69" s="27" t="s">
        <v>70</v>
      </c>
      <c r="AK69" s="27" t="s">
        <v>1338</v>
      </c>
      <c r="AL69" s="27" t="s">
        <v>260</v>
      </c>
      <c r="AN69" s="27" t="s">
        <v>60</v>
      </c>
      <c r="AO69" s="27" t="s">
        <v>61</v>
      </c>
      <c r="AP69" s="27" t="s">
        <v>64</v>
      </c>
      <c r="AQ69" s="27" t="s">
        <v>65</v>
      </c>
      <c r="AR69" s="27" t="s">
        <v>66</v>
      </c>
      <c r="AS69" s="27" t="s">
        <v>67</v>
      </c>
      <c r="AT69" s="27" t="s">
        <v>151</v>
      </c>
      <c r="AU69" s="27" t="s">
        <v>108</v>
      </c>
      <c r="BD69" s="27" t="s">
        <v>152</v>
      </c>
      <c r="BE69" s="27" t="s">
        <v>253</v>
      </c>
      <c r="BF69" s="27" t="s">
        <v>1306</v>
      </c>
      <c r="BG69" s="27" t="s">
        <v>72</v>
      </c>
      <c r="BH69" s="27" t="s">
        <v>73</v>
      </c>
      <c r="BN69" s="34">
        <v>1.39</v>
      </c>
      <c r="BO69" s="27" t="s">
        <v>77</v>
      </c>
      <c r="BQ69" s="34">
        <v>1.25</v>
      </c>
      <c r="BT69" s="27" t="s">
        <v>1896</v>
      </c>
      <c r="BU69" s="37">
        <v>27.8</v>
      </c>
      <c r="BY69" s="27">
        <v>0</v>
      </c>
      <c r="BZ69" s="27">
        <v>1536</v>
      </c>
      <c r="CB69" s="27">
        <v>10</v>
      </c>
      <c r="CH69" s="27">
        <v>2</v>
      </c>
      <c r="CI69" s="27" t="s">
        <v>1343</v>
      </c>
      <c r="CJ69" s="37"/>
      <c r="CY69" s="40">
        <v>2</v>
      </c>
      <c r="CZ69" s="40">
        <v>300</v>
      </c>
      <c r="DA69" s="40">
        <v>1975</v>
      </c>
      <c r="DH69" s="27" t="s">
        <v>1348</v>
      </c>
      <c r="DI69" s="27" t="s">
        <v>1345</v>
      </c>
      <c r="DK69" s="27">
        <v>3</v>
      </c>
      <c r="DL69" s="27">
        <v>200</v>
      </c>
      <c r="DM69" s="27">
        <v>1560</v>
      </c>
      <c r="DN69" s="27">
        <v>4</v>
      </c>
      <c r="DW69" s="27">
        <v>41.5</v>
      </c>
      <c r="EC69" s="27">
        <v>129</v>
      </c>
      <c r="EI69" s="27" t="s">
        <v>112</v>
      </c>
      <c r="EJ69" s="27" t="s">
        <v>159</v>
      </c>
      <c r="EK69" s="27" t="s">
        <v>98</v>
      </c>
      <c r="EL69" s="27">
        <f>COUNTA(Tabla1[[#This Row],[Tamb1]:[Tamb4]])</f>
        <v>2</v>
      </c>
      <c r="EM69" s="43" t="s">
        <v>1727</v>
      </c>
      <c r="EN69" s="43" t="s">
        <v>1736</v>
      </c>
      <c r="EQ69" s="47" t="s">
        <v>1743</v>
      </c>
      <c r="ER69" s="47"/>
      <c r="ES69" s="27">
        <f>COUNTA(Tabla1[[#This Row],[Tcam1]:[Tcam9]])</f>
        <v>3</v>
      </c>
      <c r="ET69" s="43" t="s">
        <v>1742</v>
      </c>
      <c r="EU69" s="43" t="s">
        <v>1743</v>
      </c>
      <c r="EV69" s="43" t="s">
        <v>1744</v>
      </c>
      <c r="FC69" s="55">
        <v>1776</v>
      </c>
      <c r="FD69" s="55">
        <v>2142</v>
      </c>
      <c r="FE69" s="55">
        <v>2544</v>
      </c>
      <c r="FF69" s="55"/>
      <c r="FG69" s="55"/>
      <c r="FH69" s="55"/>
      <c r="FI69" s="55"/>
      <c r="FJ69" s="55"/>
      <c r="FK69" s="55"/>
      <c r="FL69" s="55">
        <v>1652</v>
      </c>
      <c r="FM69" s="55">
        <v>2011</v>
      </c>
      <c r="FN69" s="55">
        <v>2404</v>
      </c>
      <c r="FO69" s="55"/>
      <c r="FP69" s="55"/>
      <c r="FQ69" s="55"/>
      <c r="FR69" s="55"/>
      <c r="FS69" s="55"/>
      <c r="FT69" s="55"/>
      <c r="FU69" s="55"/>
      <c r="FV69" s="55"/>
      <c r="FW69" s="55"/>
      <c r="FX69" s="55"/>
      <c r="FY69" s="55"/>
      <c r="FZ69" s="55"/>
      <c r="GA69" s="55"/>
      <c r="GB69" s="55"/>
      <c r="GC69" s="55"/>
      <c r="GD69" s="55"/>
      <c r="GE69" s="37">
        <v>16.899999999999999</v>
      </c>
      <c r="GF69" s="37">
        <v>25</v>
      </c>
      <c r="GG69" s="37">
        <v>30.2</v>
      </c>
      <c r="GH69" s="37"/>
      <c r="GI69" s="37"/>
      <c r="GJ69" s="37"/>
      <c r="GK69" s="37"/>
      <c r="GL69" s="37"/>
      <c r="GM69" s="37"/>
      <c r="GN69" s="37">
        <v>14.5</v>
      </c>
      <c r="GO69" s="37">
        <v>21.4</v>
      </c>
      <c r="GP69" s="37">
        <v>26.3</v>
      </c>
      <c r="GQ69" s="37"/>
      <c r="GR69" s="37"/>
      <c r="GS69" s="37"/>
      <c r="GT69" s="37"/>
      <c r="GU69" s="37"/>
      <c r="GV69" s="37"/>
      <c r="GW69" s="37"/>
      <c r="GX69" s="37"/>
      <c r="GY69" s="37"/>
      <c r="GZ69" s="37"/>
      <c r="HA69" s="37"/>
      <c r="HB69" s="37"/>
      <c r="HC69" s="37"/>
      <c r="HD69" s="37"/>
      <c r="HE69" s="37"/>
      <c r="HF69" s="37"/>
      <c r="HG69" s="37"/>
      <c r="HH69" s="37"/>
      <c r="HI69" s="37"/>
      <c r="HJ69" s="37"/>
      <c r="HK69" s="37"/>
      <c r="HL69" s="37"/>
      <c r="HM69" s="37"/>
      <c r="HN69" s="37"/>
      <c r="HO69" s="37"/>
      <c r="HP69" s="37"/>
      <c r="HQ69" s="37"/>
      <c r="HR69" s="37"/>
      <c r="HS69" s="37"/>
      <c r="HT69" s="37"/>
      <c r="HU69" s="37"/>
      <c r="HV69" s="37"/>
      <c r="HW69" s="37"/>
      <c r="HX69" s="37"/>
      <c r="HY69" s="37"/>
      <c r="HZ69" s="37"/>
      <c r="IA69" s="37"/>
      <c r="IB69" s="37"/>
      <c r="IC69" s="37"/>
      <c r="ID69" s="37"/>
      <c r="IE69" s="37"/>
      <c r="IF69" s="37"/>
      <c r="IG69" s="37"/>
      <c r="IH69" s="37"/>
      <c r="II69" s="37"/>
      <c r="IJ69" s="37"/>
      <c r="IK69" s="37"/>
      <c r="IL69" s="37"/>
      <c r="IM69" s="37"/>
      <c r="IN69" s="37"/>
      <c r="IO69" s="37"/>
      <c r="IP69" s="37"/>
      <c r="IQ69" s="37"/>
      <c r="IR69" s="37"/>
      <c r="IS69" s="37"/>
      <c r="IT69" s="37"/>
      <c r="IU69" s="37"/>
      <c r="IV69" s="37"/>
      <c r="IW69" s="37"/>
      <c r="IX69" s="37"/>
      <c r="IY69" s="37"/>
      <c r="IZ69" s="37"/>
      <c r="JA69" s="37"/>
      <c r="JB69" s="37"/>
      <c r="JC69" s="37"/>
      <c r="JD69" s="37"/>
      <c r="JE69" s="37"/>
      <c r="JF69" s="37"/>
      <c r="JG69" s="37"/>
      <c r="JH69" s="37"/>
      <c r="JI69" s="37"/>
      <c r="JJ69" s="37"/>
    </row>
    <row r="70" spans="1:270" s="27" customFormat="1">
      <c r="A70" s="27" t="s">
        <v>161</v>
      </c>
      <c r="B70" s="28">
        <v>13788.656249999998</v>
      </c>
      <c r="C70" s="28">
        <v>11966</v>
      </c>
      <c r="D70" s="26">
        <v>13788.99776470588</v>
      </c>
      <c r="E70" s="26">
        <f>ROUNDUP(Tabla1[[#This Row],[€uros1]],0)</f>
        <v>13789</v>
      </c>
      <c r="F70" s="27">
        <v>7</v>
      </c>
      <c r="G70" s="32">
        <v>69</v>
      </c>
      <c r="H70" s="27" t="s">
        <v>150</v>
      </c>
      <c r="I70" s="27" t="s">
        <v>150</v>
      </c>
      <c r="J70" s="27" t="s">
        <v>150</v>
      </c>
      <c r="M70" s="27">
        <v>2</v>
      </c>
      <c r="N70" s="27">
        <v>2</v>
      </c>
      <c r="O70" s="27" t="s">
        <v>579</v>
      </c>
      <c r="P70" s="27" t="s">
        <v>617</v>
      </c>
      <c r="Q70" s="27" t="s">
        <v>1330</v>
      </c>
      <c r="R70" s="27" t="s">
        <v>1871</v>
      </c>
      <c r="W70" s="27" t="s">
        <v>1872</v>
      </c>
      <c r="X70" s="27" t="s">
        <v>1873</v>
      </c>
      <c r="Y70" s="27" t="s">
        <v>1886</v>
      </c>
      <c r="AD70" s="27" t="s">
        <v>2109</v>
      </c>
      <c r="AE70" s="27" t="s">
        <v>1874</v>
      </c>
      <c r="AF70" s="27" t="s">
        <v>1875</v>
      </c>
      <c r="AG70" s="27" t="s">
        <v>1876</v>
      </c>
      <c r="AI70" s="27" t="s">
        <v>70</v>
      </c>
      <c r="AJ70" s="27" t="s">
        <v>70</v>
      </c>
      <c r="AK70" s="27" t="s">
        <v>1338</v>
      </c>
      <c r="AL70" s="27" t="s">
        <v>260</v>
      </c>
      <c r="AN70" s="27" t="s">
        <v>60</v>
      </c>
      <c r="AO70" s="27" t="s">
        <v>61</v>
      </c>
      <c r="AP70" s="27" t="s">
        <v>64</v>
      </c>
      <c r="AQ70" s="27" t="s">
        <v>65</v>
      </c>
      <c r="AR70" s="27" t="s">
        <v>66</v>
      </c>
      <c r="AS70" s="27" t="s">
        <v>67</v>
      </c>
      <c r="AT70" s="27" t="s">
        <v>151</v>
      </c>
      <c r="AU70" s="27" t="s">
        <v>108</v>
      </c>
      <c r="BD70" s="27" t="s">
        <v>152</v>
      </c>
      <c r="BE70" s="27" t="s">
        <v>253</v>
      </c>
      <c r="BF70" s="27" t="s">
        <v>1306</v>
      </c>
      <c r="BG70" s="27" t="s">
        <v>72</v>
      </c>
      <c r="BH70" s="27" t="s">
        <v>73</v>
      </c>
      <c r="BN70" s="34">
        <v>1.25</v>
      </c>
      <c r="BO70" s="27" t="s">
        <v>121</v>
      </c>
      <c r="BQ70" s="34">
        <v>1.5</v>
      </c>
      <c r="BT70" s="27" t="s">
        <v>1896</v>
      </c>
      <c r="BU70" s="37">
        <v>38</v>
      </c>
      <c r="BY70" s="27">
        <v>2</v>
      </c>
      <c r="BZ70" s="27">
        <v>2179</v>
      </c>
      <c r="CB70" s="27">
        <v>6.56</v>
      </c>
      <c r="CH70" s="27">
        <v>2</v>
      </c>
      <c r="CI70" s="27" t="s">
        <v>1343</v>
      </c>
      <c r="CJ70" s="37"/>
      <c r="CY70" s="40">
        <v>2</v>
      </c>
      <c r="CZ70" s="40">
        <v>350</v>
      </c>
      <c r="DA70" s="40">
        <v>2375</v>
      </c>
      <c r="DH70" s="27" t="s">
        <v>1349</v>
      </c>
      <c r="DI70" s="27" t="s">
        <v>1345</v>
      </c>
      <c r="DK70" s="27">
        <v>2</v>
      </c>
      <c r="DL70" s="27">
        <v>300</v>
      </c>
      <c r="DM70" s="27">
        <v>1891</v>
      </c>
      <c r="DN70" s="27">
        <v>5</v>
      </c>
      <c r="DW70" s="27">
        <v>42.5</v>
      </c>
      <c r="EC70" s="27">
        <v>140</v>
      </c>
      <c r="EI70" s="27" t="s">
        <v>112</v>
      </c>
      <c r="EJ70" s="27" t="s">
        <v>159</v>
      </c>
      <c r="EK70" s="27" t="s">
        <v>98</v>
      </c>
      <c r="EL70" s="27">
        <f>COUNTA(Tabla1[[#This Row],[Tamb1]:[Tamb4]])</f>
        <v>2</v>
      </c>
      <c r="EM70" s="43" t="s">
        <v>1727</v>
      </c>
      <c r="EN70" s="43" t="s">
        <v>1736</v>
      </c>
      <c r="EQ70" s="47" t="s">
        <v>1743</v>
      </c>
      <c r="ER70" s="47"/>
      <c r="ES70" s="27">
        <f>COUNTA(Tabla1[[#This Row],[Tcam1]:[Tcam9]])</f>
        <v>3</v>
      </c>
      <c r="ET70" s="43" t="s">
        <v>1742</v>
      </c>
      <c r="EU70" s="43" t="s">
        <v>1743</v>
      </c>
      <c r="EV70" s="43" t="s">
        <v>1744</v>
      </c>
      <c r="FC70" s="55">
        <v>2284</v>
      </c>
      <c r="FD70" s="55">
        <v>2733</v>
      </c>
      <c r="FE70" s="55">
        <v>3214</v>
      </c>
      <c r="FF70" s="55"/>
      <c r="FG70" s="55"/>
      <c r="FH70" s="55"/>
      <c r="FI70" s="55"/>
      <c r="FJ70" s="55"/>
      <c r="FK70" s="55"/>
      <c r="FL70" s="55">
        <v>1962</v>
      </c>
      <c r="FM70" s="55">
        <v>2362</v>
      </c>
      <c r="FN70" s="55">
        <v>2794</v>
      </c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37">
        <v>24.7</v>
      </c>
      <c r="GF70" s="37">
        <v>35</v>
      </c>
      <c r="GG70" s="37">
        <v>42.9</v>
      </c>
      <c r="GH70" s="37"/>
      <c r="GI70" s="37"/>
      <c r="GJ70" s="37"/>
      <c r="GK70" s="37"/>
      <c r="GL70" s="37"/>
      <c r="GM70" s="37"/>
      <c r="GN70" s="37">
        <v>18.600000000000001</v>
      </c>
      <c r="GO70" s="37">
        <v>27</v>
      </c>
      <c r="GP70" s="37">
        <v>32.9</v>
      </c>
      <c r="GQ70" s="37"/>
      <c r="GR70" s="37"/>
      <c r="GS70" s="37"/>
      <c r="GT70" s="37"/>
      <c r="GU70" s="37"/>
      <c r="GV70" s="37"/>
      <c r="GW70" s="37"/>
      <c r="GX70" s="37"/>
      <c r="GY70" s="37"/>
      <c r="GZ70" s="37"/>
      <c r="HA70" s="37"/>
      <c r="HB70" s="37"/>
      <c r="HC70" s="37"/>
      <c r="HD70" s="37"/>
      <c r="HE70" s="37"/>
      <c r="HF70" s="37"/>
      <c r="HG70" s="37"/>
      <c r="HH70" s="37"/>
      <c r="HI70" s="37"/>
      <c r="HJ70" s="37"/>
      <c r="HK70" s="37"/>
      <c r="HL70" s="37"/>
      <c r="HM70" s="37"/>
      <c r="HN70" s="37"/>
      <c r="HO70" s="37"/>
      <c r="HP70" s="37"/>
      <c r="HQ70" s="37"/>
      <c r="HR70" s="37"/>
      <c r="HS70" s="37"/>
      <c r="HT70" s="37"/>
      <c r="HU70" s="37"/>
      <c r="HV70" s="37"/>
      <c r="HW70" s="37"/>
      <c r="HX70" s="37"/>
      <c r="HY70" s="37"/>
      <c r="HZ70" s="37"/>
      <c r="IA70" s="37"/>
      <c r="IB70" s="37"/>
      <c r="IC70" s="37"/>
      <c r="ID70" s="37"/>
      <c r="IE70" s="37"/>
      <c r="IF70" s="37"/>
      <c r="IG70" s="37"/>
      <c r="IH70" s="37"/>
      <c r="II70" s="37"/>
      <c r="IJ70" s="37"/>
      <c r="IK70" s="37"/>
      <c r="IL70" s="37"/>
      <c r="IM70" s="37"/>
      <c r="IN70" s="37"/>
      <c r="IO70" s="37"/>
      <c r="IP70" s="37"/>
      <c r="IQ70" s="37"/>
      <c r="IR70" s="37"/>
      <c r="IS70" s="37"/>
      <c r="IT70" s="37"/>
      <c r="IU70" s="37"/>
      <c r="IV70" s="37"/>
      <c r="IW70" s="37"/>
      <c r="IX70" s="37"/>
      <c r="IY70" s="37"/>
      <c r="IZ70" s="37"/>
      <c r="JA70" s="37"/>
      <c r="JB70" s="37"/>
      <c r="JC70" s="37"/>
      <c r="JD70" s="37"/>
      <c r="JE70" s="37"/>
      <c r="JF70" s="37"/>
      <c r="JG70" s="37"/>
      <c r="JH70" s="37"/>
      <c r="JI70" s="37"/>
      <c r="JJ70" s="37"/>
    </row>
    <row r="71" spans="1:270" s="27" customFormat="1">
      <c r="A71" s="27" t="s">
        <v>225</v>
      </c>
      <c r="B71" s="28">
        <v>5178.9209558823522</v>
      </c>
      <c r="C71" s="31">
        <v>4217</v>
      </c>
      <c r="D71" s="71">
        <v>5163.0645065359477</v>
      </c>
      <c r="E71" s="71">
        <f>ROUNDUP(Tabla1[[#This Row],[€uros1]],0)</f>
        <v>5164</v>
      </c>
      <c r="F71" s="27">
        <v>8</v>
      </c>
      <c r="G71" s="32">
        <v>70</v>
      </c>
      <c r="H71" s="27" t="s">
        <v>218</v>
      </c>
      <c r="I71" s="27" t="s">
        <v>218</v>
      </c>
      <c r="J71" s="27" t="s">
        <v>150</v>
      </c>
      <c r="K71" s="27" t="s">
        <v>201</v>
      </c>
      <c r="M71" s="27">
        <v>2</v>
      </c>
      <c r="N71" s="27">
        <v>2</v>
      </c>
      <c r="O71" s="27" t="s">
        <v>580</v>
      </c>
      <c r="P71" s="27" t="s">
        <v>618</v>
      </c>
      <c r="Q71" s="27" t="s">
        <v>1330</v>
      </c>
      <c r="R71" s="27" t="s">
        <v>1871</v>
      </c>
      <c r="W71" s="27" t="s">
        <v>1872</v>
      </c>
      <c r="X71" s="27" t="s">
        <v>1873</v>
      </c>
      <c r="Y71" s="27" t="s">
        <v>1886</v>
      </c>
      <c r="AD71" s="27" t="s">
        <v>2109</v>
      </c>
      <c r="AE71" s="27" t="s">
        <v>1874</v>
      </c>
      <c r="AF71" s="27" t="s">
        <v>1875</v>
      </c>
      <c r="AG71" s="27" t="s">
        <v>1876</v>
      </c>
      <c r="AI71" s="27" t="s">
        <v>70</v>
      </c>
      <c r="AJ71" s="27" t="s">
        <v>70</v>
      </c>
      <c r="AK71" s="27" t="s">
        <v>1339</v>
      </c>
      <c r="AL71" s="27" t="s">
        <v>259</v>
      </c>
      <c r="AN71" s="27" t="s">
        <v>60</v>
      </c>
      <c r="AO71" s="27" t="s">
        <v>61</v>
      </c>
      <c r="AP71" s="27" t="s">
        <v>202</v>
      </c>
      <c r="AQ71" s="27" t="s">
        <v>64</v>
      </c>
      <c r="AR71" s="27" t="s">
        <v>65</v>
      </c>
      <c r="AS71" s="27" t="s">
        <v>66</v>
      </c>
      <c r="AT71" s="27" t="s">
        <v>67</v>
      </c>
      <c r="AU71" s="27" t="s">
        <v>151</v>
      </c>
      <c r="AV71" s="27" t="s">
        <v>108</v>
      </c>
      <c r="BD71" s="27" t="s">
        <v>219</v>
      </c>
      <c r="BE71" s="27" t="s">
        <v>253</v>
      </c>
      <c r="BF71" s="27" t="s">
        <v>1306</v>
      </c>
      <c r="BG71" s="27" t="s">
        <v>72</v>
      </c>
      <c r="BH71" s="27" t="s">
        <v>73</v>
      </c>
      <c r="BI71" s="27" t="s">
        <v>204</v>
      </c>
      <c r="BN71" s="34">
        <v>2.2799999999999998</v>
      </c>
      <c r="BO71" s="27" t="s">
        <v>77</v>
      </c>
      <c r="BQ71" s="34">
        <v>0.5</v>
      </c>
      <c r="BT71" s="27" t="s">
        <v>1896</v>
      </c>
      <c r="BU71" s="37">
        <v>12.1</v>
      </c>
      <c r="BY71" s="27">
        <v>0</v>
      </c>
      <c r="BZ71" s="27">
        <v>570</v>
      </c>
      <c r="CB71" s="27">
        <v>4.17</v>
      </c>
      <c r="CH71" s="27">
        <v>1</v>
      </c>
      <c r="CI71" s="27" t="s">
        <v>1343</v>
      </c>
      <c r="CJ71" s="37"/>
      <c r="CM71" s="27">
        <v>0.08</v>
      </c>
      <c r="CN71" s="27">
        <v>0.09</v>
      </c>
      <c r="CO71" s="27">
        <v>0.1</v>
      </c>
      <c r="CP71" s="27" t="s">
        <v>76</v>
      </c>
      <c r="CQ71" s="27" t="s">
        <v>76</v>
      </c>
      <c r="CR71" s="27" t="s">
        <v>76</v>
      </c>
      <c r="CV71" s="27" t="s">
        <v>1897</v>
      </c>
      <c r="CY71" s="40"/>
      <c r="CZ71" s="40"/>
      <c r="DA71" s="40"/>
      <c r="DH71" s="27" t="s">
        <v>1348</v>
      </c>
      <c r="DI71" s="27" t="s">
        <v>1345</v>
      </c>
      <c r="DK71" s="27">
        <v>1</v>
      </c>
      <c r="DL71" s="27">
        <v>200</v>
      </c>
      <c r="DM71" s="27">
        <v>578</v>
      </c>
      <c r="DN71" s="27">
        <v>3</v>
      </c>
      <c r="DW71" s="27">
        <v>27.2</v>
      </c>
      <c r="EC71" s="27">
        <v>61</v>
      </c>
      <c r="EI71" s="27" t="s">
        <v>111</v>
      </c>
      <c r="EJ71" s="27" t="s">
        <v>154</v>
      </c>
      <c r="EK71" s="27" t="s">
        <v>155</v>
      </c>
      <c r="EL71" s="27">
        <f>COUNTA(Tabla1[[#This Row],[Tamb1]:[Tamb4]])</f>
        <v>1</v>
      </c>
      <c r="EM71" s="43" t="s">
        <v>1725</v>
      </c>
      <c r="EQ71" s="32" t="s">
        <v>1747</v>
      </c>
      <c r="ES71" s="27">
        <f>COUNTA(Tabla1[[#This Row],[Tcam1]:[Tcam9]])</f>
        <v>3</v>
      </c>
      <c r="ET71" s="43" t="s">
        <v>1746</v>
      </c>
      <c r="EU71" s="27" t="s">
        <v>1747</v>
      </c>
      <c r="EV71" s="43" t="s">
        <v>1730</v>
      </c>
      <c r="FC71" s="55">
        <v>1002</v>
      </c>
      <c r="FD71" s="55">
        <v>1167</v>
      </c>
      <c r="FE71" s="55">
        <v>1346</v>
      </c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  <c r="FS71" s="55"/>
      <c r="FT71" s="55"/>
      <c r="FU71" s="55"/>
      <c r="FV71" s="55"/>
      <c r="FW71" s="55"/>
      <c r="FX71" s="55"/>
      <c r="FY71" s="55"/>
      <c r="FZ71" s="55"/>
      <c r="GA71" s="55"/>
      <c r="GB71" s="55"/>
      <c r="GC71" s="55"/>
      <c r="GD71" s="55"/>
      <c r="GE71" s="37">
        <v>6.5</v>
      </c>
      <c r="GF71" s="37">
        <v>8.1999999999999993</v>
      </c>
      <c r="GG71" s="37">
        <v>13.7</v>
      </c>
      <c r="GH71" s="37"/>
      <c r="GI71" s="37"/>
      <c r="GJ71" s="37"/>
      <c r="GK71" s="37"/>
      <c r="GL71" s="37"/>
      <c r="GM71" s="37"/>
      <c r="GN71" s="37"/>
      <c r="GO71" s="37"/>
      <c r="GP71" s="37"/>
      <c r="GQ71" s="37"/>
      <c r="GR71" s="37"/>
      <c r="GS71" s="37"/>
      <c r="GT71" s="37"/>
      <c r="GU71" s="37"/>
      <c r="GV71" s="37"/>
      <c r="GW71" s="37"/>
      <c r="GX71" s="37"/>
      <c r="GY71" s="37"/>
      <c r="GZ71" s="37"/>
      <c r="HA71" s="37"/>
      <c r="HB71" s="37"/>
      <c r="HC71" s="37"/>
      <c r="HD71" s="37"/>
      <c r="HE71" s="37"/>
      <c r="HF71" s="37"/>
      <c r="HG71" s="37"/>
      <c r="HH71" s="37"/>
      <c r="HI71" s="37"/>
      <c r="HJ71" s="37"/>
      <c r="HK71" s="37"/>
      <c r="HL71" s="37"/>
      <c r="HM71" s="37"/>
      <c r="HN71" s="37"/>
      <c r="HO71" s="37"/>
      <c r="HP71" s="37"/>
      <c r="HQ71" s="37"/>
      <c r="HR71" s="37"/>
      <c r="HS71" s="37"/>
      <c r="HT71" s="37"/>
      <c r="HU71" s="37"/>
      <c r="HV71" s="37"/>
      <c r="HW71" s="37"/>
      <c r="HX71" s="37"/>
      <c r="HY71" s="37"/>
      <c r="HZ71" s="37"/>
      <c r="IA71" s="37"/>
      <c r="IB71" s="37"/>
      <c r="IC71" s="37"/>
      <c r="ID71" s="37"/>
      <c r="IE71" s="37"/>
      <c r="IF71" s="37"/>
      <c r="IG71" s="37"/>
      <c r="IH71" s="37"/>
      <c r="II71" s="37"/>
      <c r="IJ71" s="37"/>
      <c r="IK71" s="37"/>
      <c r="IL71" s="37"/>
      <c r="IM71" s="37"/>
      <c r="IN71" s="37"/>
      <c r="IO71" s="37"/>
      <c r="IP71" s="37"/>
      <c r="IQ71" s="37"/>
      <c r="IR71" s="37"/>
      <c r="IS71" s="37"/>
      <c r="IT71" s="37"/>
      <c r="IU71" s="37"/>
      <c r="IV71" s="37"/>
      <c r="IW71" s="37"/>
      <c r="IX71" s="37"/>
      <c r="IY71" s="37"/>
      <c r="IZ71" s="37"/>
      <c r="JA71" s="37"/>
      <c r="JB71" s="37"/>
      <c r="JC71" s="37"/>
      <c r="JD71" s="37"/>
      <c r="JE71" s="37"/>
      <c r="JF71" s="37"/>
      <c r="JG71" s="37"/>
      <c r="JH71" s="37"/>
      <c r="JI71" s="37"/>
      <c r="JJ71" s="37"/>
    </row>
    <row r="72" spans="1:270" s="27" customFormat="1">
      <c r="A72" s="27" t="s">
        <v>227</v>
      </c>
      <c r="B72" s="28">
        <v>5842.1249999999991</v>
      </c>
      <c r="C72" s="28">
        <v>4427</v>
      </c>
      <c r="D72" s="71">
        <v>5824.2379999999994</v>
      </c>
      <c r="E72" s="71">
        <f>ROUNDUP(Tabla1[[#This Row],[€uros1]],0)</f>
        <v>5825</v>
      </c>
      <c r="F72" s="27">
        <v>8</v>
      </c>
      <c r="G72" s="32">
        <v>71</v>
      </c>
      <c r="H72" s="27" t="s">
        <v>218</v>
      </c>
      <c r="I72" s="27" t="s">
        <v>218</v>
      </c>
      <c r="J72" s="27" t="s">
        <v>150</v>
      </c>
      <c r="K72" s="27" t="s">
        <v>201</v>
      </c>
      <c r="M72" s="27">
        <v>2</v>
      </c>
      <c r="N72" s="27">
        <v>2</v>
      </c>
      <c r="O72" s="27" t="s">
        <v>580</v>
      </c>
      <c r="P72" s="27" t="s">
        <v>618</v>
      </c>
      <c r="Q72" s="27" t="s">
        <v>1330</v>
      </c>
      <c r="R72" s="27" t="s">
        <v>1871</v>
      </c>
      <c r="W72" s="27" t="s">
        <v>1872</v>
      </c>
      <c r="X72" s="27" t="s">
        <v>1873</v>
      </c>
      <c r="Y72" s="27" t="s">
        <v>1886</v>
      </c>
      <c r="AD72" s="27" t="s">
        <v>2109</v>
      </c>
      <c r="AE72" s="27" t="s">
        <v>1874</v>
      </c>
      <c r="AF72" s="27" t="s">
        <v>1875</v>
      </c>
      <c r="AG72" s="27" t="s">
        <v>1876</v>
      </c>
      <c r="AI72" s="27" t="s">
        <v>70</v>
      </c>
      <c r="AJ72" s="27" t="s">
        <v>70</v>
      </c>
      <c r="AK72" s="27" t="s">
        <v>1339</v>
      </c>
      <c r="AL72" s="27" t="s">
        <v>259</v>
      </c>
      <c r="AN72" s="27" t="s">
        <v>60</v>
      </c>
      <c r="AO72" s="27" t="s">
        <v>61</v>
      </c>
      <c r="AP72" s="27" t="s">
        <v>202</v>
      </c>
      <c r="AQ72" s="27" t="s">
        <v>64</v>
      </c>
      <c r="AR72" s="27" t="s">
        <v>65</v>
      </c>
      <c r="AS72" s="27" t="s">
        <v>66</v>
      </c>
      <c r="AT72" s="27" t="s">
        <v>67</v>
      </c>
      <c r="AU72" s="27" t="s">
        <v>151</v>
      </c>
      <c r="AV72" s="27" t="s">
        <v>108</v>
      </c>
      <c r="BD72" s="27" t="s">
        <v>219</v>
      </c>
      <c r="BE72" s="27" t="s">
        <v>253</v>
      </c>
      <c r="BF72" s="27" t="s">
        <v>1306</v>
      </c>
      <c r="BG72" s="27" t="s">
        <v>72</v>
      </c>
      <c r="BH72" s="27" t="s">
        <v>73</v>
      </c>
      <c r="BI72" s="27" t="s">
        <v>204</v>
      </c>
      <c r="BN72" s="34">
        <v>2.4900000000000002</v>
      </c>
      <c r="BO72" s="27" t="s">
        <v>77</v>
      </c>
      <c r="BQ72" s="34">
        <v>0.75</v>
      </c>
      <c r="BT72" s="27" t="s">
        <v>1896</v>
      </c>
      <c r="BU72" s="37">
        <v>17.399999999999999</v>
      </c>
      <c r="BY72" s="27">
        <v>0</v>
      </c>
      <c r="BZ72" s="27">
        <v>681</v>
      </c>
      <c r="CB72" s="27">
        <v>4.18</v>
      </c>
      <c r="CH72" s="27">
        <v>1</v>
      </c>
      <c r="CI72" s="27" t="s">
        <v>1343</v>
      </c>
      <c r="CJ72" s="37"/>
      <c r="CM72" s="27">
        <v>0.11</v>
      </c>
      <c r="CN72" s="27">
        <v>0.12</v>
      </c>
      <c r="CO72" s="27">
        <v>0.14000000000000001</v>
      </c>
      <c r="CP72" s="27" t="s">
        <v>76</v>
      </c>
      <c r="CQ72" s="27" t="s">
        <v>76</v>
      </c>
      <c r="CR72" s="27" t="s">
        <v>76</v>
      </c>
      <c r="CV72" s="27" t="s">
        <v>1897</v>
      </c>
      <c r="CY72" s="40"/>
      <c r="CZ72" s="40"/>
      <c r="DA72" s="40"/>
      <c r="DH72" s="27" t="s">
        <v>1348</v>
      </c>
      <c r="DI72" s="27" t="s">
        <v>1345</v>
      </c>
      <c r="DK72" s="27">
        <v>1</v>
      </c>
      <c r="DL72" s="27">
        <v>200</v>
      </c>
      <c r="DM72" s="27">
        <v>578</v>
      </c>
      <c r="DN72" s="27">
        <v>3</v>
      </c>
      <c r="DW72" s="27">
        <v>31.8</v>
      </c>
      <c r="EC72" s="27">
        <v>63</v>
      </c>
      <c r="EI72" s="27" t="s">
        <v>111</v>
      </c>
      <c r="EJ72" s="27" t="s">
        <v>154</v>
      </c>
      <c r="EK72" s="27" t="s">
        <v>155</v>
      </c>
      <c r="EL72" s="27">
        <f>COUNTA(Tabla1[[#This Row],[Tamb1]:[Tamb4]])</f>
        <v>1</v>
      </c>
      <c r="EM72" s="43" t="s">
        <v>1725</v>
      </c>
      <c r="EQ72" s="32" t="s">
        <v>1747</v>
      </c>
      <c r="ES72" s="27">
        <f>COUNTA(Tabla1[[#This Row],[Tcam1]:[Tcam9]])</f>
        <v>3</v>
      </c>
      <c r="ET72" s="43" t="s">
        <v>1746</v>
      </c>
      <c r="EU72" s="27" t="s">
        <v>1747</v>
      </c>
      <c r="EV72" s="43" t="s">
        <v>1730</v>
      </c>
      <c r="FC72" s="55">
        <v>1298</v>
      </c>
      <c r="FD72" s="55">
        <v>1513</v>
      </c>
      <c r="FE72" s="55">
        <v>1736</v>
      </c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37">
        <v>9.5</v>
      </c>
      <c r="GF72" s="37">
        <v>12</v>
      </c>
      <c r="GG72" s="37">
        <v>18.3</v>
      </c>
      <c r="GH72" s="37"/>
      <c r="GI72" s="37"/>
      <c r="GJ72" s="37"/>
      <c r="GK72" s="37"/>
      <c r="GL72" s="37"/>
      <c r="GM72" s="37"/>
      <c r="GN72" s="37"/>
      <c r="GO72" s="37"/>
      <c r="GP72" s="37"/>
      <c r="GQ72" s="37"/>
      <c r="GR72" s="37"/>
      <c r="GS72" s="37"/>
      <c r="GT72" s="37"/>
      <c r="GU72" s="37"/>
      <c r="GV72" s="37"/>
      <c r="GW72" s="37"/>
      <c r="GX72" s="37"/>
      <c r="GY72" s="37"/>
      <c r="GZ72" s="37"/>
      <c r="HA72" s="37"/>
      <c r="HB72" s="37"/>
      <c r="HC72" s="37"/>
      <c r="HD72" s="37"/>
      <c r="HE72" s="37"/>
      <c r="HF72" s="37"/>
      <c r="HG72" s="37"/>
      <c r="HH72" s="37"/>
      <c r="HI72" s="37"/>
      <c r="HJ72" s="37"/>
      <c r="HK72" s="37"/>
      <c r="HL72" s="37"/>
      <c r="HM72" s="37"/>
      <c r="HN72" s="37"/>
      <c r="HO72" s="37"/>
      <c r="HP72" s="37"/>
      <c r="HQ72" s="37"/>
      <c r="HR72" s="37"/>
      <c r="HS72" s="37"/>
      <c r="HT72" s="37"/>
      <c r="HU72" s="37"/>
      <c r="HV72" s="37"/>
      <c r="HW72" s="37"/>
      <c r="HX72" s="37"/>
      <c r="HY72" s="37"/>
      <c r="HZ72" s="37"/>
      <c r="IA72" s="37"/>
      <c r="IB72" s="37"/>
      <c r="IC72" s="37"/>
      <c r="ID72" s="37"/>
      <c r="IE72" s="37"/>
      <c r="IF72" s="37"/>
      <c r="IG72" s="37"/>
      <c r="IH72" s="37"/>
      <c r="II72" s="37"/>
      <c r="IJ72" s="37"/>
      <c r="IK72" s="37"/>
      <c r="IL72" s="37"/>
      <c r="IM72" s="37"/>
      <c r="IN72" s="37"/>
      <c r="IO72" s="37"/>
      <c r="IP72" s="37"/>
      <c r="IQ72" s="37"/>
      <c r="IR72" s="37"/>
      <c r="IS72" s="37"/>
      <c r="IT72" s="37"/>
      <c r="IU72" s="37"/>
      <c r="IV72" s="37"/>
      <c r="IW72" s="37"/>
      <c r="IX72" s="37"/>
      <c r="IY72" s="37"/>
      <c r="IZ72" s="37"/>
      <c r="JA72" s="37"/>
      <c r="JB72" s="37"/>
      <c r="JC72" s="37"/>
      <c r="JD72" s="37"/>
      <c r="JE72" s="37"/>
      <c r="JF72" s="37"/>
      <c r="JG72" s="37"/>
      <c r="JH72" s="37"/>
      <c r="JI72" s="37"/>
      <c r="JJ72" s="37"/>
    </row>
    <row r="73" spans="1:270" s="27" customFormat="1">
      <c r="A73" s="27" t="s">
        <v>228</v>
      </c>
      <c r="B73" s="28">
        <v>6472.1194852941162</v>
      </c>
      <c r="C73" s="28">
        <v>6604</v>
      </c>
      <c r="D73" s="71">
        <v>6876.7972720588223</v>
      </c>
      <c r="E73" s="71">
        <f>ROUNDUP(Tabla1[[#This Row],[€uros1]],0)</f>
        <v>6877</v>
      </c>
      <c r="F73" s="27">
        <v>8</v>
      </c>
      <c r="G73" s="32">
        <v>72</v>
      </c>
      <c r="H73" s="27" t="s">
        <v>218</v>
      </c>
      <c r="I73" s="27" t="s">
        <v>218</v>
      </c>
      <c r="J73" s="27" t="s">
        <v>150</v>
      </c>
      <c r="K73" s="27" t="s">
        <v>201</v>
      </c>
      <c r="M73" s="27">
        <v>2</v>
      </c>
      <c r="N73" s="27">
        <v>2</v>
      </c>
      <c r="O73" s="27" t="s">
        <v>580</v>
      </c>
      <c r="P73" s="27" t="s">
        <v>618</v>
      </c>
      <c r="Q73" s="27" t="s">
        <v>1330</v>
      </c>
      <c r="R73" s="27" t="s">
        <v>1871</v>
      </c>
      <c r="W73" s="27" t="s">
        <v>1872</v>
      </c>
      <c r="X73" s="27" t="s">
        <v>1873</v>
      </c>
      <c r="Y73" s="27" t="s">
        <v>1886</v>
      </c>
      <c r="AD73" s="27" t="s">
        <v>2109</v>
      </c>
      <c r="AE73" s="27" t="s">
        <v>1874</v>
      </c>
      <c r="AF73" s="27" t="s">
        <v>1875</v>
      </c>
      <c r="AG73" s="27" t="s">
        <v>1876</v>
      </c>
      <c r="AI73" s="27" t="s">
        <v>70</v>
      </c>
      <c r="AJ73" s="27" t="s">
        <v>70</v>
      </c>
      <c r="AK73" s="27" t="s">
        <v>1339</v>
      </c>
      <c r="AL73" s="27" t="s">
        <v>259</v>
      </c>
      <c r="AN73" s="27" t="s">
        <v>60</v>
      </c>
      <c r="AO73" s="27" t="s">
        <v>61</v>
      </c>
      <c r="AP73" s="27" t="s">
        <v>202</v>
      </c>
      <c r="AQ73" s="27" t="s">
        <v>64</v>
      </c>
      <c r="AR73" s="27" t="s">
        <v>65</v>
      </c>
      <c r="AS73" s="27" t="s">
        <v>66</v>
      </c>
      <c r="AT73" s="27" t="s">
        <v>67</v>
      </c>
      <c r="AU73" s="27" t="s">
        <v>151</v>
      </c>
      <c r="AV73" s="27" t="s">
        <v>108</v>
      </c>
      <c r="BD73" s="27" t="s">
        <v>219</v>
      </c>
      <c r="BE73" s="27" t="s">
        <v>253</v>
      </c>
      <c r="BF73" s="27" t="s">
        <v>1306</v>
      </c>
      <c r="BG73" s="27" t="s">
        <v>72</v>
      </c>
      <c r="BH73" s="27" t="s">
        <v>73</v>
      </c>
      <c r="BI73" s="27" t="s">
        <v>204</v>
      </c>
      <c r="BN73" s="34">
        <v>2.72</v>
      </c>
      <c r="BO73" s="27" t="s">
        <v>77</v>
      </c>
      <c r="BQ73" s="34">
        <v>1</v>
      </c>
      <c r="BT73" s="27" t="s">
        <v>1896</v>
      </c>
      <c r="BU73" s="37">
        <v>22.4</v>
      </c>
      <c r="BY73" s="27">
        <v>0</v>
      </c>
      <c r="BZ73" s="27">
        <v>840</v>
      </c>
      <c r="CB73" s="27">
        <v>4.3099999999999996</v>
      </c>
      <c r="CH73" s="27">
        <v>1</v>
      </c>
      <c r="CI73" s="27" t="s">
        <v>1343</v>
      </c>
      <c r="CJ73" s="37"/>
      <c r="CM73" s="27">
        <v>0.13</v>
      </c>
      <c r="CN73" s="27">
        <v>0.15</v>
      </c>
      <c r="CO73" s="27">
        <v>0.17</v>
      </c>
      <c r="CP73" s="27" t="s">
        <v>76</v>
      </c>
      <c r="CQ73" s="27" t="s">
        <v>76</v>
      </c>
      <c r="CR73" s="27" t="s">
        <v>76</v>
      </c>
      <c r="CV73" s="27" t="s">
        <v>1897</v>
      </c>
      <c r="CY73" s="40"/>
      <c r="CZ73" s="40"/>
      <c r="DA73" s="40"/>
      <c r="DH73" s="27" t="s">
        <v>1348</v>
      </c>
      <c r="DI73" s="27" t="s">
        <v>1345</v>
      </c>
      <c r="DK73" s="27">
        <v>2</v>
      </c>
      <c r="DL73" s="27">
        <v>200</v>
      </c>
      <c r="DM73" s="27">
        <v>1069</v>
      </c>
      <c r="DN73" s="27">
        <v>3.5</v>
      </c>
      <c r="DW73" s="27">
        <v>30.8</v>
      </c>
      <c r="EC73" s="27">
        <v>77</v>
      </c>
      <c r="EI73" s="27" t="s">
        <v>112</v>
      </c>
      <c r="EJ73" s="27" t="s">
        <v>119</v>
      </c>
      <c r="EK73" s="27" t="s">
        <v>122</v>
      </c>
      <c r="EL73" s="27">
        <f>COUNTA(Tabla1[[#This Row],[Tamb1]:[Tamb4]])</f>
        <v>1</v>
      </c>
      <c r="EM73" s="43" t="s">
        <v>1725</v>
      </c>
      <c r="EQ73" s="32" t="s">
        <v>1747</v>
      </c>
      <c r="ES73" s="27">
        <f>COUNTA(Tabla1[[#This Row],[Tcam1]:[Tcam9]])</f>
        <v>3</v>
      </c>
      <c r="ET73" s="43" t="s">
        <v>1746</v>
      </c>
      <c r="EU73" s="27" t="s">
        <v>1747</v>
      </c>
      <c r="EV73" s="43" t="s">
        <v>1730</v>
      </c>
      <c r="FC73" s="55">
        <v>1707</v>
      </c>
      <c r="FD73" s="55">
        <v>2010</v>
      </c>
      <c r="FE73" s="55">
        <v>2326</v>
      </c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37">
        <v>13.9</v>
      </c>
      <c r="GF73" s="37">
        <v>17.100000000000001</v>
      </c>
      <c r="GG73" s="37">
        <v>26</v>
      </c>
      <c r="GH73" s="37"/>
      <c r="GI73" s="37"/>
      <c r="GJ73" s="37"/>
      <c r="GK73" s="37"/>
      <c r="GL73" s="37"/>
      <c r="GM73" s="37"/>
      <c r="GN73" s="37"/>
      <c r="GO73" s="37"/>
      <c r="GP73" s="37"/>
      <c r="GQ73" s="37"/>
      <c r="GR73" s="37"/>
      <c r="GS73" s="37"/>
      <c r="GT73" s="37"/>
      <c r="GU73" s="37"/>
      <c r="GV73" s="37"/>
      <c r="GW73" s="37"/>
      <c r="GX73" s="37"/>
      <c r="GY73" s="37"/>
      <c r="GZ73" s="37"/>
      <c r="HA73" s="37"/>
      <c r="HB73" s="37"/>
      <c r="HC73" s="37"/>
      <c r="HD73" s="37"/>
      <c r="HE73" s="37"/>
      <c r="HF73" s="37"/>
      <c r="HG73" s="37"/>
      <c r="HH73" s="37"/>
      <c r="HI73" s="37"/>
      <c r="HJ73" s="37"/>
      <c r="HK73" s="37"/>
      <c r="HL73" s="37"/>
      <c r="HM73" s="37"/>
      <c r="HN73" s="37"/>
      <c r="HO73" s="37"/>
      <c r="HP73" s="37"/>
      <c r="HQ73" s="37"/>
      <c r="HR73" s="37"/>
      <c r="HS73" s="37"/>
      <c r="HT73" s="37"/>
      <c r="HU73" s="37"/>
      <c r="HV73" s="37"/>
      <c r="HW73" s="37"/>
      <c r="HX73" s="37"/>
      <c r="HY73" s="37"/>
      <c r="HZ73" s="37"/>
      <c r="IA73" s="37"/>
      <c r="IB73" s="37"/>
      <c r="IC73" s="37"/>
      <c r="ID73" s="37"/>
      <c r="IE73" s="37"/>
      <c r="IF73" s="37"/>
      <c r="IG73" s="37"/>
      <c r="IH73" s="37"/>
      <c r="II73" s="37"/>
      <c r="IJ73" s="37"/>
      <c r="IK73" s="37"/>
      <c r="IL73" s="37"/>
      <c r="IM73" s="37"/>
      <c r="IN73" s="37"/>
      <c r="IO73" s="37"/>
      <c r="IP73" s="37"/>
      <c r="IQ73" s="37"/>
      <c r="IR73" s="37"/>
      <c r="IS73" s="37"/>
      <c r="IT73" s="37"/>
      <c r="IU73" s="37"/>
      <c r="IV73" s="37"/>
      <c r="IW73" s="37"/>
      <c r="IX73" s="37"/>
      <c r="IY73" s="37"/>
      <c r="IZ73" s="37"/>
      <c r="JA73" s="37"/>
      <c r="JB73" s="37"/>
      <c r="JC73" s="37"/>
      <c r="JD73" s="37"/>
      <c r="JE73" s="37"/>
      <c r="JF73" s="37"/>
      <c r="JG73" s="37"/>
      <c r="JH73" s="37"/>
      <c r="JI73" s="37"/>
      <c r="JJ73" s="37"/>
    </row>
    <row r="74" spans="1:270" s="27" customFormat="1">
      <c r="A74" s="27" t="s">
        <v>230</v>
      </c>
      <c r="B74" s="28">
        <v>8706.0110294117658</v>
      </c>
      <c r="C74" s="28">
        <v>6931</v>
      </c>
      <c r="D74" s="71">
        <v>8876.6136697860984</v>
      </c>
      <c r="E74" s="71">
        <f>ROUNDUP(Tabla1[[#This Row],[€uros1]],0)</f>
        <v>8877</v>
      </c>
      <c r="F74" s="27">
        <v>8</v>
      </c>
      <c r="G74" s="32">
        <v>73</v>
      </c>
      <c r="H74" s="27" t="s">
        <v>218</v>
      </c>
      <c r="I74" s="27" t="s">
        <v>218</v>
      </c>
      <c r="J74" s="27" t="s">
        <v>150</v>
      </c>
      <c r="K74" s="27" t="s">
        <v>201</v>
      </c>
      <c r="M74" s="27">
        <v>2</v>
      </c>
      <c r="N74" s="27">
        <v>2</v>
      </c>
      <c r="O74" s="27" t="s">
        <v>580</v>
      </c>
      <c r="P74" s="27" t="s">
        <v>618</v>
      </c>
      <c r="Q74" s="27" t="s">
        <v>1330</v>
      </c>
      <c r="R74" s="27" t="s">
        <v>1871</v>
      </c>
      <c r="W74" s="27" t="s">
        <v>1872</v>
      </c>
      <c r="X74" s="27" t="s">
        <v>1873</v>
      </c>
      <c r="Y74" s="27" t="s">
        <v>1886</v>
      </c>
      <c r="AD74" s="27" t="s">
        <v>2109</v>
      </c>
      <c r="AE74" s="27" t="s">
        <v>1874</v>
      </c>
      <c r="AF74" s="27" t="s">
        <v>1875</v>
      </c>
      <c r="AG74" s="27" t="s">
        <v>1876</v>
      </c>
      <c r="AI74" s="27" t="s">
        <v>70</v>
      </c>
      <c r="AJ74" s="27" t="s">
        <v>70</v>
      </c>
      <c r="AK74" s="27" t="s">
        <v>1339</v>
      </c>
      <c r="AL74" s="27" t="s">
        <v>259</v>
      </c>
      <c r="AN74" s="27" t="s">
        <v>60</v>
      </c>
      <c r="AO74" s="27" t="s">
        <v>61</v>
      </c>
      <c r="AP74" s="27" t="s">
        <v>202</v>
      </c>
      <c r="AQ74" s="27" t="s">
        <v>64</v>
      </c>
      <c r="AR74" s="27" t="s">
        <v>65</v>
      </c>
      <c r="AS74" s="27" t="s">
        <v>66</v>
      </c>
      <c r="AT74" s="27" t="s">
        <v>67</v>
      </c>
      <c r="AU74" s="27" t="s">
        <v>151</v>
      </c>
      <c r="AV74" s="27" t="s">
        <v>108</v>
      </c>
      <c r="BD74" s="27" t="s">
        <v>219</v>
      </c>
      <c r="BE74" s="27" t="s">
        <v>253</v>
      </c>
      <c r="BF74" s="27" t="s">
        <v>1306</v>
      </c>
      <c r="BG74" s="27" t="s">
        <v>72</v>
      </c>
      <c r="BH74" s="27" t="s">
        <v>73</v>
      </c>
      <c r="BI74" s="27" t="s">
        <v>204</v>
      </c>
      <c r="BN74" s="34">
        <v>2.38</v>
      </c>
      <c r="BO74" s="27" t="s">
        <v>77</v>
      </c>
      <c r="BQ74" s="34">
        <v>0.75</v>
      </c>
      <c r="BT74" s="27" t="s">
        <v>1896</v>
      </c>
      <c r="BU74" s="37">
        <v>27.8</v>
      </c>
      <c r="BY74" s="27">
        <v>0</v>
      </c>
      <c r="BZ74" s="27">
        <v>1376</v>
      </c>
      <c r="CB74" s="27">
        <v>8.36</v>
      </c>
      <c r="CH74" s="27">
        <v>2</v>
      </c>
      <c r="CI74" s="27" t="s">
        <v>1343</v>
      </c>
      <c r="CJ74" s="37"/>
      <c r="CM74" s="27">
        <v>0.21</v>
      </c>
      <c r="CN74" s="27">
        <v>0.23</v>
      </c>
      <c r="CO74" s="27">
        <v>0.27</v>
      </c>
      <c r="CP74" s="27" t="s">
        <v>76</v>
      </c>
      <c r="CQ74" s="27" t="s">
        <v>76</v>
      </c>
      <c r="CR74" s="27" t="s">
        <v>76</v>
      </c>
      <c r="CV74" s="27" t="s">
        <v>1897</v>
      </c>
      <c r="CY74" s="40"/>
      <c r="CZ74" s="40"/>
      <c r="DA74" s="40"/>
      <c r="DH74" s="27" t="s">
        <v>1348</v>
      </c>
      <c r="DI74" s="27" t="s">
        <v>1345</v>
      </c>
      <c r="DK74" s="27">
        <v>3</v>
      </c>
      <c r="DL74" s="27">
        <v>200</v>
      </c>
      <c r="DM74" s="27">
        <v>1546</v>
      </c>
      <c r="DN74" s="27">
        <v>4</v>
      </c>
      <c r="DW74" s="27">
        <v>31.4</v>
      </c>
      <c r="EC74" s="27">
        <v>120</v>
      </c>
      <c r="EI74" s="27" t="s">
        <v>112</v>
      </c>
      <c r="EJ74" s="27" t="s">
        <v>159</v>
      </c>
      <c r="EK74" s="27" t="s">
        <v>98</v>
      </c>
      <c r="EL74" s="27">
        <f>COUNTA(Tabla1[[#This Row],[Tamb1]:[Tamb4]])</f>
        <v>1</v>
      </c>
      <c r="EM74" s="43" t="s">
        <v>1725</v>
      </c>
      <c r="EQ74" s="32" t="s">
        <v>1747</v>
      </c>
      <c r="ES74" s="27">
        <f>COUNTA(Tabla1[[#This Row],[Tcam1]:[Tcam9]])</f>
        <v>3</v>
      </c>
      <c r="ET74" s="43" t="s">
        <v>1746</v>
      </c>
      <c r="EU74" s="27" t="s">
        <v>1747</v>
      </c>
      <c r="EV74" s="43" t="s">
        <v>1730</v>
      </c>
      <c r="FC74" s="55">
        <v>2468</v>
      </c>
      <c r="FD74" s="55">
        <v>2906</v>
      </c>
      <c r="FE74" s="55">
        <v>3378</v>
      </c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37">
        <v>21.8</v>
      </c>
      <c r="GF74" s="37">
        <v>27.5</v>
      </c>
      <c r="GG74" s="37">
        <v>42.1</v>
      </c>
      <c r="GH74" s="37"/>
      <c r="GI74" s="37"/>
      <c r="GJ74" s="37"/>
      <c r="GK74" s="37"/>
      <c r="GL74" s="37"/>
      <c r="GM74" s="37"/>
      <c r="GN74" s="37"/>
      <c r="GO74" s="37"/>
      <c r="GP74" s="37"/>
      <c r="GQ74" s="37"/>
      <c r="GR74" s="37"/>
      <c r="GS74" s="37"/>
      <c r="GT74" s="37"/>
      <c r="GU74" s="37"/>
      <c r="GV74" s="37"/>
      <c r="GW74" s="37"/>
      <c r="GX74" s="37"/>
      <c r="GY74" s="37"/>
      <c r="GZ74" s="37"/>
      <c r="HA74" s="37"/>
      <c r="HB74" s="37"/>
      <c r="HC74" s="37"/>
      <c r="HD74" s="37"/>
      <c r="HE74" s="37"/>
      <c r="HF74" s="37"/>
      <c r="HG74" s="37"/>
      <c r="HH74" s="37"/>
      <c r="HI74" s="37"/>
      <c r="HJ74" s="37"/>
      <c r="HK74" s="37"/>
      <c r="HL74" s="37"/>
      <c r="HM74" s="37"/>
      <c r="HN74" s="37"/>
      <c r="HO74" s="37"/>
      <c r="HP74" s="37"/>
      <c r="HQ74" s="37"/>
      <c r="HR74" s="37"/>
      <c r="HS74" s="37"/>
      <c r="HT74" s="37"/>
      <c r="HU74" s="37"/>
      <c r="HV74" s="37"/>
      <c r="HW74" s="37"/>
      <c r="HX74" s="37"/>
      <c r="HY74" s="37"/>
      <c r="HZ74" s="37"/>
      <c r="IA74" s="37"/>
      <c r="IB74" s="37"/>
      <c r="IC74" s="37"/>
      <c r="ID74" s="37"/>
      <c r="IE74" s="37"/>
      <c r="IF74" s="37"/>
      <c r="IG74" s="37"/>
      <c r="IH74" s="37"/>
      <c r="II74" s="37"/>
      <c r="IJ74" s="37"/>
      <c r="IK74" s="37"/>
      <c r="IL74" s="37"/>
      <c r="IM74" s="37"/>
      <c r="IN74" s="37"/>
      <c r="IO74" s="37"/>
      <c r="IP74" s="37"/>
      <c r="IQ74" s="37"/>
      <c r="IR74" s="37"/>
      <c r="IS74" s="37"/>
      <c r="IT74" s="37"/>
      <c r="IU74" s="37"/>
      <c r="IV74" s="37"/>
      <c r="IW74" s="37"/>
      <c r="IX74" s="37"/>
      <c r="IY74" s="37"/>
      <c r="IZ74" s="37"/>
      <c r="JA74" s="37"/>
      <c r="JB74" s="37"/>
      <c r="JC74" s="37"/>
      <c r="JD74" s="37"/>
      <c r="JE74" s="37"/>
      <c r="JF74" s="37"/>
      <c r="JG74" s="37"/>
      <c r="JH74" s="37"/>
      <c r="JI74" s="37"/>
      <c r="JJ74" s="37"/>
    </row>
    <row r="75" spans="1:270" s="27" customFormat="1">
      <c r="A75" s="27" t="s">
        <v>231</v>
      </c>
      <c r="B75" s="28">
        <v>9842.8860294117621</v>
      </c>
      <c r="C75" s="28">
        <v>9838</v>
      </c>
      <c r="D75" s="71">
        <v>9935.4091580882341</v>
      </c>
      <c r="E75" s="71">
        <f>ROUNDUP(Tabla1[[#This Row],[€uros1]],0)</f>
        <v>9936</v>
      </c>
      <c r="F75" s="27">
        <v>8</v>
      </c>
      <c r="G75" s="32">
        <v>74</v>
      </c>
      <c r="H75" s="27" t="s">
        <v>218</v>
      </c>
      <c r="I75" s="27" t="s">
        <v>218</v>
      </c>
      <c r="J75" s="27" t="s">
        <v>150</v>
      </c>
      <c r="K75" s="27" t="s">
        <v>201</v>
      </c>
      <c r="M75" s="27">
        <v>2</v>
      </c>
      <c r="N75" s="27">
        <v>2</v>
      </c>
      <c r="O75" s="27" t="s">
        <v>580</v>
      </c>
      <c r="P75" s="27" t="s">
        <v>618</v>
      </c>
      <c r="Q75" s="27" t="s">
        <v>1330</v>
      </c>
      <c r="R75" s="27" t="s">
        <v>1871</v>
      </c>
      <c r="W75" s="27" t="s">
        <v>1872</v>
      </c>
      <c r="X75" s="27" t="s">
        <v>1873</v>
      </c>
      <c r="Y75" s="27" t="s">
        <v>1886</v>
      </c>
      <c r="AD75" s="27" t="s">
        <v>2109</v>
      </c>
      <c r="AE75" s="27" t="s">
        <v>1874</v>
      </c>
      <c r="AF75" s="27" t="s">
        <v>1875</v>
      </c>
      <c r="AG75" s="27" t="s">
        <v>1876</v>
      </c>
      <c r="AI75" s="27" t="s">
        <v>70</v>
      </c>
      <c r="AJ75" s="27" t="s">
        <v>70</v>
      </c>
      <c r="AK75" s="27" t="s">
        <v>1339</v>
      </c>
      <c r="AL75" s="27" t="s">
        <v>259</v>
      </c>
      <c r="AN75" s="27" t="s">
        <v>60</v>
      </c>
      <c r="AO75" s="27" t="s">
        <v>61</v>
      </c>
      <c r="AP75" s="27" t="s">
        <v>202</v>
      </c>
      <c r="AQ75" s="27" t="s">
        <v>64</v>
      </c>
      <c r="AR75" s="27" t="s">
        <v>65</v>
      </c>
      <c r="AS75" s="27" t="s">
        <v>66</v>
      </c>
      <c r="AT75" s="27" t="s">
        <v>67</v>
      </c>
      <c r="AU75" s="27" t="s">
        <v>151</v>
      </c>
      <c r="AV75" s="27" t="s">
        <v>108</v>
      </c>
      <c r="BD75" s="27" t="s">
        <v>219</v>
      </c>
      <c r="BE75" s="27" t="s">
        <v>253</v>
      </c>
      <c r="BF75" s="27" t="s">
        <v>1306</v>
      </c>
      <c r="BG75" s="27" t="s">
        <v>72</v>
      </c>
      <c r="BH75" s="27" t="s">
        <v>73</v>
      </c>
      <c r="BI75" s="27" t="s">
        <v>204</v>
      </c>
      <c r="BN75" s="34">
        <v>2.65</v>
      </c>
      <c r="BO75" s="27" t="s">
        <v>77</v>
      </c>
      <c r="BQ75" s="34">
        <v>1</v>
      </c>
      <c r="BT75" s="27" t="s">
        <v>1896</v>
      </c>
      <c r="BU75" s="37">
        <v>27.8</v>
      </c>
      <c r="BY75" s="27">
        <v>0</v>
      </c>
      <c r="BZ75" s="27">
        <v>1638</v>
      </c>
      <c r="CB75" s="27">
        <v>8.1</v>
      </c>
      <c r="CH75" s="27">
        <v>2</v>
      </c>
      <c r="CI75" s="27" t="s">
        <v>1343</v>
      </c>
      <c r="CJ75" s="37"/>
      <c r="CM75" s="27">
        <v>0.26</v>
      </c>
      <c r="CN75" s="27">
        <v>0.28999999999999998</v>
      </c>
      <c r="CO75" s="27">
        <v>0.32</v>
      </c>
      <c r="CP75" s="27" t="s">
        <v>76</v>
      </c>
      <c r="CQ75" s="27" t="s">
        <v>76</v>
      </c>
      <c r="CR75" s="27" t="s">
        <v>76</v>
      </c>
      <c r="CV75" s="27" t="s">
        <v>1897</v>
      </c>
      <c r="CY75" s="40"/>
      <c r="CZ75" s="40"/>
      <c r="DA75" s="40"/>
      <c r="DH75" s="27" t="s">
        <v>1348</v>
      </c>
      <c r="DI75" s="27" t="s">
        <v>1345</v>
      </c>
      <c r="DK75" s="27">
        <v>3</v>
      </c>
      <c r="DL75" s="27">
        <v>200</v>
      </c>
      <c r="DM75" s="27">
        <v>1560</v>
      </c>
      <c r="DN75" s="27">
        <v>4</v>
      </c>
      <c r="DW75" s="27">
        <v>33.200000000000003</v>
      </c>
      <c r="EC75" s="27">
        <v>101</v>
      </c>
      <c r="EI75" s="27" t="s">
        <v>112</v>
      </c>
      <c r="EJ75" s="27" t="s">
        <v>159</v>
      </c>
      <c r="EK75" s="27" t="s">
        <v>98</v>
      </c>
      <c r="EL75" s="27">
        <f>COUNTA(Tabla1[[#This Row],[Tamb1]:[Tamb4]])</f>
        <v>1</v>
      </c>
      <c r="EM75" s="43" t="s">
        <v>1725</v>
      </c>
      <c r="EQ75" s="32" t="s">
        <v>1747</v>
      </c>
      <c r="ES75" s="27">
        <f>COUNTA(Tabla1[[#This Row],[Tcam1]:[Tcam9]])</f>
        <v>3</v>
      </c>
      <c r="ET75" s="43" t="s">
        <v>1746</v>
      </c>
      <c r="EU75" s="27" t="s">
        <v>1747</v>
      </c>
      <c r="EV75" s="43" t="s">
        <v>1730</v>
      </c>
      <c r="FC75" s="55">
        <v>3170</v>
      </c>
      <c r="FD75" s="55">
        <v>3713</v>
      </c>
      <c r="FE75" s="55">
        <v>4273</v>
      </c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37">
        <v>29.8</v>
      </c>
      <c r="GF75" s="37">
        <v>37.299999999999997</v>
      </c>
      <c r="GG75" s="37">
        <v>56.3</v>
      </c>
      <c r="GH75" s="37"/>
      <c r="GI75" s="37"/>
      <c r="GJ75" s="37"/>
      <c r="GK75" s="37"/>
      <c r="GL75" s="37"/>
      <c r="GM75" s="37"/>
      <c r="GN75" s="37"/>
      <c r="GO75" s="37"/>
      <c r="GP75" s="37"/>
      <c r="GQ75" s="37"/>
      <c r="GR75" s="37"/>
      <c r="GS75" s="37"/>
      <c r="GT75" s="37"/>
      <c r="GU75" s="37"/>
      <c r="GV75" s="37"/>
      <c r="GW75" s="37"/>
      <c r="GX75" s="37"/>
      <c r="GY75" s="37"/>
      <c r="GZ75" s="37"/>
      <c r="HA75" s="37"/>
      <c r="HB75" s="37"/>
      <c r="HC75" s="37"/>
      <c r="HD75" s="37"/>
      <c r="HE75" s="37"/>
      <c r="HF75" s="37"/>
      <c r="HG75" s="37"/>
      <c r="HH75" s="37"/>
      <c r="HI75" s="37"/>
      <c r="HJ75" s="37"/>
      <c r="HK75" s="37"/>
      <c r="HL75" s="37"/>
      <c r="HM75" s="37"/>
      <c r="HN75" s="37"/>
      <c r="HO75" s="37"/>
      <c r="HP75" s="37"/>
      <c r="HQ75" s="37"/>
      <c r="HR75" s="37"/>
      <c r="HS75" s="37"/>
      <c r="HT75" s="37"/>
      <c r="HU75" s="37"/>
      <c r="HV75" s="37"/>
      <c r="HW75" s="37"/>
      <c r="HX75" s="37"/>
      <c r="HY75" s="37"/>
      <c r="HZ75" s="37"/>
      <c r="IA75" s="37"/>
      <c r="IB75" s="37"/>
      <c r="IC75" s="37"/>
      <c r="ID75" s="37"/>
      <c r="IE75" s="37"/>
      <c r="IF75" s="37"/>
      <c r="IG75" s="37"/>
      <c r="IH75" s="37"/>
      <c r="II75" s="37"/>
      <c r="IJ75" s="37"/>
      <c r="IK75" s="37"/>
      <c r="IL75" s="37"/>
      <c r="IM75" s="37"/>
      <c r="IN75" s="37"/>
      <c r="IO75" s="37"/>
      <c r="IP75" s="37"/>
      <c r="IQ75" s="37"/>
      <c r="IR75" s="37"/>
      <c r="IS75" s="37"/>
      <c r="IT75" s="37"/>
      <c r="IU75" s="37"/>
      <c r="IV75" s="37"/>
      <c r="IW75" s="37"/>
      <c r="IX75" s="37"/>
      <c r="IY75" s="37"/>
      <c r="IZ75" s="37"/>
      <c r="JA75" s="37"/>
      <c r="JB75" s="37"/>
      <c r="JC75" s="37"/>
      <c r="JD75" s="37"/>
      <c r="JE75" s="37"/>
      <c r="JF75" s="37"/>
      <c r="JG75" s="37"/>
      <c r="JH75" s="37"/>
      <c r="JI75" s="37"/>
      <c r="JJ75" s="37"/>
    </row>
    <row r="76" spans="1:270" s="27" customFormat="1">
      <c r="A76" s="27" t="s">
        <v>217</v>
      </c>
      <c r="B76" s="28">
        <v>5880.4126838235288</v>
      </c>
      <c r="C76" s="28">
        <v>5269</v>
      </c>
      <c r="D76" s="26">
        <v>6170.9562708787207</v>
      </c>
      <c r="E76" s="26">
        <f>ROUNDUP(Tabla1[[#This Row],[€uros1]],0)</f>
        <v>6171</v>
      </c>
      <c r="F76" s="27">
        <v>8</v>
      </c>
      <c r="G76" s="32">
        <v>75</v>
      </c>
      <c r="H76" s="27" t="s">
        <v>218</v>
      </c>
      <c r="I76" s="27" t="s">
        <v>218</v>
      </c>
      <c r="J76" s="27" t="s">
        <v>150</v>
      </c>
      <c r="K76" s="27" t="s">
        <v>201</v>
      </c>
      <c r="M76" s="27">
        <v>2</v>
      </c>
      <c r="N76" s="27">
        <v>2</v>
      </c>
      <c r="O76" s="27" t="s">
        <v>580</v>
      </c>
      <c r="P76" s="27" t="s">
        <v>618</v>
      </c>
      <c r="Q76" s="27" t="s">
        <v>1330</v>
      </c>
      <c r="R76" s="27" t="s">
        <v>1871</v>
      </c>
      <c r="W76" s="27" t="s">
        <v>1872</v>
      </c>
      <c r="X76" s="27" t="s">
        <v>1873</v>
      </c>
      <c r="Y76" s="27" t="s">
        <v>1886</v>
      </c>
      <c r="AD76" s="27" t="s">
        <v>2109</v>
      </c>
      <c r="AE76" s="27" t="s">
        <v>1874</v>
      </c>
      <c r="AF76" s="27" t="s">
        <v>1875</v>
      </c>
      <c r="AG76" s="27" t="s">
        <v>1876</v>
      </c>
      <c r="AI76" s="27" t="s">
        <v>70</v>
      </c>
      <c r="AJ76" s="27" t="s">
        <v>70</v>
      </c>
      <c r="AK76" s="27" t="s">
        <v>1338</v>
      </c>
      <c r="AL76" s="27" t="s">
        <v>259</v>
      </c>
      <c r="AN76" s="27" t="s">
        <v>60</v>
      </c>
      <c r="AO76" s="27" t="s">
        <v>61</v>
      </c>
      <c r="AP76" s="27" t="s">
        <v>202</v>
      </c>
      <c r="AQ76" s="27" t="s">
        <v>64</v>
      </c>
      <c r="AR76" s="27" t="s">
        <v>65</v>
      </c>
      <c r="AS76" s="27" t="s">
        <v>66</v>
      </c>
      <c r="AT76" s="27" t="s">
        <v>67</v>
      </c>
      <c r="AU76" s="27" t="s">
        <v>151</v>
      </c>
      <c r="AV76" s="27" t="s">
        <v>108</v>
      </c>
      <c r="BD76" s="27" t="s">
        <v>219</v>
      </c>
      <c r="BE76" s="27" t="s">
        <v>253</v>
      </c>
      <c r="BF76" s="27" t="s">
        <v>1306</v>
      </c>
      <c r="BG76" s="27" t="s">
        <v>72</v>
      </c>
      <c r="BH76" s="27" t="s">
        <v>73</v>
      </c>
      <c r="BI76" s="27" t="s">
        <v>204</v>
      </c>
      <c r="BN76" s="34">
        <v>1.51</v>
      </c>
      <c r="BO76" s="27" t="s">
        <v>77</v>
      </c>
      <c r="BQ76" s="34">
        <v>1</v>
      </c>
      <c r="BT76" s="27" t="s">
        <v>1896</v>
      </c>
      <c r="BU76" s="37">
        <v>22.4</v>
      </c>
      <c r="BY76" s="27">
        <v>0</v>
      </c>
      <c r="BZ76" s="27">
        <v>576</v>
      </c>
      <c r="CB76" s="27">
        <v>3.35</v>
      </c>
      <c r="CH76" s="27">
        <v>1</v>
      </c>
      <c r="CI76" s="27" t="s">
        <v>1343</v>
      </c>
      <c r="CJ76" s="37"/>
      <c r="CM76" s="27" t="s">
        <v>76</v>
      </c>
      <c r="CN76" s="27" t="s">
        <v>76</v>
      </c>
      <c r="CO76" s="27" t="s">
        <v>76</v>
      </c>
      <c r="CP76" s="27">
        <v>7.0000000000000007E-2</v>
      </c>
      <c r="CQ76" s="27">
        <v>0.09</v>
      </c>
      <c r="CR76" s="27">
        <v>0.1</v>
      </c>
      <c r="CV76" s="27" t="s">
        <v>1897</v>
      </c>
      <c r="CY76" s="40"/>
      <c r="CZ76" s="40"/>
      <c r="DA76" s="40"/>
      <c r="DH76" s="27" t="s">
        <v>1348</v>
      </c>
      <c r="DI76" s="27" t="s">
        <v>1345</v>
      </c>
      <c r="DK76" s="27">
        <v>1</v>
      </c>
      <c r="DL76" s="27">
        <v>200</v>
      </c>
      <c r="DM76" s="27">
        <v>578</v>
      </c>
      <c r="DN76" s="27">
        <v>3</v>
      </c>
      <c r="DW76" s="27">
        <v>27.8</v>
      </c>
      <c r="EC76" s="27">
        <v>67</v>
      </c>
      <c r="EI76" s="27" t="s">
        <v>111</v>
      </c>
      <c r="EJ76" s="27" t="s">
        <v>154</v>
      </c>
      <c r="EK76" s="27" t="s">
        <v>155</v>
      </c>
      <c r="EL76" s="27">
        <f>COUNTA(Tabla1[[#This Row],[Tamb1]:[Tamb4]])</f>
        <v>1</v>
      </c>
      <c r="EM76" s="43" t="s">
        <v>1725</v>
      </c>
      <c r="EQ76" s="47" t="s">
        <v>1743</v>
      </c>
      <c r="ER76" s="47"/>
      <c r="ES76" s="27">
        <f>COUNTA(Tabla1[[#This Row],[Tcam1]:[Tcam9]])</f>
        <v>3</v>
      </c>
      <c r="ET76" s="43" t="s">
        <v>1742</v>
      </c>
      <c r="EU76" s="43" t="s">
        <v>1743</v>
      </c>
      <c r="EV76" s="43" t="s">
        <v>1744</v>
      </c>
      <c r="FC76" s="55">
        <v>772</v>
      </c>
      <c r="FD76" s="55">
        <v>938</v>
      </c>
      <c r="FE76" s="55">
        <v>1121</v>
      </c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37">
        <v>4.0999999999999996</v>
      </c>
      <c r="GF76" s="37">
        <v>6.2</v>
      </c>
      <c r="GG76" s="37">
        <v>7.8</v>
      </c>
      <c r="GH76" s="37"/>
      <c r="GI76" s="37"/>
      <c r="GJ76" s="37"/>
      <c r="GK76" s="37"/>
      <c r="GL76" s="37"/>
      <c r="GM76" s="37"/>
      <c r="GN76" s="37"/>
      <c r="GO76" s="37"/>
      <c r="GP76" s="37"/>
      <c r="GQ76" s="37"/>
      <c r="GR76" s="37"/>
      <c r="GS76" s="37"/>
      <c r="GT76" s="37"/>
      <c r="GU76" s="37"/>
      <c r="GV76" s="37"/>
      <c r="GW76" s="37"/>
      <c r="GX76" s="37"/>
      <c r="GY76" s="37"/>
      <c r="GZ76" s="37"/>
      <c r="HA76" s="37"/>
      <c r="HB76" s="37"/>
      <c r="HC76" s="37"/>
      <c r="HD76" s="37"/>
      <c r="HE76" s="37"/>
      <c r="HF76" s="37"/>
      <c r="HG76" s="37"/>
      <c r="HH76" s="37"/>
      <c r="HI76" s="37"/>
      <c r="HJ76" s="37"/>
      <c r="HK76" s="37"/>
      <c r="HL76" s="37"/>
      <c r="HM76" s="37"/>
      <c r="HN76" s="37"/>
      <c r="HO76" s="37"/>
      <c r="HP76" s="37"/>
      <c r="HQ76" s="37"/>
      <c r="HR76" s="37"/>
      <c r="HS76" s="37"/>
      <c r="HT76" s="37"/>
      <c r="HU76" s="37"/>
      <c r="HV76" s="37"/>
      <c r="HW76" s="37"/>
      <c r="HX76" s="37"/>
      <c r="HY76" s="37"/>
      <c r="HZ76" s="37"/>
      <c r="IA76" s="37"/>
      <c r="IB76" s="37"/>
      <c r="IC76" s="37"/>
      <c r="ID76" s="37"/>
      <c r="IE76" s="37"/>
      <c r="IF76" s="37"/>
      <c r="IG76" s="37"/>
      <c r="IH76" s="37"/>
      <c r="II76" s="37"/>
      <c r="IJ76" s="37"/>
      <c r="IK76" s="37"/>
      <c r="IL76" s="37"/>
      <c r="IM76" s="37"/>
      <c r="IN76" s="37"/>
      <c r="IO76" s="37"/>
      <c r="IP76" s="37"/>
      <c r="IQ76" s="37"/>
      <c r="IR76" s="37"/>
      <c r="IS76" s="37"/>
      <c r="IT76" s="37"/>
      <c r="IU76" s="37"/>
      <c r="IV76" s="37"/>
      <c r="IW76" s="37"/>
      <c r="IX76" s="37"/>
      <c r="IY76" s="37"/>
      <c r="IZ76" s="37"/>
      <c r="JA76" s="37"/>
      <c r="JB76" s="37"/>
      <c r="JC76" s="37"/>
      <c r="JD76" s="37"/>
      <c r="JE76" s="37"/>
      <c r="JF76" s="37"/>
      <c r="JG76" s="37"/>
      <c r="JH76" s="37"/>
      <c r="JI76" s="37"/>
      <c r="JJ76" s="37"/>
    </row>
    <row r="77" spans="1:270" s="27" customFormat="1">
      <c r="A77" s="27" t="s">
        <v>220</v>
      </c>
      <c r="B77" s="28">
        <v>6669.4191176470576</v>
      </c>
      <c r="C77" s="28">
        <v>6062</v>
      </c>
      <c r="D77" s="26">
        <v>7086.4333235294116</v>
      </c>
      <c r="E77" s="26">
        <f>ROUNDUP(Tabla1[[#This Row],[€uros1]],0)</f>
        <v>7087</v>
      </c>
      <c r="F77" s="27">
        <v>8</v>
      </c>
      <c r="G77" s="32">
        <v>76</v>
      </c>
      <c r="H77" s="27" t="s">
        <v>218</v>
      </c>
      <c r="I77" s="27" t="s">
        <v>218</v>
      </c>
      <c r="J77" s="27" t="s">
        <v>150</v>
      </c>
      <c r="K77" s="27" t="s">
        <v>201</v>
      </c>
      <c r="M77" s="27">
        <v>2</v>
      </c>
      <c r="N77" s="27">
        <v>2</v>
      </c>
      <c r="O77" s="27" t="s">
        <v>580</v>
      </c>
      <c r="P77" s="27" t="s">
        <v>618</v>
      </c>
      <c r="Q77" s="27" t="s">
        <v>1330</v>
      </c>
      <c r="R77" s="27" t="s">
        <v>1871</v>
      </c>
      <c r="W77" s="27" t="s">
        <v>1872</v>
      </c>
      <c r="X77" s="27" t="s">
        <v>1873</v>
      </c>
      <c r="Y77" s="27" t="s">
        <v>1886</v>
      </c>
      <c r="AD77" s="27" t="s">
        <v>2109</v>
      </c>
      <c r="AE77" s="27" t="s">
        <v>1874</v>
      </c>
      <c r="AF77" s="27" t="s">
        <v>1875</v>
      </c>
      <c r="AG77" s="27" t="s">
        <v>1876</v>
      </c>
      <c r="AI77" s="27" t="s">
        <v>70</v>
      </c>
      <c r="AJ77" s="27" t="s">
        <v>70</v>
      </c>
      <c r="AK77" s="27" t="s">
        <v>1338</v>
      </c>
      <c r="AL77" s="27" t="s">
        <v>259</v>
      </c>
      <c r="AN77" s="27" t="s">
        <v>60</v>
      </c>
      <c r="AO77" s="27" t="s">
        <v>61</v>
      </c>
      <c r="AP77" s="27" t="s">
        <v>202</v>
      </c>
      <c r="AQ77" s="27" t="s">
        <v>64</v>
      </c>
      <c r="AR77" s="27" t="s">
        <v>65</v>
      </c>
      <c r="AS77" s="27" t="s">
        <v>66</v>
      </c>
      <c r="AT77" s="27" t="s">
        <v>67</v>
      </c>
      <c r="AU77" s="27" t="s">
        <v>151</v>
      </c>
      <c r="AV77" s="27" t="s">
        <v>108</v>
      </c>
      <c r="BD77" s="27" t="s">
        <v>219</v>
      </c>
      <c r="BE77" s="27" t="s">
        <v>253</v>
      </c>
      <c r="BF77" s="27" t="s">
        <v>1306</v>
      </c>
      <c r="BG77" s="27" t="s">
        <v>72</v>
      </c>
      <c r="BH77" s="27" t="s">
        <v>73</v>
      </c>
      <c r="BI77" s="27" t="s">
        <v>204</v>
      </c>
      <c r="BN77" s="34">
        <v>1.46</v>
      </c>
      <c r="BO77" s="27" t="s">
        <v>77</v>
      </c>
      <c r="BQ77" s="34">
        <v>1.25</v>
      </c>
      <c r="BT77" s="27" t="s">
        <v>1896</v>
      </c>
      <c r="BU77" s="37">
        <v>27.8</v>
      </c>
      <c r="BY77" s="27">
        <v>0</v>
      </c>
      <c r="BZ77" s="27">
        <v>764</v>
      </c>
      <c r="CB77" s="27">
        <v>4.6100000000000003</v>
      </c>
      <c r="CH77" s="27">
        <v>1</v>
      </c>
      <c r="CI77" s="27" t="s">
        <v>1343</v>
      </c>
      <c r="CJ77" s="37"/>
      <c r="CM77" s="27" t="s">
        <v>76</v>
      </c>
      <c r="CN77" s="27" t="s">
        <v>76</v>
      </c>
      <c r="CO77" s="27" t="s">
        <v>76</v>
      </c>
      <c r="CP77" s="27">
        <v>0.09</v>
      </c>
      <c r="CQ77" s="27">
        <v>0.11</v>
      </c>
      <c r="CR77" s="27">
        <v>0.12</v>
      </c>
      <c r="CV77" s="27" t="s">
        <v>1897</v>
      </c>
      <c r="CY77" s="40"/>
      <c r="CZ77" s="40"/>
      <c r="DA77" s="40"/>
      <c r="DH77" s="27" t="s">
        <v>1348</v>
      </c>
      <c r="DI77" s="27" t="s">
        <v>1345</v>
      </c>
      <c r="DK77" s="27">
        <v>2</v>
      </c>
      <c r="DL77" s="27">
        <v>200</v>
      </c>
      <c r="DM77" s="27">
        <v>1069</v>
      </c>
      <c r="DN77" s="27">
        <v>3.5</v>
      </c>
      <c r="DW77" s="27">
        <v>25.1</v>
      </c>
      <c r="EC77" s="27">
        <v>79</v>
      </c>
      <c r="EI77" s="27" t="s">
        <v>112</v>
      </c>
      <c r="EJ77" s="27" t="s">
        <v>119</v>
      </c>
      <c r="EK77" s="27" t="s">
        <v>122</v>
      </c>
      <c r="EL77" s="27">
        <f>COUNTA(Tabla1[[#This Row],[Tamb1]:[Tamb4]])</f>
        <v>1</v>
      </c>
      <c r="EM77" s="43" t="s">
        <v>1725</v>
      </c>
      <c r="EQ77" s="47" t="s">
        <v>1743</v>
      </c>
      <c r="ER77" s="47"/>
      <c r="ES77" s="27">
        <f>COUNTA(Tabla1[[#This Row],[Tcam1]:[Tcam9]])</f>
        <v>3</v>
      </c>
      <c r="ET77" s="43" t="s">
        <v>1742</v>
      </c>
      <c r="EU77" s="43" t="s">
        <v>1743</v>
      </c>
      <c r="EV77" s="43" t="s">
        <v>1744</v>
      </c>
      <c r="FC77" s="55">
        <v>937</v>
      </c>
      <c r="FD77" s="55">
        <v>1151</v>
      </c>
      <c r="FE77" s="55">
        <v>1394</v>
      </c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37">
        <v>5.9</v>
      </c>
      <c r="GF77" s="37">
        <v>8.6999999999999993</v>
      </c>
      <c r="GG77" s="37">
        <v>11.3</v>
      </c>
      <c r="GH77" s="37"/>
      <c r="GI77" s="37"/>
      <c r="GJ77" s="37"/>
      <c r="GK77" s="37"/>
      <c r="GL77" s="37"/>
      <c r="GM77" s="37"/>
      <c r="GN77" s="37"/>
      <c r="GO77" s="37"/>
      <c r="GP77" s="37"/>
      <c r="GQ77" s="37"/>
      <c r="GR77" s="37"/>
      <c r="GS77" s="37"/>
      <c r="GT77" s="37"/>
      <c r="GU77" s="37"/>
      <c r="GV77" s="37"/>
      <c r="GW77" s="37"/>
      <c r="GX77" s="37"/>
      <c r="GY77" s="37"/>
      <c r="GZ77" s="37"/>
      <c r="HA77" s="37"/>
      <c r="HB77" s="37"/>
      <c r="HC77" s="37"/>
      <c r="HD77" s="37"/>
      <c r="HE77" s="37"/>
      <c r="HF77" s="37"/>
      <c r="HG77" s="37"/>
      <c r="HH77" s="37"/>
      <c r="HI77" s="37"/>
      <c r="HJ77" s="37"/>
      <c r="HK77" s="37"/>
      <c r="HL77" s="37"/>
      <c r="HM77" s="37"/>
      <c r="HN77" s="37"/>
      <c r="HO77" s="37"/>
      <c r="HP77" s="37"/>
      <c r="HQ77" s="37"/>
      <c r="HR77" s="37"/>
      <c r="HS77" s="37"/>
      <c r="HT77" s="37"/>
      <c r="HU77" s="37"/>
      <c r="HV77" s="37"/>
      <c r="HW77" s="37"/>
      <c r="HX77" s="37"/>
      <c r="HY77" s="37"/>
      <c r="HZ77" s="37"/>
      <c r="IA77" s="37"/>
      <c r="IB77" s="37"/>
      <c r="IC77" s="37"/>
      <c r="ID77" s="37"/>
      <c r="IE77" s="37"/>
      <c r="IF77" s="37"/>
      <c r="IG77" s="37"/>
      <c r="IH77" s="37"/>
      <c r="II77" s="37"/>
      <c r="IJ77" s="37"/>
      <c r="IK77" s="37"/>
      <c r="IL77" s="37"/>
      <c r="IM77" s="37"/>
      <c r="IN77" s="37"/>
      <c r="IO77" s="37"/>
      <c r="IP77" s="37"/>
      <c r="IQ77" s="37"/>
      <c r="IR77" s="37"/>
      <c r="IS77" s="37"/>
      <c r="IT77" s="37"/>
      <c r="IU77" s="37"/>
      <c r="IV77" s="37"/>
      <c r="IW77" s="37"/>
      <c r="IX77" s="37"/>
      <c r="IY77" s="37"/>
      <c r="IZ77" s="37"/>
      <c r="JA77" s="37"/>
      <c r="JB77" s="37"/>
      <c r="JC77" s="37"/>
      <c r="JD77" s="37"/>
      <c r="JE77" s="37"/>
      <c r="JF77" s="37"/>
      <c r="JG77" s="37"/>
      <c r="JH77" s="37"/>
      <c r="JI77" s="37"/>
      <c r="JJ77" s="37"/>
    </row>
    <row r="78" spans="1:270" s="27" customFormat="1">
      <c r="A78" s="27" t="s">
        <v>221</v>
      </c>
      <c r="B78" s="28">
        <v>9900.2224264705874</v>
      </c>
      <c r="C78" s="28">
        <v>8413</v>
      </c>
      <c r="D78" s="26">
        <v>9900.4676332179934</v>
      </c>
      <c r="E78" s="26">
        <f>ROUNDUP(Tabla1[[#This Row],[€uros1]],0)</f>
        <v>9901</v>
      </c>
      <c r="F78" s="27">
        <v>8</v>
      </c>
      <c r="G78" s="32">
        <v>77</v>
      </c>
      <c r="H78" s="27" t="s">
        <v>218</v>
      </c>
      <c r="I78" s="27" t="s">
        <v>218</v>
      </c>
      <c r="J78" s="27" t="s">
        <v>150</v>
      </c>
      <c r="K78" s="27" t="s">
        <v>201</v>
      </c>
      <c r="M78" s="27">
        <v>2</v>
      </c>
      <c r="N78" s="27">
        <v>2</v>
      </c>
      <c r="O78" s="27" t="s">
        <v>580</v>
      </c>
      <c r="P78" s="27" t="s">
        <v>618</v>
      </c>
      <c r="Q78" s="27" t="s">
        <v>1330</v>
      </c>
      <c r="R78" s="27" t="s">
        <v>1871</v>
      </c>
      <c r="W78" s="27" t="s">
        <v>1872</v>
      </c>
      <c r="X78" s="27" t="s">
        <v>1873</v>
      </c>
      <c r="Y78" s="27" t="s">
        <v>1886</v>
      </c>
      <c r="AD78" s="27" t="s">
        <v>2109</v>
      </c>
      <c r="AE78" s="27" t="s">
        <v>1874</v>
      </c>
      <c r="AF78" s="27" t="s">
        <v>1875</v>
      </c>
      <c r="AG78" s="27" t="s">
        <v>1876</v>
      </c>
      <c r="AI78" s="27" t="s">
        <v>70</v>
      </c>
      <c r="AJ78" s="27" t="s">
        <v>70</v>
      </c>
      <c r="AK78" s="27" t="s">
        <v>1338</v>
      </c>
      <c r="AL78" s="27" t="s">
        <v>259</v>
      </c>
      <c r="AN78" s="27" t="s">
        <v>60</v>
      </c>
      <c r="AO78" s="27" t="s">
        <v>61</v>
      </c>
      <c r="AP78" s="27" t="s">
        <v>202</v>
      </c>
      <c r="AQ78" s="27" t="s">
        <v>64</v>
      </c>
      <c r="AR78" s="27" t="s">
        <v>65</v>
      </c>
      <c r="AS78" s="27" t="s">
        <v>66</v>
      </c>
      <c r="AT78" s="27" t="s">
        <v>67</v>
      </c>
      <c r="AU78" s="27" t="s">
        <v>151</v>
      </c>
      <c r="AV78" s="27" t="s">
        <v>108</v>
      </c>
      <c r="BD78" s="27" t="s">
        <v>219</v>
      </c>
      <c r="BE78" s="27" t="s">
        <v>253</v>
      </c>
      <c r="BF78" s="27" t="s">
        <v>1306</v>
      </c>
      <c r="BG78" s="27" t="s">
        <v>72</v>
      </c>
      <c r="BH78" s="27" t="s">
        <v>73</v>
      </c>
      <c r="BI78" s="27" t="s">
        <v>204</v>
      </c>
      <c r="BN78" s="34">
        <v>1.52</v>
      </c>
      <c r="BO78" s="27" t="s">
        <v>77</v>
      </c>
      <c r="BQ78" s="34">
        <v>1</v>
      </c>
      <c r="BT78" s="27" t="s">
        <v>1896</v>
      </c>
      <c r="BU78" s="37">
        <v>22.4</v>
      </c>
      <c r="BY78" s="27">
        <v>0</v>
      </c>
      <c r="BZ78" s="27">
        <v>1166</v>
      </c>
      <c r="CB78" s="27">
        <v>6.7</v>
      </c>
      <c r="CH78" s="27">
        <v>2</v>
      </c>
      <c r="CI78" s="27" t="s">
        <v>1343</v>
      </c>
      <c r="CJ78" s="37"/>
      <c r="CM78" s="27" t="s">
        <v>76</v>
      </c>
      <c r="CN78" s="27" t="s">
        <v>76</v>
      </c>
      <c r="CO78" s="27" t="s">
        <v>76</v>
      </c>
      <c r="CP78" s="27">
        <v>0.12</v>
      </c>
      <c r="CQ78" s="27">
        <v>0.16</v>
      </c>
      <c r="CR78" s="27">
        <v>0.19</v>
      </c>
      <c r="CV78" s="27" t="s">
        <v>1897</v>
      </c>
      <c r="CY78" s="40"/>
      <c r="CZ78" s="40"/>
      <c r="DA78" s="40"/>
      <c r="DH78" s="27" t="s">
        <v>1348</v>
      </c>
      <c r="DI78" s="27" t="s">
        <v>1345</v>
      </c>
      <c r="DK78" s="27">
        <v>3</v>
      </c>
      <c r="DL78" s="27">
        <v>200</v>
      </c>
      <c r="DM78" s="27">
        <v>1546</v>
      </c>
      <c r="DN78" s="27">
        <v>4</v>
      </c>
      <c r="DW78" s="27">
        <v>29.5</v>
      </c>
      <c r="EC78" s="27">
        <v>122</v>
      </c>
      <c r="EI78" s="27" t="s">
        <v>112</v>
      </c>
      <c r="EJ78" s="27" t="s">
        <v>159</v>
      </c>
      <c r="EK78" s="27" t="s">
        <v>98</v>
      </c>
      <c r="EL78" s="27">
        <f>COUNTA(Tabla1[[#This Row],[Tamb1]:[Tamb4]])</f>
        <v>1</v>
      </c>
      <c r="EM78" s="43" t="s">
        <v>1725</v>
      </c>
      <c r="EQ78" s="47" t="s">
        <v>1743</v>
      </c>
      <c r="ER78" s="47"/>
      <c r="ES78" s="27">
        <f>COUNTA(Tabla1[[#This Row],[Tcam1]:[Tcam9]])</f>
        <v>3</v>
      </c>
      <c r="ET78" s="43" t="s">
        <v>1742</v>
      </c>
      <c r="EU78" s="43" t="s">
        <v>1743</v>
      </c>
      <c r="EV78" s="43" t="s">
        <v>1744</v>
      </c>
      <c r="FC78" s="55">
        <v>1389</v>
      </c>
      <c r="FD78" s="55">
        <v>1710</v>
      </c>
      <c r="FE78" s="55">
        <v>2074</v>
      </c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37">
        <v>11.7</v>
      </c>
      <c r="GF78" s="37">
        <v>17.600000000000001</v>
      </c>
      <c r="GG78" s="37">
        <v>22.1</v>
      </c>
      <c r="GH78" s="37"/>
      <c r="GI78" s="37"/>
      <c r="GJ78" s="37"/>
      <c r="GK78" s="37"/>
      <c r="GL78" s="37"/>
      <c r="GM78" s="37"/>
      <c r="GN78" s="37"/>
      <c r="GO78" s="37"/>
      <c r="GP78" s="37"/>
      <c r="GQ78" s="37"/>
      <c r="GR78" s="37"/>
      <c r="GS78" s="37"/>
      <c r="GT78" s="37"/>
      <c r="GU78" s="37"/>
      <c r="GV78" s="37"/>
      <c r="GW78" s="37"/>
      <c r="GX78" s="37"/>
      <c r="GY78" s="37"/>
      <c r="GZ78" s="37"/>
      <c r="HA78" s="37"/>
      <c r="HB78" s="37"/>
      <c r="HC78" s="37"/>
      <c r="HD78" s="37"/>
      <c r="HE78" s="37"/>
      <c r="HF78" s="37"/>
      <c r="HG78" s="37"/>
      <c r="HH78" s="37"/>
      <c r="HI78" s="37"/>
      <c r="HJ78" s="37"/>
      <c r="HK78" s="37"/>
      <c r="HL78" s="37"/>
      <c r="HM78" s="37"/>
      <c r="HN78" s="37"/>
      <c r="HO78" s="37"/>
      <c r="HP78" s="37"/>
      <c r="HQ78" s="37"/>
      <c r="HR78" s="37"/>
      <c r="HS78" s="37"/>
      <c r="HT78" s="37"/>
      <c r="HU78" s="37"/>
      <c r="HV78" s="37"/>
      <c r="HW78" s="37"/>
      <c r="HX78" s="37"/>
      <c r="HY78" s="37"/>
      <c r="HZ78" s="37"/>
      <c r="IA78" s="37"/>
      <c r="IB78" s="37"/>
      <c r="IC78" s="37"/>
      <c r="ID78" s="37"/>
      <c r="IE78" s="37"/>
      <c r="IF78" s="37"/>
      <c r="IG78" s="37"/>
      <c r="IH78" s="37"/>
      <c r="II78" s="37"/>
      <c r="IJ78" s="37"/>
      <c r="IK78" s="37"/>
      <c r="IL78" s="37"/>
      <c r="IM78" s="37"/>
      <c r="IN78" s="37"/>
      <c r="IO78" s="37"/>
      <c r="IP78" s="37"/>
      <c r="IQ78" s="37"/>
      <c r="IR78" s="37"/>
      <c r="IS78" s="37"/>
      <c r="IT78" s="37"/>
      <c r="IU78" s="37"/>
      <c r="IV78" s="37"/>
      <c r="IW78" s="37"/>
      <c r="IX78" s="37"/>
      <c r="IY78" s="37"/>
      <c r="IZ78" s="37"/>
      <c r="JA78" s="37"/>
      <c r="JB78" s="37"/>
      <c r="JC78" s="37"/>
      <c r="JD78" s="37"/>
      <c r="JE78" s="37"/>
      <c r="JF78" s="37"/>
      <c r="JG78" s="37"/>
      <c r="JH78" s="37"/>
      <c r="JI78" s="37"/>
      <c r="JJ78" s="37"/>
    </row>
    <row r="79" spans="1:270" s="27" customFormat="1">
      <c r="A79" s="27" t="s">
        <v>222</v>
      </c>
      <c r="B79" s="28">
        <v>10663.907169117643</v>
      </c>
      <c r="C79" s="28">
        <v>9255</v>
      </c>
      <c r="D79" s="26">
        <v>10664.171290657439</v>
      </c>
      <c r="E79" s="26">
        <f>ROUNDUP(Tabla1[[#This Row],[€uros1]],0)</f>
        <v>10665</v>
      </c>
      <c r="F79" s="27">
        <v>8</v>
      </c>
      <c r="G79" s="32">
        <v>78</v>
      </c>
      <c r="H79" s="27" t="s">
        <v>218</v>
      </c>
      <c r="I79" s="27" t="s">
        <v>218</v>
      </c>
      <c r="J79" s="27" t="s">
        <v>150</v>
      </c>
      <c r="K79" s="27" t="s">
        <v>201</v>
      </c>
      <c r="M79" s="27">
        <v>2</v>
      </c>
      <c r="N79" s="27">
        <v>2</v>
      </c>
      <c r="O79" s="27" t="s">
        <v>580</v>
      </c>
      <c r="P79" s="27" t="s">
        <v>618</v>
      </c>
      <c r="Q79" s="27" t="s">
        <v>1330</v>
      </c>
      <c r="R79" s="27" t="s">
        <v>1871</v>
      </c>
      <c r="W79" s="27" t="s">
        <v>1872</v>
      </c>
      <c r="X79" s="27" t="s">
        <v>1873</v>
      </c>
      <c r="Y79" s="27" t="s">
        <v>1886</v>
      </c>
      <c r="AD79" s="27" t="s">
        <v>2109</v>
      </c>
      <c r="AE79" s="27" t="s">
        <v>1874</v>
      </c>
      <c r="AF79" s="27" t="s">
        <v>1875</v>
      </c>
      <c r="AG79" s="27" t="s">
        <v>1876</v>
      </c>
      <c r="AI79" s="27" t="s">
        <v>70</v>
      </c>
      <c r="AJ79" s="27" t="s">
        <v>70</v>
      </c>
      <c r="AK79" s="27" t="s">
        <v>1338</v>
      </c>
      <c r="AL79" s="27" t="s">
        <v>259</v>
      </c>
      <c r="AN79" s="27" t="s">
        <v>60</v>
      </c>
      <c r="AO79" s="27" t="s">
        <v>61</v>
      </c>
      <c r="AP79" s="27" t="s">
        <v>202</v>
      </c>
      <c r="AQ79" s="27" t="s">
        <v>64</v>
      </c>
      <c r="AR79" s="27" t="s">
        <v>65</v>
      </c>
      <c r="AS79" s="27" t="s">
        <v>66</v>
      </c>
      <c r="AT79" s="27" t="s">
        <v>67</v>
      </c>
      <c r="AU79" s="27" t="s">
        <v>151</v>
      </c>
      <c r="AV79" s="27" t="s">
        <v>108</v>
      </c>
      <c r="BD79" s="27" t="s">
        <v>219</v>
      </c>
      <c r="BE79" s="27" t="s">
        <v>253</v>
      </c>
      <c r="BF79" s="27" t="s">
        <v>1306</v>
      </c>
      <c r="BG79" s="27" t="s">
        <v>72</v>
      </c>
      <c r="BH79" s="27" t="s">
        <v>73</v>
      </c>
      <c r="BI79" s="27" t="s">
        <v>204</v>
      </c>
      <c r="BN79" s="34">
        <v>1.47</v>
      </c>
      <c r="BO79" s="27" t="s">
        <v>77</v>
      </c>
      <c r="BQ79" s="34">
        <v>1.25</v>
      </c>
      <c r="BT79" s="27" t="s">
        <v>1896</v>
      </c>
      <c r="BU79" s="37">
        <v>27.8</v>
      </c>
      <c r="BY79" s="27">
        <v>0</v>
      </c>
      <c r="BZ79" s="27">
        <v>1486</v>
      </c>
      <c r="CB79" s="27">
        <v>8.6999999999999993</v>
      </c>
      <c r="CH79" s="27">
        <v>2</v>
      </c>
      <c r="CI79" s="27" t="s">
        <v>1343</v>
      </c>
      <c r="CJ79" s="37"/>
      <c r="CM79" s="27" t="s">
        <v>76</v>
      </c>
      <c r="CN79" s="27" t="s">
        <v>76</v>
      </c>
      <c r="CO79" s="27" t="s">
        <v>76</v>
      </c>
      <c r="CP79" s="27">
        <v>0.18</v>
      </c>
      <c r="CQ79" s="27">
        <v>0.21</v>
      </c>
      <c r="CR79" s="27">
        <v>0.24</v>
      </c>
      <c r="CV79" s="27" t="s">
        <v>1897</v>
      </c>
      <c r="CY79" s="40"/>
      <c r="CZ79" s="40"/>
      <c r="DA79" s="40"/>
      <c r="DH79" s="27" t="s">
        <v>1348</v>
      </c>
      <c r="DI79" s="27" t="s">
        <v>1345</v>
      </c>
      <c r="DK79" s="27">
        <v>3</v>
      </c>
      <c r="DL79" s="27">
        <v>200</v>
      </c>
      <c r="DM79" s="27">
        <v>1560</v>
      </c>
      <c r="DN79" s="27">
        <v>4</v>
      </c>
      <c r="DW79" s="27">
        <v>27.8</v>
      </c>
      <c r="EC79" s="27">
        <v>125</v>
      </c>
      <c r="EI79" s="27" t="s">
        <v>112</v>
      </c>
      <c r="EJ79" s="27" t="s">
        <v>159</v>
      </c>
      <c r="EK79" s="27" t="s">
        <v>98</v>
      </c>
      <c r="EL79" s="27">
        <f>COUNTA(Tabla1[[#This Row],[Tamb1]:[Tamb4]])</f>
        <v>1</v>
      </c>
      <c r="EM79" s="43" t="s">
        <v>1725</v>
      </c>
      <c r="EQ79" s="47" t="s">
        <v>1743</v>
      </c>
      <c r="ER79" s="47"/>
      <c r="ES79" s="27">
        <f>COUNTA(Tabla1[[#This Row],[Tcam1]:[Tcam9]])</f>
        <v>3</v>
      </c>
      <c r="ET79" s="43" t="s">
        <v>1742</v>
      </c>
      <c r="EU79" s="43" t="s">
        <v>1743</v>
      </c>
      <c r="EV79" s="43" t="s">
        <v>1744</v>
      </c>
      <c r="FC79" s="55">
        <v>1821</v>
      </c>
      <c r="FD79" s="55">
        <v>2207</v>
      </c>
      <c r="FE79" s="55">
        <v>2634</v>
      </c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37">
        <v>17.600000000000001</v>
      </c>
      <c r="GF79" s="37">
        <v>25.8</v>
      </c>
      <c r="GG79" s="37">
        <v>31.8</v>
      </c>
      <c r="GH79" s="37"/>
      <c r="GI79" s="37"/>
      <c r="GJ79" s="37"/>
      <c r="GK79" s="37"/>
      <c r="GL79" s="37"/>
      <c r="GM79" s="37"/>
      <c r="GN79" s="37"/>
      <c r="GO79" s="37"/>
      <c r="GP79" s="37"/>
      <c r="GQ79" s="37"/>
      <c r="GR79" s="37"/>
      <c r="GS79" s="37"/>
      <c r="GT79" s="37"/>
      <c r="GU79" s="37"/>
      <c r="GV79" s="37"/>
      <c r="GW79" s="37"/>
      <c r="GX79" s="37"/>
      <c r="GY79" s="37"/>
      <c r="GZ79" s="37"/>
      <c r="HA79" s="37"/>
      <c r="HB79" s="37"/>
      <c r="HC79" s="37"/>
      <c r="HD79" s="37"/>
      <c r="HE79" s="37"/>
      <c r="HF79" s="37"/>
      <c r="HG79" s="37"/>
      <c r="HH79" s="37"/>
      <c r="HI79" s="37"/>
      <c r="HJ79" s="37"/>
      <c r="HK79" s="37"/>
      <c r="HL79" s="37"/>
      <c r="HM79" s="37"/>
      <c r="HN79" s="37"/>
      <c r="HO79" s="37"/>
      <c r="HP79" s="37"/>
      <c r="HQ79" s="37"/>
      <c r="HR79" s="37"/>
      <c r="HS79" s="37"/>
      <c r="HT79" s="37"/>
      <c r="HU79" s="37"/>
      <c r="HV79" s="37"/>
      <c r="HW79" s="37"/>
      <c r="HX79" s="37"/>
      <c r="HY79" s="37"/>
      <c r="HZ79" s="37"/>
      <c r="IA79" s="37"/>
      <c r="IB79" s="37"/>
      <c r="IC79" s="37"/>
      <c r="ID79" s="37"/>
      <c r="IE79" s="37"/>
      <c r="IF79" s="37"/>
      <c r="IG79" s="37"/>
      <c r="IH79" s="37"/>
      <c r="II79" s="37"/>
      <c r="IJ79" s="37"/>
      <c r="IK79" s="37"/>
      <c r="IL79" s="37"/>
      <c r="IM79" s="37"/>
      <c r="IN79" s="37"/>
      <c r="IO79" s="37"/>
      <c r="IP79" s="37"/>
      <c r="IQ79" s="37"/>
      <c r="IR79" s="37"/>
      <c r="IS79" s="37"/>
      <c r="IT79" s="37"/>
      <c r="IU79" s="37"/>
      <c r="IV79" s="37"/>
      <c r="IW79" s="37"/>
      <c r="IX79" s="37"/>
      <c r="IY79" s="37"/>
      <c r="IZ79" s="37"/>
      <c r="JA79" s="37"/>
      <c r="JB79" s="37"/>
      <c r="JC79" s="37"/>
      <c r="JD79" s="37"/>
      <c r="JE79" s="37"/>
      <c r="JF79" s="37"/>
      <c r="JG79" s="37"/>
      <c r="JH79" s="37"/>
      <c r="JI79" s="37"/>
      <c r="JJ79" s="37"/>
    </row>
    <row r="80" spans="1:270" s="27" customFormat="1">
      <c r="A80" s="27" t="s">
        <v>224</v>
      </c>
      <c r="B80" s="28" t="s">
        <v>76</v>
      </c>
      <c r="C80" s="28">
        <v>12428</v>
      </c>
      <c r="D80" s="26">
        <v>14416.48</v>
      </c>
      <c r="E80" s="26">
        <f>ROUNDUP(Tabla1[[#This Row],[€uros1]],0)</f>
        <v>14417</v>
      </c>
      <c r="F80" s="27">
        <v>8</v>
      </c>
      <c r="G80" s="32">
        <v>79</v>
      </c>
      <c r="H80" s="27" t="s">
        <v>218</v>
      </c>
      <c r="I80" s="27" t="s">
        <v>218</v>
      </c>
      <c r="J80" s="27" t="s">
        <v>150</v>
      </c>
      <c r="K80" s="27" t="s">
        <v>201</v>
      </c>
      <c r="M80" s="27">
        <v>2</v>
      </c>
      <c r="N80" s="27">
        <v>2</v>
      </c>
      <c r="O80" s="27" t="s">
        <v>580</v>
      </c>
      <c r="P80" s="27" t="s">
        <v>618</v>
      </c>
      <c r="Q80" s="27" t="s">
        <v>1330</v>
      </c>
      <c r="R80" s="27" t="s">
        <v>1871</v>
      </c>
      <c r="W80" s="27" t="s">
        <v>1872</v>
      </c>
      <c r="X80" s="27" t="s">
        <v>1873</v>
      </c>
      <c r="Y80" s="27" t="s">
        <v>1886</v>
      </c>
      <c r="AD80" s="27" t="s">
        <v>2109</v>
      </c>
      <c r="AE80" s="27" t="s">
        <v>1874</v>
      </c>
      <c r="AF80" s="27" t="s">
        <v>1875</v>
      </c>
      <c r="AG80" s="27" t="s">
        <v>1876</v>
      </c>
      <c r="AI80" s="27" t="s">
        <v>70</v>
      </c>
      <c r="AJ80" s="27" t="s">
        <v>70</v>
      </c>
      <c r="AK80" s="27" t="s">
        <v>1338</v>
      </c>
      <c r="AL80" s="27" t="s">
        <v>259</v>
      </c>
      <c r="AN80" s="27" t="s">
        <v>60</v>
      </c>
      <c r="AO80" s="27" t="s">
        <v>61</v>
      </c>
      <c r="AP80" s="27" t="s">
        <v>202</v>
      </c>
      <c r="AQ80" s="27" t="s">
        <v>64</v>
      </c>
      <c r="AR80" s="27" t="s">
        <v>65</v>
      </c>
      <c r="AS80" s="27" t="s">
        <v>66</v>
      </c>
      <c r="AT80" s="27" t="s">
        <v>67</v>
      </c>
      <c r="AU80" s="27" t="s">
        <v>151</v>
      </c>
      <c r="AV80" s="27" t="s">
        <v>108</v>
      </c>
      <c r="BD80" s="27" t="s">
        <v>219</v>
      </c>
      <c r="BE80" s="27" t="s">
        <v>253</v>
      </c>
      <c r="BF80" s="27" t="s">
        <v>1306</v>
      </c>
      <c r="BG80" s="27" t="s">
        <v>72</v>
      </c>
      <c r="BH80" s="27" t="s">
        <v>73</v>
      </c>
      <c r="BI80" s="27" t="s">
        <v>204</v>
      </c>
      <c r="BN80" s="34">
        <v>1.45</v>
      </c>
      <c r="BO80" s="27" t="s">
        <v>121</v>
      </c>
      <c r="BQ80" s="34">
        <v>1.5</v>
      </c>
      <c r="BT80" s="27" t="s">
        <v>1896</v>
      </c>
      <c r="BU80" s="37">
        <v>38</v>
      </c>
      <c r="BY80" s="27">
        <v>2</v>
      </c>
      <c r="BZ80" s="27">
        <v>2130</v>
      </c>
      <c r="CB80" s="27">
        <v>6.4</v>
      </c>
      <c r="CH80" s="27">
        <v>2</v>
      </c>
      <c r="CI80" s="27" t="s">
        <v>1343</v>
      </c>
      <c r="CJ80" s="37"/>
      <c r="CM80" s="27" t="s">
        <v>76</v>
      </c>
      <c r="CN80" s="27" t="s">
        <v>76</v>
      </c>
      <c r="CO80" s="27" t="s">
        <v>76</v>
      </c>
      <c r="CP80" s="27">
        <v>0.23</v>
      </c>
      <c r="CQ80" s="27">
        <v>0.26</v>
      </c>
      <c r="CR80" s="27">
        <v>0.3</v>
      </c>
      <c r="CV80" s="27" t="s">
        <v>1897</v>
      </c>
      <c r="CY80" s="40"/>
      <c r="CZ80" s="40"/>
      <c r="DA80" s="40"/>
      <c r="DH80" s="27" t="s">
        <v>1349</v>
      </c>
      <c r="DI80" s="27" t="s">
        <v>1345</v>
      </c>
      <c r="DK80" s="27">
        <v>2</v>
      </c>
      <c r="DL80" s="27">
        <v>300</v>
      </c>
      <c r="DM80" s="27">
        <v>1891</v>
      </c>
      <c r="DN80" s="27">
        <v>5</v>
      </c>
      <c r="DW80" s="27">
        <v>30.1</v>
      </c>
      <c r="EC80" s="27">
        <v>135</v>
      </c>
      <c r="EI80" s="27" t="s">
        <v>112</v>
      </c>
      <c r="EJ80" s="27" t="s">
        <v>159</v>
      </c>
      <c r="EK80" s="27" t="s">
        <v>98</v>
      </c>
      <c r="EL80" s="27">
        <f>COUNTA(Tabla1[[#This Row],[Tamb1]:[Tamb4]])</f>
        <v>1</v>
      </c>
      <c r="EM80" s="43" t="s">
        <v>1725</v>
      </c>
      <c r="EQ80" s="47" t="s">
        <v>1743</v>
      </c>
      <c r="ER80" s="47"/>
      <c r="ES80" s="27">
        <f>COUNTA(Tabla1[[#This Row],[Tcam1]:[Tcam9]])</f>
        <v>3</v>
      </c>
      <c r="ET80" s="43" t="s">
        <v>1742</v>
      </c>
      <c r="EU80" s="43" t="s">
        <v>1743</v>
      </c>
      <c r="EV80" s="43" t="s">
        <v>1744</v>
      </c>
      <c r="FC80" s="55">
        <v>2342</v>
      </c>
      <c r="FD80" s="55">
        <v>2816</v>
      </c>
      <c r="FE80" s="55">
        <v>3328</v>
      </c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37">
        <v>26.2</v>
      </c>
      <c r="GF80" s="37">
        <v>36</v>
      </c>
      <c r="GG80" s="37">
        <v>43.5</v>
      </c>
      <c r="GH80" s="37"/>
      <c r="GI80" s="37"/>
      <c r="GJ80" s="37"/>
      <c r="GK80" s="37"/>
      <c r="GL80" s="37"/>
      <c r="GM80" s="37"/>
      <c r="GN80" s="37"/>
      <c r="GO80" s="37"/>
      <c r="GP80" s="37"/>
      <c r="GQ80" s="37"/>
      <c r="GR80" s="37"/>
      <c r="GS80" s="37"/>
      <c r="GT80" s="37"/>
      <c r="GU80" s="37"/>
      <c r="GV80" s="37"/>
      <c r="GW80" s="37"/>
      <c r="GX80" s="37"/>
      <c r="GY80" s="37"/>
      <c r="GZ80" s="37"/>
      <c r="HA80" s="37"/>
      <c r="HB80" s="37"/>
      <c r="HC80" s="37"/>
      <c r="HD80" s="37"/>
      <c r="HE80" s="37"/>
      <c r="HF80" s="37"/>
      <c r="HG80" s="37"/>
      <c r="HH80" s="37"/>
      <c r="HI80" s="37"/>
      <c r="HJ80" s="37"/>
      <c r="HK80" s="37"/>
      <c r="HL80" s="37"/>
      <c r="HM80" s="37"/>
      <c r="HN80" s="37"/>
      <c r="HO80" s="37"/>
      <c r="HP80" s="37"/>
      <c r="HQ80" s="37"/>
      <c r="HR80" s="37"/>
      <c r="HS80" s="37"/>
      <c r="HT80" s="37"/>
      <c r="HU80" s="37"/>
      <c r="HV80" s="37"/>
      <c r="HW80" s="37"/>
      <c r="HX80" s="37"/>
      <c r="HY80" s="37"/>
      <c r="HZ80" s="37"/>
      <c r="IA80" s="37"/>
      <c r="IB80" s="37"/>
      <c r="IC80" s="37"/>
      <c r="ID80" s="37"/>
      <c r="IE80" s="37"/>
      <c r="IF80" s="37"/>
      <c r="IG80" s="37"/>
      <c r="IH80" s="37"/>
      <c r="II80" s="37"/>
      <c r="IJ80" s="37"/>
      <c r="IK80" s="37"/>
      <c r="IL80" s="37"/>
      <c r="IM80" s="37"/>
      <c r="IN80" s="37"/>
      <c r="IO80" s="37"/>
      <c r="IP80" s="37"/>
      <c r="IQ80" s="37"/>
      <c r="IR80" s="37"/>
      <c r="IS80" s="37"/>
      <c r="IT80" s="37"/>
      <c r="IU80" s="37"/>
      <c r="IV80" s="37"/>
      <c r="IW80" s="37"/>
      <c r="IX80" s="37"/>
      <c r="IY80" s="37"/>
      <c r="IZ80" s="37"/>
      <c r="JA80" s="37"/>
      <c r="JB80" s="37"/>
      <c r="JC80" s="37"/>
      <c r="JD80" s="37"/>
      <c r="JE80" s="37"/>
      <c r="JF80" s="37"/>
      <c r="JG80" s="37"/>
      <c r="JH80" s="37"/>
      <c r="JI80" s="37"/>
      <c r="JJ80" s="37"/>
    </row>
    <row r="81" spans="1:270" s="32" customFormat="1">
      <c r="A81" s="41" t="s">
        <v>382</v>
      </c>
      <c r="B81" s="29">
        <v>30178.823529411769</v>
      </c>
      <c r="C81" s="29">
        <v>23969</v>
      </c>
      <c r="D81" s="26">
        <v>33864.969999999994</v>
      </c>
      <c r="E81" s="26">
        <f>ROUNDUP(Tabla1[[#This Row],[€uros1]],0)</f>
        <v>33865</v>
      </c>
      <c r="F81" s="32">
        <v>9</v>
      </c>
      <c r="G81" s="32">
        <v>80</v>
      </c>
      <c r="H81" s="32" t="s">
        <v>387</v>
      </c>
      <c r="I81" s="32" t="s">
        <v>387</v>
      </c>
      <c r="J81" s="32" t="s">
        <v>387</v>
      </c>
      <c r="M81" s="32">
        <v>2</v>
      </c>
      <c r="N81" s="32">
        <v>2</v>
      </c>
      <c r="O81" s="32" t="s">
        <v>621</v>
      </c>
      <c r="P81" s="32" t="s">
        <v>587</v>
      </c>
      <c r="S81" s="32" t="s">
        <v>1395</v>
      </c>
      <c r="T81" s="32" t="s">
        <v>1396</v>
      </c>
      <c r="U81" s="32" t="s">
        <v>1399</v>
      </c>
      <c r="V81" s="32" t="s">
        <v>1403</v>
      </c>
      <c r="W81" s="32" t="s">
        <v>1404</v>
      </c>
      <c r="X81" s="32" t="s">
        <v>1405</v>
      </c>
      <c r="Y81" s="32" t="s">
        <v>1406</v>
      </c>
      <c r="Z81" s="32" t="s">
        <v>1881</v>
      </c>
      <c r="AA81" s="32" t="s">
        <v>2110</v>
      </c>
      <c r="AD81" s="32" t="s">
        <v>1407</v>
      </c>
      <c r="AE81" s="27" t="s">
        <v>2109</v>
      </c>
      <c r="AF81" s="27" t="s">
        <v>1875</v>
      </c>
      <c r="AG81" s="27" t="s">
        <v>1876</v>
      </c>
      <c r="AH81" s="32" t="s">
        <v>1408</v>
      </c>
      <c r="AI81" s="32" t="s">
        <v>70</v>
      </c>
      <c r="AJ81" s="32" t="s">
        <v>70</v>
      </c>
      <c r="AK81" s="32" t="s">
        <v>1339</v>
      </c>
      <c r="AL81" s="32" t="s">
        <v>260</v>
      </c>
      <c r="AN81" s="32" t="s">
        <v>60</v>
      </c>
      <c r="AO81" s="32" t="s">
        <v>61</v>
      </c>
      <c r="AP81" s="32" t="s">
        <v>62</v>
      </c>
      <c r="AQ81" s="32" t="s">
        <v>64</v>
      </c>
      <c r="AR81" s="32" t="s">
        <v>536</v>
      </c>
      <c r="AS81" s="32" t="s">
        <v>170</v>
      </c>
      <c r="AT81" s="32" t="s">
        <v>67</v>
      </c>
      <c r="AU81" s="32" t="s">
        <v>235</v>
      </c>
      <c r="AV81" s="32" t="s">
        <v>68</v>
      </c>
      <c r="AW81" s="32" t="s">
        <v>92</v>
      </c>
      <c r="AX81" s="32" t="s">
        <v>317</v>
      </c>
      <c r="BD81" s="32" t="s">
        <v>532</v>
      </c>
      <c r="BE81" s="32" t="s">
        <v>533</v>
      </c>
      <c r="BF81" s="32" t="s">
        <v>1306</v>
      </c>
      <c r="BM81" s="32">
        <v>3.19</v>
      </c>
      <c r="BN81" s="35"/>
      <c r="BO81" s="32" t="s">
        <v>121</v>
      </c>
      <c r="BQ81" s="35"/>
      <c r="BU81" s="38"/>
      <c r="BY81" s="32">
        <v>2</v>
      </c>
      <c r="CA81" s="32">
        <v>5</v>
      </c>
      <c r="CB81" s="32">
        <v>11.2</v>
      </c>
      <c r="CG81" s="32">
        <v>2.2599999999999998</v>
      </c>
      <c r="CH81" s="32">
        <v>1</v>
      </c>
      <c r="CI81" s="32" t="s">
        <v>1511</v>
      </c>
      <c r="CJ81" s="38"/>
      <c r="CL81" s="32">
        <v>17.100000000000001</v>
      </c>
      <c r="CY81" s="41"/>
      <c r="CZ81" s="41"/>
      <c r="DA81" s="41"/>
      <c r="DS81" s="32">
        <v>28</v>
      </c>
      <c r="DT81" s="32">
        <v>14</v>
      </c>
      <c r="DU81" s="32">
        <v>6</v>
      </c>
      <c r="DX81" s="32">
        <v>47.5</v>
      </c>
      <c r="DY81" s="32">
        <v>45.8</v>
      </c>
      <c r="EL81" s="32">
        <f>COUNTA(Tabla1[[#This Row],[Tamb1]:[Tamb4]])</f>
        <v>0</v>
      </c>
      <c r="EM81" s="44"/>
      <c r="ES81" s="32">
        <f>COUNTA(Tabla1[[#This Row],[Tcam1]:[Tcam9]])</f>
        <v>0</v>
      </c>
      <c r="FC81" s="50"/>
      <c r="FD81" s="50"/>
      <c r="FE81" s="50"/>
      <c r="FF81" s="52"/>
      <c r="FG81" s="52"/>
      <c r="FH81" s="52"/>
      <c r="FI81" s="52"/>
      <c r="FJ81" s="52"/>
      <c r="FK81" s="52"/>
      <c r="FL81" s="50"/>
      <c r="FM81" s="50"/>
      <c r="FN81" s="50"/>
      <c r="FO81" s="52"/>
      <c r="FP81" s="52"/>
      <c r="FQ81" s="52"/>
      <c r="FR81" s="52"/>
      <c r="FS81" s="52"/>
      <c r="FT81" s="52"/>
      <c r="FU81" s="50"/>
      <c r="FV81" s="50"/>
      <c r="FW81" s="50"/>
      <c r="FX81" s="52"/>
      <c r="FY81" s="52"/>
      <c r="FZ81" s="52"/>
      <c r="GA81" s="52"/>
      <c r="GB81" s="52"/>
      <c r="GC81" s="52"/>
      <c r="GD81" s="52"/>
      <c r="GE81" s="38"/>
      <c r="GF81" s="38"/>
      <c r="GG81" s="38"/>
      <c r="GH81" s="38"/>
      <c r="GI81" s="38"/>
      <c r="GJ81" s="38"/>
      <c r="GK81" s="38"/>
      <c r="GL81" s="38"/>
      <c r="GM81" s="38"/>
      <c r="GN81" s="38"/>
      <c r="GO81" s="38"/>
      <c r="GP81" s="38"/>
      <c r="GQ81" s="38"/>
      <c r="GR81" s="38"/>
      <c r="GS81" s="38"/>
      <c r="GT81" s="38"/>
      <c r="GU81" s="38"/>
      <c r="GV81" s="38"/>
      <c r="GW81" s="38"/>
      <c r="GX81" s="38"/>
      <c r="GY81" s="38"/>
      <c r="GZ81" s="38"/>
      <c r="HA81" s="38"/>
      <c r="HB81" s="38"/>
      <c r="HC81" s="38"/>
      <c r="HD81" s="38"/>
      <c r="HE81" s="38"/>
      <c r="HF81" s="38"/>
      <c r="HG81" s="38"/>
      <c r="HH81" s="38"/>
      <c r="HI81" s="38"/>
      <c r="HJ81" s="38"/>
      <c r="HK81" s="38"/>
      <c r="HL81" s="38"/>
      <c r="HM81" s="38"/>
      <c r="HN81" s="38"/>
      <c r="HO81" s="38"/>
      <c r="HP81" s="38"/>
      <c r="HQ81" s="38"/>
      <c r="HR81" s="38"/>
      <c r="HS81" s="38"/>
      <c r="HT81" s="38"/>
      <c r="HU81" s="38"/>
      <c r="HV81" s="38"/>
      <c r="HW81" s="38"/>
      <c r="HX81" s="38"/>
      <c r="HY81" s="38"/>
      <c r="HZ81" s="38"/>
      <c r="IA81" s="38"/>
      <c r="IB81" s="38"/>
      <c r="IC81" s="38"/>
      <c r="ID81" s="38"/>
      <c r="IE81" s="38"/>
      <c r="IF81" s="38"/>
      <c r="IG81" s="38"/>
      <c r="IH81" s="38"/>
      <c r="II81" s="38"/>
      <c r="IJ81" s="38"/>
      <c r="IK81" s="38"/>
      <c r="IL81" s="38"/>
      <c r="IM81" s="38"/>
      <c r="IN81" s="38"/>
      <c r="IO81" s="38"/>
      <c r="IP81" s="38"/>
      <c r="IQ81" s="38"/>
      <c r="IR81" s="38"/>
      <c r="IS81" s="38"/>
      <c r="IT81" s="38"/>
      <c r="IU81" s="38"/>
      <c r="IV81" s="38"/>
      <c r="IW81" s="38"/>
      <c r="IX81" s="38"/>
      <c r="IY81" s="38"/>
      <c r="IZ81" s="38"/>
      <c r="JA81" s="38"/>
      <c r="JB81" s="38"/>
      <c r="JC81" s="38"/>
      <c r="JD81" s="38"/>
      <c r="JE81" s="38"/>
      <c r="JF81" s="38"/>
      <c r="JG81" s="38"/>
      <c r="JH81" s="38"/>
      <c r="JI81" s="38"/>
      <c r="JJ81" s="38"/>
    </row>
    <row r="82" spans="1:270" s="32" customFormat="1">
      <c r="A82" s="41" t="s">
        <v>383</v>
      </c>
      <c r="B82" s="29">
        <v>31425.882352941175</v>
      </c>
      <c r="C82" s="29">
        <v>31207</v>
      </c>
      <c r="D82" s="26">
        <v>35263.909999999996</v>
      </c>
      <c r="E82" s="26">
        <f>ROUNDUP(Tabla1[[#This Row],[€uros1]],0)</f>
        <v>35264</v>
      </c>
      <c r="F82" s="32">
        <v>9</v>
      </c>
      <c r="G82" s="32">
        <v>81</v>
      </c>
      <c r="H82" s="32" t="s">
        <v>387</v>
      </c>
      <c r="I82" s="32" t="s">
        <v>387</v>
      </c>
      <c r="J82" s="32" t="s">
        <v>387</v>
      </c>
      <c r="M82" s="32">
        <v>2</v>
      </c>
      <c r="N82" s="32">
        <v>2</v>
      </c>
      <c r="O82" s="32" t="s">
        <v>621</v>
      </c>
      <c r="P82" s="32" t="s">
        <v>587</v>
      </c>
      <c r="S82" s="32" t="s">
        <v>1395</v>
      </c>
      <c r="T82" s="32" t="s">
        <v>1396</v>
      </c>
      <c r="U82" s="32" t="s">
        <v>1399</v>
      </c>
      <c r="V82" s="32" t="s">
        <v>1403</v>
      </c>
      <c r="W82" s="32" t="s">
        <v>1404</v>
      </c>
      <c r="X82" s="32" t="s">
        <v>1405</v>
      </c>
      <c r="Y82" s="32" t="s">
        <v>1406</v>
      </c>
      <c r="Z82" s="32" t="s">
        <v>1881</v>
      </c>
      <c r="AA82" s="32" t="s">
        <v>2110</v>
      </c>
      <c r="AD82" s="32" t="s">
        <v>1407</v>
      </c>
      <c r="AE82" s="27" t="s">
        <v>2109</v>
      </c>
      <c r="AF82" s="27" t="s">
        <v>1875</v>
      </c>
      <c r="AG82" s="27" t="s">
        <v>1876</v>
      </c>
      <c r="AH82" s="32" t="s">
        <v>1408</v>
      </c>
      <c r="AI82" s="32" t="s">
        <v>70</v>
      </c>
      <c r="AJ82" s="32" t="s">
        <v>70</v>
      </c>
      <c r="AK82" s="32" t="s">
        <v>1339</v>
      </c>
      <c r="AL82" s="32" t="s">
        <v>260</v>
      </c>
      <c r="AN82" s="32" t="s">
        <v>60</v>
      </c>
      <c r="AO82" s="32" t="s">
        <v>61</v>
      </c>
      <c r="AP82" s="32" t="s">
        <v>62</v>
      </c>
      <c r="AQ82" s="32" t="s">
        <v>64</v>
      </c>
      <c r="AR82" s="32" t="s">
        <v>536</v>
      </c>
      <c r="AS82" s="32" t="s">
        <v>170</v>
      </c>
      <c r="AT82" s="32" t="s">
        <v>67</v>
      </c>
      <c r="AU82" s="32" t="s">
        <v>235</v>
      </c>
      <c r="AV82" s="32" t="s">
        <v>68</v>
      </c>
      <c r="AW82" s="32" t="s">
        <v>92</v>
      </c>
      <c r="AX82" s="32" t="s">
        <v>317</v>
      </c>
      <c r="BD82" s="32" t="s">
        <v>532</v>
      </c>
      <c r="BE82" s="32" t="s">
        <v>533</v>
      </c>
      <c r="BF82" s="32" t="s">
        <v>1306</v>
      </c>
      <c r="BM82" s="32">
        <v>3.19</v>
      </c>
      <c r="BN82" s="35"/>
      <c r="BO82" s="32" t="s">
        <v>121</v>
      </c>
      <c r="BQ82" s="35"/>
      <c r="BU82" s="38"/>
      <c r="BY82" s="32">
        <v>2</v>
      </c>
      <c r="CA82" s="32">
        <v>6</v>
      </c>
      <c r="CB82" s="32">
        <v>12.3</v>
      </c>
      <c r="CG82" s="32">
        <v>2.16</v>
      </c>
      <c r="CH82" s="32">
        <v>1</v>
      </c>
      <c r="CI82" s="32" t="s">
        <v>1511</v>
      </c>
      <c r="CJ82" s="38"/>
      <c r="CL82" s="32">
        <v>21.4</v>
      </c>
      <c r="CY82" s="41"/>
      <c r="CZ82" s="41"/>
      <c r="DA82" s="41"/>
      <c r="DS82" s="32">
        <v>28</v>
      </c>
      <c r="DT82" s="32">
        <v>14</v>
      </c>
      <c r="DU82" s="32">
        <v>6</v>
      </c>
      <c r="DX82" s="32">
        <v>49.8</v>
      </c>
      <c r="DY82" s="32">
        <v>46.8</v>
      </c>
      <c r="EL82" s="32">
        <f>COUNTA(Tabla1[[#This Row],[Tamb1]:[Tamb4]])</f>
        <v>0</v>
      </c>
      <c r="EM82" s="44"/>
      <c r="ES82" s="32">
        <f>COUNTA(Tabla1[[#This Row],[Tcam1]:[Tcam9]])</f>
        <v>0</v>
      </c>
      <c r="FC82" s="50"/>
      <c r="FD82" s="50"/>
      <c r="FE82" s="50"/>
      <c r="FF82" s="52"/>
      <c r="FG82" s="52"/>
      <c r="FH82" s="52"/>
      <c r="FI82" s="52"/>
      <c r="FJ82" s="52"/>
      <c r="FK82" s="52"/>
      <c r="FL82" s="50"/>
      <c r="FM82" s="50"/>
      <c r="FN82" s="50"/>
      <c r="FO82" s="52"/>
      <c r="FP82" s="52"/>
      <c r="FQ82" s="52"/>
      <c r="FR82" s="52"/>
      <c r="FS82" s="52"/>
      <c r="FT82" s="52"/>
      <c r="FU82" s="50"/>
      <c r="FV82" s="50"/>
      <c r="FW82" s="50"/>
      <c r="FX82" s="52"/>
      <c r="FY82" s="52"/>
      <c r="FZ82" s="52"/>
      <c r="GA82" s="52"/>
      <c r="GB82" s="52"/>
      <c r="GC82" s="52"/>
      <c r="GD82" s="52"/>
      <c r="GE82" s="38"/>
      <c r="GF82" s="38"/>
      <c r="GG82" s="38"/>
      <c r="GH82" s="38"/>
      <c r="GI82" s="38"/>
      <c r="GJ82" s="38"/>
      <c r="GK82" s="38"/>
      <c r="GL82" s="38"/>
      <c r="GM82" s="38"/>
      <c r="GN82" s="38"/>
      <c r="GO82" s="38"/>
      <c r="GP82" s="38"/>
      <c r="GQ82" s="38"/>
      <c r="GR82" s="38"/>
      <c r="GS82" s="38"/>
      <c r="GT82" s="38"/>
      <c r="GU82" s="38"/>
      <c r="GV82" s="38"/>
      <c r="GW82" s="38"/>
      <c r="GX82" s="38"/>
      <c r="GY82" s="38"/>
      <c r="GZ82" s="38"/>
      <c r="HA82" s="38"/>
      <c r="HB82" s="38"/>
      <c r="HC82" s="38"/>
      <c r="HD82" s="38"/>
      <c r="HE82" s="38"/>
      <c r="HF82" s="38"/>
      <c r="HG82" s="38"/>
      <c r="HH82" s="38"/>
      <c r="HI82" s="38"/>
      <c r="HJ82" s="38"/>
      <c r="HK82" s="38"/>
      <c r="HL82" s="38"/>
      <c r="HM82" s="38"/>
      <c r="HN82" s="38"/>
      <c r="HO82" s="38"/>
      <c r="HP82" s="38"/>
      <c r="HQ82" s="38"/>
      <c r="HR82" s="38"/>
      <c r="HS82" s="38"/>
      <c r="HT82" s="38"/>
      <c r="HU82" s="38"/>
      <c r="HV82" s="38"/>
      <c r="HW82" s="38"/>
      <c r="HX82" s="38"/>
      <c r="HY82" s="38"/>
      <c r="HZ82" s="38"/>
      <c r="IA82" s="38"/>
      <c r="IB82" s="38"/>
      <c r="IC82" s="38"/>
      <c r="ID82" s="38"/>
      <c r="IE82" s="38"/>
      <c r="IF82" s="38"/>
      <c r="IG82" s="38"/>
      <c r="IH82" s="38"/>
      <c r="II82" s="38"/>
      <c r="IJ82" s="38"/>
      <c r="IK82" s="38"/>
      <c r="IL82" s="38"/>
      <c r="IM82" s="38"/>
      <c r="IN82" s="38"/>
      <c r="IO82" s="38"/>
      <c r="IP82" s="38"/>
      <c r="IQ82" s="38"/>
      <c r="IR82" s="38"/>
      <c r="IS82" s="38"/>
      <c r="IT82" s="38"/>
      <c r="IU82" s="38"/>
      <c r="IV82" s="38"/>
      <c r="IW82" s="38"/>
      <c r="IX82" s="38"/>
      <c r="IY82" s="38"/>
      <c r="IZ82" s="38"/>
      <c r="JA82" s="38"/>
      <c r="JB82" s="38"/>
      <c r="JC82" s="38"/>
      <c r="JD82" s="38"/>
      <c r="JE82" s="38"/>
      <c r="JF82" s="38"/>
      <c r="JG82" s="38"/>
      <c r="JH82" s="38"/>
      <c r="JI82" s="38"/>
      <c r="JJ82" s="38"/>
    </row>
    <row r="83" spans="1:270" s="32" customFormat="1">
      <c r="A83" s="41" t="s">
        <v>384</v>
      </c>
      <c r="B83" s="29">
        <v>33670.588235294112</v>
      </c>
      <c r="C83" s="29">
        <v>33436</v>
      </c>
      <c r="D83" s="26">
        <v>37782.679999999993</v>
      </c>
      <c r="E83" s="26">
        <f>ROUNDUP(Tabla1[[#This Row],[€uros1]],0)</f>
        <v>37783</v>
      </c>
      <c r="F83" s="32">
        <v>9</v>
      </c>
      <c r="G83" s="32">
        <v>82</v>
      </c>
      <c r="H83" s="32" t="s">
        <v>387</v>
      </c>
      <c r="I83" s="32" t="s">
        <v>387</v>
      </c>
      <c r="J83" s="32" t="s">
        <v>387</v>
      </c>
      <c r="M83" s="32">
        <v>2</v>
      </c>
      <c r="N83" s="32">
        <v>2</v>
      </c>
      <c r="O83" s="32" t="s">
        <v>621</v>
      </c>
      <c r="P83" s="32" t="s">
        <v>587</v>
      </c>
      <c r="S83" s="32" t="s">
        <v>1395</v>
      </c>
      <c r="T83" s="32" t="s">
        <v>1396</v>
      </c>
      <c r="U83" s="32" t="s">
        <v>1399</v>
      </c>
      <c r="V83" s="32" t="s">
        <v>1403</v>
      </c>
      <c r="W83" s="32" t="s">
        <v>1404</v>
      </c>
      <c r="X83" s="32" t="s">
        <v>1405</v>
      </c>
      <c r="Y83" s="32" t="s">
        <v>1406</v>
      </c>
      <c r="Z83" s="32" t="s">
        <v>1881</v>
      </c>
      <c r="AA83" s="32" t="s">
        <v>2110</v>
      </c>
      <c r="AD83" s="32" t="s">
        <v>1407</v>
      </c>
      <c r="AE83" s="27" t="s">
        <v>2109</v>
      </c>
      <c r="AF83" s="27" t="s">
        <v>1875</v>
      </c>
      <c r="AG83" s="27" t="s">
        <v>1876</v>
      </c>
      <c r="AH83" s="32" t="s">
        <v>1408</v>
      </c>
      <c r="AI83" s="32" t="s">
        <v>70</v>
      </c>
      <c r="AJ83" s="32" t="s">
        <v>70</v>
      </c>
      <c r="AK83" s="32" t="s">
        <v>1339</v>
      </c>
      <c r="AL83" s="32" t="s">
        <v>260</v>
      </c>
      <c r="AN83" s="32" t="s">
        <v>60</v>
      </c>
      <c r="AO83" s="32" t="s">
        <v>61</v>
      </c>
      <c r="AP83" s="32" t="s">
        <v>62</v>
      </c>
      <c r="AQ83" s="32" t="s">
        <v>64</v>
      </c>
      <c r="AR83" s="32" t="s">
        <v>536</v>
      </c>
      <c r="AS83" s="32" t="s">
        <v>170</v>
      </c>
      <c r="AT83" s="32" t="s">
        <v>67</v>
      </c>
      <c r="AU83" s="32" t="s">
        <v>235</v>
      </c>
      <c r="AV83" s="32" t="s">
        <v>68</v>
      </c>
      <c r="AW83" s="32" t="s">
        <v>92</v>
      </c>
      <c r="AX83" s="32" t="s">
        <v>317</v>
      </c>
      <c r="BD83" s="32" t="s">
        <v>532</v>
      </c>
      <c r="BE83" s="32" t="s">
        <v>533</v>
      </c>
      <c r="BF83" s="32" t="s">
        <v>1306</v>
      </c>
      <c r="BM83" s="32">
        <v>3.02</v>
      </c>
      <c r="BN83" s="35"/>
      <c r="BO83" s="32" t="s">
        <v>121</v>
      </c>
      <c r="BQ83" s="35"/>
      <c r="BU83" s="38"/>
      <c r="BY83" s="32">
        <v>2</v>
      </c>
      <c r="CA83" s="32">
        <v>8.1999999999999993</v>
      </c>
      <c r="CB83" s="32">
        <v>18.5</v>
      </c>
      <c r="CG83" s="32">
        <v>2.2599999999999998</v>
      </c>
      <c r="CH83" s="32">
        <v>1</v>
      </c>
      <c r="CI83" s="32" t="s">
        <v>1511</v>
      </c>
      <c r="CJ83" s="38"/>
      <c r="CL83" s="32">
        <v>28.8</v>
      </c>
      <c r="CY83" s="41"/>
      <c r="CZ83" s="41"/>
      <c r="DA83" s="41"/>
      <c r="DS83" s="32">
        <v>28</v>
      </c>
      <c r="DT83" s="32">
        <v>14</v>
      </c>
      <c r="DU83" s="32">
        <v>6</v>
      </c>
      <c r="DX83" s="32">
        <v>47.5</v>
      </c>
      <c r="DY83" s="32">
        <v>45.8</v>
      </c>
      <c r="EL83" s="32">
        <f>COUNTA(Tabla1[[#This Row],[Tamb1]:[Tamb4]])</f>
        <v>0</v>
      </c>
      <c r="EM83" s="44"/>
      <c r="ES83" s="32">
        <f>COUNTA(Tabla1[[#This Row],[Tcam1]:[Tcam9]])</f>
        <v>0</v>
      </c>
      <c r="FC83" s="50"/>
      <c r="FD83" s="50"/>
      <c r="FE83" s="50"/>
      <c r="FF83" s="52"/>
      <c r="FG83" s="52"/>
      <c r="FH83" s="52"/>
      <c r="FI83" s="52"/>
      <c r="FJ83" s="52"/>
      <c r="FK83" s="52"/>
      <c r="FL83" s="50"/>
      <c r="FM83" s="50"/>
      <c r="FN83" s="50"/>
      <c r="FO83" s="52"/>
      <c r="FP83" s="52"/>
      <c r="FQ83" s="52"/>
      <c r="FR83" s="52"/>
      <c r="FS83" s="52"/>
      <c r="FT83" s="52"/>
      <c r="FU83" s="50"/>
      <c r="FV83" s="50"/>
      <c r="FW83" s="50"/>
      <c r="FX83" s="52"/>
      <c r="FY83" s="52"/>
      <c r="FZ83" s="52"/>
      <c r="GA83" s="52"/>
      <c r="GB83" s="52"/>
      <c r="GC83" s="52"/>
      <c r="GD83" s="52"/>
      <c r="GE83" s="38"/>
      <c r="GF83" s="38"/>
      <c r="GG83" s="38"/>
      <c r="GH83" s="38"/>
      <c r="GI83" s="38"/>
      <c r="GJ83" s="38"/>
      <c r="GK83" s="38"/>
      <c r="GL83" s="38"/>
      <c r="GM83" s="38"/>
      <c r="GN83" s="38"/>
      <c r="GO83" s="38"/>
      <c r="GP83" s="38"/>
      <c r="GQ83" s="38"/>
      <c r="GR83" s="38"/>
      <c r="GS83" s="38"/>
      <c r="GT83" s="38"/>
      <c r="GU83" s="38"/>
      <c r="GV83" s="38"/>
      <c r="GW83" s="38"/>
      <c r="GX83" s="38"/>
      <c r="GY83" s="38"/>
      <c r="GZ83" s="38"/>
      <c r="HA83" s="38"/>
      <c r="HB83" s="38"/>
      <c r="HC83" s="38"/>
      <c r="HD83" s="38"/>
      <c r="HE83" s="38"/>
      <c r="HF83" s="38"/>
      <c r="HG83" s="38"/>
      <c r="HH83" s="38"/>
      <c r="HI83" s="38"/>
      <c r="HJ83" s="38"/>
      <c r="HK83" s="38"/>
      <c r="HL83" s="38"/>
      <c r="HM83" s="38"/>
      <c r="HN83" s="38"/>
      <c r="HO83" s="38"/>
      <c r="HP83" s="38"/>
      <c r="HQ83" s="38"/>
      <c r="HR83" s="38"/>
      <c r="HS83" s="38"/>
      <c r="HT83" s="38"/>
      <c r="HU83" s="38"/>
      <c r="HV83" s="38"/>
      <c r="HW83" s="38"/>
      <c r="HX83" s="38"/>
      <c r="HY83" s="38"/>
      <c r="HZ83" s="38"/>
      <c r="IA83" s="38"/>
      <c r="IB83" s="38"/>
      <c r="IC83" s="38"/>
      <c r="ID83" s="38"/>
      <c r="IE83" s="38"/>
      <c r="IF83" s="38"/>
      <c r="IG83" s="38"/>
      <c r="IH83" s="38"/>
      <c r="II83" s="38"/>
      <c r="IJ83" s="38"/>
      <c r="IK83" s="38"/>
      <c r="IL83" s="38"/>
      <c r="IM83" s="38"/>
      <c r="IN83" s="38"/>
      <c r="IO83" s="38"/>
      <c r="IP83" s="38"/>
      <c r="IQ83" s="38"/>
      <c r="IR83" s="38"/>
      <c r="IS83" s="38"/>
      <c r="IT83" s="38"/>
      <c r="IU83" s="38"/>
      <c r="IV83" s="38"/>
      <c r="IW83" s="38"/>
      <c r="IX83" s="38"/>
      <c r="IY83" s="38"/>
      <c r="IZ83" s="38"/>
      <c r="JA83" s="38"/>
      <c r="JB83" s="38"/>
      <c r="JC83" s="38"/>
      <c r="JD83" s="38"/>
      <c r="JE83" s="38"/>
      <c r="JF83" s="38"/>
      <c r="JG83" s="38"/>
      <c r="JH83" s="38"/>
      <c r="JI83" s="38"/>
      <c r="JJ83" s="38"/>
    </row>
    <row r="84" spans="1:270" s="32" customFormat="1">
      <c r="A84" s="41" t="s">
        <v>385</v>
      </c>
      <c r="B84" s="29">
        <v>35167.058823529405</v>
      </c>
      <c r="C84" s="29">
        <v>34923</v>
      </c>
      <c r="D84" s="26">
        <v>39462.99</v>
      </c>
      <c r="E84" s="26">
        <f>ROUNDUP(Tabla1[[#This Row],[€uros1]],0)</f>
        <v>39463</v>
      </c>
      <c r="F84" s="32">
        <v>9</v>
      </c>
      <c r="G84" s="32">
        <v>83</v>
      </c>
      <c r="H84" s="32" t="s">
        <v>387</v>
      </c>
      <c r="I84" s="32" t="s">
        <v>387</v>
      </c>
      <c r="J84" s="32" t="s">
        <v>387</v>
      </c>
      <c r="M84" s="32">
        <v>2</v>
      </c>
      <c r="N84" s="32">
        <v>2</v>
      </c>
      <c r="O84" s="32" t="s">
        <v>621</v>
      </c>
      <c r="P84" s="32" t="s">
        <v>587</v>
      </c>
      <c r="S84" s="32" t="s">
        <v>1395</v>
      </c>
      <c r="T84" s="32" t="s">
        <v>1396</v>
      </c>
      <c r="U84" s="32" t="s">
        <v>1399</v>
      </c>
      <c r="V84" s="32" t="s">
        <v>1403</v>
      </c>
      <c r="W84" s="32" t="s">
        <v>1404</v>
      </c>
      <c r="X84" s="32" t="s">
        <v>1405</v>
      </c>
      <c r="Y84" s="32" t="s">
        <v>1406</v>
      </c>
      <c r="Z84" s="32" t="s">
        <v>1881</v>
      </c>
      <c r="AA84" s="32" t="s">
        <v>2110</v>
      </c>
      <c r="AD84" s="32" t="s">
        <v>1407</v>
      </c>
      <c r="AE84" s="27" t="s">
        <v>2109</v>
      </c>
      <c r="AF84" s="27" t="s">
        <v>1875</v>
      </c>
      <c r="AG84" s="27" t="s">
        <v>1876</v>
      </c>
      <c r="AH84" s="32" t="s">
        <v>1408</v>
      </c>
      <c r="AI84" s="32" t="s">
        <v>70</v>
      </c>
      <c r="AJ84" s="32" t="s">
        <v>70</v>
      </c>
      <c r="AK84" s="32" t="s">
        <v>1339</v>
      </c>
      <c r="AL84" s="32" t="s">
        <v>260</v>
      </c>
      <c r="AN84" s="32" t="s">
        <v>60</v>
      </c>
      <c r="AO84" s="32" t="s">
        <v>61</v>
      </c>
      <c r="AP84" s="32" t="s">
        <v>62</v>
      </c>
      <c r="AQ84" s="32" t="s">
        <v>64</v>
      </c>
      <c r="AR84" s="32" t="s">
        <v>536</v>
      </c>
      <c r="AS84" s="32" t="s">
        <v>170</v>
      </c>
      <c r="AT84" s="32" t="s">
        <v>67</v>
      </c>
      <c r="AU84" s="32" t="s">
        <v>235</v>
      </c>
      <c r="AV84" s="32" t="s">
        <v>68</v>
      </c>
      <c r="AW84" s="32" t="s">
        <v>92</v>
      </c>
      <c r="AX84" s="32" t="s">
        <v>317</v>
      </c>
      <c r="BD84" s="32" t="s">
        <v>532</v>
      </c>
      <c r="BE84" s="32" t="s">
        <v>533</v>
      </c>
      <c r="BF84" s="32" t="s">
        <v>1306</v>
      </c>
      <c r="BM84" s="32">
        <v>2.98</v>
      </c>
      <c r="BN84" s="35"/>
      <c r="BO84" s="32" t="s">
        <v>121</v>
      </c>
      <c r="BQ84" s="35"/>
      <c r="BU84" s="38"/>
      <c r="BY84" s="32">
        <v>2</v>
      </c>
      <c r="CA84" s="32">
        <v>10.4</v>
      </c>
      <c r="CB84" s="32">
        <v>22.7</v>
      </c>
      <c r="CG84" s="32">
        <v>1.93</v>
      </c>
      <c r="CH84" s="32">
        <v>1</v>
      </c>
      <c r="CI84" s="32" t="s">
        <v>1511</v>
      </c>
      <c r="CJ84" s="38"/>
      <c r="CL84" s="32">
        <v>36.4</v>
      </c>
      <c r="CY84" s="41"/>
      <c r="CZ84" s="41"/>
      <c r="DA84" s="41"/>
      <c r="DS84" s="32">
        <v>28</v>
      </c>
      <c r="DT84" s="32">
        <v>14</v>
      </c>
      <c r="DU84" s="32">
        <v>6</v>
      </c>
      <c r="DX84" s="32">
        <v>49.1</v>
      </c>
      <c r="DY84" s="32">
        <v>46.5</v>
      </c>
      <c r="EL84" s="32">
        <f>COUNTA(Tabla1[[#This Row],[Tamb1]:[Tamb4]])</f>
        <v>0</v>
      </c>
      <c r="EM84" s="44"/>
      <c r="ES84" s="32">
        <f>COUNTA(Tabla1[[#This Row],[Tcam1]:[Tcam9]])</f>
        <v>0</v>
      </c>
      <c r="FC84" s="50"/>
      <c r="FD84" s="50"/>
      <c r="FE84" s="50"/>
      <c r="FF84" s="52"/>
      <c r="FG84" s="52"/>
      <c r="FH84" s="52"/>
      <c r="FI84" s="52"/>
      <c r="FJ84" s="52"/>
      <c r="FK84" s="52"/>
      <c r="FL84" s="50"/>
      <c r="FM84" s="50"/>
      <c r="FN84" s="50"/>
      <c r="FO84" s="52"/>
      <c r="FP84" s="52"/>
      <c r="FQ84" s="52"/>
      <c r="FR84" s="52"/>
      <c r="FS84" s="52"/>
      <c r="FT84" s="52"/>
      <c r="FU84" s="50"/>
      <c r="FV84" s="50"/>
      <c r="FW84" s="50"/>
      <c r="FX84" s="52"/>
      <c r="FY84" s="52"/>
      <c r="FZ84" s="52"/>
      <c r="GA84" s="52"/>
      <c r="GB84" s="52"/>
      <c r="GC84" s="52"/>
      <c r="GD84" s="52"/>
      <c r="GE84" s="38"/>
      <c r="GF84" s="38"/>
      <c r="GG84" s="38"/>
      <c r="GH84" s="38"/>
      <c r="GI84" s="38"/>
      <c r="GJ84" s="38"/>
      <c r="GK84" s="38"/>
      <c r="GL84" s="38"/>
      <c r="GM84" s="38"/>
      <c r="GN84" s="38"/>
      <c r="GO84" s="38"/>
      <c r="GP84" s="38"/>
      <c r="GQ84" s="38"/>
      <c r="GR84" s="38"/>
      <c r="GS84" s="38"/>
      <c r="GT84" s="38"/>
      <c r="GU84" s="38"/>
      <c r="GV84" s="38"/>
      <c r="GW84" s="38"/>
      <c r="GX84" s="38"/>
      <c r="GY84" s="38"/>
      <c r="GZ84" s="38"/>
      <c r="HA84" s="38"/>
      <c r="HB84" s="38"/>
      <c r="HC84" s="38"/>
      <c r="HD84" s="38"/>
      <c r="HE84" s="38"/>
      <c r="HF84" s="38"/>
      <c r="HG84" s="38"/>
      <c r="HH84" s="38"/>
      <c r="HI84" s="38"/>
      <c r="HJ84" s="38"/>
      <c r="HK84" s="38"/>
      <c r="HL84" s="38"/>
      <c r="HM84" s="38"/>
      <c r="HN84" s="38"/>
      <c r="HO84" s="38"/>
      <c r="HP84" s="38"/>
      <c r="HQ84" s="38"/>
      <c r="HR84" s="38"/>
      <c r="HS84" s="38"/>
      <c r="HT84" s="38"/>
      <c r="HU84" s="38"/>
      <c r="HV84" s="38"/>
      <c r="HW84" s="38"/>
      <c r="HX84" s="38"/>
      <c r="HY84" s="38"/>
      <c r="HZ84" s="38"/>
      <c r="IA84" s="38"/>
      <c r="IB84" s="38"/>
      <c r="IC84" s="38"/>
      <c r="ID84" s="38"/>
      <c r="IE84" s="38"/>
      <c r="IF84" s="38"/>
      <c r="IG84" s="38"/>
      <c r="IH84" s="38"/>
      <c r="II84" s="38"/>
      <c r="IJ84" s="38"/>
      <c r="IK84" s="38"/>
      <c r="IL84" s="38"/>
      <c r="IM84" s="38"/>
      <c r="IN84" s="38"/>
      <c r="IO84" s="38"/>
      <c r="IP84" s="38"/>
      <c r="IQ84" s="38"/>
      <c r="IR84" s="38"/>
      <c r="IS84" s="38"/>
      <c r="IT84" s="38"/>
      <c r="IU84" s="38"/>
      <c r="IV84" s="38"/>
      <c r="IW84" s="38"/>
      <c r="IX84" s="38"/>
      <c r="IY84" s="38"/>
      <c r="IZ84" s="38"/>
      <c r="JA84" s="38"/>
      <c r="JB84" s="38"/>
      <c r="JC84" s="38"/>
      <c r="JD84" s="38"/>
      <c r="JE84" s="38"/>
      <c r="JF84" s="38"/>
      <c r="JG84" s="38"/>
      <c r="JH84" s="38"/>
      <c r="JI84" s="38"/>
      <c r="JJ84" s="38"/>
    </row>
    <row r="85" spans="1:270" s="32" customFormat="1">
      <c r="A85" s="41" t="s">
        <v>386</v>
      </c>
      <c r="B85" s="29">
        <v>36663.529411764706</v>
      </c>
      <c r="C85" s="29">
        <v>36408</v>
      </c>
      <c r="D85" s="26">
        <v>41141.039999999994</v>
      </c>
      <c r="E85" s="26">
        <f>ROUNDUP(Tabla1[[#This Row],[€uros1]],0)</f>
        <v>41142</v>
      </c>
      <c r="F85" s="32">
        <v>9</v>
      </c>
      <c r="G85" s="32">
        <v>84</v>
      </c>
      <c r="H85" s="32" t="s">
        <v>387</v>
      </c>
      <c r="I85" s="32" t="s">
        <v>387</v>
      </c>
      <c r="J85" s="32" t="s">
        <v>387</v>
      </c>
      <c r="M85" s="32">
        <v>2</v>
      </c>
      <c r="N85" s="32">
        <v>2</v>
      </c>
      <c r="O85" s="32" t="s">
        <v>621</v>
      </c>
      <c r="P85" s="32" t="s">
        <v>587</v>
      </c>
      <c r="S85" s="32" t="s">
        <v>1395</v>
      </c>
      <c r="T85" s="32" t="s">
        <v>1396</v>
      </c>
      <c r="U85" s="32" t="s">
        <v>1399</v>
      </c>
      <c r="V85" s="32" t="s">
        <v>1403</v>
      </c>
      <c r="W85" s="32" t="s">
        <v>1404</v>
      </c>
      <c r="X85" s="32" t="s">
        <v>1405</v>
      </c>
      <c r="Y85" s="32" t="s">
        <v>1406</v>
      </c>
      <c r="Z85" s="32" t="s">
        <v>1881</v>
      </c>
      <c r="AA85" s="32" t="s">
        <v>2110</v>
      </c>
      <c r="AD85" s="32" t="s">
        <v>1407</v>
      </c>
      <c r="AE85" s="27" t="s">
        <v>2109</v>
      </c>
      <c r="AF85" s="27" t="s">
        <v>1875</v>
      </c>
      <c r="AG85" s="27" t="s">
        <v>1876</v>
      </c>
      <c r="AH85" s="32" t="s">
        <v>1408</v>
      </c>
      <c r="AI85" s="32" t="s">
        <v>70</v>
      </c>
      <c r="AJ85" s="32" t="s">
        <v>70</v>
      </c>
      <c r="AK85" s="32" t="s">
        <v>1339</v>
      </c>
      <c r="AL85" s="32" t="s">
        <v>260</v>
      </c>
      <c r="AN85" s="32" t="s">
        <v>60</v>
      </c>
      <c r="AO85" s="32" t="s">
        <v>61</v>
      </c>
      <c r="AP85" s="32" t="s">
        <v>62</v>
      </c>
      <c r="AQ85" s="32" t="s">
        <v>64</v>
      </c>
      <c r="AR85" s="32" t="s">
        <v>536</v>
      </c>
      <c r="AS85" s="32" t="s">
        <v>170</v>
      </c>
      <c r="AT85" s="32" t="s">
        <v>67</v>
      </c>
      <c r="AU85" s="32" t="s">
        <v>235</v>
      </c>
      <c r="AV85" s="32" t="s">
        <v>68</v>
      </c>
      <c r="AW85" s="32" t="s">
        <v>92</v>
      </c>
      <c r="AX85" s="32" t="s">
        <v>317</v>
      </c>
      <c r="BD85" s="32" t="s">
        <v>532</v>
      </c>
      <c r="BE85" s="32" t="s">
        <v>533</v>
      </c>
      <c r="BF85" s="32" t="s">
        <v>1306</v>
      </c>
      <c r="BM85" s="32">
        <v>3.01</v>
      </c>
      <c r="BN85" s="35"/>
      <c r="BO85" s="32" t="s">
        <v>121</v>
      </c>
      <c r="BQ85" s="35"/>
      <c r="BU85" s="38"/>
      <c r="BY85" s="32">
        <v>2</v>
      </c>
      <c r="CA85" s="32">
        <v>12.1</v>
      </c>
      <c r="CB85" s="32">
        <v>25.9</v>
      </c>
      <c r="CG85" s="32">
        <v>1.9</v>
      </c>
      <c r="CH85" s="32">
        <v>1</v>
      </c>
      <c r="CI85" s="32" t="s">
        <v>1511</v>
      </c>
      <c r="CJ85" s="38"/>
      <c r="CL85" s="32">
        <v>43.3</v>
      </c>
      <c r="CY85" s="41"/>
      <c r="CZ85" s="41"/>
      <c r="DA85" s="41"/>
      <c r="DS85" s="32">
        <v>28</v>
      </c>
      <c r="DT85" s="32">
        <v>14</v>
      </c>
      <c r="DU85" s="32">
        <v>6</v>
      </c>
      <c r="DX85" s="32">
        <v>49.8</v>
      </c>
      <c r="DY85" s="32">
        <v>46.8</v>
      </c>
      <c r="EL85" s="32">
        <f>COUNTA(Tabla1[[#This Row],[Tamb1]:[Tamb4]])</f>
        <v>0</v>
      </c>
      <c r="EM85" s="44"/>
      <c r="ES85" s="32">
        <f>COUNTA(Tabla1[[#This Row],[Tcam1]:[Tcam9]])</f>
        <v>0</v>
      </c>
      <c r="FC85" s="50"/>
      <c r="FD85" s="50"/>
      <c r="FE85" s="50"/>
      <c r="FF85" s="52"/>
      <c r="FG85" s="52"/>
      <c r="FH85" s="52"/>
      <c r="FI85" s="52"/>
      <c r="FJ85" s="52"/>
      <c r="FK85" s="52"/>
      <c r="FL85" s="50"/>
      <c r="FM85" s="50"/>
      <c r="FN85" s="50"/>
      <c r="FO85" s="52"/>
      <c r="FP85" s="52"/>
      <c r="FQ85" s="52"/>
      <c r="FR85" s="52"/>
      <c r="FS85" s="52"/>
      <c r="FT85" s="52"/>
      <c r="FU85" s="50"/>
      <c r="FV85" s="50"/>
      <c r="FW85" s="50"/>
      <c r="FX85" s="52"/>
      <c r="FY85" s="52"/>
      <c r="FZ85" s="52"/>
      <c r="GA85" s="52"/>
      <c r="GB85" s="52"/>
      <c r="GC85" s="52"/>
      <c r="GD85" s="52"/>
      <c r="GE85" s="38"/>
      <c r="GF85" s="38"/>
      <c r="GG85" s="38"/>
      <c r="GH85" s="38"/>
      <c r="GI85" s="38"/>
      <c r="GJ85" s="38"/>
      <c r="GK85" s="38"/>
      <c r="GL85" s="38"/>
      <c r="GM85" s="38"/>
      <c r="GN85" s="38"/>
      <c r="GO85" s="38"/>
      <c r="GP85" s="38"/>
      <c r="GQ85" s="38"/>
      <c r="GR85" s="38"/>
      <c r="GS85" s="38"/>
      <c r="GT85" s="38"/>
      <c r="GU85" s="38"/>
      <c r="GV85" s="38"/>
      <c r="GW85" s="38"/>
      <c r="GX85" s="38"/>
      <c r="GY85" s="38"/>
      <c r="GZ85" s="38"/>
      <c r="HA85" s="38"/>
      <c r="HB85" s="38"/>
      <c r="HC85" s="38"/>
      <c r="HD85" s="38"/>
      <c r="HE85" s="38"/>
      <c r="HF85" s="38"/>
      <c r="HG85" s="38"/>
      <c r="HH85" s="38"/>
      <c r="HI85" s="38"/>
      <c r="HJ85" s="38"/>
      <c r="HK85" s="38"/>
      <c r="HL85" s="38"/>
      <c r="HM85" s="38"/>
      <c r="HN85" s="38"/>
      <c r="HO85" s="38"/>
      <c r="HP85" s="38"/>
      <c r="HQ85" s="38"/>
      <c r="HR85" s="38"/>
      <c r="HS85" s="38"/>
      <c r="HT85" s="38"/>
      <c r="HU85" s="38"/>
      <c r="HV85" s="38"/>
      <c r="HW85" s="38"/>
      <c r="HX85" s="38"/>
      <c r="HY85" s="38"/>
      <c r="HZ85" s="38"/>
      <c r="IA85" s="38"/>
      <c r="IB85" s="38"/>
      <c r="IC85" s="38"/>
      <c r="ID85" s="38"/>
      <c r="IE85" s="38"/>
      <c r="IF85" s="38"/>
      <c r="IG85" s="38"/>
      <c r="IH85" s="38"/>
      <c r="II85" s="38"/>
      <c r="IJ85" s="38"/>
      <c r="IK85" s="38"/>
      <c r="IL85" s="38"/>
      <c r="IM85" s="38"/>
      <c r="IN85" s="38"/>
      <c r="IO85" s="38"/>
      <c r="IP85" s="38"/>
      <c r="IQ85" s="38"/>
      <c r="IR85" s="38"/>
      <c r="IS85" s="38"/>
      <c r="IT85" s="38"/>
      <c r="IU85" s="38"/>
      <c r="IV85" s="38"/>
      <c r="IW85" s="38"/>
      <c r="IX85" s="38"/>
      <c r="IY85" s="38"/>
      <c r="IZ85" s="38"/>
      <c r="JA85" s="38"/>
      <c r="JB85" s="38"/>
      <c r="JC85" s="38"/>
      <c r="JD85" s="38"/>
      <c r="JE85" s="38"/>
      <c r="JF85" s="38"/>
      <c r="JG85" s="38"/>
      <c r="JH85" s="38"/>
      <c r="JI85" s="38"/>
      <c r="JJ85" s="38"/>
    </row>
    <row r="86" spans="1:270" s="27" customFormat="1">
      <c r="A86" s="27" t="s">
        <v>243</v>
      </c>
      <c r="B86" s="28">
        <v>7089.1786764705876</v>
      </c>
      <c r="C86" s="28">
        <v>4379</v>
      </c>
      <c r="D86" s="71">
        <v>7792.7199999999993</v>
      </c>
      <c r="E86" s="71">
        <f>ROUNDUP(Tabla1[[#This Row],[€uros1]],0)</f>
        <v>7793</v>
      </c>
      <c r="F86" s="27">
        <v>10</v>
      </c>
      <c r="G86" s="32">
        <v>85</v>
      </c>
      <c r="H86" s="27" t="s">
        <v>233</v>
      </c>
      <c r="I86" s="27" t="s">
        <v>233</v>
      </c>
      <c r="J86" s="27" t="s">
        <v>150</v>
      </c>
      <c r="K86" s="27" t="s">
        <v>201</v>
      </c>
      <c r="L86" s="27" t="s">
        <v>234</v>
      </c>
      <c r="M86" s="27">
        <v>2</v>
      </c>
      <c r="N86" s="27">
        <v>2</v>
      </c>
      <c r="O86" s="27" t="s">
        <v>581</v>
      </c>
      <c r="P86" s="27" t="s">
        <v>588</v>
      </c>
      <c r="Q86" s="27" t="s">
        <v>1330</v>
      </c>
      <c r="R86" s="27" t="s">
        <v>1410</v>
      </c>
      <c r="S86" s="27" t="s">
        <v>1412</v>
      </c>
      <c r="W86" s="27" t="s">
        <v>1413</v>
      </c>
      <c r="X86" s="27" t="s">
        <v>1887</v>
      </c>
      <c r="AD86" s="27" t="s">
        <v>1414</v>
      </c>
      <c r="AE86" s="27" t="s">
        <v>1415</v>
      </c>
      <c r="AF86" s="27" t="s">
        <v>1416</v>
      </c>
      <c r="AI86" s="27" t="s">
        <v>70</v>
      </c>
      <c r="AJ86" s="27" t="s">
        <v>70</v>
      </c>
      <c r="AK86" s="27" t="s">
        <v>1339</v>
      </c>
      <c r="AL86" s="27" t="s">
        <v>259</v>
      </c>
      <c r="AN86" s="27" t="s">
        <v>60</v>
      </c>
      <c r="AO86" s="27" t="s">
        <v>61</v>
      </c>
      <c r="AP86" s="27" t="s">
        <v>202</v>
      </c>
      <c r="AQ86" s="27" t="s">
        <v>64</v>
      </c>
      <c r="AR86" s="27" t="s">
        <v>65</v>
      </c>
      <c r="AS86" s="27" t="s">
        <v>66</v>
      </c>
      <c r="AT86" s="27" t="s">
        <v>67</v>
      </c>
      <c r="AU86" s="27" t="s">
        <v>151</v>
      </c>
      <c r="AV86" s="27" t="s">
        <v>235</v>
      </c>
      <c r="AW86" s="27" t="s">
        <v>108</v>
      </c>
      <c r="BD86" s="27" t="s">
        <v>236</v>
      </c>
      <c r="BE86" s="27" t="s">
        <v>253</v>
      </c>
      <c r="BF86" s="27" t="s">
        <v>1306</v>
      </c>
      <c r="BG86" s="27" t="s">
        <v>72</v>
      </c>
      <c r="BH86" s="27" t="s">
        <v>73</v>
      </c>
      <c r="BI86" s="27" t="s">
        <v>204</v>
      </c>
      <c r="BN86" s="34">
        <v>2.78</v>
      </c>
      <c r="BO86" s="27" t="s">
        <v>77</v>
      </c>
      <c r="BQ86" s="34">
        <v>0.75</v>
      </c>
      <c r="BT86" s="27" t="s">
        <v>1896</v>
      </c>
      <c r="BU86" s="37">
        <v>17.399999999999999</v>
      </c>
      <c r="BY86" s="27">
        <v>0</v>
      </c>
      <c r="BZ86" s="27">
        <v>662</v>
      </c>
      <c r="CB86" s="27">
        <v>4.18</v>
      </c>
      <c r="CH86" s="27" t="s">
        <v>75</v>
      </c>
      <c r="CI86" s="27" t="s">
        <v>1343</v>
      </c>
      <c r="CJ86" s="37"/>
      <c r="CS86" s="27">
        <v>0.5</v>
      </c>
      <c r="CT86" s="27">
        <v>1720</v>
      </c>
      <c r="CU86" s="27">
        <v>40</v>
      </c>
      <c r="CV86" s="27" t="s">
        <v>1897</v>
      </c>
      <c r="CW86" s="27" t="s">
        <v>289</v>
      </c>
      <c r="CX86" s="27">
        <v>12</v>
      </c>
      <c r="CY86" s="40"/>
      <c r="CZ86" s="40"/>
      <c r="DA86" s="40"/>
      <c r="DH86" s="27" t="s">
        <v>1349</v>
      </c>
      <c r="DI86" s="27" t="s">
        <v>1345</v>
      </c>
      <c r="DK86" s="27">
        <v>1</v>
      </c>
      <c r="DL86" s="27">
        <v>200</v>
      </c>
      <c r="DM86" s="27">
        <v>560</v>
      </c>
      <c r="DN86" s="27">
        <v>3</v>
      </c>
      <c r="DW86" s="27">
        <v>31.8</v>
      </c>
      <c r="EC86" s="27" t="s">
        <v>244</v>
      </c>
      <c r="EI86" s="27" t="s">
        <v>111</v>
      </c>
      <c r="EJ86" s="27" t="s">
        <v>154</v>
      </c>
      <c r="EK86" s="27" t="s">
        <v>155</v>
      </c>
      <c r="EL86" s="27">
        <f>COUNTA(Tabla1[[#This Row],[Tamb1]:[Tamb4]])</f>
        <v>3</v>
      </c>
      <c r="EM86" s="43" t="s">
        <v>1730</v>
      </c>
      <c r="EN86" s="43" t="s">
        <v>1733</v>
      </c>
      <c r="EO86" s="43" t="s">
        <v>1738</v>
      </c>
      <c r="EP86" s="43"/>
      <c r="EQ86" s="32" t="s">
        <v>1747</v>
      </c>
      <c r="ER86" s="43"/>
      <c r="ES86" s="27">
        <f>COUNTA(Tabla1[[#This Row],[Tcam1]:[Tcam9]])</f>
        <v>3</v>
      </c>
      <c r="ET86" s="43" t="s">
        <v>1746</v>
      </c>
      <c r="EU86" s="27" t="s">
        <v>1747</v>
      </c>
      <c r="EV86" s="43" t="s">
        <v>1730</v>
      </c>
      <c r="EW86" s="43"/>
      <c r="FC86" s="49">
        <v>1323</v>
      </c>
      <c r="FD86" s="49">
        <v>1537</v>
      </c>
      <c r="FE86" s="49">
        <v>1766</v>
      </c>
      <c r="FF86" s="55"/>
      <c r="FG86" s="55"/>
      <c r="FH86" s="55"/>
      <c r="FI86" s="55"/>
      <c r="FJ86" s="55"/>
      <c r="FK86" s="55"/>
      <c r="FL86" s="49">
        <v>997</v>
      </c>
      <c r="FM86" s="49">
        <v>1169</v>
      </c>
      <c r="FN86" s="49">
        <v>1358</v>
      </c>
      <c r="FO86" s="55"/>
      <c r="FP86" s="55"/>
      <c r="FQ86" s="55"/>
      <c r="FR86" s="55"/>
      <c r="FS86" s="55"/>
      <c r="FT86" s="55"/>
      <c r="FU86" s="49">
        <v>853</v>
      </c>
      <c r="FV86" s="49">
        <v>1006</v>
      </c>
      <c r="FW86" s="49">
        <v>1179</v>
      </c>
      <c r="FX86" s="55"/>
      <c r="FY86" s="55"/>
      <c r="FZ86" s="55"/>
      <c r="GA86" s="55"/>
      <c r="GB86" s="55"/>
      <c r="GC86" s="55"/>
      <c r="GD86" s="55"/>
      <c r="GE86" s="37">
        <v>9.5</v>
      </c>
      <c r="GF86" s="37">
        <v>12.1</v>
      </c>
      <c r="GG86" s="37">
        <v>17.899999999999999</v>
      </c>
      <c r="GH86" s="37"/>
      <c r="GI86" s="37"/>
      <c r="GJ86" s="37"/>
      <c r="GK86" s="37"/>
      <c r="GL86" s="37"/>
      <c r="GM86" s="37"/>
      <c r="GN86" s="37">
        <v>6.5</v>
      </c>
      <c r="GO86" s="37">
        <v>8.1999999999999993</v>
      </c>
      <c r="GP86" s="37">
        <v>13.9</v>
      </c>
      <c r="GQ86" s="37"/>
      <c r="GR86" s="37"/>
      <c r="GS86" s="37"/>
      <c r="GT86" s="37"/>
      <c r="GU86" s="37"/>
      <c r="GV86" s="37"/>
      <c r="GW86" s="60">
        <v>5.2</v>
      </c>
      <c r="GX86" s="60">
        <v>6.5</v>
      </c>
      <c r="GY86" s="60">
        <v>12.8</v>
      </c>
      <c r="GZ86" s="37"/>
      <c r="HA86" s="60"/>
      <c r="HB86" s="37"/>
      <c r="HC86" s="37"/>
      <c r="HD86" s="37"/>
      <c r="HE86" s="37"/>
      <c r="HF86" s="37"/>
      <c r="HG86" s="37"/>
      <c r="HH86" s="37"/>
      <c r="HI86" s="37"/>
      <c r="HJ86" s="37"/>
      <c r="HK86" s="37"/>
      <c r="HL86" s="37"/>
      <c r="HM86" s="37"/>
      <c r="HN86" s="37"/>
      <c r="HO86" s="37"/>
      <c r="HP86" s="37"/>
      <c r="HQ86" s="37"/>
      <c r="HR86" s="37"/>
      <c r="HS86" s="37"/>
      <c r="HT86" s="37"/>
      <c r="HU86" s="37"/>
      <c r="HV86" s="37"/>
      <c r="HW86" s="37"/>
      <c r="HX86" s="37"/>
      <c r="HY86" s="37"/>
      <c r="HZ86" s="37"/>
      <c r="IA86" s="37"/>
      <c r="IB86" s="37"/>
      <c r="IC86" s="37"/>
      <c r="ID86" s="37"/>
      <c r="IE86" s="37"/>
      <c r="IF86" s="37"/>
      <c r="IG86" s="37"/>
      <c r="IH86" s="37"/>
      <c r="II86" s="37"/>
      <c r="IJ86" s="37"/>
      <c r="IK86" s="37"/>
      <c r="IL86" s="37"/>
      <c r="IM86" s="37"/>
      <c r="IN86" s="37"/>
      <c r="IO86" s="37"/>
      <c r="IP86" s="37"/>
      <c r="IQ86" s="37"/>
      <c r="IR86" s="37"/>
      <c r="IS86" s="37"/>
      <c r="IT86" s="37"/>
      <c r="IU86" s="37"/>
      <c r="IV86" s="37"/>
      <c r="IW86" s="37"/>
      <c r="IX86" s="37"/>
      <c r="IY86" s="37"/>
      <c r="IZ86" s="37"/>
      <c r="JA86" s="37"/>
      <c r="JB86" s="37"/>
      <c r="JC86" s="37"/>
      <c r="JD86" s="37"/>
      <c r="JE86" s="37"/>
      <c r="JF86" s="37"/>
      <c r="JG86" s="37"/>
      <c r="JH86" s="37"/>
      <c r="JI86" s="37"/>
      <c r="JJ86" s="37"/>
    </row>
    <row r="87" spans="1:270" s="27" customFormat="1">
      <c r="A87" s="27" t="s">
        <v>245</v>
      </c>
      <c r="B87" s="28">
        <v>7439.3683823529409</v>
      </c>
      <c r="C87" s="28">
        <v>5190</v>
      </c>
      <c r="D87" s="71">
        <v>8178.58</v>
      </c>
      <c r="E87" s="71">
        <f>ROUNDUP(Tabla1[[#This Row],[€uros1]],0)</f>
        <v>8179</v>
      </c>
      <c r="F87" s="27">
        <v>10</v>
      </c>
      <c r="G87" s="32">
        <v>86</v>
      </c>
      <c r="H87" s="27" t="s">
        <v>233</v>
      </c>
      <c r="I87" s="27" t="s">
        <v>233</v>
      </c>
      <c r="J87" s="27" t="s">
        <v>150</v>
      </c>
      <c r="K87" s="27" t="s">
        <v>201</v>
      </c>
      <c r="L87" s="27" t="s">
        <v>234</v>
      </c>
      <c r="M87" s="27">
        <v>2</v>
      </c>
      <c r="N87" s="27">
        <v>2</v>
      </c>
      <c r="O87" s="27" t="s">
        <v>581</v>
      </c>
      <c r="P87" s="27" t="s">
        <v>588</v>
      </c>
      <c r="Q87" s="27" t="s">
        <v>1330</v>
      </c>
      <c r="R87" s="27" t="s">
        <v>1410</v>
      </c>
      <c r="S87" s="27" t="s">
        <v>1412</v>
      </c>
      <c r="W87" s="27" t="s">
        <v>1413</v>
      </c>
      <c r="X87" s="27" t="s">
        <v>1887</v>
      </c>
      <c r="AD87" s="27" t="s">
        <v>1414</v>
      </c>
      <c r="AE87" s="27" t="s">
        <v>1415</v>
      </c>
      <c r="AF87" s="27" t="s">
        <v>1416</v>
      </c>
      <c r="AI87" s="27" t="s">
        <v>70</v>
      </c>
      <c r="AJ87" s="27" t="s">
        <v>70</v>
      </c>
      <c r="AK87" s="27" t="s">
        <v>1339</v>
      </c>
      <c r="AL87" s="27" t="s">
        <v>259</v>
      </c>
      <c r="AN87" s="27" t="s">
        <v>60</v>
      </c>
      <c r="AO87" s="27" t="s">
        <v>61</v>
      </c>
      <c r="AP87" s="27" t="s">
        <v>202</v>
      </c>
      <c r="AQ87" s="27" t="s">
        <v>64</v>
      </c>
      <c r="AR87" s="27" t="s">
        <v>65</v>
      </c>
      <c r="AS87" s="27" t="s">
        <v>66</v>
      </c>
      <c r="AT87" s="27" t="s">
        <v>67</v>
      </c>
      <c r="AU87" s="27" t="s">
        <v>151</v>
      </c>
      <c r="AV87" s="27" t="s">
        <v>235</v>
      </c>
      <c r="AW87" s="27" t="s">
        <v>108</v>
      </c>
      <c r="BD87" s="27" t="s">
        <v>236</v>
      </c>
      <c r="BE87" s="27" t="s">
        <v>253</v>
      </c>
      <c r="BF87" s="27" t="s">
        <v>1306</v>
      </c>
      <c r="BG87" s="27" t="s">
        <v>72</v>
      </c>
      <c r="BH87" s="27" t="s">
        <v>73</v>
      </c>
      <c r="BI87" s="27" t="s">
        <v>204</v>
      </c>
      <c r="BN87" s="34">
        <v>2.56</v>
      </c>
      <c r="BO87" s="27" t="s">
        <v>77</v>
      </c>
      <c r="BQ87" s="34">
        <v>1</v>
      </c>
      <c r="BT87" s="27" t="s">
        <v>1896</v>
      </c>
      <c r="BU87" s="37">
        <v>22.4</v>
      </c>
      <c r="BY87" s="27">
        <v>0</v>
      </c>
      <c r="BZ87" s="27">
        <v>896</v>
      </c>
      <c r="CB87" s="27">
        <v>4.3099999999999996</v>
      </c>
      <c r="CH87" s="27" t="s">
        <v>75</v>
      </c>
      <c r="CI87" s="27" t="s">
        <v>1343</v>
      </c>
      <c r="CJ87" s="37"/>
      <c r="CS87" s="27">
        <v>0.5</v>
      </c>
      <c r="CT87" s="27">
        <v>2300</v>
      </c>
      <c r="CU87" s="27">
        <v>40</v>
      </c>
      <c r="CV87" s="27" t="s">
        <v>1897</v>
      </c>
      <c r="CW87" s="27" t="s">
        <v>289</v>
      </c>
      <c r="CX87" s="27">
        <v>18</v>
      </c>
      <c r="CY87" s="40"/>
      <c r="CZ87" s="40"/>
      <c r="DA87" s="40"/>
      <c r="DH87" s="27" t="s">
        <v>1349</v>
      </c>
      <c r="DI87" s="27" t="s">
        <v>1345</v>
      </c>
      <c r="DK87" s="27">
        <v>2</v>
      </c>
      <c r="DL87" s="27">
        <v>200</v>
      </c>
      <c r="DM87" s="27">
        <v>960</v>
      </c>
      <c r="DN87" s="27">
        <v>3.5</v>
      </c>
      <c r="DW87" s="27">
        <v>30.8</v>
      </c>
      <c r="EC87" s="27" t="s">
        <v>229</v>
      </c>
      <c r="EI87" s="27" t="s">
        <v>112</v>
      </c>
      <c r="EJ87" s="27" t="s">
        <v>119</v>
      </c>
      <c r="EK87" s="27" t="s">
        <v>122</v>
      </c>
      <c r="EL87" s="27">
        <f>COUNTA(Tabla1[[#This Row],[Tamb1]:[Tamb4]])</f>
        <v>3</v>
      </c>
      <c r="EM87" s="43" t="s">
        <v>1730</v>
      </c>
      <c r="EN87" s="43" t="s">
        <v>1733</v>
      </c>
      <c r="EO87" s="43" t="s">
        <v>1738</v>
      </c>
      <c r="EP87" s="43"/>
      <c r="EQ87" s="32" t="s">
        <v>1747</v>
      </c>
      <c r="ER87" s="43"/>
      <c r="ES87" s="27">
        <f>COUNTA(Tabla1[[#This Row],[Tcam1]:[Tcam9]])</f>
        <v>3</v>
      </c>
      <c r="ET87" s="43" t="s">
        <v>1746</v>
      </c>
      <c r="EU87" s="27" t="s">
        <v>1747</v>
      </c>
      <c r="EV87" s="43" t="s">
        <v>1730</v>
      </c>
      <c r="EW87" s="43"/>
      <c r="FC87" s="49">
        <v>1795</v>
      </c>
      <c r="FD87" s="49">
        <v>2086</v>
      </c>
      <c r="FE87" s="49">
        <v>2398</v>
      </c>
      <c r="FF87" s="55"/>
      <c r="FG87" s="55"/>
      <c r="FH87" s="55"/>
      <c r="FI87" s="55"/>
      <c r="FJ87" s="55"/>
      <c r="FK87" s="55"/>
      <c r="FL87" s="49">
        <v>1324</v>
      </c>
      <c r="FM87" s="49">
        <v>1540</v>
      </c>
      <c r="FN87" s="49">
        <v>1778</v>
      </c>
      <c r="FO87" s="55"/>
      <c r="FP87" s="55"/>
      <c r="FQ87" s="55"/>
      <c r="FR87" s="55"/>
      <c r="FS87" s="55"/>
      <c r="FT87" s="55"/>
      <c r="FU87" s="49">
        <v>1128</v>
      </c>
      <c r="FV87" s="49">
        <v>1316</v>
      </c>
      <c r="FW87" s="49">
        <v>1527</v>
      </c>
      <c r="FX87" s="55"/>
      <c r="FY87" s="55"/>
      <c r="FZ87" s="55"/>
      <c r="GA87" s="55"/>
      <c r="GB87" s="55"/>
      <c r="GC87" s="55"/>
      <c r="GD87" s="55"/>
      <c r="GE87" s="37">
        <v>14.3</v>
      </c>
      <c r="GF87" s="37">
        <v>17.899999999999999</v>
      </c>
      <c r="GG87" s="37">
        <v>26.6</v>
      </c>
      <c r="GH87" s="37"/>
      <c r="GI87" s="37"/>
      <c r="GJ87" s="37"/>
      <c r="GK87" s="37"/>
      <c r="GL87" s="37"/>
      <c r="GM87" s="37"/>
      <c r="GN87" s="37">
        <v>9.6</v>
      </c>
      <c r="GO87" s="37">
        <v>12.1</v>
      </c>
      <c r="GP87" s="37">
        <v>18</v>
      </c>
      <c r="GQ87" s="37"/>
      <c r="GR87" s="37"/>
      <c r="GS87" s="37"/>
      <c r="GT87" s="37"/>
      <c r="GU87" s="37"/>
      <c r="GV87" s="37"/>
      <c r="GW87" s="60">
        <v>7.7</v>
      </c>
      <c r="GX87" s="60">
        <v>9.8000000000000007</v>
      </c>
      <c r="GY87" s="60">
        <v>15.3</v>
      </c>
      <c r="GZ87" s="37"/>
      <c r="HA87" s="60"/>
      <c r="HB87" s="37"/>
      <c r="HC87" s="37"/>
      <c r="HD87" s="37"/>
      <c r="HE87" s="37"/>
      <c r="HF87" s="37"/>
      <c r="HG87" s="37"/>
      <c r="HH87" s="37"/>
      <c r="HI87" s="37"/>
      <c r="HJ87" s="37"/>
      <c r="HK87" s="37"/>
      <c r="HL87" s="37"/>
      <c r="HM87" s="37"/>
      <c r="HN87" s="37"/>
      <c r="HO87" s="37"/>
      <c r="HP87" s="37"/>
      <c r="HQ87" s="37"/>
      <c r="HR87" s="37"/>
      <c r="HS87" s="37"/>
      <c r="HT87" s="37"/>
      <c r="HU87" s="37"/>
      <c r="HV87" s="37"/>
      <c r="HW87" s="37"/>
      <c r="HX87" s="37"/>
      <c r="HY87" s="37"/>
      <c r="HZ87" s="37"/>
      <c r="IA87" s="37"/>
      <c r="IB87" s="37"/>
      <c r="IC87" s="37"/>
      <c r="ID87" s="37"/>
      <c r="IE87" s="37"/>
      <c r="IF87" s="37"/>
      <c r="IG87" s="37"/>
      <c r="IH87" s="37"/>
      <c r="II87" s="37"/>
      <c r="IJ87" s="37"/>
      <c r="IK87" s="37"/>
      <c r="IL87" s="37"/>
      <c r="IM87" s="37"/>
      <c r="IN87" s="37"/>
      <c r="IO87" s="37"/>
      <c r="IP87" s="37"/>
      <c r="IQ87" s="37"/>
      <c r="IR87" s="37"/>
      <c r="IS87" s="37"/>
      <c r="IT87" s="37"/>
      <c r="IU87" s="37"/>
      <c r="IV87" s="37"/>
      <c r="IW87" s="37"/>
      <c r="IX87" s="37"/>
      <c r="IY87" s="37"/>
      <c r="IZ87" s="37"/>
      <c r="JA87" s="37"/>
      <c r="JB87" s="37"/>
      <c r="JC87" s="37"/>
      <c r="JD87" s="37"/>
      <c r="JE87" s="37"/>
      <c r="JF87" s="37"/>
      <c r="JG87" s="37"/>
      <c r="JH87" s="37"/>
      <c r="JI87" s="37"/>
      <c r="JJ87" s="37"/>
    </row>
    <row r="88" spans="1:270" s="27" customFormat="1">
      <c r="A88" s="27" t="s">
        <v>246</v>
      </c>
      <c r="B88" s="28">
        <v>10558.925000000001</v>
      </c>
      <c r="C88" s="28">
        <v>6624</v>
      </c>
      <c r="D88" s="71">
        <v>11608.84</v>
      </c>
      <c r="E88" s="71">
        <f>ROUNDUP(Tabla1[[#This Row],[€uros1]],0)</f>
        <v>11609</v>
      </c>
      <c r="F88" s="27">
        <v>10</v>
      </c>
      <c r="G88" s="32">
        <v>87</v>
      </c>
      <c r="H88" s="27" t="s">
        <v>233</v>
      </c>
      <c r="I88" s="27" t="s">
        <v>233</v>
      </c>
      <c r="J88" s="27" t="s">
        <v>150</v>
      </c>
      <c r="K88" s="27" t="s">
        <v>201</v>
      </c>
      <c r="L88" s="27" t="s">
        <v>234</v>
      </c>
      <c r="M88" s="27">
        <v>2</v>
      </c>
      <c r="N88" s="27">
        <v>2</v>
      </c>
      <c r="O88" s="27" t="s">
        <v>581</v>
      </c>
      <c r="P88" s="27" t="s">
        <v>588</v>
      </c>
      <c r="Q88" s="27" t="s">
        <v>1330</v>
      </c>
      <c r="R88" s="27" t="s">
        <v>1410</v>
      </c>
      <c r="S88" s="27" t="s">
        <v>1412</v>
      </c>
      <c r="W88" s="27" t="s">
        <v>1413</v>
      </c>
      <c r="X88" s="27" t="s">
        <v>1887</v>
      </c>
      <c r="AD88" s="27" t="s">
        <v>1414</v>
      </c>
      <c r="AE88" s="27" t="s">
        <v>1415</v>
      </c>
      <c r="AF88" s="27" t="s">
        <v>1416</v>
      </c>
      <c r="AI88" s="27" t="s">
        <v>70</v>
      </c>
      <c r="AJ88" s="27" t="s">
        <v>70</v>
      </c>
      <c r="AK88" s="27" t="s">
        <v>1339</v>
      </c>
      <c r="AL88" s="27" t="s">
        <v>259</v>
      </c>
      <c r="AN88" s="27" t="s">
        <v>60</v>
      </c>
      <c r="AO88" s="27" t="s">
        <v>61</v>
      </c>
      <c r="AP88" s="27" t="s">
        <v>202</v>
      </c>
      <c r="AQ88" s="27" t="s">
        <v>64</v>
      </c>
      <c r="AR88" s="27" t="s">
        <v>65</v>
      </c>
      <c r="AS88" s="27" t="s">
        <v>66</v>
      </c>
      <c r="AT88" s="27" t="s">
        <v>67</v>
      </c>
      <c r="AU88" s="27" t="s">
        <v>151</v>
      </c>
      <c r="AV88" s="27" t="s">
        <v>235</v>
      </c>
      <c r="AW88" s="27" t="s">
        <v>108</v>
      </c>
      <c r="BD88" s="27" t="s">
        <v>236</v>
      </c>
      <c r="BE88" s="27" t="s">
        <v>253</v>
      </c>
      <c r="BF88" s="27" t="s">
        <v>1306</v>
      </c>
      <c r="BG88" s="27" t="s">
        <v>72</v>
      </c>
      <c r="BH88" s="27" t="s">
        <v>73</v>
      </c>
      <c r="BI88" s="27" t="s">
        <v>204</v>
      </c>
      <c r="BN88" s="34">
        <v>2.87</v>
      </c>
      <c r="BO88" s="27" t="s">
        <v>77</v>
      </c>
      <c r="BQ88" s="34">
        <v>0.75</v>
      </c>
      <c r="BT88" s="27" t="s">
        <v>1896</v>
      </c>
      <c r="BU88" s="37">
        <v>17.399999999999999</v>
      </c>
      <c r="BY88" s="27">
        <v>0</v>
      </c>
      <c r="BZ88" s="27">
        <v>1352</v>
      </c>
      <c r="CB88" s="27">
        <v>8.36</v>
      </c>
      <c r="CH88" s="27" t="s">
        <v>59</v>
      </c>
      <c r="CI88" s="27" t="s">
        <v>1343</v>
      </c>
      <c r="CJ88" s="37"/>
      <c r="CS88" s="27">
        <v>1</v>
      </c>
      <c r="CT88" s="27">
        <v>3660</v>
      </c>
      <c r="CU88" s="27">
        <v>40</v>
      </c>
      <c r="CV88" s="27" t="s">
        <v>1897</v>
      </c>
      <c r="CW88" s="27" t="s">
        <v>289</v>
      </c>
      <c r="CX88" s="27">
        <v>18</v>
      </c>
      <c r="CY88" s="40"/>
      <c r="CZ88" s="40"/>
      <c r="DA88" s="40"/>
      <c r="DH88" s="27" t="s">
        <v>1349</v>
      </c>
      <c r="DI88" s="27" t="s">
        <v>1345</v>
      </c>
      <c r="DK88" s="27">
        <v>3</v>
      </c>
      <c r="DL88" s="27">
        <v>200</v>
      </c>
      <c r="DM88" s="27">
        <v>1390</v>
      </c>
      <c r="DN88" s="27">
        <v>5</v>
      </c>
      <c r="DW88" s="27">
        <v>31.4</v>
      </c>
      <c r="EC88" s="27" t="s">
        <v>247</v>
      </c>
      <c r="EI88" s="27" t="s">
        <v>112</v>
      </c>
      <c r="EJ88" s="27" t="s">
        <v>159</v>
      </c>
      <c r="EK88" s="27" t="s">
        <v>98</v>
      </c>
      <c r="EL88" s="27">
        <f>COUNTA(Tabla1[[#This Row],[Tamb1]:[Tamb4]])</f>
        <v>3</v>
      </c>
      <c r="EM88" s="43" t="s">
        <v>1730</v>
      </c>
      <c r="EN88" s="43" t="s">
        <v>1733</v>
      </c>
      <c r="EO88" s="43" t="s">
        <v>1738</v>
      </c>
      <c r="EP88" s="43"/>
      <c r="EQ88" s="32" t="s">
        <v>1747</v>
      </c>
      <c r="ER88" s="43"/>
      <c r="ES88" s="27">
        <f>COUNTA(Tabla1[[#This Row],[Tcam1]:[Tcam9]])</f>
        <v>3</v>
      </c>
      <c r="ET88" s="43" t="s">
        <v>1746</v>
      </c>
      <c r="EU88" s="27" t="s">
        <v>1747</v>
      </c>
      <c r="EV88" s="43" t="s">
        <v>1730</v>
      </c>
      <c r="EW88" s="43"/>
      <c r="FC88" s="49">
        <v>2900</v>
      </c>
      <c r="FD88" s="49">
        <v>3368</v>
      </c>
      <c r="FE88" s="49">
        <v>3874</v>
      </c>
      <c r="FF88" s="55"/>
      <c r="FG88" s="55"/>
      <c r="FH88" s="55"/>
      <c r="FI88" s="55"/>
      <c r="FJ88" s="55"/>
      <c r="FK88" s="55"/>
      <c r="FL88" s="49">
        <v>2144</v>
      </c>
      <c r="FM88" s="49">
        <v>2522</v>
      </c>
      <c r="FN88" s="49">
        <v>2943</v>
      </c>
      <c r="FO88" s="55"/>
      <c r="FP88" s="55"/>
      <c r="FQ88" s="55"/>
      <c r="FR88" s="55"/>
      <c r="FS88" s="55"/>
      <c r="FT88" s="55"/>
      <c r="FU88" s="49">
        <v>1818</v>
      </c>
      <c r="FV88" s="49">
        <v>2156</v>
      </c>
      <c r="FW88" s="49">
        <v>2540</v>
      </c>
      <c r="FX88" s="55"/>
      <c r="FY88" s="55"/>
      <c r="FZ88" s="55"/>
      <c r="GA88" s="55"/>
      <c r="GB88" s="55"/>
      <c r="GC88" s="55"/>
      <c r="GD88" s="55"/>
      <c r="GE88" s="60">
        <v>26.6</v>
      </c>
      <c r="GF88" s="60">
        <v>32.9</v>
      </c>
      <c r="GG88" s="60">
        <v>50.1</v>
      </c>
      <c r="GH88" s="37"/>
      <c r="GI88" s="37"/>
      <c r="GJ88" s="37"/>
      <c r="GK88" s="37"/>
      <c r="GL88" s="37"/>
      <c r="GM88" s="37"/>
      <c r="GN88" s="60">
        <v>18</v>
      </c>
      <c r="GO88" s="60">
        <v>22.8</v>
      </c>
      <c r="GP88" s="60">
        <v>35.299999999999997</v>
      </c>
      <c r="GQ88" s="37"/>
      <c r="GR88" s="37"/>
      <c r="GS88" s="37"/>
      <c r="GT88" s="37"/>
      <c r="GU88" s="37"/>
      <c r="GV88" s="37"/>
      <c r="GW88" s="60">
        <v>14.5</v>
      </c>
      <c r="GX88" s="60">
        <v>18.7</v>
      </c>
      <c r="GY88" s="60">
        <v>28.8</v>
      </c>
      <c r="GZ88" s="37"/>
      <c r="HA88" s="60"/>
      <c r="HB88" s="37"/>
      <c r="HC88" s="37"/>
      <c r="HD88" s="37"/>
      <c r="HE88" s="37"/>
      <c r="HF88" s="37"/>
      <c r="HG88" s="37"/>
      <c r="HH88" s="37"/>
      <c r="HI88" s="37"/>
      <c r="HJ88" s="37"/>
      <c r="HK88" s="37"/>
      <c r="HL88" s="37"/>
      <c r="HM88" s="37"/>
      <c r="HN88" s="37"/>
      <c r="HO88" s="37"/>
      <c r="HP88" s="37"/>
      <c r="HQ88" s="37"/>
      <c r="HR88" s="37"/>
      <c r="HS88" s="37"/>
      <c r="HT88" s="37"/>
      <c r="HU88" s="37"/>
      <c r="HV88" s="37"/>
      <c r="HW88" s="37"/>
      <c r="HX88" s="37"/>
      <c r="HY88" s="37"/>
      <c r="HZ88" s="37"/>
      <c r="IA88" s="37"/>
      <c r="IB88" s="37"/>
      <c r="IC88" s="37"/>
      <c r="ID88" s="37"/>
      <c r="IE88" s="37"/>
      <c r="IF88" s="37"/>
      <c r="IG88" s="37"/>
      <c r="IH88" s="37"/>
      <c r="II88" s="37"/>
      <c r="IJ88" s="37"/>
      <c r="IK88" s="37"/>
      <c r="IL88" s="37"/>
      <c r="IM88" s="37"/>
      <c r="IN88" s="37"/>
      <c r="IO88" s="37"/>
      <c r="IP88" s="37"/>
      <c r="IQ88" s="37"/>
      <c r="IR88" s="37"/>
      <c r="IS88" s="37"/>
      <c r="IT88" s="37"/>
      <c r="IU88" s="37"/>
      <c r="IV88" s="37"/>
      <c r="IW88" s="37"/>
      <c r="IX88" s="37"/>
      <c r="IY88" s="37"/>
      <c r="IZ88" s="37"/>
      <c r="JA88" s="37"/>
      <c r="JB88" s="37"/>
      <c r="JC88" s="37"/>
      <c r="JD88" s="37"/>
      <c r="JE88" s="37"/>
      <c r="JF88" s="37"/>
      <c r="JG88" s="37"/>
      <c r="JH88" s="37"/>
      <c r="JI88" s="37"/>
      <c r="JJ88" s="37"/>
    </row>
    <row r="89" spans="1:270" s="27" customFormat="1">
      <c r="A89" s="27" t="s">
        <v>248</v>
      </c>
      <c r="B89" s="28">
        <v>10745.98382352941</v>
      </c>
      <c r="C89" s="28">
        <v>7761</v>
      </c>
      <c r="D89" s="71">
        <v>11812.98</v>
      </c>
      <c r="E89" s="71">
        <f>ROUNDUP(Tabla1[[#This Row],[€uros1]],0)</f>
        <v>11813</v>
      </c>
      <c r="F89" s="27">
        <v>10</v>
      </c>
      <c r="G89" s="32">
        <v>88</v>
      </c>
      <c r="H89" s="27" t="s">
        <v>233</v>
      </c>
      <c r="I89" s="27" t="s">
        <v>233</v>
      </c>
      <c r="J89" s="27" t="s">
        <v>150</v>
      </c>
      <c r="K89" s="27" t="s">
        <v>201</v>
      </c>
      <c r="L89" s="27" t="s">
        <v>234</v>
      </c>
      <c r="M89" s="27">
        <v>2</v>
      </c>
      <c r="N89" s="27">
        <v>2</v>
      </c>
      <c r="O89" s="27" t="s">
        <v>581</v>
      </c>
      <c r="P89" s="27" t="s">
        <v>588</v>
      </c>
      <c r="Q89" s="27" t="s">
        <v>1330</v>
      </c>
      <c r="R89" s="27" t="s">
        <v>1410</v>
      </c>
      <c r="S89" s="27" t="s">
        <v>1412</v>
      </c>
      <c r="W89" s="27" t="s">
        <v>1413</v>
      </c>
      <c r="X89" s="27" t="s">
        <v>1887</v>
      </c>
      <c r="AD89" s="27" t="s">
        <v>1414</v>
      </c>
      <c r="AE89" s="27" t="s">
        <v>1415</v>
      </c>
      <c r="AF89" s="27" t="s">
        <v>1416</v>
      </c>
      <c r="AI89" s="27" t="s">
        <v>70</v>
      </c>
      <c r="AJ89" s="27" t="s">
        <v>70</v>
      </c>
      <c r="AK89" s="27" t="s">
        <v>1339</v>
      </c>
      <c r="AL89" s="27" t="s">
        <v>259</v>
      </c>
      <c r="AN89" s="27" t="s">
        <v>60</v>
      </c>
      <c r="AO89" s="27" t="s">
        <v>61</v>
      </c>
      <c r="AP89" s="27" t="s">
        <v>202</v>
      </c>
      <c r="AQ89" s="27" t="s">
        <v>64</v>
      </c>
      <c r="AR89" s="27" t="s">
        <v>65</v>
      </c>
      <c r="AS89" s="27" t="s">
        <v>66</v>
      </c>
      <c r="AT89" s="27" t="s">
        <v>67</v>
      </c>
      <c r="AU89" s="27" t="s">
        <v>151</v>
      </c>
      <c r="AV89" s="27" t="s">
        <v>235</v>
      </c>
      <c r="AW89" s="27" t="s">
        <v>108</v>
      </c>
      <c r="BD89" s="27" t="s">
        <v>236</v>
      </c>
      <c r="BE89" s="27" t="s">
        <v>253</v>
      </c>
      <c r="BF89" s="27" t="s">
        <v>1306</v>
      </c>
      <c r="BG89" s="27" t="s">
        <v>72</v>
      </c>
      <c r="BH89" s="27" t="s">
        <v>73</v>
      </c>
      <c r="BI89" s="27" t="s">
        <v>204</v>
      </c>
      <c r="BN89" s="34">
        <v>2.6</v>
      </c>
      <c r="BO89" s="27" t="s">
        <v>77</v>
      </c>
      <c r="BQ89" s="34">
        <v>1</v>
      </c>
      <c r="BT89" s="27" t="s">
        <v>1896</v>
      </c>
      <c r="BU89" s="37">
        <v>22.4</v>
      </c>
      <c r="BY89" s="27">
        <v>0</v>
      </c>
      <c r="BZ89" s="27">
        <v>1764</v>
      </c>
      <c r="CB89" s="27">
        <v>8.1</v>
      </c>
      <c r="CH89" s="27" t="s">
        <v>59</v>
      </c>
      <c r="CI89" s="27" t="s">
        <v>1343</v>
      </c>
      <c r="CJ89" s="37"/>
      <c r="CS89" s="27">
        <v>1</v>
      </c>
      <c r="CT89" s="27">
        <v>4550</v>
      </c>
      <c r="CU89" s="27">
        <v>40</v>
      </c>
      <c r="CV89" s="27" t="s">
        <v>1897</v>
      </c>
      <c r="CW89" s="27" t="s">
        <v>289</v>
      </c>
      <c r="CX89" s="27">
        <v>18</v>
      </c>
      <c r="CY89" s="40"/>
      <c r="CZ89" s="40"/>
      <c r="DA89" s="40"/>
      <c r="DH89" s="27" t="s">
        <v>1349</v>
      </c>
      <c r="DI89" s="27" t="s">
        <v>1345</v>
      </c>
      <c r="DK89" s="27">
        <v>3</v>
      </c>
      <c r="DL89" s="27">
        <v>200</v>
      </c>
      <c r="DM89" s="27">
        <v>1390</v>
      </c>
      <c r="DN89" s="27">
        <v>5</v>
      </c>
      <c r="DW89" s="27">
        <v>33.200000000000003</v>
      </c>
      <c r="EC89" s="27" t="s">
        <v>249</v>
      </c>
      <c r="EI89" s="27" t="s">
        <v>112</v>
      </c>
      <c r="EJ89" s="27" t="s">
        <v>159</v>
      </c>
      <c r="EK89" s="27" t="s">
        <v>98</v>
      </c>
      <c r="EL89" s="27">
        <f>COUNTA(Tabla1[[#This Row],[Tamb1]:[Tamb4]])</f>
        <v>3</v>
      </c>
      <c r="EM89" s="43" t="s">
        <v>1730</v>
      </c>
      <c r="EN89" s="43" t="s">
        <v>1733</v>
      </c>
      <c r="EO89" s="43" t="s">
        <v>1738</v>
      </c>
      <c r="EP89" s="43"/>
      <c r="EQ89" s="32" t="s">
        <v>1747</v>
      </c>
      <c r="ER89" s="43"/>
      <c r="ES89" s="27">
        <f>COUNTA(Tabla1[[#This Row],[Tcam1]:[Tcam9]])</f>
        <v>3</v>
      </c>
      <c r="ET89" s="43" t="s">
        <v>1746</v>
      </c>
      <c r="EU89" s="27" t="s">
        <v>1747</v>
      </c>
      <c r="EV89" s="43" t="s">
        <v>1730</v>
      </c>
      <c r="EW89" s="43"/>
      <c r="FC89" s="49">
        <v>3588</v>
      </c>
      <c r="FD89" s="49">
        <v>4150</v>
      </c>
      <c r="FE89" s="49">
        <v>4745</v>
      </c>
      <c r="FF89" s="55"/>
      <c r="FG89" s="55"/>
      <c r="FH89" s="55"/>
      <c r="FI89" s="55"/>
      <c r="FJ89" s="55"/>
      <c r="FK89" s="55"/>
      <c r="FL89" s="49">
        <v>2643</v>
      </c>
      <c r="FM89" s="49">
        <v>3065</v>
      </c>
      <c r="FN89" s="49">
        <v>3526</v>
      </c>
      <c r="FO89" s="55"/>
      <c r="FP89" s="55"/>
      <c r="FQ89" s="55"/>
      <c r="FR89" s="55"/>
      <c r="FS89" s="55"/>
      <c r="FT89" s="55"/>
      <c r="FU89" s="49">
        <v>2247</v>
      </c>
      <c r="FV89" s="49">
        <v>2619</v>
      </c>
      <c r="FW89" s="49">
        <v>3031</v>
      </c>
      <c r="FX89" s="55"/>
      <c r="FY89" s="55"/>
      <c r="FZ89" s="55"/>
      <c r="GA89" s="55"/>
      <c r="GB89" s="55"/>
      <c r="GC89" s="55"/>
      <c r="GD89" s="55"/>
      <c r="GE89" s="60">
        <v>34.9</v>
      </c>
      <c r="GF89" s="60">
        <v>43</v>
      </c>
      <c r="GG89" s="60">
        <v>63.4</v>
      </c>
      <c r="GH89" s="37"/>
      <c r="GI89" s="37"/>
      <c r="GJ89" s="37"/>
      <c r="GK89" s="37"/>
      <c r="GL89" s="37"/>
      <c r="GM89" s="37"/>
      <c r="GN89" s="60">
        <v>23.6</v>
      </c>
      <c r="GO89" s="60">
        <v>29.2</v>
      </c>
      <c r="GP89" s="60">
        <v>44.7</v>
      </c>
      <c r="GQ89" s="37"/>
      <c r="GR89" s="37"/>
      <c r="GS89" s="37"/>
      <c r="GT89" s="37"/>
      <c r="GU89" s="37"/>
      <c r="GV89" s="37"/>
      <c r="GW89" s="60">
        <v>19.100000000000001</v>
      </c>
      <c r="GX89" s="60">
        <v>23.9</v>
      </c>
      <c r="GY89" s="60">
        <v>36.700000000000003</v>
      </c>
      <c r="GZ89" s="37"/>
      <c r="HA89" s="60"/>
      <c r="HB89" s="37"/>
      <c r="HC89" s="37"/>
      <c r="HD89" s="37"/>
      <c r="HE89" s="37"/>
      <c r="HF89" s="37"/>
      <c r="HG89" s="37"/>
      <c r="HH89" s="37"/>
      <c r="HI89" s="37"/>
      <c r="HJ89" s="37"/>
      <c r="HK89" s="37"/>
      <c r="HL89" s="37"/>
      <c r="HM89" s="37"/>
      <c r="HN89" s="37"/>
      <c r="HO89" s="37"/>
      <c r="HP89" s="37"/>
      <c r="HQ89" s="37"/>
      <c r="HR89" s="37"/>
      <c r="HS89" s="37"/>
      <c r="HT89" s="37"/>
      <c r="HU89" s="37"/>
      <c r="HV89" s="37"/>
      <c r="HW89" s="37"/>
      <c r="HX89" s="37"/>
      <c r="HY89" s="37"/>
      <c r="HZ89" s="37"/>
      <c r="IA89" s="37"/>
      <c r="IB89" s="37"/>
      <c r="IC89" s="37"/>
      <c r="ID89" s="37"/>
      <c r="IE89" s="37"/>
      <c r="IF89" s="37"/>
      <c r="IG89" s="37"/>
      <c r="IH89" s="37"/>
      <c r="II89" s="37"/>
      <c r="IJ89" s="37"/>
      <c r="IK89" s="37"/>
      <c r="IL89" s="37"/>
      <c r="IM89" s="37"/>
      <c r="IN89" s="37"/>
      <c r="IO89" s="37"/>
      <c r="IP89" s="37"/>
      <c r="IQ89" s="37"/>
      <c r="IR89" s="37"/>
      <c r="IS89" s="37"/>
      <c r="IT89" s="37"/>
      <c r="IU89" s="37"/>
      <c r="IV89" s="37"/>
      <c r="IW89" s="37"/>
      <c r="IX89" s="37"/>
      <c r="IY89" s="37"/>
      <c r="IZ89" s="37"/>
      <c r="JA89" s="37"/>
      <c r="JB89" s="37"/>
      <c r="JC89" s="37"/>
      <c r="JD89" s="37"/>
      <c r="JE89" s="37"/>
      <c r="JF89" s="37"/>
      <c r="JG89" s="37"/>
      <c r="JH89" s="37"/>
      <c r="JI89" s="37"/>
      <c r="JJ89" s="37"/>
    </row>
    <row r="90" spans="1:270" s="27" customFormat="1">
      <c r="A90" s="27" t="s">
        <v>232</v>
      </c>
      <c r="B90" s="28">
        <v>6760.0915441176476</v>
      </c>
      <c r="C90" s="28">
        <v>6297</v>
      </c>
      <c r="D90" s="26">
        <v>7430.46</v>
      </c>
      <c r="E90" s="26">
        <f>ROUNDUP(Tabla1[[#This Row],[€uros1]],0)</f>
        <v>7431</v>
      </c>
      <c r="F90" s="27">
        <v>10</v>
      </c>
      <c r="G90" s="32">
        <v>89</v>
      </c>
      <c r="H90" s="27" t="s">
        <v>233</v>
      </c>
      <c r="I90" s="27" t="s">
        <v>233</v>
      </c>
      <c r="J90" s="27" t="s">
        <v>150</v>
      </c>
      <c r="K90" s="27" t="s">
        <v>201</v>
      </c>
      <c r="L90" s="27" t="s">
        <v>234</v>
      </c>
      <c r="M90" s="27">
        <v>2</v>
      </c>
      <c r="N90" s="27">
        <v>2</v>
      </c>
      <c r="O90" s="27" t="s">
        <v>581</v>
      </c>
      <c r="P90" s="27" t="s">
        <v>588</v>
      </c>
      <c r="Q90" s="27" t="s">
        <v>1330</v>
      </c>
      <c r="R90" s="27" t="s">
        <v>1410</v>
      </c>
      <c r="S90" s="27" t="s">
        <v>1412</v>
      </c>
      <c r="W90" s="27" t="s">
        <v>1413</v>
      </c>
      <c r="X90" s="27" t="s">
        <v>1887</v>
      </c>
      <c r="AD90" s="27" t="s">
        <v>1414</v>
      </c>
      <c r="AE90" s="27" t="s">
        <v>1415</v>
      </c>
      <c r="AF90" s="27" t="s">
        <v>1416</v>
      </c>
      <c r="AI90" s="27" t="s">
        <v>70</v>
      </c>
      <c r="AJ90" s="27" t="s">
        <v>70</v>
      </c>
      <c r="AK90" s="27" t="s">
        <v>1338</v>
      </c>
      <c r="AL90" s="27" t="s">
        <v>259</v>
      </c>
      <c r="AN90" s="27" t="s">
        <v>60</v>
      </c>
      <c r="AO90" s="27" t="s">
        <v>61</v>
      </c>
      <c r="AP90" s="27" t="s">
        <v>202</v>
      </c>
      <c r="AQ90" s="27" t="s">
        <v>64</v>
      </c>
      <c r="AR90" s="27" t="s">
        <v>65</v>
      </c>
      <c r="AS90" s="27" t="s">
        <v>66</v>
      </c>
      <c r="AT90" s="27" t="s">
        <v>67</v>
      </c>
      <c r="AU90" s="27" t="s">
        <v>151</v>
      </c>
      <c r="AV90" s="27" t="s">
        <v>235</v>
      </c>
      <c r="AW90" s="27" t="s">
        <v>108</v>
      </c>
      <c r="BD90" s="27" t="s">
        <v>236</v>
      </c>
      <c r="BE90" s="27" t="s">
        <v>253</v>
      </c>
      <c r="BF90" s="27" t="s">
        <v>1306</v>
      </c>
      <c r="BG90" s="27" t="s">
        <v>72</v>
      </c>
      <c r="BH90" s="27" t="s">
        <v>73</v>
      </c>
      <c r="BI90" s="27" t="s">
        <v>204</v>
      </c>
      <c r="BN90" s="34">
        <v>1.95</v>
      </c>
      <c r="BO90" s="27" t="s">
        <v>77</v>
      </c>
      <c r="BQ90" s="34">
        <v>1</v>
      </c>
      <c r="BT90" s="27" t="s">
        <v>1896</v>
      </c>
      <c r="BU90" s="37">
        <v>22.4</v>
      </c>
      <c r="BY90" s="27">
        <v>0</v>
      </c>
      <c r="BZ90" s="27">
        <v>562</v>
      </c>
      <c r="CB90" s="27">
        <v>3.35</v>
      </c>
      <c r="CH90" s="27" t="s">
        <v>75</v>
      </c>
      <c r="CI90" s="27" t="s">
        <v>1343</v>
      </c>
      <c r="CJ90" s="37"/>
      <c r="CS90" s="27">
        <v>0.4</v>
      </c>
      <c r="CT90" s="27">
        <v>1270</v>
      </c>
      <c r="CU90" s="27">
        <v>30</v>
      </c>
      <c r="CV90" s="27" t="s">
        <v>1897</v>
      </c>
      <c r="CW90" s="27" t="s">
        <v>289</v>
      </c>
      <c r="CX90" s="27">
        <v>12</v>
      </c>
      <c r="CY90" s="40"/>
      <c r="CZ90" s="40"/>
      <c r="DA90" s="40"/>
      <c r="DH90" s="27" t="s">
        <v>1349</v>
      </c>
      <c r="DI90" s="27" t="s">
        <v>1345</v>
      </c>
      <c r="DK90" s="27">
        <v>1</v>
      </c>
      <c r="DL90" s="27">
        <v>200</v>
      </c>
      <c r="DM90" s="27">
        <v>560</v>
      </c>
      <c r="DN90" s="27">
        <v>3</v>
      </c>
      <c r="DW90" s="27">
        <v>27.8</v>
      </c>
      <c r="EC90" s="27" t="s">
        <v>226</v>
      </c>
      <c r="EI90" s="27" t="s">
        <v>111</v>
      </c>
      <c r="EJ90" s="27" t="s">
        <v>154</v>
      </c>
      <c r="EK90" s="27" t="s">
        <v>155</v>
      </c>
      <c r="EL90" s="27">
        <f>COUNTA(Tabla1[[#This Row],[Tamb1]:[Tamb4]])</f>
        <v>3</v>
      </c>
      <c r="EM90" s="43" t="s">
        <v>1730</v>
      </c>
      <c r="EN90" s="43" t="s">
        <v>1733</v>
      </c>
      <c r="EO90" s="43" t="s">
        <v>1738</v>
      </c>
      <c r="EP90" s="43"/>
      <c r="EQ90" s="47" t="s">
        <v>1743</v>
      </c>
      <c r="ER90" s="47"/>
      <c r="ES90" s="27">
        <f>COUNTA(Tabla1[[#This Row],[Tcam1]:[Tcam9]])</f>
        <v>3</v>
      </c>
      <c r="ET90" s="43" t="s">
        <v>1742</v>
      </c>
      <c r="EU90" s="43" t="s">
        <v>1743</v>
      </c>
      <c r="EV90" s="43" t="s">
        <v>1744</v>
      </c>
      <c r="FC90" s="55">
        <v>921</v>
      </c>
      <c r="FD90" s="55">
        <v>1081</v>
      </c>
      <c r="FE90" s="55">
        <v>1261</v>
      </c>
      <c r="FF90" s="55"/>
      <c r="FG90" s="55"/>
      <c r="FH90" s="55"/>
      <c r="FI90" s="55"/>
      <c r="FJ90" s="55"/>
      <c r="FK90" s="55"/>
      <c r="FL90" s="55">
        <v>621</v>
      </c>
      <c r="FM90" s="55">
        <v>749</v>
      </c>
      <c r="FN90" s="55">
        <v>893</v>
      </c>
      <c r="FO90" s="55"/>
      <c r="FP90" s="55"/>
      <c r="FQ90" s="55"/>
      <c r="FR90" s="55"/>
      <c r="FS90" s="55"/>
      <c r="FT90" s="55"/>
      <c r="FU90" s="49">
        <v>525</v>
      </c>
      <c r="FV90" s="49">
        <v>641</v>
      </c>
      <c r="FW90" s="49">
        <v>771</v>
      </c>
      <c r="FX90" s="55"/>
      <c r="FY90" s="55"/>
      <c r="FZ90" s="55"/>
      <c r="GA90" s="55"/>
      <c r="GB90" s="55"/>
      <c r="GC90" s="55"/>
      <c r="GD90" s="55"/>
      <c r="GE90" s="37">
        <v>5.4</v>
      </c>
      <c r="GF90" s="37">
        <v>7.6</v>
      </c>
      <c r="GG90" s="37">
        <v>9.4</v>
      </c>
      <c r="GH90" s="37"/>
      <c r="GI90" s="37"/>
      <c r="GJ90" s="37"/>
      <c r="GK90" s="37"/>
      <c r="GL90" s="37"/>
      <c r="GM90" s="37"/>
      <c r="GN90" s="37">
        <v>1.5</v>
      </c>
      <c r="GO90" s="37">
        <v>4.2</v>
      </c>
      <c r="GP90" s="37">
        <v>5.5</v>
      </c>
      <c r="GQ90" s="37"/>
      <c r="GR90" s="37"/>
      <c r="GS90" s="37"/>
      <c r="GT90" s="37"/>
      <c r="GU90" s="37"/>
      <c r="GV90" s="37"/>
      <c r="GW90" s="37">
        <v>2.2000000000000002</v>
      </c>
      <c r="GX90" s="37">
        <v>3.3</v>
      </c>
      <c r="GY90" s="37">
        <v>4.4000000000000004</v>
      </c>
      <c r="GZ90" s="37"/>
      <c r="HA90" s="37"/>
      <c r="HB90" s="37"/>
      <c r="HC90" s="37"/>
      <c r="HD90" s="37"/>
      <c r="HE90" s="37"/>
      <c r="HF90" s="37"/>
      <c r="HG90" s="37"/>
      <c r="HH90" s="37"/>
      <c r="HI90" s="37"/>
      <c r="HJ90" s="37"/>
      <c r="HK90" s="37"/>
      <c r="HL90" s="37"/>
      <c r="HM90" s="37"/>
      <c r="HN90" s="37"/>
      <c r="HO90" s="37"/>
      <c r="HP90" s="37"/>
      <c r="HQ90" s="37"/>
      <c r="HR90" s="37"/>
      <c r="HS90" s="37"/>
      <c r="HT90" s="37"/>
      <c r="HU90" s="37"/>
      <c r="HV90" s="37"/>
      <c r="HW90" s="37"/>
      <c r="HX90" s="37"/>
      <c r="HY90" s="37"/>
      <c r="HZ90" s="37"/>
      <c r="IA90" s="37"/>
      <c r="IB90" s="37"/>
      <c r="IC90" s="37"/>
      <c r="ID90" s="37"/>
      <c r="IE90" s="37"/>
      <c r="IF90" s="37"/>
      <c r="IG90" s="37"/>
      <c r="IH90" s="37"/>
      <c r="II90" s="37"/>
      <c r="IJ90" s="37"/>
      <c r="IK90" s="37"/>
      <c r="IL90" s="37"/>
      <c r="IM90" s="37"/>
      <c r="IN90" s="37"/>
      <c r="IO90" s="37"/>
      <c r="IP90" s="37"/>
      <c r="IQ90" s="37"/>
      <c r="IR90" s="37"/>
      <c r="IS90" s="37"/>
      <c r="IT90" s="37"/>
      <c r="IU90" s="37"/>
      <c r="IV90" s="37"/>
      <c r="IW90" s="37"/>
      <c r="IX90" s="37"/>
      <c r="IY90" s="37"/>
      <c r="IZ90" s="37"/>
      <c r="JA90" s="37"/>
      <c r="JB90" s="37"/>
      <c r="JC90" s="37"/>
      <c r="JD90" s="37"/>
      <c r="JE90" s="37"/>
      <c r="JF90" s="37"/>
      <c r="JG90" s="37"/>
      <c r="JH90" s="37"/>
      <c r="JI90" s="37"/>
      <c r="JJ90" s="37"/>
    </row>
    <row r="91" spans="1:270" s="27" customFormat="1">
      <c r="A91" s="27" t="s">
        <v>237</v>
      </c>
      <c r="B91" s="28">
        <v>7666.6448529411764</v>
      </c>
      <c r="C91" s="28">
        <v>7142</v>
      </c>
      <c r="D91" s="26">
        <v>8427.56</v>
      </c>
      <c r="E91" s="26">
        <f>ROUNDUP(Tabla1[[#This Row],[€uros1]],0)</f>
        <v>8428</v>
      </c>
      <c r="F91" s="27">
        <v>10</v>
      </c>
      <c r="G91" s="32">
        <v>90</v>
      </c>
      <c r="H91" s="27" t="s">
        <v>233</v>
      </c>
      <c r="I91" s="27" t="s">
        <v>233</v>
      </c>
      <c r="J91" s="27" t="s">
        <v>150</v>
      </c>
      <c r="K91" s="27" t="s">
        <v>201</v>
      </c>
      <c r="L91" s="27" t="s">
        <v>234</v>
      </c>
      <c r="M91" s="27">
        <v>2</v>
      </c>
      <c r="N91" s="27">
        <v>2</v>
      </c>
      <c r="O91" s="27" t="s">
        <v>581</v>
      </c>
      <c r="P91" s="27" t="s">
        <v>588</v>
      </c>
      <c r="Q91" s="27" t="s">
        <v>1330</v>
      </c>
      <c r="R91" s="27" t="s">
        <v>1410</v>
      </c>
      <c r="S91" s="27" t="s">
        <v>1412</v>
      </c>
      <c r="W91" s="27" t="s">
        <v>1413</v>
      </c>
      <c r="X91" s="27" t="s">
        <v>1887</v>
      </c>
      <c r="AD91" s="27" t="s">
        <v>1414</v>
      </c>
      <c r="AE91" s="27" t="s">
        <v>1415</v>
      </c>
      <c r="AF91" s="27" t="s">
        <v>1416</v>
      </c>
      <c r="AI91" s="27" t="s">
        <v>70</v>
      </c>
      <c r="AJ91" s="27" t="s">
        <v>70</v>
      </c>
      <c r="AK91" s="27" t="s">
        <v>1338</v>
      </c>
      <c r="AL91" s="27" t="s">
        <v>259</v>
      </c>
      <c r="AN91" s="27" t="s">
        <v>60</v>
      </c>
      <c r="AO91" s="27" t="s">
        <v>61</v>
      </c>
      <c r="AP91" s="27" t="s">
        <v>202</v>
      </c>
      <c r="AQ91" s="27" t="s">
        <v>64</v>
      </c>
      <c r="AR91" s="27" t="s">
        <v>65</v>
      </c>
      <c r="AS91" s="27" t="s">
        <v>66</v>
      </c>
      <c r="AT91" s="27" t="s">
        <v>67</v>
      </c>
      <c r="AU91" s="27" t="s">
        <v>151</v>
      </c>
      <c r="AV91" s="27" t="s">
        <v>235</v>
      </c>
      <c r="AW91" s="27" t="s">
        <v>108</v>
      </c>
      <c r="BD91" s="27" t="s">
        <v>236</v>
      </c>
      <c r="BE91" s="27" t="s">
        <v>253</v>
      </c>
      <c r="BF91" s="27" t="s">
        <v>1306</v>
      </c>
      <c r="BG91" s="27" t="s">
        <v>72</v>
      </c>
      <c r="BH91" s="27" t="s">
        <v>73</v>
      </c>
      <c r="BI91" s="27" t="s">
        <v>204</v>
      </c>
      <c r="BN91" s="34">
        <v>1.73</v>
      </c>
      <c r="BO91" s="27" t="s">
        <v>77</v>
      </c>
      <c r="BQ91" s="34">
        <v>1.25</v>
      </c>
      <c r="BT91" s="27" t="s">
        <v>1896</v>
      </c>
      <c r="BU91" s="37">
        <v>27.8</v>
      </c>
      <c r="BY91" s="27">
        <v>0</v>
      </c>
      <c r="BZ91" s="27">
        <v>750</v>
      </c>
      <c r="CB91" s="27">
        <v>4.6100000000000003</v>
      </c>
      <c r="CH91" s="27" t="s">
        <v>75</v>
      </c>
      <c r="CI91" s="27" t="s">
        <v>1343</v>
      </c>
      <c r="CJ91" s="37"/>
      <c r="CS91" s="27">
        <v>0.4</v>
      </c>
      <c r="CT91" s="27">
        <v>1650</v>
      </c>
      <c r="CU91" s="27">
        <v>30</v>
      </c>
      <c r="CV91" s="27" t="s">
        <v>1897</v>
      </c>
      <c r="CW91" s="27" t="s">
        <v>289</v>
      </c>
      <c r="CX91" s="27">
        <v>18</v>
      </c>
      <c r="CY91" s="40"/>
      <c r="CZ91" s="40"/>
      <c r="DA91" s="40"/>
      <c r="DH91" s="27" t="s">
        <v>1349</v>
      </c>
      <c r="DI91" s="27" t="s">
        <v>1345</v>
      </c>
      <c r="DK91" s="27">
        <v>2</v>
      </c>
      <c r="DL91" s="27">
        <v>200</v>
      </c>
      <c r="DM91" s="27">
        <v>960</v>
      </c>
      <c r="DN91" s="27">
        <v>3.5</v>
      </c>
      <c r="DW91" s="27">
        <v>25.1</v>
      </c>
      <c r="EC91" s="27" t="s">
        <v>229</v>
      </c>
      <c r="EI91" s="27" t="s">
        <v>112</v>
      </c>
      <c r="EJ91" s="27" t="s">
        <v>119</v>
      </c>
      <c r="EK91" s="27" t="s">
        <v>122</v>
      </c>
      <c r="EL91" s="27">
        <f>COUNTA(Tabla1[[#This Row],[Tamb1]:[Tamb4]])</f>
        <v>3</v>
      </c>
      <c r="EM91" s="43" t="s">
        <v>1730</v>
      </c>
      <c r="EN91" s="43" t="s">
        <v>1733</v>
      </c>
      <c r="EO91" s="43" t="s">
        <v>1738</v>
      </c>
      <c r="EP91" s="43"/>
      <c r="EQ91" s="47" t="s">
        <v>1743</v>
      </c>
      <c r="ER91" s="47"/>
      <c r="ES91" s="27">
        <f>COUNTA(Tabla1[[#This Row],[Tcam1]:[Tcam9]])</f>
        <v>3</v>
      </c>
      <c r="ET91" s="43" t="s">
        <v>1742</v>
      </c>
      <c r="EU91" s="43" t="s">
        <v>1743</v>
      </c>
      <c r="EV91" s="43" t="s">
        <v>1744</v>
      </c>
      <c r="FC91" s="55">
        <v>1130</v>
      </c>
      <c r="FD91" s="55">
        <v>1311</v>
      </c>
      <c r="FE91" s="55">
        <v>1521</v>
      </c>
      <c r="FF91" s="55"/>
      <c r="FG91" s="55"/>
      <c r="FH91" s="55"/>
      <c r="FI91" s="55"/>
      <c r="FJ91" s="55"/>
      <c r="FK91" s="55"/>
      <c r="FL91" s="55">
        <v>763</v>
      </c>
      <c r="FM91" s="55">
        <v>920</v>
      </c>
      <c r="FN91" s="55">
        <v>1098</v>
      </c>
      <c r="FO91" s="55"/>
      <c r="FP91" s="55"/>
      <c r="FQ91" s="55"/>
      <c r="FR91" s="55"/>
      <c r="FS91" s="55"/>
      <c r="FT91" s="55"/>
      <c r="FU91" s="49">
        <v>655</v>
      </c>
      <c r="FV91" s="49">
        <v>799</v>
      </c>
      <c r="FW91" s="49">
        <v>959</v>
      </c>
      <c r="FX91" s="55"/>
      <c r="FY91" s="55"/>
      <c r="FZ91" s="55"/>
      <c r="GA91" s="55"/>
      <c r="GB91" s="55"/>
      <c r="GC91" s="55"/>
      <c r="GD91" s="55"/>
      <c r="GE91" s="37">
        <v>7.8</v>
      </c>
      <c r="GF91" s="37">
        <v>10.6</v>
      </c>
      <c r="GG91" s="37">
        <v>12.6</v>
      </c>
      <c r="GH91" s="37"/>
      <c r="GI91" s="37"/>
      <c r="GJ91" s="37"/>
      <c r="GK91" s="37"/>
      <c r="GL91" s="37"/>
      <c r="GM91" s="37"/>
      <c r="GN91" s="37">
        <v>3.5</v>
      </c>
      <c r="GO91" s="37">
        <v>5.8</v>
      </c>
      <c r="GP91" s="37">
        <v>7.5</v>
      </c>
      <c r="GQ91" s="37"/>
      <c r="GR91" s="37"/>
      <c r="GS91" s="37"/>
      <c r="GT91" s="37"/>
      <c r="GU91" s="37"/>
      <c r="GV91" s="37"/>
      <c r="GW91" s="37">
        <v>3</v>
      </c>
      <c r="GX91" s="37">
        <v>4.5999999999999996</v>
      </c>
      <c r="GY91" s="37">
        <v>6.1</v>
      </c>
      <c r="GZ91" s="37"/>
      <c r="HA91" s="37"/>
      <c r="HB91" s="37"/>
      <c r="HC91" s="37"/>
      <c r="HD91" s="37"/>
      <c r="HE91" s="37"/>
      <c r="HF91" s="37"/>
      <c r="HG91" s="37"/>
      <c r="HH91" s="37"/>
      <c r="HI91" s="37"/>
      <c r="HJ91" s="37"/>
      <c r="HK91" s="37"/>
      <c r="HL91" s="37"/>
      <c r="HM91" s="37"/>
      <c r="HN91" s="37"/>
      <c r="HO91" s="37"/>
      <c r="HP91" s="37"/>
      <c r="HQ91" s="37"/>
      <c r="HR91" s="37"/>
      <c r="HS91" s="37"/>
      <c r="HT91" s="37"/>
      <c r="HU91" s="37"/>
      <c r="HV91" s="37"/>
      <c r="HW91" s="37"/>
      <c r="HX91" s="37"/>
      <c r="HY91" s="37"/>
      <c r="HZ91" s="37"/>
      <c r="IA91" s="37"/>
      <c r="IB91" s="37"/>
      <c r="IC91" s="37"/>
      <c r="ID91" s="37"/>
      <c r="IE91" s="37"/>
      <c r="IF91" s="37"/>
      <c r="IG91" s="37"/>
      <c r="IH91" s="37"/>
      <c r="II91" s="37"/>
      <c r="IJ91" s="37"/>
      <c r="IK91" s="37"/>
      <c r="IL91" s="37"/>
      <c r="IM91" s="37"/>
      <c r="IN91" s="37"/>
      <c r="IO91" s="37"/>
      <c r="IP91" s="37"/>
      <c r="IQ91" s="37"/>
      <c r="IR91" s="37"/>
      <c r="IS91" s="37"/>
      <c r="IT91" s="37"/>
      <c r="IU91" s="37"/>
      <c r="IV91" s="37"/>
      <c r="IW91" s="37"/>
      <c r="IX91" s="37"/>
      <c r="IY91" s="37"/>
      <c r="IZ91" s="37"/>
      <c r="JA91" s="37"/>
      <c r="JB91" s="37"/>
      <c r="JC91" s="37"/>
      <c r="JD91" s="37"/>
      <c r="JE91" s="37"/>
      <c r="JF91" s="37"/>
      <c r="JG91" s="37"/>
      <c r="JH91" s="37"/>
      <c r="JI91" s="37"/>
      <c r="JJ91" s="37"/>
    </row>
    <row r="92" spans="1:270" s="27" customFormat="1">
      <c r="A92" s="27" t="s">
        <v>238</v>
      </c>
      <c r="B92" s="28">
        <v>11380.230147058823</v>
      </c>
      <c r="C92" s="28">
        <v>10603</v>
      </c>
      <c r="D92" s="26">
        <v>12511.539999999999</v>
      </c>
      <c r="E92" s="26">
        <f>ROUNDUP(Tabla1[[#This Row],[€uros1]],0)</f>
        <v>12512</v>
      </c>
      <c r="F92" s="27">
        <v>10</v>
      </c>
      <c r="G92" s="32">
        <v>91</v>
      </c>
      <c r="H92" s="27" t="s">
        <v>233</v>
      </c>
      <c r="I92" s="27" t="s">
        <v>233</v>
      </c>
      <c r="J92" s="27" t="s">
        <v>150</v>
      </c>
      <c r="K92" s="27" t="s">
        <v>201</v>
      </c>
      <c r="L92" s="27" t="s">
        <v>234</v>
      </c>
      <c r="M92" s="27">
        <v>2</v>
      </c>
      <c r="N92" s="27">
        <v>2</v>
      </c>
      <c r="O92" s="27" t="s">
        <v>581</v>
      </c>
      <c r="P92" s="27" t="s">
        <v>588</v>
      </c>
      <c r="Q92" s="27" t="s">
        <v>1330</v>
      </c>
      <c r="R92" s="27" t="s">
        <v>1410</v>
      </c>
      <c r="S92" s="27" t="s">
        <v>1412</v>
      </c>
      <c r="W92" s="27" t="s">
        <v>1413</v>
      </c>
      <c r="X92" s="27" t="s">
        <v>1887</v>
      </c>
      <c r="AD92" s="27" t="s">
        <v>1414</v>
      </c>
      <c r="AE92" s="27" t="s">
        <v>1415</v>
      </c>
      <c r="AF92" s="27" t="s">
        <v>1416</v>
      </c>
      <c r="AI92" s="27" t="s">
        <v>70</v>
      </c>
      <c r="AJ92" s="27" t="s">
        <v>70</v>
      </c>
      <c r="AK92" s="27" t="s">
        <v>1338</v>
      </c>
      <c r="AL92" s="27" t="s">
        <v>259</v>
      </c>
      <c r="AN92" s="27" t="s">
        <v>60</v>
      </c>
      <c r="AO92" s="27" t="s">
        <v>61</v>
      </c>
      <c r="AP92" s="27" t="s">
        <v>202</v>
      </c>
      <c r="AQ92" s="27" t="s">
        <v>64</v>
      </c>
      <c r="AR92" s="27" t="s">
        <v>65</v>
      </c>
      <c r="AS92" s="27" t="s">
        <v>66</v>
      </c>
      <c r="AT92" s="27" t="s">
        <v>67</v>
      </c>
      <c r="AU92" s="27" t="s">
        <v>151</v>
      </c>
      <c r="AV92" s="27" t="s">
        <v>235</v>
      </c>
      <c r="AW92" s="27" t="s">
        <v>108</v>
      </c>
      <c r="BD92" s="27" t="s">
        <v>236</v>
      </c>
      <c r="BE92" s="27" t="s">
        <v>253</v>
      </c>
      <c r="BF92" s="27" t="s">
        <v>1306</v>
      </c>
      <c r="BG92" s="27" t="s">
        <v>72</v>
      </c>
      <c r="BH92" s="27" t="s">
        <v>73</v>
      </c>
      <c r="BI92" s="27" t="s">
        <v>204</v>
      </c>
      <c r="BN92" s="34">
        <v>1.99</v>
      </c>
      <c r="BO92" s="27" t="s">
        <v>77</v>
      </c>
      <c r="BQ92" s="34">
        <v>1</v>
      </c>
      <c r="BT92" s="27" t="s">
        <v>1896</v>
      </c>
      <c r="BU92" s="37">
        <v>22.4</v>
      </c>
      <c r="BY92" s="27">
        <v>0</v>
      </c>
      <c r="BZ92" s="27">
        <v>1151</v>
      </c>
      <c r="CB92" s="27">
        <v>6.7</v>
      </c>
      <c r="CH92" s="27" t="s">
        <v>59</v>
      </c>
      <c r="CI92" s="27" t="s">
        <v>1343</v>
      </c>
      <c r="CJ92" s="37"/>
      <c r="CS92" s="27">
        <v>0.8</v>
      </c>
      <c r="CT92" s="27">
        <v>2690</v>
      </c>
      <c r="CU92" s="27">
        <v>30</v>
      </c>
      <c r="CV92" s="27" t="s">
        <v>1897</v>
      </c>
      <c r="CW92" s="27" t="s">
        <v>289</v>
      </c>
      <c r="CX92" s="27">
        <v>18</v>
      </c>
      <c r="CY92" s="40"/>
      <c r="CZ92" s="40"/>
      <c r="DA92" s="40"/>
      <c r="DH92" s="27" t="s">
        <v>1349</v>
      </c>
      <c r="DI92" s="27" t="s">
        <v>1345</v>
      </c>
      <c r="DK92" s="27">
        <v>3</v>
      </c>
      <c r="DL92" s="27">
        <v>200</v>
      </c>
      <c r="DM92" s="27">
        <v>1390</v>
      </c>
      <c r="DN92" s="27">
        <v>5</v>
      </c>
      <c r="DW92" s="27">
        <v>29.5</v>
      </c>
      <c r="EC92" s="27" t="s">
        <v>239</v>
      </c>
      <c r="EI92" s="27" t="s">
        <v>112</v>
      </c>
      <c r="EJ92" s="27" t="s">
        <v>159</v>
      </c>
      <c r="EK92" s="27" t="s">
        <v>98</v>
      </c>
      <c r="EL92" s="27">
        <f>COUNTA(Tabla1[[#This Row],[Tamb1]:[Tamb4]])</f>
        <v>3</v>
      </c>
      <c r="EM92" s="43" t="s">
        <v>1730</v>
      </c>
      <c r="EN92" s="43" t="s">
        <v>1733</v>
      </c>
      <c r="EO92" s="43" t="s">
        <v>1738</v>
      </c>
      <c r="EP92" s="43"/>
      <c r="EQ92" s="47" t="s">
        <v>1743</v>
      </c>
      <c r="ER92" s="47"/>
      <c r="ES92" s="27">
        <f>COUNTA(Tabla1[[#This Row],[Tcam1]:[Tcam9]])</f>
        <v>3</v>
      </c>
      <c r="ET92" s="43" t="s">
        <v>1742</v>
      </c>
      <c r="EU92" s="43" t="s">
        <v>1743</v>
      </c>
      <c r="EV92" s="43" t="s">
        <v>1744</v>
      </c>
      <c r="FC92" s="55">
        <v>2008</v>
      </c>
      <c r="FD92" s="55">
        <v>2373</v>
      </c>
      <c r="FE92" s="55">
        <v>2779</v>
      </c>
      <c r="FF92" s="55"/>
      <c r="FG92" s="55"/>
      <c r="FH92" s="55"/>
      <c r="FI92" s="55"/>
      <c r="FJ92" s="55"/>
      <c r="FK92" s="55"/>
      <c r="FL92" s="55">
        <v>1321</v>
      </c>
      <c r="FM92" s="55">
        <v>1606</v>
      </c>
      <c r="FN92" s="55">
        <v>1923</v>
      </c>
      <c r="FO92" s="55"/>
      <c r="FP92" s="55"/>
      <c r="FQ92" s="55"/>
      <c r="FR92" s="55"/>
      <c r="FS92" s="55"/>
      <c r="FT92" s="55"/>
      <c r="FU92" s="49">
        <v>1105</v>
      </c>
      <c r="FV92" s="49">
        <v>1361</v>
      </c>
      <c r="FW92" s="49">
        <v>1646</v>
      </c>
      <c r="FX92" s="55"/>
      <c r="FY92" s="55"/>
      <c r="FZ92" s="55"/>
      <c r="GA92" s="55"/>
      <c r="GB92" s="55"/>
      <c r="GC92" s="55"/>
      <c r="GD92" s="55"/>
      <c r="GE92" s="37">
        <v>20.3</v>
      </c>
      <c r="GF92" s="37">
        <v>28.6</v>
      </c>
      <c r="GG92" s="37">
        <v>34.200000000000003</v>
      </c>
      <c r="GH92" s="37"/>
      <c r="GI92" s="37"/>
      <c r="GJ92" s="37"/>
      <c r="GK92" s="37"/>
      <c r="GL92" s="37"/>
      <c r="GM92" s="37"/>
      <c r="GN92" s="37">
        <v>10.1</v>
      </c>
      <c r="GO92" s="37">
        <v>15.1</v>
      </c>
      <c r="GP92" s="37">
        <v>18.600000000000001</v>
      </c>
      <c r="GQ92" s="37"/>
      <c r="GR92" s="37"/>
      <c r="GS92" s="37"/>
      <c r="GT92" s="37"/>
      <c r="GU92" s="37"/>
      <c r="GV92" s="37"/>
      <c r="GW92" s="60">
        <v>7.5</v>
      </c>
      <c r="GX92" s="60">
        <v>11.3</v>
      </c>
      <c r="GY92" s="60">
        <v>14.4</v>
      </c>
      <c r="GZ92" s="37"/>
      <c r="HA92" s="60"/>
      <c r="HB92" s="37"/>
      <c r="HC92" s="37"/>
      <c r="HD92" s="37"/>
      <c r="HE92" s="37"/>
      <c r="HF92" s="37"/>
      <c r="HG92" s="37"/>
      <c r="HH92" s="37"/>
      <c r="HI92" s="37"/>
      <c r="HJ92" s="37"/>
      <c r="HK92" s="37"/>
      <c r="HL92" s="37"/>
      <c r="HM92" s="37"/>
      <c r="HN92" s="37"/>
      <c r="HO92" s="37"/>
      <c r="HP92" s="37"/>
      <c r="HQ92" s="37"/>
      <c r="HR92" s="37"/>
      <c r="HS92" s="37"/>
      <c r="HT92" s="37"/>
      <c r="HU92" s="37"/>
      <c r="HV92" s="37"/>
      <c r="HW92" s="37"/>
      <c r="HX92" s="37"/>
      <c r="HY92" s="37"/>
      <c r="HZ92" s="37"/>
      <c r="IA92" s="37"/>
      <c r="IB92" s="37"/>
      <c r="IC92" s="37"/>
      <c r="ID92" s="37"/>
      <c r="IE92" s="37"/>
      <c r="IF92" s="37"/>
      <c r="IG92" s="37"/>
      <c r="IH92" s="37"/>
      <c r="II92" s="37"/>
      <c r="IJ92" s="37"/>
      <c r="IK92" s="37"/>
      <c r="IL92" s="37"/>
      <c r="IM92" s="37"/>
      <c r="IN92" s="37"/>
      <c r="IO92" s="37"/>
      <c r="IP92" s="37"/>
      <c r="IQ92" s="37"/>
      <c r="IR92" s="37"/>
      <c r="IS92" s="37"/>
      <c r="IT92" s="37"/>
      <c r="IU92" s="37"/>
      <c r="IV92" s="37"/>
      <c r="IW92" s="37"/>
      <c r="IX92" s="37"/>
      <c r="IY92" s="37"/>
      <c r="IZ92" s="37"/>
      <c r="JA92" s="37"/>
      <c r="JB92" s="37"/>
      <c r="JC92" s="37"/>
      <c r="JD92" s="37"/>
      <c r="JE92" s="37"/>
      <c r="JF92" s="37"/>
      <c r="JG92" s="37"/>
      <c r="JH92" s="37"/>
      <c r="JI92" s="37"/>
      <c r="JJ92" s="37"/>
    </row>
    <row r="93" spans="1:270" s="27" customFormat="1">
      <c r="A93" s="27" t="s">
        <v>240</v>
      </c>
      <c r="B93" s="28">
        <v>12672.650735294115</v>
      </c>
      <c r="C93" s="28">
        <v>11807</v>
      </c>
      <c r="D93" s="26">
        <v>13932.259999999998</v>
      </c>
      <c r="E93" s="26">
        <f>ROUNDUP(Tabla1[[#This Row],[€uros1]],0)</f>
        <v>13933</v>
      </c>
      <c r="F93" s="27">
        <v>10</v>
      </c>
      <c r="G93" s="32">
        <v>92</v>
      </c>
      <c r="H93" s="27" t="s">
        <v>233</v>
      </c>
      <c r="I93" s="27" t="s">
        <v>233</v>
      </c>
      <c r="J93" s="27" t="s">
        <v>150</v>
      </c>
      <c r="K93" s="27" t="s">
        <v>201</v>
      </c>
      <c r="L93" s="27" t="s">
        <v>234</v>
      </c>
      <c r="M93" s="27">
        <v>2</v>
      </c>
      <c r="N93" s="27">
        <v>2</v>
      </c>
      <c r="O93" s="27" t="s">
        <v>581</v>
      </c>
      <c r="P93" s="27" t="s">
        <v>588</v>
      </c>
      <c r="Q93" s="27" t="s">
        <v>1330</v>
      </c>
      <c r="R93" s="27" t="s">
        <v>1410</v>
      </c>
      <c r="S93" s="27" t="s">
        <v>1412</v>
      </c>
      <c r="W93" s="27" t="s">
        <v>1413</v>
      </c>
      <c r="X93" s="27" t="s">
        <v>1887</v>
      </c>
      <c r="AD93" s="27" t="s">
        <v>1414</v>
      </c>
      <c r="AE93" s="27" t="s">
        <v>1415</v>
      </c>
      <c r="AF93" s="27" t="s">
        <v>1416</v>
      </c>
      <c r="AI93" s="27" t="s">
        <v>70</v>
      </c>
      <c r="AJ93" s="27" t="s">
        <v>70</v>
      </c>
      <c r="AK93" s="27" t="s">
        <v>1338</v>
      </c>
      <c r="AL93" s="27" t="s">
        <v>259</v>
      </c>
      <c r="AN93" s="27" t="s">
        <v>60</v>
      </c>
      <c r="AO93" s="27" t="s">
        <v>61</v>
      </c>
      <c r="AP93" s="27" t="s">
        <v>202</v>
      </c>
      <c r="AQ93" s="27" t="s">
        <v>64</v>
      </c>
      <c r="AR93" s="27" t="s">
        <v>65</v>
      </c>
      <c r="AS93" s="27" t="s">
        <v>66</v>
      </c>
      <c r="AT93" s="27" t="s">
        <v>67</v>
      </c>
      <c r="AU93" s="27" t="s">
        <v>151</v>
      </c>
      <c r="AV93" s="27" t="s">
        <v>235</v>
      </c>
      <c r="AW93" s="27" t="s">
        <v>108</v>
      </c>
      <c r="BD93" s="27" t="s">
        <v>236</v>
      </c>
      <c r="BE93" s="27" t="s">
        <v>253</v>
      </c>
      <c r="BF93" s="27" t="s">
        <v>1306</v>
      </c>
      <c r="BG93" s="27" t="s">
        <v>72</v>
      </c>
      <c r="BH93" s="27" t="s">
        <v>73</v>
      </c>
      <c r="BI93" s="27" t="s">
        <v>204</v>
      </c>
      <c r="BN93" s="34">
        <v>1.77</v>
      </c>
      <c r="BO93" s="27" t="s">
        <v>77</v>
      </c>
      <c r="BQ93" s="34">
        <v>1.25</v>
      </c>
      <c r="BT93" s="27" t="s">
        <v>1896</v>
      </c>
      <c r="BU93" s="37">
        <v>27.8</v>
      </c>
      <c r="BY93" s="27">
        <v>0</v>
      </c>
      <c r="BZ93" s="27">
        <v>1472</v>
      </c>
      <c r="CB93" s="27">
        <v>8.6999999999999993</v>
      </c>
      <c r="CH93" s="27" t="s">
        <v>59</v>
      </c>
      <c r="CI93" s="27" t="s">
        <v>1343</v>
      </c>
      <c r="CJ93" s="37"/>
      <c r="CS93" s="27">
        <v>0.8</v>
      </c>
      <c r="CT93" s="27">
        <v>3255</v>
      </c>
      <c r="CU93" s="27">
        <v>30</v>
      </c>
      <c r="CV93" s="27" t="s">
        <v>1897</v>
      </c>
      <c r="CW93" s="27" t="s">
        <v>289</v>
      </c>
      <c r="CX93" s="27">
        <v>18</v>
      </c>
      <c r="CY93" s="40"/>
      <c r="CZ93" s="40"/>
      <c r="DA93" s="40"/>
      <c r="DH93" s="27" t="s">
        <v>1349</v>
      </c>
      <c r="DI93" s="27" t="s">
        <v>1345</v>
      </c>
      <c r="DK93" s="27">
        <v>3</v>
      </c>
      <c r="DL93" s="27">
        <v>200</v>
      </c>
      <c r="DM93" s="27">
        <v>1390</v>
      </c>
      <c r="DN93" s="27">
        <v>5</v>
      </c>
      <c r="DW93" s="27">
        <v>27.8</v>
      </c>
      <c r="EC93" s="27" t="s">
        <v>223</v>
      </c>
      <c r="EI93" s="27" t="s">
        <v>112</v>
      </c>
      <c r="EJ93" s="27" t="s">
        <v>159</v>
      </c>
      <c r="EK93" s="27" t="s">
        <v>98</v>
      </c>
      <c r="EL93" s="27">
        <f>COUNTA(Tabla1[[#This Row],[Tamb1]:[Tamb4]])</f>
        <v>3</v>
      </c>
      <c r="EM93" s="43" t="s">
        <v>1730</v>
      </c>
      <c r="EN93" s="43" t="s">
        <v>1733</v>
      </c>
      <c r="EO93" s="43" t="s">
        <v>1738</v>
      </c>
      <c r="EP93" s="43"/>
      <c r="EQ93" s="47" t="s">
        <v>1743</v>
      </c>
      <c r="ER93" s="47"/>
      <c r="ES93" s="27">
        <f>COUNTA(Tabla1[[#This Row],[Tcam1]:[Tcam9]])</f>
        <v>3</v>
      </c>
      <c r="ET93" s="43" t="s">
        <v>1742</v>
      </c>
      <c r="EU93" s="43" t="s">
        <v>1743</v>
      </c>
      <c r="EV93" s="43" t="s">
        <v>1744</v>
      </c>
      <c r="FC93" s="55">
        <v>2288</v>
      </c>
      <c r="FD93" s="55">
        <v>2651</v>
      </c>
      <c r="FE93" s="55">
        <v>3068</v>
      </c>
      <c r="FF93" s="55"/>
      <c r="FG93" s="55"/>
      <c r="FH93" s="55"/>
      <c r="FI93" s="55"/>
      <c r="FJ93" s="55"/>
      <c r="FK93" s="55"/>
      <c r="FL93" s="55">
        <v>1524</v>
      </c>
      <c r="FM93" s="55">
        <v>1844</v>
      </c>
      <c r="FN93" s="55">
        <v>2201</v>
      </c>
      <c r="FO93" s="55"/>
      <c r="FP93" s="55"/>
      <c r="FQ93" s="55"/>
      <c r="FR93" s="55"/>
      <c r="FS93" s="55"/>
      <c r="FT93" s="55"/>
      <c r="FU93" s="49">
        <v>1302</v>
      </c>
      <c r="FV93" s="49">
        <v>1594</v>
      </c>
      <c r="FW93" s="49">
        <v>1916</v>
      </c>
      <c r="FX93" s="55"/>
      <c r="FY93" s="55"/>
      <c r="FZ93" s="55"/>
      <c r="GA93" s="55"/>
      <c r="GB93" s="55"/>
      <c r="GC93" s="55"/>
      <c r="GD93" s="55"/>
      <c r="GE93" s="37">
        <v>24.9</v>
      </c>
      <c r="GF93" s="37">
        <v>33.9</v>
      </c>
      <c r="GG93" s="37">
        <v>39.9</v>
      </c>
      <c r="GH93" s="37"/>
      <c r="GI93" s="37"/>
      <c r="GJ93" s="37"/>
      <c r="GK93" s="37"/>
      <c r="GL93" s="37"/>
      <c r="GM93" s="37"/>
      <c r="GN93" s="37">
        <v>12.8</v>
      </c>
      <c r="GO93" s="37">
        <v>19</v>
      </c>
      <c r="GP93" s="37">
        <v>23.4</v>
      </c>
      <c r="GQ93" s="37"/>
      <c r="GR93" s="37"/>
      <c r="GS93" s="37"/>
      <c r="GT93" s="37"/>
      <c r="GU93" s="37"/>
      <c r="GV93" s="37"/>
      <c r="GW93" s="60">
        <v>9.9</v>
      </c>
      <c r="GX93" s="60">
        <v>14.9</v>
      </c>
      <c r="GY93" s="60">
        <v>18.5</v>
      </c>
      <c r="GZ93" s="37"/>
      <c r="HA93" s="60"/>
      <c r="HB93" s="37"/>
      <c r="HC93" s="37"/>
      <c r="HD93" s="37"/>
      <c r="HE93" s="37"/>
      <c r="HF93" s="37"/>
      <c r="HG93" s="37"/>
      <c r="HH93" s="37"/>
      <c r="HI93" s="37"/>
      <c r="HJ93" s="37"/>
      <c r="HK93" s="37"/>
      <c r="HL93" s="37"/>
      <c r="HM93" s="37"/>
      <c r="HN93" s="37"/>
      <c r="HO93" s="37"/>
      <c r="HP93" s="37"/>
      <c r="HQ93" s="37"/>
      <c r="HR93" s="37"/>
      <c r="HS93" s="37"/>
      <c r="HT93" s="37"/>
      <c r="HU93" s="37"/>
      <c r="HV93" s="37"/>
      <c r="HW93" s="37"/>
      <c r="HX93" s="37"/>
      <c r="HY93" s="37"/>
      <c r="HZ93" s="37"/>
      <c r="IA93" s="37"/>
      <c r="IB93" s="37"/>
      <c r="IC93" s="37"/>
      <c r="ID93" s="37"/>
      <c r="IE93" s="37"/>
      <c r="IF93" s="37"/>
      <c r="IG93" s="37"/>
      <c r="IH93" s="37"/>
      <c r="II93" s="37"/>
      <c r="IJ93" s="37"/>
      <c r="IK93" s="37"/>
      <c r="IL93" s="37"/>
      <c r="IM93" s="37"/>
      <c r="IN93" s="37"/>
      <c r="IO93" s="37"/>
      <c r="IP93" s="37"/>
      <c r="IQ93" s="37"/>
      <c r="IR93" s="37"/>
      <c r="IS93" s="37"/>
      <c r="IT93" s="37"/>
      <c r="IU93" s="37"/>
      <c r="IV93" s="37"/>
      <c r="IW93" s="37"/>
      <c r="IX93" s="37"/>
      <c r="IY93" s="37"/>
      <c r="IZ93" s="37"/>
      <c r="JA93" s="37"/>
      <c r="JB93" s="37"/>
      <c r="JC93" s="37"/>
      <c r="JD93" s="37"/>
      <c r="JE93" s="37"/>
      <c r="JF93" s="37"/>
      <c r="JG93" s="37"/>
      <c r="JH93" s="37"/>
      <c r="JI93" s="37"/>
      <c r="JJ93" s="37"/>
    </row>
    <row r="94" spans="1:270" s="27" customFormat="1">
      <c r="A94" s="27" t="s">
        <v>241</v>
      </c>
      <c r="B94" s="28">
        <v>16071.645955882354</v>
      </c>
      <c r="C94" s="28">
        <v>14973</v>
      </c>
      <c r="D94" s="26">
        <v>17668.14</v>
      </c>
      <c r="E94" s="26">
        <f>ROUNDUP(Tabla1[[#This Row],[€uros1]],0)</f>
        <v>17669</v>
      </c>
      <c r="F94" s="27">
        <v>10</v>
      </c>
      <c r="G94" s="32">
        <v>93</v>
      </c>
      <c r="H94" s="27" t="s">
        <v>233</v>
      </c>
      <c r="I94" s="27" t="s">
        <v>233</v>
      </c>
      <c r="J94" s="27" t="s">
        <v>150</v>
      </c>
      <c r="K94" s="27" t="s">
        <v>201</v>
      </c>
      <c r="L94" s="27" t="s">
        <v>234</v>
      </c>
      <c r="M94" s="27">
        <v>2</v>
      </c>
      <c r="N94" s="27">
        <v>2</v>
      </c>
      <c r="O94" s="27" t="s">
        <v>581</v>
      </c>
      <c r="P94" s="27" t="s">
        <v>588</v>
      </c>
      <c r="Q94" s="27" t="s">
        <v>1330</v>
      </c>
      <c r="R94" s="27" t="s">
        <v>1410</v>
      </c>
      <c r="S94" s="27" t="s">
        <v>1412</v>
      </c>
      <c r="W94" s="27" t="s">
        <v>1413</v>
      </c>
      <c r="X94" s="27" t="s">
        <v>1887</v>
      </c>
      <c r="AD94" s="27" t="s">
        <v>1414</v>
      </c>
      <c r="AE94" s="27" t="s">
        <v>1415</v>
      </c>
      <c r="AF94" s="27" t="s">
        <v>1416</v>
      </c>
      <c r="AI94" s="27" t="s">
        <v>70</v>
      </c>
      <c r="AJ94" s="27" t="s">
        <v>70</v>
      </c>
      <c r="AK94" s="27" t="s">
        <v>1338</v>
      </c>
      <c r="AL94" s="27" t="s">
        <v>259</v>
      </c>
      <c r="AN94" s="27" t="s">
        <v>60</v>
      </c>
      <c r="AO94" s="27" t="s">
        <v>61</v>
      </c>
      <c r="AP94" s="27" t="s">
        <v>202</v>
      </c>
      <c r="AQ94" s="27" t="s">
        <v>64</v>
      </c>
      <c r="AR94" s="27" t="s">
        <v>65</v>
      </c>
      <c r="AS94" s="27" t="s">
        <v>66</v>
      </c>
      <c r="AT94" s="27" t="s">
        <v>67</v>
      </c>
      <c r="AU94" s="27" t="s">
        <v>151</v>
      </c>
      <c r="AV94" s="27" t="s">
        <v>235</v>
      </c>
      <c r="AW94" s="27" t="s">
        <v>108</v>
      </c>
      <c r="BD94" s="27" t="s">
        <v>236</v>
      </c>
      <c r="BE94" s="27" t="s">
        <v>253</v>
      </c>
      <c r="BF94" s="27" t="s">
        <v>1306</v>
      </c>
      <c r="BG94" s="27" t="s">
        <v>72</v>
      </c>
      <c r="BH94" s="27" t="s">
        <v>73</v>
      </c>
      <c r="BI94" s="27" t="s">
        <v>204</v>
      </c>
      <c r="BN94" s="34">
        <v>1.74</v>
      </c>
      <c r="BO94" s="27" t="s">
        <v>121</v>
      </c>
      <c r="BQ94" s="34">
        <v>1.5</v>
      </c>
      <c r="BT94" s="27" t="s">
        <v>1896</v>
      </c>
      <c r="BU94" s="37" t="s">
        <v>120</v>
      </c>
      <c r="BY94" s="27">
        <v>2</v>
      </c>
      <c r="BZ94" s="27">
        <v>2122</v>
      </c>
      <c r="CB94" s="27">
        <v>7.02</v>
      </c>
      <c r="CH94" s="27" t="s">
        <v>59</v>
      </c>
      <c r="CI94" s="27" t="s">
        <v>1343</v>
      </c>
      <c r="CJ94" s="37"/>
      <c r="CS94" s="27">
        <v>1.5</v>
      </c>
      <c r="CT94" s="27">
        <v>4666</v>
      </c>
      <c r="CU94" s="27">
        <v>48</v>
      </c>
      <c r="CV94" s="27" t="s">
        <v>1897</v>
      </c>
      <c r="CW94" s="27" t="s">
        <v>289</v>
      </c>
      <c r="CX94" s="27">
        <v>18</v>
      </c>
      <c r="CY94" s="40"/>
      <c r="CZ94" s="40"/>
      <c r="DA94" s="40"/>
      <c r="DH94" s="27" t="s">
        <v>1349</v>
      </c>
      <c r="DI94" s="27" t="s">
        <v>1345</v>
      </c>
      <c r="DK94" s="27" t="s">
        <v>59</v>
      </c>
      <c r="DL94" s="27">
        <v>300</v>
      </c>
      <c r="DM94" s="27" t="s">
        <v>162</v>
      </c>
      <c r="DN94" s="27">
        <v>5</v>
      </c>
      <c r="DW94" s="27">
        <v>30.1</v>
      </c>
      <c r="EC94" s="27" t="s">
        <v>242</v>
      </c>
      <c r="EI94" s="27" t="s">
        <v>112</v>
      </c>
      <c r="EJ94" s="27" t="s">
        <v>159</v>
      </c>
      <c r="EK94" s="27" t="s">
        <v>98</v>
      </c>
      <c r="EL94" s="27">
        <f>COUNTA(Tabla1[[#This Row],[Tamb1]:[Tamb4]])</f>
        <v>3</v>
      </c>
      <c r="EM94" s="43" t="s">
        <v>1730</v>
      </c>
      <c r="EN94" s="43" t="s">
        <v>1733</v>
      </c>
      <c r="EO94" s="43" t="s">
        <v>1738</v>
      </c>
      <c r="EP94" s="43"/>
      <c r="EQ94" s="47" t="s">
        <v>1743</v>
      </c>
      <c r="ER94" s="47"/>
      <c r="ES94" s="27">
        <f>COUNTA(Tabla1[[#This Row],[Tcam1]:[Tcam9]])</f>
        <v>3</v>
      </c>
      <c r="ET94" s="43" t="s">
        <v>1742</v>
      </c>
      <c r="EU94" s="43" t="s">
        <v>1743</v>
      </c>
      <c r="EV94" s="43" t="s">
        <v>1744</v>
      </c>
      <c r="FC94" s="55">
        <v>2657</v>
      </c>
      <c r="FD94" s="55">
        <v>3195</v>
      </c>
      <c r="FE94" s="55">
        <v>3824</v>
      </c>
      <c r="FF94" s="55"/>
      <c r="FG94" s="55"/>
      <c r="FH94" s="55"/>
      <c r="FI94" s="55"/>
      <c r="FJ94" s="55"/>
      <c r="FK94" s="55"/>
      <c r="FL94" s="55">
        <v>2156</v>
      </c>
      <c r="FM94" s="55">
        <v>2642</v>
      </c>
      <c r="FN94" s="55">
        <v>3181</v>
      </c>
      <c r="FO94" s="55"/>
      <c r="FP94" s="55"/>
      <c r="FQ94" s="55"/>
      <c r="FR94" s="55"/>
      <c r="FS94" s="55"/>
      <c r="FT94" s="55"/>
      <c r="FU94" s="49">
        <v>1843</v>
      </c>
      <c r="FV94" s="49">
        <v>2642</v>
      </c>
      <c r="FW94" s="49">
        <v>2766</v>
      </c>
      <c r="FX94" s="55"/>
      <c r="FY94" s="55"/>
      <c r="FZ94" s="55"/>
      <c r="GA94" s="55"/>
      <c r="GB94" s="55"/>
      <c r="GC94" s="55"/>
      <c r="GD94" s="55"/>
      <c r="GE94" s="37">
        <v>31.8</v>
      </c>
      <c r="GF94" s="37">
        <v>42.5</v>
      </c>
      <c r="GG94" s="37">
        <v>55.3</v>
      </c>
      <c r="GH94" s="37"/>
      <c r="GI94" s="37"/>
      <c r="GJ94" s="37"/>
      <c r="GK94" s="37"/>
      <c r="GL94" s="37"/>
      <c r="GM94" s="37"/>
      <c r="GN94" s="37">
        <v>22.6</v>
      </c>
      <c r="GO94" s="37">
        <v>31.5</v>
      </c>
      <c r="GP94" s="37">
        <v>42.2</v>
      </c>
      <c r="GQ94" s="37"/>
      <c r="GR94" s="37"/>
      <c r="GS94" s="37"/>
      <c r="GT94" s="37"/>
      <c r="GU94" s="37"/>
      <c r="GV94" s="37"/>
      <c r="GW94" s="37">
        <v>17.399999999999999</v>
      </c>
      <c r="GX94" s="60">
        <v>24.8</v>
      </c>
      <c r="GY94" s="60">
        <v>34</v>
      </c>
      <c r="GZ94" s="37"/>
      <c r="HA94" s="60"/>
      <c r="HB94" s="37"/>
      <c r="HC94" s="37"/>
      <c r="HD94" s="37"/>
      <c r="HE94" s="37"/>
      <c r="HF94" s="37"/>
      <c r="HG94" s="37"/>
      <c r="HH94" s="37"/>
      <c r="HI94" s="37"/>
      <c r="HJ94" s="37"/>
      <c r="HK94" s="37"/>
      <c r="HL94" s="37"/>
      <c r="HM94" s="37"/>
      <c r="HN94" s="37"/>
      <c r="HO94" s="37"/>
      <c r="HP94" s="37"/>
      <c r="HQ94" s="37"/>
      <c r="HR94" s="37"/>
      <c r="HS94" s="37"/>
      <c r="HT94" s="37"/>
      <c r="HU94" s="37"/>
      <c r="HV94" s="37"/>
      <c r="HW94" s="37"/>
      <c r="HX94" s="37"/>
      <c r="HY94" s="37"/>
      <c r="HZ94" s="37"/>
      <c r="IA94" s="37"/>
      <c r="IB94" s="37"/>
      <c r="IC94" s="37"/>
      <c r="ID94" s="37"/>
      <c r="IE94" s="37"/>
      <c r="IF94" s="37"/>
      <c r="IG94" s="37"/>
      <c r="IH94" s="37"/>
      <c r="II94" s="37"/>
      <c r="IJ94" s="37"/>
      <c r="IK94" s="37"/>
      <c r="IL94" s="37"/>
      <c r="IM94" s="37"/>
      <c r="IN94" s="37"/>
      <c r="IO94" s="37"/>
      <c r="IP94" s="37"/>
      <c r="IQ94" s="37"/>
      <c r="IR94" s="37"/>
      <c r="IS94" s="37"/>
      <c r="IT94" s="37"/>
      <c r="IU94" s="37"/>
      <c r="IV94" s="37"/>
      <c r="IW94" s="37"/>
      <c r="IX94" s="37"/>
      <c r="IY94" s="37"/>
      <c r="IZ94" s="37"/>
      <c r="JA94" s="37"/>
      <c r="JB94" s="37"/>
      <c r="JC94" s="37"/>
      <c r="JD94" s="37"/>
      <c r="JE94" s="37"/>
      <c r="JF94" s="37"/>
      <c r="JG94" s="37"/>
      <c r="JH94" s="37"/>
      <c r="JI94" s="37"/>
      <c r="JJ94" s="37"/>
    </row>
    <row r="95" spans="1:270" s="27" customFormat="1">
      <c r="A95" s="27" t="s">
        <v>524</v>
      </c>
      <c r="B95" s="28">
        <v>7592</v>
      </c>
      <c r="C95" s="71" t="s">
        <v>76</v>
      </c>
      <c r="D95" s="26">
        <v>8346.14</v>
      </c>
      <c r="E95" s="26">
        <f>ROUNDUP(Tabla1[[#This Row],[€uros1]],0)</f>
        <v>8347</v>
      </c>
      <c r="F95" s="27">
        <v>11</v>
      </c>
      <c r="G95" s="32">
        <v>94</v>
      </c>
      <c r="H95" s="27" t="s">
        <v>315</v>
      </c>
      <c r="I95" s="27" t="s">
        <v>315</v>
      </c>
      <c r="J95" s="27" t="s">
        <v>315</v>
      </c>
      <c r="M95" s="27">
        <v>2</v>
      </c>
      <c r="N95" s="27">
        <v>2</v>
      </c>
      <c r="O95" s="27" t="s">
        <v>582</v>
      </c>
      <c r="P95" s="27" t="s">
        <v>589</v>
      </c>
      <c r="Q95" s="27" t="s">
        <v>1330</v>
      </c>
      <c r="R95" s="27" t="s">
        <v>1417</v>
      </c>
      <c r="W95" s="27" t="s">
        <v>1418</v>
      </c>
      <c r="X95" s="27" t="s">
        <v>1419</v>
      </c>
      <c r="Y95" s="27" t="s">
        <v>1882</v>
      </c>
      <c r="AD95" s="27" t="s">
        <v>1420</v>
      </c>
      <c r="AI95" s="27" t="s">
        <v>70</v>
      </c>
      <c r="AJ95" s="27" t="s">
        <v>70</v>
      </c>
      <c r="AK95" s="27" t="s">
        <v>1339</v>
      </c>
      <c r="AL95" s="27" t="s">
        <v>316</v>
      </c>
      <c r="AM95" s="33"/>
      <c r="AN95" s="27" t="s">
        <v>60</v>
      </c>
      <c r="AO95" s="27" t="s">
        <v>61</v>
      </c>
      <c r="AP95" s="27" t="s">
        <v>62</v>
      </c>
      <c r="AQ95" s="27" t="s">
        <v>202</v>
      </c>
      <c r="AR95" s="27" t="s">
        <v>64</v>
      </c>
      <c r="AS95" s="27" t="s">
        <v>65</v>
      </c>
      <c r="AT95" s="27" t="s">
        <v>235</v>
      </c>
      <c r="AU95" s="27" t="s">
        <v>317</v>
      </c>
      <c r="BD95" s="27" t="s">
        <v>152</v>
      </c>
      <c r="BE95" s="27" t="s">
        <v>253</v>
      </c>
      <c r="BF95" s="27" t="s">
        <v>1306</v>
      </c>
      <c r="BN95" s="34"/>
      <c r="BO95" s="27" t="s">
        <v>77</v>
      </c>
      <c r="BP95" s="27" t="s">
        <v>1478</v>
      </c>
      <c r="BQ95" s="34"/>
      <c r="BR95" s="27" t="s">
        <v>70</v>
      </c>
      <c r="BS95" s="27" t="s">
        <v>1475</v>
      </c>
      <c r="BU95" s="37"/>
      <c r="BY95" s="27">
        <v>0</v>
      </c>
      <c r="BZ95" s="27">
        <v>1221</v>
      </c>
      <c r="CJ95" s="37"/>
      <c r="CS95" s="27">
        <v>0.45</v>
      </c>
      <c r="CT95" s="27">
        <v>2.4</v>
      </c>
      <c r="CU95" s="27">
        <v>20</v>
      </c>
      <c r="CY95" s="40"/>
      <c r="CZ95" s="40"/>
      <c r="DA95" s="40"/>
      <c r="DO95" s="27" t="s">
        <v>1922</v>
      </c>
      <c r="DP95" s="27" t="s">
        <v>1923</v>
      </c>
      <c r="DQ95" s="27" t="s">
        <v>1927</v>
      </c>
      <c r="EC95" s="27">
        <v>32</v>
      </c>
      <c r="EL95" s="27">
        <f>COUNTA(Tabla1[[#This Row],[Tamb1]:[Tamb4]])</f>
        <v>2</v>
      </c>
      <c r="EM95" s="48" t="s">
        <v>1729</v>
      </c>
      <c r="EN95" s="43" t="s">
        <v>76</v>
      </c>
      <c r="EQ95" s="43" t="s">
        <v>1745</v>
      </c>
      <c r="ER95" s="43"/>
      <c r="ES95" s="27">
        <f>COUNTA(Tabla1[[#This Row],[Tcam1]:[Tcam9]])</f>
        <v>1</v>
      </c>
      <c r="ET95" s="43" t="s">
        <v>1745</v>
      </c>
      <c r="FC95" s="49">
        <v>1558</v>
      </c>
      <c r="FD95" s="49"/>
      <c r="FE95" s="49"/>
      <c r="FF95" s="55"/>
      <c r="FG95" s="55"/>
      <c r="FH95" s="55"/>
      <c r="FI95" s="55"/>
      <c r="FJ95" s="55"/>
      <c r="FK95" s="55"/>
      <c r="FL95" s="49" t="s">
        <v>76</v>
      </c>
      <c r="FM95" s="49"/>
      <c r="FN95" s="49"/>
      <c r="FO95" s="55"/>
      <c r="FP95" s="55"/>
      <c r="FQ95" s="55"/>
      <c r="FR95" s="55"/>
      <c r="FS95" s="55"/>
      <c r="FT95" s="55"/>
      <c r="FU95" s="49"/>
      <c r="FV95" s="49"/>
      <c r="FW95" s="49"/>
      <c r="FX95" s="55"/>
      <c r="FY95" s="55"/>
      <c r="FZ95" s="55"/>
      <c r="GA95" s="55"/>
      <c r="GB95" s="55"/>
      <c r="GC95" s="55"/>
      <c r="GD95" s="55"/>
      <c r="GE95" s="37"/>
      <c r="GF95" s="37"/>
      <c r="GG95" s="37"/>
      <c r="GH95" s="37"/>
      <c r="GI95" s="37"/>
      <c r="GJ95" s="37"/>
      <c r="GK95" s="37"/>
      <c r="GL95" s="37"/>
      <c r="GM95" s="37"/>
      <c r="GN95" s="37"/>
      <c r="GO95" s="37"/>
      <c r="GP95" s="37"/>
      <c r="GQ95" s="37"/>
      <c r="GR95" s="37"/>
      <c r="GS95" s="37"/>
      <c r="GT95" s="37"/>
      <c r="GU95" s="37"/>
      <c r="GV95" s="37"/>
      <c r="GW95" s="37"/>
      <c r="GX95" s="37"/>
      <c r="GY95" s="37"/>
      <c r="GZ95" s="37"/>
      <c r="HA95" s="37"/>
      <c r="HB95" s="37"/>
      <c r="HC95" s="37"/>
      <c r="HD95" s="37"/>
      <c r="HE95" s="37"/>
      <c r="HF95" s="37"/>
      <c r="HG95" s="37">
        <v>701</v>
      </c>
      <c r="HH95" s="37"/>
      <c r="HI95" s="37"/>
      <c r="HJ95" s="37"/>
      <c r="HK95" s="37"/>
      <c r="HL95" s="37"/>
      <c r="HM95" s="37"/>
      <c r="HN95" s="37"/>
      <c r="HO95" s="37"/>
      <c r="HP95" s="37" t="s">
        <v>76</v>
      </c>
      <c r="HQ95" s="37"/>
      <c r="HR95" s="37"/>
      <c r="HS95" s="37"/>
      <c r="HT95" s="37"/>
      <c r="HU95" s="37"/>
      <c r="HV95" s="37"/>
      <c r="HW95" s="37"/>
      <c r="HX95" s="37"/>
      <c r="HY95" s="37"/>
      <c r="HZ95" s="37"/>
      <c r="IA95" s="37"/>
      <c r="IB95" s="37"/>
      <c r="IC95" s="37"/>
      <c r="ID95" s="37"/>
      <c r="IE95" s="37"/>
      <c r="IF95" s="37"/>
      <c r="IG95" s="37"/>
      <c r="IH95" s="37"/>
      <c r="II95" s="37"/>
      <c r="IJ95" s="37"/>
      <c r="IK95" s="37"/>
      <c r="IL95" s="37"/>
      <c r="IM95" s="37"/>
      <c r="IN95" s="37"/>
      <c r="IO95" s="37"/>
      <c r="IP95" s="37"/>
      <c r="IQ95" s="37"/>
      <c r="IR95" s="37"/>
      <c r="IS95" s="37"/>
      <c r="IT95" s="37"/>
      <c r="IU95" s="37"/>
      <c r="IV95" s="37"/>
      <c r="IW95" s="37"/>
      <c r="IX95" s="37"/>
      <c r="IY95" s="37"/>
      <c r="IZ95" s="37"/>
      <c r="JA95" s="37"/>
      <c r="JB95" s="37"/>
      <c r="JC95" s="37"/>
      <c r="JD95" s="37"/>
      <c r="JE95" s="37"/>
      <c r="JF95" s="37"/>
      <c r="JG95" s="37"/>
      <c r="JH95" s="37"/>
      <c r="JI95" s="37"/>
      <c r="JJ95" s="37"/>
    </row>
    <row r="96" spans="1:270" s="27" customFormat="1">
      <c r="A96" s="27" t="s">
        <v>310</v>
      </c>
      <c r="B96" s="28">
        <v>9687.34</v>
      </c>
      <c r="C96" s="28">
        <v>9139</v>
      </c>
      <c r="D96" s="26">
        <v>10784.019999999999</v>
      </c>
      <c r="E96" s="26">
        <f>ROUNDUP(Tabla1[[#This Row],[€uros1]],0)</f>
        <v>10785</v>
      </c>
      <c r="F96" s="27">
        <v>11</v>
      </c>
      <c r="G96" s="32">
        <v>95</v>
      </c>
      <c r="H96" s="27" t="s">
        <v>315</v>
      </c>
      <c r="I96" s="27" t="s">
        <v>315</v>
      </c>
      <c r="J96" s="27" t="s">
        <v>315</v>
      </c>
      <c r="M96" s="27">
        <v>2</v>
      </c>
      <c r="N96" s="27">
        <v>2</v>
      </c>
      <c r="O96" s="27" t="s">
        <v>582</v>
      </c>
      <c r="P96" s="27" t="s">
        <v>589</v>
      </c>
      <c r="Q96" s="27" t="s">
        <v>1330</v>
      </c>
      <c r="R96" s="27" t="s">
        <v>1417</v>
      </c>
      <c r="W96" s="27" t="s">
        <v>1418</v>
      </c>
      <c r="X96" s="27" t="s">
        <v>1419</v>
      </c>
      <c r="Y96" s="27" t="s">
        <v>1882</v>
      </c>
      <c r="AD96" s="27" t="s">
        <v>1420</v>
      </c>
      <c r="AI96" s="27" t="s">
        <v>70</v>
      </c>
      <c r="AJ96" s="27" t="s">
        <v>70</v>
      </c>
      <c r="AK96" s="27" t="s">
        <v>1339</v>
      </c>
      <c r="AL96" s="27" t="s">
        <v>316</v>
      </c>
      <c r="AM96" s="33"/>
      <c r="AN96" s="27" t="s">
        <v>60</v>
      </c>
      <c r="AO96" s="27" t="s">
        <v>61</v>
      </c>
      <c r="AP96" s="27" t="s">
        <v>62</v>
      </c>
      <c r="AQ96" s="27" t="s">
        <v>202</v>
      </c>
      <c r="AR96" s="27" t="s">
        <v>64</v>
      </c>
      <c r="AS96" s="27" t="s">
        <v>65</v>
      </c>
      <c r="AT96" s="27" t="s">
        <v>235</v>
      </c>
      <c r="AU96" s="27" t="s">
        <v>317</v>
      </c>
      <c r="BD96" s="27" t="s">
        <v>152</v>
      </c>
      <c r="BE96" s="27" t="s">
        <v>253</v>
      </c>
      <c r="BF96" s="27" t="s">
        <v>1306</v>
      </c>
      <c r="BN96" s="34"/>
      <c r="BO96" s="27" t="s">
        <v>77</v>
      </c>
      <c r="BP96" s="27" t="s">
        <v>1479</v>
      </c>
      <c r="BQ96" s="34"/>
      <c r="BR96" s="27" t="s">
        <v>1918</v>
      </c>
      <c r="BS96" s="27" t="s">
        <v>1476</v>
      </c>
      <c r="BU96" s="37"/>
      <c r="BY96" s="27">
        <v>1</v>
      </c>
      <c r="BZ96" s="27">
        <v>1100</v>
      </c>
      <c r="CJ96" s="37"/>
      <c r="CS96" s="27">
        <v>0.8</v>
      </c>
      <c r="CT96" s="27">
        <v>3.2</v>
      </c>
      <c r="CU96" s="27">
        <v>22</v>
      </c>
      <c r="CY96" s="40"/>
      <c r="CZ96" s="40"/>
      <c r="DA96" s="40"/>
      <c r="DO96" s="27" t="s">
        <v>1924</v>
      </c>
      <c r="DP96" s="27" t="s">
        <v>1925</v>
      </c>
      <c r="DQ96" s="27" t="s">
        <v>1927</v>
      </c>
      <c r="EC96" s="27">
        <v>45</v>
      </c>
      <c r="EL96" s="27">
        <f>COUNTA(Tabla1[[#This Row],[Tamb1]:[Tamb4]])</f>
        <v>2</v>
      </c>
      <c r="EM96" s="45" t="s">
        <v>1728</v>
      </c>
      <c r="EN96" s="43" t="s">
        <v>1737</v>
      </c>
      <c r="EQ96" s="43" t="s">
        <v>1745</v>
      </c>
      <c r="ER96" s="43"/>
      <c r="ES96" s="27">
        <f>COUNTA(Tabla1[[#This Row],[Tcam1]:[Tcam9]])</f>
        <v>1</v>
      </c>
      <c r="ET96" s="43" t="s">
        <v>1745</v>
      </c>
      <c r="FC96" s="49">
        <v>1880</v>
      </c>
      <c r="FD96" s="49"/>
      <c r="FE96" s="49"/>
      <c r="FF96" s="55"/>
      <c r="FG96" s="55"/>
      <c r="FH96" s="55"/>
      <c r="FI96" s="55"/>
      <c r="FJ96" s="55"/>
      <c r="FK96" s="55"/>
      <c r="FL96" s="49">
        <v>1280</v>
      </c>
      <c r="FM96" s="49"/>
      <c r="FN96" s="49"/>
      <c r="FO96" s="55"/>
      <c r="FP96" s="55"/>
      <c r="FQ96" s="55"/>
      <c r="FR96" s="55"/>
      <c r="FS96" s="55"/>
      <c r="FT96" s="55"/>
      <c r="FU96" s="49"/>
      <c r="FV96" s="49"/>
      <c r="FW96" s="49"/>
      <c r="FX96" s="55"/>
      <c r="FY96" s="55"/>
      <c r="FZ96" s="55"/>
      <c r="GA96" s="55"/>
      <c r="GB96" s="55"/>
      <c r="GC96" s="55"/>
      <c r="GD96" s="55"/>
      <c r="GE96" s="37"/>
      <c r="GF96" s="37"/>
      <c r="GG96" s="37"/>
      <c r="GH96" s="37"/>
      <c r="GI96" s="37"/>
      <c r="GJ96" s="37"/>
      <c r="GK96" s="37"/>
      <c r="GL96" s="37"/>
      <c r="GM96" s="37"/>
      <c r="GN96" s="37"/>
      <c r="GO96" s="37"/>
      <c r="GP96" s="37"/>
      <c r="GQ96" s="37"/>
      <c r="GR96" s="37"/>
      <c r="GS96" s="37"/>
      <c r="GT96" s="37"/>
      <c r="GU96" s="37"/>
      <c r="GV96" s="37"/>
      <c r="GW96" s="37"/>
      <c r="GX96" s="37"/>
      <c r="GY96" s="37"/>
      <c r="GZ96" s="37"/>
      <c r="HA96" s="37"/>
      <c r="HB96" s="37"/>
      <c r="HC96" s="37"/>
      <c r="HD96" s="37"/>
      <c r="HE96" s="37"/>
      <c r="HF96" s="37"/>
      <c r="HG96" s="37">
        <v>290</v>
      </c>
      <c r="HH96" s="37"/>
      <c r="HI96" s="37"/>
      <c r="HJ96" s="37"/>
      <c r="HK96" s="37"/>
      <c r="HL96" s="37"/>
      <c r="HM96" s="37"/>
      <c r="HN96" s="37"/>
      <c r="HO96" s="37"/>
      <c r="HP96" s="37">
        <v>200</v>
      </c>
      <c r="HQ96" s="37"/>
      <c r="HR96" s="37"/>
      <c r="HS96" s="37"/>
      <c r="HT96" s="37"/>
      <c r="HU96" s="37"/>
      <c r="HV96" s="37"/>
      <c r="HW96" s="37"/>
      <c r="HX96" s="37"/>
      <c r="HY96" s="37"/>
      <c r="HZ96" s="37"/>
      <c r="IA96" s="37"/>
      <c r="IB96" s="37"/>
      <c r="IC96" s="37"/>
      <c r="ID96" s="37"/>
      <c r="IE96" s="37"/>
      <c r="IF96" s="37"/>
      <c r="IG96" s="37"/>
      <c r="IH96" s="37"/>
      <c r="II96" s="37"/>
      <c r="IJ96" s="37"/>
      <c r="IK96" s="37"/>
      <c r="IL96" s="37"/>
      <c r="IM96" s="37"/>
      <c r="IN96" s="37"/>
      <c r="IO96" s="37"/>
      <c r="IP96" s="37"/>
      <c r="IQ96" s="37"/>
      <c r="IR96" s="37"/>
      <c r="IS96" s="37"/>
      <c r="IT96" s="37"/>
      <c r="IU96" s="37"/>
      <c r="IV96" s="37"/>
      <c r="IW96" s="37"/>
      <c r="IX96" s="37"/>
      <c r="IY96" s="37"/>
      <c r="IZ96" s="37"/>
      <c r="JA96" s="37"/>
      <c r="JB96" s="37"/>
      <c r="JC96" s="37"/>
      <c r="JD96" s="37"/>
      <c r="JE96" s="37"/>
      <c r="JF96" s="37"/>
      <c r="JG96" s="37"/>
      <c r="JH96" s="37"/>
      <c r="JI96" s="37"/>
      <c r="JJ96" s="37"/>
    </row>
    <row r="97" spans="1:270" s="27" customFormat="1">
      <c r="A97" s="27" t="s">
        <v>311</v>
      </c>
      <c r="B97" s="28">
        <v>9695.82</v>
      </c>
      <c r="C97" s="28">
        <v>9147</v>
      </c>
      <c r="D97" s="26">
        <v>10793.46</v>
      </c>
      <c r="E97" s="26">
        <f>ROUNDUP(Tabla1[[#This Row],[€uros1]],0)</f>
        <v>10794</v>
      </c>
      <c r="F97" s="27">
        <v>11</v>
      </c>
      <c r="G97" s="32">
        <v>96</v>
      </c>
      <c r="H97" s="27" t="s">
        <v>315</v>
      </c>
      <c r="I97" s="27" t="s">
        <v>315</v>
      </c>
      <c r="J97" s="27" t="s">
        <v>315</v>
      </c>
      <c r="M97" s="27">
        <v>2</v>
      </c>
      <c r="N97" s="27">
        <v>2</v>
      </c>
      <c r="O97" s="27" t="s">
        <v>582</v>
      </c>
      <c r="P97" s="27" t="s">
        <v>589</v>
      </c>
      <c r="Q97" s="27" t="s">
        <v>1330</v>
      </c>
      <c r="R97" s="27" t="s">
        <v>1417</v>
      </c>
      <c r="W97" s="27" t="s">
        <v>1418</v>
      </c>
      <c r="X97" s="27" t="s">
        <v>1419</v>
      </c>
      <c r="Y97" s="27" t="s">
        <v>1882</v>
      </c>
      <c r="AD97" s="27" t="s">
        <v>1420</v>
      </c>
      <c r="AI97" s="27" t="s">
        <v>70</v>
      </c>
      <c r="AJ97" s="27" t="s">
        <v>70</v>
      </c>
      <c r="AK97" s="27" t="s">
        <v>1339</v>
      </c>
      <c r="AL97" s="27" t="s">
        <v>316</v>
      </c>
      <c r="AM97" s="33"/>
      <c r="AN97" s="27" t="s">
        <v>60</v>
      </c>
      <c r="AO97" s="27" t="s">
        <v>61</v>
      </c>
      <c r="AP97" s="27" t="s">
        <v>62</v>
      </c>
      <c r="AQ97" s="27" t="s">
        <v>202</v>
      </c>
      <c r="AR97" s="27" t="s">
        <v>64</v>
      </c>
      <c r="AS97" s="27" t="s">
        <v>65</v>
      </c>
      <c r="AT97" s="27" t="s">
        <v>235</v>
      </c>
      <c r="AU97" s="27" t="s">
        <v>317</v>
      </c>
      <c r="BD97" s="27" t="s">
        <v>152</v>
      </c>
      <c r="BE97" s="27" t="s">
        <v>253</v>
      </c>
      <c r="BF97" s="27" t="s">
        <v>1306</v>
      </c>
      <c r="BN97" s="34"/>
      <c r="BO97" s="27" t="s">
        <v>77</v>
      </c>
      <c r="BP97" s="27" t="s">
        <v>1480</v>
      </c>
      <c r="BQ97" s="34"/>
      <c r="BR97" s="27" t="s">
        <v>1918</v>
      </c>
      <c r="BS97" s="27" t="s">
        <v>1476</v>
      </c>
      <c r="BU97" s="37"/>
      <c r="BY97" s="27">
        <v>1</v>
      </c>
      <c r="BZ97" s="27">
        <v>1500</v>
      </c>
      <c r="CJ97" s="37"/>
      <c r="CS97" s="27">
        <v>1.2</v>
      </c>
      <c r="CT97" s="27">
        <v>4.8</v>
      </c>
      <c r="CU97" s="27">
        <v>46.2</v>
      </c>
      <c r="CY97" s="40"/>
      <c r="CZ97" s="40"/>
      <c r="DA97" s="40"/>
      <c r="DO97" s="27" t="s">
        <v>1924</v>
      </c>
      <c r="DP97" s="27" t="s">
        <v>1925</v>
      </c>
      <c r="DQ97" s="27" t="s">
        <v>1927</v>
      </c>
      <c r="EC97" s="27">
        <v>45</v>
      </c>
      <c r="EL97" s="27">
        <f>COUNTA(Tabla1[[#This Row],[Tamb1]:[Tamb4]])</f>
        <v>2</v>
      </c>
      <c r="EM97" s="45" t="s">
        <v>1728</v>
      </c>
      <c r="EN97" s="43" t="s">
        <v>1737</v>
      </c>
      <c r="EQ97" s="43" t="s">
        <v>1745</v>
      </c>
      <c r="ER97" s="43"/>
      <c r="ES97" s="27">
        <f>COUNTA(Tabla1[[#This Row],[Tcam1]:[Tcam9]])</f>
        <v>1</v>
      </c>
      <c r="ET97" s="43" t="s">
        <v>1745</v>
      </c>
      <c r="FC97" s="49">
        <v>2710</v>
      </c>
      <c r="FD97" s="49"/>
      <c r="FE97" s="49"/>
      <c r="FF97" s="55"/>
      <c r="FG97" s="55"/>
      <c r="FH97" s="55"/>
      <c r="FI97" s="55"/>
      <c r="FJ97" s="55"/>
      <c r="FK97" s="55"/>
      <c r="FL97" s="49">
        <v>1850</v>
      </c>
      <c r="FM97" s="49"/>
      <c r="FN97" s="49"/>
      <c r="FO97" s="55"/>
      <c r="FP97" s="55"/>
      <c r="FQ97" s="55"/>
      <c r="FR97" s="55"/>
      <c r="FS97" s="55"/>
      <c r="FT97" s="55"/>
      <c r="FU97" s="49"/>
      <c r="FV97" s="49"/>
      <c r="FW97" s="49"/>
      <c r="FX97" s="55"/>
      <c r="FY97" s="55"/>
      <c r="FZ97" s="55"/>
      <c r="GA97" s="55"/>
      <c r="GB97" s="55"/>
      <c r="GC97" s="55"/>
      <c r="GD97" s="55"/>
      <c r="GE97" s="37"/>
      <c r="GF97" s="37"/>
      <c r="GG97" s="37"/>
      <c r="GH97" s="37"/>
      <c r="GI97" s="37"/>
      <c r="GJ97" s="37"/>
      <c r="GK97" s="37"/>
      <c r="GL97" s="37"/>
      <c r="GM97" s="37"/>
      <c r="GN97" s="37"/>
      <c r="GO97" s="37"/>
      <c r="GP97" s="37"/>
      <c r="GQ97" s="37"/>
      <c r="GR97" s="37"/>
      <c r="GS97" s="37"/>
      <c r="GT97" s="37"/>
      <c r="GU97" s="37"/>
      <c r="GV97" s="37"/>
      <c r="GW97" s="37"/>
      <c r="GX97" s="37"/>
      <c r="GY97" s="37"/>
      <c r="GZ97" s="37"/>
      <c r="HA97" s="37"/>
      <c r="HB97" s="37"/>
      <c r="HC97" s="37"/>
      <c r="HD97" s="37"/>
      <c r="HE97" s="37"/>
      <c r="HF97" s="37"/>
      <c r="HG97" s="37">
        <v>420</v>
      </c>
      <c r="HH97" s="37"/>
      <c r="HI97" s="37"/>
      <c r="HJ97" s="37"/>
      <c r="HK97" s="37"/>
      <c r="HL97" s="37"/>
      <c r="HM97" s="37"/>
      <c r="HN97" s="37"/>
      <c r="HO97" s="37"/>
      <c r="HP97" s="37">
        <v>280</v>
      </c>
      <c r="HQ97" s="37"/>
      <c r="HR97" s="37"/>
      <c r="HS97" s="37"/>
      <c r="HT97" s="37"/>
      <c r="HU97" s="37"/>
      <c r="HV97" s="37"/>
      <c r="HW97" s="37"/>
      <c r="HX97" s="37"/>
      <c r="HY97" s="37"/>
      <c r="HZ97" s="37"/>
      <c r="IA97" s="37"/>
      <c r="IB97" s="37"/>
      <c r="IC97" s="37"/>
      <c r="ID97" s="37"/>
      <c r="IE97" s="37"/>
      <c r="IF97" s="37"/>
      <c r="IG97" s="37"/>
      <c r="IH97" s="37"/>
      <c r="II97" s="37"/>
      <c r="IJ97" s="37"/>
      <c r="IK97" s="37"/>
      <c r="IL97" s="37"/>
      <c r="IM97" s="37"/>
      <c r="IN97" s="37"/>
      <c r="IO97" s="37"/>
      <c r="IP97" s="37"/>
      <c r="IQ97" s="37"/>
      <c r="IR97" s="37"/>
      <c r="IS97" s="37"/>
      <c r="IT97" s="37"/>
      <c r="IU97" s="37"/>
      <c r="IV97" s="37"/>
      <c r="IW97" s="37"/>
      <c r="IX97" s="37"/>
      <c r="IY97" s="37"/>
      <c r="IZ97" s="37"/>
      <c r="JA97" s="37"/>
      <c r="JB97" s="37"/>
      <c r="JC97" s="37"/>
      <c r="JD97" s="37"/>
      <c r="JE97" s="37"/>
      <c r="JF97" s="37"/>
      <c r="JG97" s="37"/>
      <c r="JH97" s="37"/>
      <c r="JI97" s="37"/>
      <c r="JJ97" s="37"/>
    </row>
    <row r="98" spans="1:270" s="27" customFormat="1">
      <c r="A98" s="27" t="s">
        <v>312</v>
      </c>
      <c r="B98" s="28">
        <v>10393.300000000001</v>
      </c>
      <c r="C98" s="28">
        <v>9805</v>
      </c>
      <c r="D98" s="26">
        <v>11569.9</v>
      </c>
      <c r="E98" s="26">
        <f>ROUNDUP(Tabla1[[#This Row],[€uros1]],0)</f>
        <v>11570</v>
      </c>
      <c r="F98" s="27">
        <v>11</v>
      </c>
      <c r="G98" s="32">
        <v>97</v>
      </c>
      <c r="H98" s="27" t="s">
        <v>315</v>
      </c>
      <c r="I98" s="27" t="s">
        <v>315</v>
      </c>
      <c r="J98" s="27" t="s">
        <v>315</v>
      </c>
      <c r="M98" s="27">
        <v>2</v>
      </c>
      <c r="N98" s="27">
        <v>2</v>
      </c>
      <c r="O98" s="27" t="s">
        <v>582</v>
      </c>
      <c r="P98" s="27" t="s">
        <v>589</v>
      </c>
      <c r="Q98" s="27" t="s">
        <v>1330</v>
      </c>
      <c r="R98" s="27" t="s">
        <v>1417</v>
      </c>
      <c r="W98" s="27" t="s">
        <v>1418</v>
      </c>
      <c r="X98" s="27" t="s">
        <v>1419</v>
      </c>
      <c r="Y98" s="27" t="s">
        <v>1882</v>
      </c>
      <c r="AD98" s="27" t="s">
        <v>1420</v>
      </c>
      <c r="AI98" s="27" t="s">
        <v>70</v>
      </c>
      <c r="AJ98" s="27" t="s">
        <v>70</v>
      </c>
      <c r="AK98" s="27" t="s">
        <v>1339</v>
      </c>
      <c r="AL98" s="27" t="s">
        <v>316</v>
      </c>
      <c r="AM98" s="33"/>
      <c r="AN98" s="27" t="s">
        <v>60</v>
      </c>
      <c r="AO98" s="27" t="s">
        <v>61</v>
      </c>
      <c r="AP98" s="27" t="s">
        <v>62</v>
      </c>
      <c r="AQ98" s="27" t="s">
        <v>202</v>
      </c>
      <c r="AR98" s="27" t="s">
        <v>64</v>
      </c>
      <c r="AS98" s="27" t="s">
        <v>65</v>
      </c>
      <c r="AT98" s="27" t="s">
        <v>235</v>
      </c>
      <c r="AU98" s="27" t="s">
        <v>317</v>
      </c>
      <c r="BD98" s="27" t="s">
        <v>152</v>
      </c>
      <c r="BE98" s="27" t="s">
        <v>253</v>
      </c>
      <c r="BF98" s="27" t="s">
        <v>1306</v>
      </c>
      <c r="BN98" s="34"/>
      <c r="BO98" s="27" t="s">
        <v>77</v>
      </c>
      <c r="BP98" s="27" t="s">
        <v>1481</v>
      </c>
      <c r="BQ98" s="34"/>
      <c r="BR98" s="27" t="s">
        <v>1918</v>
      </c>
      <c r="BS98" s="27" t="s">
        <v>1476</v>
      </c>
      <c r="BU98" s="37"/>
      <c r="BY98" s="27">
        <v>1</v>
      </c>
      <c r="BZ98" s="27">
        <v>2200</v>
      </c>
      <c r="CJ98" s="37"/>
      <c r="CS98" s="27">
        <v>1.2</v>
      </c>
      <c r="CT98" s="27">
        <v>7.1</v>
      </c>
      <c r="CU98" s="27">
        <v>46.1</v>
      </c>
      <c r="CY98" s="40"/>
      <c r="CZ98" s="40"/>
      <c r="DA98" s="40"/>
      <c r="DO98" s="27" t="s">
        <v>1924</v>
      </c>
      <c r="DP98" s="27" t="s">
        <v>1925</v>
      </c>
      <c r="DQ98" s="27" t="s">
        <v>1927</v>
      </c>
      <c r="EC98" s="27">
        <v>45</v>
      </c>
      <c r="EL98" s="27">
        <f>COUNTA(Tabla1[[#This Row],[Tamb1]:[Tamb4]])</f>
        <v>2</v>
      </c>
      <c r="EM98" s="45" t="s">
        <v>1728</v>
      </c>
      <c r="EN98" s="43" t="s">
        <v>1737</v>
      </c>
      <c r="EQ98" s="43" t="s">
        <v>1745</v>
      </c>
      <c r="ER98" s="43"/>
      <c r="ES98" s="27">
        <f>COUNTA(Tabla1[[#This Row],[Tcam1]:[Tcam9]])</f>
        <v>1</v>
      </c>
      <c r="ET98" s="43" t="s">
        <v>1745</v>
      </c>
      <c r="FC98" s="49">
        <v>4570</v>
      </c>
      <c r="FD98" s="49"/>
      <c r="FE98" s="49"/>
      <c r="FF98" s="55"/>
      <c r="FG98" s="55"/>
      <c r="FH98" s="55"/>
      <c r="FI98" s="55"/>
      <c r="FJ98" s="55"/>
      <c r="FK98" s="55"/>
      <c r="FL98" s="49">
        <v>3120</v>
      </c>
      <c r="FM98" s="49"/>
      <c r="FN98" s="49"/>
      <c r="FO98" s="55"/>
      <c r="FP98" s="55"/>
      <c r="FQ98" s="55"/>
      <c r="FR98" s="55"/>
      <c r="FS98" s="55"/>
      <c r="FT98" s="55"/>
      <c r="FU98" s="49"/>
      <c r="FV98" s="49"/>
      <c r="FW98" s="49"/>
      <c r="FX98" s="55"/>
      <c r="FY98" s="55"/>
      <c r="FZ98" s="55"/>
      <c r="GA98" s="55"/>
      <c r="GB98" s="55"/>
      <c r="GC98" s="55"/>
      <c r="GD98" s="55"/>
      <c r="GE98" s="37"/>
      <c r="GF98" s="37"/>
      <c r="GG98" s="37"/>
      <c r="GH98" s="37"/>
      <c r="GI98" s="37"/>
      <c r="GJ98" s="37"/>
      <c r="GK98" s="37"/>
      <c r="GL98" s="37"/>
      <c r="GM98" s="37"/>
      <c r="GN98" s="37"/>
      <c r="GO98" s="37"/>
      <c r="GP98" s="37"/>
      <c r="GQ98" s="37"/>
      <c r="GR98" s="37"/>
      <c r="GS98" s="37"/>
      <c r="GT98" s="37"/>
      <c r="GU98" s="37"/>
      <c r="GV98" s="37"/>
      <c r="GW98" s="37"/>
      <c r="GX98" s="37"/>
      <c r="GY98" s="37"/>
      <c r="GZ98" s="37"/>
      <c r="HA98" s="37"/>
      <c r="HB98" s="37"/>
      <c r="HC98" s="37"/>
      <c r="HD98" s="37"/>
      <c r="HE98" s="37"/>
      <c r="HF98" s="37"/>
      <c r="HG98" s="37">
        <v>700</v>
      </c>
      <c r="HH98" s="37"/>
      <c r="HI98" s="37"/>
      <c r="HJ98" s="37"/>
      <c r="HK98" s="37"/>
      <c r="HL98" s="37"/>
      <c r="HM98" s="37"/>
      <c r="HN98" s="37"/>
      <c r="HO98" s="37"/>
      <c r="HP98" s="37">
        <v>480</v>
      </c>
      <c r="HQ98" s="37"/>
      <c r="HR98" s="37"/>
      <c r="HS98" s="37"/>
      <c r="HT98" s="37"/>
      <c r="HU98" s="37"/>
      <c r="HV98" s="37"/>
      <c r="HW98" s="37"/>
      <c r="HX98" s="37"/>
      <c r="HY98" s="37"/>
      <c r="HZ98" s="37"/>
      <c r="IA98" s="37"/>
      <c r="IB98" s="37"/>
      <c r="IC98" s="37"/>
      <c r="ID98" s="37"/>
      <c r="IE98" s="37"/>
      <c r="IF98" s="37"/>
      <c r="IG98" s="37"/>
      <c r="IH98" s="37"/>
      <c r="II98" s="37"/>
      <c r="IJ98" s="37"/>
      <c r="IK98" s="37"/>
      <c r="IL98" s="37"/>
      <c r="IM98" s="37"/>
      <c r="IN98" s="37"/>
      <c r="IO98" s="37"/>
      <c r="IP98" s="37"/>
      <c r="IQ98" s="37"/>
      <c r="IR98" s="37"/>
      <c r="IS98" s="37"/>
      <c r="IT98" s="37"/>
      <c r="IU98" s="37"/>
      <c r="IV98" s="37"/>
      <c r="IW98" s="37"/>
      <c r="IX98" s="37"/>
      <c r="IY98" s="37"/>
      <c r="IZ98" s="37"/>
      <c r="JA98" s="37"/>
      <c r="JB98" s="37"/>
      <c r="JC98" s="37"/>
      <c r="JD98" s="37"/>
      <c r="JE98" s="37"/>
      <c r="JF98" s="37"/>
      <c r="JG98" s="37"/>
      <c r="JH98" s="37"/>
      <c r="JI98" s="37"/>
      <c r="JJ98" s="37"/>
    </row>
    <row r="99" spans="1:270" s="27" customFormat="1">
      <c r="A99" s="27" t="s">
        <v>313</v>
      </c>
      <c r="B99" s="28">
        <v>11276.28</v>
      </c>
      <c r="C99" s="28">
        <v>10638</v>
      </c>
      <c r="D99" s="26">
        <v>12552.84</v>
      </c>
      <c r="E99" s="26">
        <f>ROUNDUP(Tabla1[[#This Row],[€uros1]],0)</f>
        <v>12553</v>
      </c>
      <c r="F99" s="27">
        <v>11</v>
      </c>
      <c r="G99" s="32">
        <v>98</v>
      </c>
      <c r="H99" s="27" t="s">
        <v>315</v>
      </c>
      <c r="I99" s="27" t="s">
        <v>315</v>
      </c>
      <c r="J99" s="27" t="s">
        <v>315</v>
      </c>
      <c r="M99" s="27">
        <v>2</v>
      </c>
      <c r="N99" s="27">
        <v>2</v>
      </c>
      <c r="O99" s="27" t="s">
        <v>582</v>
      </c>
      <c r="P99" s="27" t="s">
        <v>589</v>
      </c>
      <c r="Q99" s="27" t="s">
        <v>1330</v>
      </c>
      <c r="R99" s="27" t="s">
        <v>1417</v>
      </c>
      <c r="W99" s="27" t="s">
        <v>1418</v>
      </c>
      <c r="X99" s="27" t="s">
        <v>1419</v>
      </c>
      <c r="Y99" s="27" t="s">
        <v>1882</v>
      </c>
      <c r="AD99" s="27" t="s">
        <v>1420</v>
      </c>
      <c r="AI99" s="27" t="s">
        <v>70</v>
      </c>
      <c r="AJ99" s="27" t="s">
        <v>70</v>
      </c>
      <c r="AK99" s="27" t="s">
        <v>1339</v>
      </c>
      <c r="AL99" s="27" t="s">
        <v>316</v>
      </c>
      <c r="AM99" s="33"/>
      <c r="AN99" s="27" t="s">
        <v>60</v>
      </c>
      <c r="AO99" s="27" t="s">
        <v>61</v>
      </c>
      <c r="AP99" s="27" t="s">
        <v>62</v>
      </c>
      <c r="AQ99" s="27" t="s">
        <v>202</v>
      </c>
      <c r="AR99" s="27" t="s">
        <v>64</v>
      </c>
      <c r="AS99" s="27" t="s">
        <v>65</v>
      </c>
      <c r="AT99" s="27" t="s">
        <v>235</v>
      </c>
      <c r="AU99" s="27" t="s">
        <v>317</v>
      </c>
      <c r="BD99" s="27" t="s">
        <v>152</v>
      </c>
      <c r="BE99" s="27" t="s">
        <v>253</v>
      </c>
      <c r="BF99" s="27" t="s">
        <v>1306</v>
      </c>
      <c r="BN99" s="34"/>
      <c r="BO99" s="27" t="s">
        <v>77</v>
      </c>
      <c r="BP99" s="27" t="s">
        <v>1482</v>
      </c>
      <c r="BQ99" s="34"/>
      <c r="BR99" s="27" t="s">
        <v>1918</v>
      </c>
      <c r="BS99" s="27" t="s">
        <v>1477</v>
      </c>
      <c r="BU99" s="37"/>
      <c r="BY99" s="27">
        <v>1</v>
      </c>
      <c r="BZ99" s="27">
        <v>2900</v>
      </c>
      <c r="CJ99" s="37"/>
      <c r="CS99" s="27">
        <v>2.2000000000000002</v>
      </c>
      <c r="CT99" s="27">
        <v>10.6</v>
      </c>
      <c r="CU99" s="27">
        <v>14.2</v>
      </c>
      <c r="CY99" s="40"/>
      <c r="CZ99" s="40"/>
      <c r="DA99" s="40"/>
      <c r="DO99" s="27" t="s">
        <v>1924</v>
      </c>
      <c r="DP99" s="27" t="s">
        <v>1925</v>
      </c>
      <c r="DQ99" s="27" t="s">
        <v>1927</v>
      </c>
      <c r="EC99" s="27">
        <v>58</v>
      </c>
      <c r="EL99" s="27">
        <f>COUNTA(Tabla1[[#This Row],[Tamb1]:[Tamb4]])</f>
        <v>2</v>
      </c>
      <c r="EM99" s="45" t="s">
        <v>1728</v>
      </c>
      <c r="EN99" s="43" t="s">
        <v>1737</v>
      </c>
      <c r="EQ99" s="43" t="s">
        <v>1745</v>
      </c>
      <c r="ER99" s="43"/>
      <c r="ES99" s="27">
        <f>COUNTA(Tabla1[[#This Row],[Tcam1]:[Tcam9]])</f>
        <v>1</v>
      </c>
      <c r="ET99" s="43" t="s">
        <v>1745</v>
      </c>
      <c r="FC99" s="49">
        <v>6060</v>
      </c>
      <c r="FD99" s="49"/>
      <c r="FE99" s="49"/>
      <c r="FF99" s="55"/>
      <c r="FG99" s="55"/>
      <c r="FH99" s="55"/>
      <c r="FI99" s="55"/>
      <c r="FJ99" s="55"/>
      <c r="FK99" s="55"/>
      <c r="FL99" s="49">
        <v>4130</v>
      </c>
      <c r="FM99" s="49"/>
      <c r="FN99" s="49"/>
      <c r="FO99" s="55"/>
      <c r="FP99" s="55"/>
      <c r="FQ99" s="55"/>
      <c r="FR99" s="55"/>
      <c r="FS99" s="55"/>
      <c r="FT99" s="55"/>
      <c r="FU99" s="49"/>
      <c r="FV99" s="49"/>
      <c r="FW99" s="49"/>
      <c r="FX99" s="55"/>
      <c r="FY99" s="55"/>
      <c r="FZ99" s="55"/>
      <c r="GA99" s="55"/>
      <c r="GB99" s="55"/>
      <c r="GC99" s="55"/>
      <c r="GD99" s="55"/>
      <c r="GE99" s="37"/>
      <c r="GF99" s="37"/>
      <c r="GG99" s="37"/>
      <c r="GH99" s="37"/>
      <c r="GI99" s="37"/>
      <c r="GJ99" s="37"/>
      <c r="GK99" s="37"/>
      <c r="GL99" s="37"/>
      <c r="GM99" s="37"/>
      <c r="GN99" s="37"/>
      <c r="GO99" s="37"/>
      <c r="GP99" s="37"/>
      <c r="GQ99" s="37"/>
      <c r="GR99" s="37"/>
      <c r="GS99" s="37"/>
      <c r="GT99" s="37"/>
      <c r="GU99" s="37"/>
      <c r="GV99" s="37"/>
      <c r="GW99" s="37"/>
      <c r="GX99" s="37"/>
      <c r="GY99" s="37"/>
      <c r="GZ99" s="37"/>
      <c r="HA99" s="37"/>
      <c r="HB99" s="37"/>
      <c r="HC99" s="37"/>
      <c r="HD99" s="37"/>
      <c r="HE99" s="37"/>
      <c r="HF99" s="37"/>
      <c r="HG99" s="37">
        <v>1050</v>
      </c>
      <c r="HH99" s="37"/>
      <c r="HI99" s="37"/>
      <c r="HJ99" s="37"/>
      <c r="HK99" s="37"/>
      <c r="HL99" s="37"/>
      <c r="HM99" s="37"/>
      <c r="HN99" s="37"/>
      <c r="HO99" s="37"/>
      <c r="HP99" s="37">
        <v>720</v>
      </c>
      <c r="HQ99" s="37"/>
      <c r="HR99" s="37"/>
      <c r="HS99" s="37"/>
      <c r="HT99" s="37"/>
      <c r="HU99" s="37"/>
      <c r="HV99" s="37"/>
      <c r="HW99" s="37"/>
      <c r="HX99" s="37"/>
      <c r="HY99" s="37"/>
      <c r="HZ99" s="37"/>
      <c r="IA99" s="37"/>
      <c r="IB99" s="37"/>
      <c r="IC99" s="37"/>
      <c r="ID99" s="37"/>
      <c r="IE99" s="37"/>
      <c r="IF99" s="37"/>
      <c r="IG99" s="37"/>
      <c r="IH99" s="37"/>
      <c r="II99" s="37"/>
      <c r="IJ99" s="37"/>
      <c r="IK99" s="37"/>
      <c r="IL99" s="37"/>
      <c r="IM99" s="37"/>
      <c r="IN99" s="37"/>
      <c r="IO99" s="37"/>
      <c r="IP99" s="37"/>
      <c r="IQ99" s="37"/>
      <c r="IR99" s="37"/>
      <c r="IS99" s="37"/>
      <c r="IT99" s="37"/>
      <c r="IU99" s="37"/>
      <c r="IV99" s="37"/>
      <c r="IW99" s="37"/>
      <c r="IX99" s="37"/>
      <c r="IY99" s="37"/>
      <c r="IZ99" s="37"/>
      <c r="JA99" s="37"/>
      <c r="JB99" s="37"/>
      <c r="JC99" s="37"/>
      <c r="JD99" s="37"/>
      <c r="JE99" s="37"/>
      <c r="JF99" s="37"/>
      <c r="JG99" s="37"/>
      <c r="JH99" s="37"/>
      <c r="JI99" s="37"/>
      <c r="JJ99" s="37"/>
    </row>
    <row r="100" spans="1:270" s="27" customFormat="1">
      <c r="A100" s="27" t="s">
        <v>314</v>
      </c>
      <c r="B100" s="28">
        <v>12157.140000000001</v>
      </c>
      <c r="C100" s="28">
        <v>11469</v>
      </c>
      <c r="D100" s="26">
        <v>13533.42</v>
      </c>
      <c r="E100" s="26">
        <f>ROUNDUP(Tabla1[[#This Row],[€uros1]],0)</f>
        <v>13534</v>
      </c>
      <c r="F100" s="27">
        <v>11</v>
      </c>
      <c r="G100" s="32">
        <v>99</v>
      </c>
      <c r="H100" s="27" t="s">
        <v>315</v>
      </c>
      <c r="I100" s="27" t="s">
        <v>315</v>
      </c>
      <c r="J100" s="27" t="s">
        <v>315</v>
      </c>
      <c r="M100" s="27">
        <v>2</v>
      </c>
      <c r="N100" s="27">
        <v>2</v>
      </c>
      <c r="O100" s="27" t="s">
        <v>582</v>
      </c>
      <c r="P100" s="27" t="s">
        <v>589</v>
      </c>
      <c r="Q100" s="27" t="s">
        <v>1330</v>
      </c>
      <c r="R100" s="27" t="s">
        <v>1417</v>
      </c>
      <c r="W100" s="27" t="s">
        <v>1418</v>
      </c>
      <c r="X100" s="27" t="s">
        <v>1419</v>
      </c>
      <c r="Y100" s="27" t="s">
        <v>1882</v>
      </c>
      <c r="AD100" s="27" t="s">
        <v>1420</v>
      </c>
      <c r="AI100" s="27" t="s">
        <v>70</v>
      </c>
      <c r="AJ100" s="27" t="s">
        <v>70</v>
      </c>
      <c r="AK100" s="27" t="s">
        <v>1339</v>
      </c>
      <c r="AL100" s="27" t="s">
        <v>316</v>
      </c>
      <c r="AM100" s="33"/>
      <c r="AN100" s="27" t="s">
        <v>60</v>
      </c>
      <c r="AO100" s="27" t="s">
        <v>61</v>
      </c>
      <c r="AP100" s="27" t="s">
        <v>62</v>
      </c>
      <c r="AQ100" s="27" t="s">
        <v>202</v>
      </c>
      <c r="AR100" s="27" t="s">
        <v>64</v>
      </c>
      <c r="AS100" s="27" t="s">
        <v>65</v>
      </c>
      <c r="AT100" s="27" t="s">
        <v>235</v>
      </c>
      <c r="AU100" s="27" t="s">
        <v>317</v>
      </c>
      <c r="BD100" s="27" t="s">
        <v>152</v>
      </c>
      <c r="BE100" s="27" t="s">
        <v>253</v>
      </c>
      <c r="BF100" s="27" t="s">
        <v>1306</v>
      </c>
      <c r="BN100" s="34"/>
      <c r="BO100" s="27" t="s">
        <v>77</v>
      </c>
      <c r="BP100" s="27" t="s">
        <v>1483</v>
      </c>
      <c r="BQ100" s="34"/>
      <c r="BR100" s="27" t="s">
        <v>1918</v>
      </c>
      <c r="BS100" s="27" t="s">
        <v>1477</v>
      </c>
      <c r="BU100" s="37"/>
      <c r="BY100" s="27">
        <v>1</v>
      </c>
      <c r="BZ100" s="27">
        <v>3700</v>
      </c>
      <c r="CJ100" s="37"/>
      <c r="CS100" s="27">
        <v>2.2000000000000002</v>
      </c>
      <c r="CT100" s="27">
        <v>13.6</v>
      </c>
      <c r="CU100" s="27">
        <v>14.4</v>
      </c>
      <c r="CY100" s="40"/>
      <c r="CZ100" s="40"/>
      <c r="DA100" s="40"/>
      <c r="DO100" s="27" t="s">
        <v>1924</v>
      </c>
      <c r="DP100" s="27" t="s">
        <v>1925</v>
      </c>
      <c r="DQ100" s="27" t="s">
        <v>1927</v>
      </c>
      <c r="EC100" s="27">
        <v>58</v>
      </c>
      <c r="EL100" s="27">
        <f>COUNTA(Tabla1[[#This Row],[Tamb1]:[Tamb4]])</f>
        <v>2</v>
      </c>
      <c r="EM100" s="45" t="s">
        <v>1728</v>
      </c>
      <c r="EN100" s="43" t="s">
        <v>1737</v>
      </c>
      <c r="EQ100" s="43" t="s">
        <v>1745</v>
      </c>
      <c r="ER100" s="43"/>
      <c r="ES100" s="27">
        <f>COUNTA(Tabla1[[#This Row],[Tcam1]:[Tcam9]])</f>
        <v>1</v>
      </c>
      <c r="ET100" s="43" t="s">
        <v>1745</v>
      </c>
      <c r="FC100" s="49">
        <v>7740</v>
      </c>
      <c r="FD100" s="49"/>
      <c r="FE100" s="49"/>
      <c r="FF100" s="55"/>
      <c r="FG100" s="55"/>
      <c r="FH100" s="55"/>
      <c r="FI100" s="55"/>
      <c r="FJ100" s="55"/>
      <c r="FK100" s="55"/>
      <c r="FL100" s="49">
        <v>5280</v>
      </c>
      <c r="FM100" s="49"/>
      <c r="FN100" s="49"/>
      <c r="FO100" s="55"/>
      <c r="FP100" s="55"/>
      <c r="FQ100" s="55"/>
      <c r="FR100" s="55"/>
      <c r="FS100" s="55"/>
      <c r="FT100" s="55"/>
      <c r="FU100" s="49"/>
      <c r="FV100" s="49"/>
      <c r="FW100" s="49"/>
      <c r="FX100" s="55"/>
      <c r="FY100" s="55"/>
      <c r="FZ100" s="55"/>
      <c r="GA100" s="55"/>
      <c r="GB100" s="55"/>
      <c r="GC100" s="55"/>
      <c r="GD100" s="55"/>
      <c r="GE100" s="37"/>
      <c r="GF100" s="37"/>
      <c r="GG100" s="37"/>
      <c r="GH100" s="37"/>
      <c r="GI100" s="37"/>
      <c r="GJ100" s="37"/>
      <c r="GK100" s="37"/>
      <c r="GL100" s="37"/>
      <c r="GM100" s="37"/>
      <c r="GN100" s="37"/>
      <c r="GO100" s="37"/>
      <c r="GP100" s="37"/>
      <c r="GQ100" s="37"/>
      <c r="GR100" s="37"/>
      <c r="GS100" s="37"/>
      <c r="GT100" s="37"/>
      <c r="GU100" s="37"/>
      <c r="GV100" s="37"/>
      <c r="GW100" s="37"/>
      <c r="GX100" s="37"/>
      <c r="GY100" s="37"/>
      <c r="GZ100" s="37"/>
      <c r="HA100" s="37"/>
      <c r="HB100" s="37"/>
      <c r="HC100" s="37"/>
      <c r="HD100" s="37"/>
      <c r="HE100" s="37"/>
      <c r="HF100" s="37"/>
      <c r="HG100" s="37">
        <v>1340</v>
      </c>
      <c r="HH100" s="37"/>
      <c r="HI100" s="37"/>
      <c r="HJ100" s="37"/>
      <c r="HK100" s="37"/>
      <c r="HL100" s="37"/>
      <c r="HM100" s="37"/>
      <c r="HN100" s="37"/>
      <c r="HO100" s="37"/>
      <c r="HP100" s="37">
        <v>910</v>
      </c>
      <c r="HQ100" s="37"/>
      <c r="HR100" s="37"/>
      <c r="HS100" s="37"/>
      <c r="HT100" s="37"/>
      <c r="HU100" s="37"/>
      <c r="HV100" s="37"/>
      <c r="HW100" s="37"/>
      <c r="HX100" s="37"/>
      <c r="HY100" s="37"/>
      <c r="HZ100" s="37"/>
      <c r="IA100" s="37"/>
      <c r="IB100" s="37"/>
      <c r="IC100" s="37"/>
      <c r="ID100" s="37"/>
      <c r="IE100" s="37"/>
      <c r="IF100" s="37"/>
      <c r="IG100" s="37"/>
      <c r="IH100" s="37"/>
      <c r="II100" s="37"/>
      <c r="IJ100" s="37"/>
      <c r="IK100" s="37"/>
      <c r="IL100" s="37"/>
      <c r="IM100" s="37"/>
      <c r="IN100" s="37"/>
      <c r="IO100" s="37"/>
      <c r="IP100" s="37"/>
      <c r="IQ100" s="37"/>
      <c r="IR100" s="37"/>
      <c r="IS100" s="37"/>
      <c r="IT100" s="37"/>
      <c r="IU100" s="37"/>
      <c r="IV100" s="37"/>
      <c r="IW100" s="37"/>
      <c r="IX100" s="37"/>
      <c r="IY100" s="37"/>
      <c r="IZ100" s="37"/>
      <c r="JA100" s="37"/>
      <c r="JB100" s="37"/>
      <c r="JC100" s="37"/>
      <c r="JD100" s="37"/>
      <c r="JE100" s="37"/>
      <c r="JF100" s="37"/>
      <c r="JG100" s="37"/>
      <c r="JH100" s="37"/>
      <c r="JI100" s="37"/>
      <c r="JJ100" s="37"/>
    </row>
    <row r="101" spans="1:270" s="27" customFormat="1">
      <c r="A101" s="27" t="s">
        <v>523</v>
      </c>
      <c r="B101" s="28">
        <v>8137.6200000000008</v>
      </c>
      <c r="C101" s="71" t="s">
        <v>76</v>
      </c>
      <c r="D101" s="26">
        <v>9058.8599999999988</v>
      </c>
      <c r="E101" s="26">
        <f>ROUNDUP(Tabla1[[#This Row],[€uros1]],0)</f>
        <v>9059</v>
      </c>
      <c r="F101" s="27">
        <v>11</v>
      </c>
      <c r="G101" s="32">
        <v>100</v>
      </c>
      <c r="H101" s="27" t="s">
        <v>315</v>
      </c>
      <c r="I101" s="27" t="s">
        <v>315</v>
      </c>
      <c r="J101" s="27" t="s">
        <v>315</v>
      </c>
      <c r="M101" s="27">
        <v>2</v>
      </c>
      <c r="N101" s="27">
        <v>2</v>
      </c>
      <c r="O101" s="27" t="s">
        <v>582</v>
      </c>
      <c r="P101" s="27" t="s">
        <v>589</v>
      </c>
      <c r="Q101" s="27" t="s">
        <v>1330</v>
      </c>
      <c r="R101" s="27" t="s">
        <v>1417</v>
      </c>
      <c r="W101" s="27" t="s">
        <v>1418</v>
      </c>
      <c r="X101" s="27" t="s">
        <v>1419</v>
      </c>
      <c r="Y101" s="27" t="s">
        <v>1882</v>
      </c>
      <c r="AD101" s="27" t="s">
        <v>1420</v>
      </c>
      <c r="AI101" s="27" t="s">
        <v>70</v>
      </c>
      <c r="AJ101" s="27" t="s">
        <v>70</v>
      </c>
      <c r="AK101" s="27" t="s">
        <v>1338</v>
      </c>
      <c r="AL101" s="27" t="s">
        <v>316</v>
      </c>
      <c r="AM101" s="33"/>
      <c r="AN101" s="27" t="s">
        <v>60</v>
      </c>
      <c r="AO101" s="27" t="s">
        <v>61</v>
      </c>
      <c r="AP101" s="27" t="s">
        <v>62</v>
      </c>
      <c r="AQ101" s="27" t="s">
        <v>202</v>
      </c>
      <c r="AR101" s="27" t="s">
        <v>64</v>
      </c>
      <c r="AS101" s="27" t="s">
        <v>65</v>
      </c>
      <c r="AT101" s="27" t="s">
        <v>235</v>
      </c>
      <c r="AU101" s="27" t="s">
        <v>317</v>
      </c>
      <c r="BD101" s="27" t="s">
        <v>152</v>
      </c>
      <c r="BE101" s="27" t="s">
        <v>253</v>
      </c>
      <c r="BF101" s="27" t="s">
        <v>1306</v>
      </c>
      <c r="BN101" s="34"/>
      <c r="BO101" s="27" t="s">
        <v>77</v>
      </c>
      <c r="BP101" s="27" t="s">
        <v>1478</v>
      </c>
      <c r="BQ101" s="34"/>
      <c r="BR101" s="27" t="s">
        <v>70</v>
      </c>
      <c r="BS101" s="27" t="s">
        <v>1475</v>
      </c>
      <c r="BU101" s="37"/>
      <c r="BY101" s="27">
        <v>0</v>
      </c>
      <c r="BZ101" s="27">
        <v>888</v>
      </c>
      <c r="CJ101" s="37"/>
      <c r="CS101" s="27">
        <v>0.3</v>
      </c>
      <c r="CT101" s="27">
        <v>1.3</v>
      </c>
      <c r="CU101" s="27">
        <v>10</v>
      </c>
      <c r="CY101" s="40"/>
      <c r="CZ101" s="40"/>
      <c r="DA101" s="40"/>
      <c r="DO101" s="27" t="s">
        <v>1922</v>
      </c>
      <c r="DP101" s="27" t="s">
        <v>1923</v>
      </c>
      <c r="DQ101" s="27" t="s">
        <v>1927</v>
      </c>
      <c r="EC101" s="27">
        <v>32</v>
      </c>
      <c r="EL101" s="27">
        <f>COUNTA(Tabla1[[#This Row],[Tamb1]:[Tamb4]])</f>
        <v>2</v>
      </c>
      <c r="EM101" s="48" t="s">
        <v>1729</v>
      </c>
      <c r="EN101" s="43" t="s">
        <v>76</v>
      </c>
      <c r="EQ101" s="43" t="s">
        <v>1745</v>
      </c>
      <c r="ER101" s="43"/>
      <c r="ES101" s="27">
        <f>COUNTA(Tabla1[[#This Row],[Tcam1]:[Tcam9]])</f>
        <v>1</v>
      </c>
      <c r="ET101" s="43" t="s">
        <v>1745</v>
      </c>
      <c r="FC101" s="49">
        <v>816</v>
      </c>
      <c r="FD101" s="49"/>
      <c r="FE101" s="49"/>
      <c r="FF101" s="55"/>
      <c r="FG101" s="55"/>
      <c r="FH101" s="55"/>
      <c r="FI101" s="55"/>
      <c r="FJ101" s="55"/>
      <c r="FK101" s="55"/>
      <c r="FL101" s="49" t="s">
        <v>76</v>
      </c>
      <c r="FM101" s="49"/>
      <c r="FN101" s="49"/>
      <c r="FO101" s="55"/>
      <c r="FP101" s="55"/>
      <c r="FQ101" s="55"/>
      <c r="FR101" s="55"/>
      <c r="FS101" s="55"/>
      <c r="FT101" s="55"/>
      <c r="FU101" s="49"/>
      <c r="FV101" s="49"/>
      <c r="FW101" s="49"/>
      <c r="FX101" s="55"/>
      <c r="FY101" s="55"/>
      <c r="FZ101" s="55"/>
      <c r="GA101" s="55"/>
      <c r="GB101" s="55"/>
      <c r="GC101" s="55"/>
      <c r="GD101" s="55"/>
      <c r="GE101" s="37"/>
      <c r="GF101" s="37"/>
      <c r="GG101" s="37"/>
      <c r="GH101" s="37"/>
      <c r="GI101" s="37"/>
      <c r="GJ101" s="37"/>
      <c r="GK101" s="37"/>
      <c r="GL101" s="37"/>
      <c r="GM101" s="37"/>
      <c r="GN101" s="37"/>
      <c r="GO101" s="37"/>
      <c r="GP101" s="37"/>
      <c r="GQ101" s="37"/>
      <c r="GR101" s="37"/>
      <c r="GS101" s="37"/>
      <c r="GT101" s="37"/>
      <c r="GU101" s="37"/>
      <c r="GV101" s="37"/>
      <c r="GW101" s="37"/>
      <c r="GX101" s="37"/>
      <c r="GY101" s="37"/>
      <c r="GZ101" s="37"/>
      <c r="HA101" s="37"/>
      <c r="HB101" s="37"/>
      <c r="HC101" s="37"/>
      <c r="HD101" s="37"/>
      <c r="HE101" s="37"/>
      <c r="HF101" s="37"/>
      <c r="HG101" s="37">
        <v>417</v>
      </c>
      <c r="HH101" s="37"/>
      <c r="HI101" s="37"/>
      <c r="HJ101" s="37"/>
      <c r="HK101" s="37"/>
      <c r="HL101" s="37"/>
      <c r="HM101" s="37"/>
      <c r="HN101" s="37"/>
      <c r="HO101" s="37"/>
      <c r="HP101" s="37" t="s">
        <v>76</v>
      </c>
      <c r="HQ101" s="37"/>
      <c r="HR101" s="37"/>
      <c r="HS101" s="37"/>
      <c r="HT101" s="37"/>
      <c r="HU101" s="37"/>
      <c r="HV101" s="37"/>
      <c r="HW101" s="37"/>
      <c r="HX101" s="37"/>
      <c r="HY101" s="37"/>
      <c r="HZ101" s="37"/>
      <c r="IA101" s="37"/>
      <c r="IB101" s="37"/>
      <c r="IC101" s="37"/>
      <c r="ID101" s="37"/>
      <c r="IE101" s="37"/>
      <c r="IF101" s="37"/>
      <c r="IG101" s="37"/>
      <c r="IH101" s="37"/>
      <c r="II101" s="37"/>
      <c r="IJ101" s="37"/>
      <c r="IK101" s="37"/>
      <c r="IL101" s="37"/>
      <c r="IM101" s="37"/>
      <c r="IN101" s="37"/>
      <c r="IO101" s="37"/>
      <c r="IP101" s="37"/>
      <c r="IQ101" s="37"/>
      <c r="IR101" s="37"/>
      <c r="IS101" s="37"/>
      <c r="IT101" s="37"/>
      <c r="IU101" s="37"/>
      <c r="IV101" s="37"/>
      <c r="IW101" s="37"/>
      <c r="IX101" s="37"/>
      <c r="IY101" s="37"/>
      <c r="IZ101" s="37"/>
      <c r="JA101" s="37"/>
      <c r="JB101" s="37"/>
      <c r="JC101" s="37"/>
      <c r="JD101" s="37"/>
      <c r="JE101" s="37"/>
      <c r="JF101" s="37"/>
      <c r="JG101" s="37"/>
      <c r="JH101" s="37"/>
      <c r="JI101" s="37"/>
      <c r="JJ101" s="37"/>
    </row>
    <row r="102" spans="1:270" s="27" customFormat="1">
      <c r="A102" s="27" t="s">
        <v>305</v>
      </c>
      <c r="B102" s="28">
        <v>10026.540000000001</v>
      </c>
      <c r="C102" s="28">
        <v>9459</v>
      </c>
      <c r="D102" s="26">
        <v>11161.619999999999</v>
      </c>
      <c r="E102" s="26">
        <f>ROUNDUP(Tabla1[[#This Row],[€uros1]],0)</f>
        <v>11162</v>
      </c>
      <c r="F102" s="27">
        <v>11</v>
      </c>
      <c r="G102" s="32">
        <v>101</v>
      </c>
      <c r="H102" s="27" t="s">
        <v>315</v>
      </c>
      <c r="I102" s="27" t="s">
        <v>315</v>
      </c>
      <c r="J102" s="27" t="s">
        <v>315</v>
      </c>
      <c r="M102" s="27">
        <v>2</v>
      </c>
      <c r="N102" s="27">
        <v>2</v>
      </c>
      <c r="O102" s="27" t="s">
        <v>582</v>
      </c>
      <c r="P102" s="27" t="s">
        <v>589</v>
      </c>
      <c r="Q102" s="27" t="s">
        <v>1330</v>
      </c>
      <c r="R102" s="27" t="s">
        <v>1417</v>
      </c>
      <c r="W102" s="27" t="s">
        <v>1418</v>
      </c>
      <c r="X102" s="27" t="s">
        <v>1419</v>
      </c>
      <c r="Y102" s="27" t="s">
        <v>1882</v>
      </c>
      <c r="AD102" s="27" t="s">
        <v>1420</v>
      </c>
      <c r="AI102" s="27" t="s">
        <v>70</v>
      </c>
      <c r="AJ102" s="27" t="s">
        <v>70</v>
      </c>
      <c r="AK102" s="27" t="s">
        <v>1338</v>
      </c>
      <c r="AL102" s="27" t="s">
        <v>316</v>
      </c>
      <c r="AM102" s="33"/>
      <c r="AN102" s="27" t="s">
        <v>60</v>
      </c>
      <c r="AO102" s="27" t="s">
        <v>61</v>
      </c>
      <c r="AP102" s="27" t="s">
        <v>62</v>
      </c>
      <c r="AQ102" s="27" t="s">
        <v>202</v>
      </c>
      <c r="AR102" s="27" t="s">
        <v>64</v>
      </c>
      <c r="AS102" s="27" t="s">
        <v>65</v>
      </c>
      <c r="AT102" s="27" t="s">
        <v>235</v>
      </c>
      <c r="AU102" s="27" t="s">
        <v>317</v>
      </c>
      <c r="BD102" s="27" t="s">
        <v>152</v>
      </c>
      <c r="BE102" s="27" t="s">
        <v>253</v>
      </c>
      <c r="BF102" s="27" t="s">
        <v>1306</v>
      </c>
      <c r="BN102" s="34"/>
      <c r="BO102" s="27" t="s">
        <v>77</v>
      </c>
      <c r="BP102" s="27" t="s">
        <v>1479</v>
      </c>
      <c r="BQ102" s="34"/>
      <c r="BR102" s="27" t="s">
        <v>1918</v>
      </c>
      <c r="BS102" s="27" t="s">
        <v>1476</v>
      </c>
      <c r="BU102" s="37"/>
      <c r="BY102" s="27">
        <v>1</v>
      </c>
      <c r="BZ102" s="27">
        <v>800</v>
      </c>
      <c r="CJ102" s="37"/>
      <c r="CS102" s="27">
        <v>0.6</v>
      </c>
      <c r="CT102" s="27">
        <v>1.5</v>
      </c>
      <c r="CU102" s="27">
        <v>12.9</v>
      </c>
      <c r="CY102" s="40"/>
      <c r="CZ102" s="40"/>
      <c r="DA102" s="40"/>
      <c r="DO102" s="27" t="s">
        <v>1924</v>
      </c>
      <c r="DP102" s="27" t="s">
        <v>1925</v>
      </c>
      <c r="DQ102" s="27" t="s">
        <v>1927</v>
      </c>
      <c r="EC102" s="27">
        <v>46</v>
      </c>
      <c r="EL102" s="27">
        <f>COUNTA(Tabla1[[#This Row],[Tamb1]:[Tamb4]])</f>
        <v>2</v>
      </c>
      <c r="EM102" s="45" t="s">
        <v>1728</v>
      </c>
      <c r="EN102" s="43" t="s">
        <v>1737</v>
      </c>
      <c r="EQ102" s="43" t="s">
        <v>1745</v>
      </c>
      <c r="ER102" s="43"/>
      <c r="ES102" s="27">
        <f>COUNTA(Tabla1[[#This Row],[Tcam1]:[Tcam9]])</f>
        <v>1</v>
      </c>
      <c r="ET102" s="43" t="s">
        <v>1745</v>
      </c>
      <c r="FC102" s="49">
        <v>650</v>
      </c>
      <c r="FD102" s="49"/>
      <c r="FE102" s="49"/>
      <c r="FF102" s="55"/>
      <c r="FG102" s="55"/>
      <c r="FH102" s="55"/>
      <c r="FI102" s="55"/>
      <c r="FJ102" s="55"/>
      <c r="FK102" s="55"/>
      <c r="FL102" s="49">
        <v>330</v>
      </c>
      <c r="FM102" s="49"/>
      <c r="FN102" s="49"/>
      <c r="FO102" s="55"/>
      <c r="FP102" s="55"/>
      <c r="FQ102" s="55"/>
      <c r="FR102" s="55"/>
      <c r="FS102" s="55"/>
      <c r="FT102" s="55"/>
      <c r="FU102" s="49"/>
      <c r="FV102" s="49"/>
      <c r="FW102" s="49"/>
      <c r="FX102" s="55"/>
      <c r="FY102" s="55"/>
      <c r="FZ102" s="55"/>
      <c r="GA102" s="55"/>
      <c r="GB102" s="55"/>
      <c r="GC102" s="55"/>
      <c r="GD102" s="55"/>
      <c r="GE102" s="37"/>
      <c r="GF102" s="37"/>
      <c r="GG102" s="37"/>
      <c r="GH102" s="37"/>
      <c r="GI102" s="37"/>
      <c r="GJ102" s="37"/>
      <c r="GK102" s="37"/>
      <c r="GL102" s="37"/>
      <c r="GM102" s="37"/>
      <c r="GN102" s="37"/>
      <c r="GO102" s="37"/>
      <c r="GP102" s="37"/>
      <c r="GQ102" s="37"/>
      <c r="GR102" s="37"/>
      <c r="GS102" s="37"/>
      <c r="GT102" s="37"/>
      <c r="GU102" s="37"/>
      <c r="GV102" s="37"/>
      <c r="GW102" s="37"/>
      <c r="GX102" s="37"/>
      <c r="GY102" s="37"/>
      <c r="GZ102" s="37"/>
      <c r="HA102" s="37"/>
      <c r="HB102" s="37"/>
      <c r="HC102" s="37"/>
      <c r="HD102" s="37"/>
      <c r="HE102" s="37"/>
      <c r="HF102" s="37"/>
      <c r="HG102" s="37">
        <v>100</v>
      </c>
      <c r="HH102" s="37"/>
      <c r="HI102" s="37"/>
      <c r="HJ102" s="37"/>
      <c r="HK102" s="37"/>
      <c r="HL102" s="37"/>
      <c r="HM102" s="37"/>
      <c r="HN102" s="37"/>
      <c r="HO102" s="37"/>
      <c r="HP102" s="37">
        <v>50</v>
      </c>
      <c r="HQ102" s="37"/>
      <c r="HR102" s="37"/>
      <c r="HS102" s="37"/>
      <c r="HT102" s="37"/>
      <c r="HU102" s="37"/>
      <c r="HV102" s="37"/>
      <c r="HW102" s="37"/>
      <c r="HX102" s="37"/>
      <c r="HY102" s="37"/>
      <c r="HZ102" s="37"/>
      <c r="IA102" s="37"/>
      <c r="IB102" s="37"/>
      <c r="IC102" s="37"/>
      <c r="ID102" s="37"/>
      <c r="IE102" s="37"/>
      <c r="IF102" s="37"/>
      <c r="IG102" s="37"/>
      <c r="IH102" s="37"/>
      <c r="II102" s="37"/>
      <c r="IJ102" s="37"/>
      <c r="IK102" s="37"/>
      <c r="IL102" s="37"/>
      <c r="IM102" s="37"/>
      <c r="IN102" s="37"/>
      <c r="IO102" s="37"/>
      <c r="IP102" s="37"/>
      <c r="IQ102" s="37"/>
      <c r="IR102" s="37"/>
      <c r="IS102" s="37"/>
      <c r="IT102" s="37"/>
      <c r="IU102" s="37"/>
      <c r="IV102" s="37"/>
      <c r="IW102" s="37"/>
      <c r="IX102" s="37"/>
      <c r="IY102" s="37"/>
      <c r="IZ102" s="37"/>
      <c r="JA102" s="37"/>
      <c r="JB102" s="37"/>
      <c r="JC102" s="37"/>
      <c r="JD102" s="37"/>
      <c r="JE102" s="37"/>
      <c r="JF102" s="37"/>
      <c r="JG102" s="37"/>
      <c r="JH102" s="37"/>
      <c r="JI102" s="37"/>
      <c r="JJ102" s="37"/>
    </row>
    <row r="103" spans="1:270" s="27" customFormat="1">
      <c r="A103" s="27" t="s">
        <v>306</v>
      </c>
      <c r="B103" s="28">
        <v>10035.02</v>
      </c>
      <c r="C103" s="28">
        <v>9467</v>
      </c>
      <c r="D103" s="26">
        <v>11171.06</v>
      </c>
      <c r="E103" s="26">
        <f>ROUNDUP(Tabla1[[#This Row],[€uros1]],0)</f>
        <v>11172</v>
      </c>
      <c r="F103" s="27">
        <v>11</v>
      </c>
      <c r="G103" s="32">
        <v>102</v>
      </c>
      <c r="H103" s="27" t="s">
        <v>315</v>
      </c>
      <c r="I103" s="27" t="s">
        <v>315</v>
      </c>
      <c r="J103" s="27" t="s">
        <v>315</v>
      </c>
      <c r="M103" s="27">
        <v>2</v>
      </c>
      <c r="N103" s="27">
        <v>2</v>
      </c>
      <c r="O103" s="27" t="s">
        <v>582</v>
      </c>
      <c r="P103" s="27" t="s">
        <v>589</v>
      </c>
      <c r="Q103" s="27" t="s">
        <v>1330</v>
      </c>
      <c r="R103" s="27" t="s">
        <v>1417</v>
      </c>
      <c r="W103" s="27" t="s">
        <v>1418</v>
      </c>
      <c r="X103" s="27" t="s">
        <v>1419</v>
      </c>
      <c r="Y103" s="27" t="s">
        <v>1882</v>
      </c>
      <c r="AD103" s="27" t="s">
        <v>1420</v>
      </c>
      <c r="AI103" s="27" t="s">
        <v>70</v>
      </c>
      <c r="AJ103" s="27" t="s">
        <v>70</v>
      </c>
      <c r="AK103" s="27" t="s">
        <v>1338</v>
      </c>
      <c r="AL103" s="27" t="s">
        <v>316</v>
      </c>
      <c r="AM103" s="33"/>
      <c r="AN103" s="27" t="s">
        <v>60</v>
      </c>
      <c r="AO103" s="27" t="s">
        <v>61</v>
      </c>
      <c r="AP103" s="27" t="s">
        <v>62</v>
      </c>
      <c r="AQ103" s="27" t="s">
        <v>202</v>
      </c>
      <c r="AR103" s="27" t="s">
        <v>64</v>
      </c>
      <c r="AS103" s="27" t="s">
        <v>65</v>
      </c>
      <c r="AT103" s="27" t="s">
        <v>235</v>
      </c>
      <c r="AU103" s="27" t="s">
        <v>317</v>
      </c>
      <c r="BD103" s="27" t="s">
        <v>152</v>
      </c>
      <c r="BE103" s="27" t="s">
        <v>253</v>
      </c>
      <c r="BF103" s="27" t="s">
        <v>1306</v>
      </c>
      <c r="BN103" s="34"/>
      <c r="BO103" s="27" t="s">
        <v>77</v>
      </c>
      <c r="BP103" s="27" t="s">
        <v>1480</v>
      </c>
      <c r="BQ103" s="34"/>
      <c r="BR103" s="27" t="s">
        <v>1918</v>
      </c>
      <c r="BS103" s="27" t="s">
        <v>1476</v>
      </c>
      <c r="BU103" s="37"/>
      <c r="BY103" s="27">
        <v>1</v>
      </c>
      <c r="BZ103" s="27">
        <v>1100</v>
      </c>
      <c r="CJ103" s="37"/>
      <c r="CS103" s="27">
        <v>0.8</v>
      </c>
      <c r="CT103" s="27">
        <v>2.2000000000000002</v>
      </c>
      <c r="CU103" s="27">
        <v>22.1</v>
      </c>
      <c r="CY103" s="40"/>
      <c r="CZ103" s="40"/>
      <c r="DA103" s="40"/>
      <c r="DO103" s="27" t="s">
        <v>1924</v>
      </c>
      <c r="DP103" s="27" t="s">
        <v>1925</v>
      </c>
      <c r="DQ103" s="27" t="s">
        <v>1927</v>
      </c>
      <c r="EC103" s="27">
        <v>46</v>
      </c>
      <c r="EL103" s="27">
        <f>COUNTA(Tabla1[[#This Row],[Tamb1]:[Tamb4]])</f>
        <v>2</v>
      </c>
      <c r="EM103" s="45" t="s">
        <v>1728</v>
      </c>
      <c r="EN103" s="43" t="s">
        <v>1737</v>
      </c>
      <c r="EQ103" s="43" t="s">
        <v>1745</v>
      </c>
      <c r="ER103" s="43"/>
      <c r="ES103" s="27">
        <f>COUNTA(Tabla1[[#This Row],[Tcam1]:[Tcam9]])</f>
        <v>1</v>
      </c>
      <c r="ET103" s="43" t="s">
        <v>1745</v>
      </c>
      <c r="FC103" s="49">
        <v>930</v>
      </c>
      <c r="FD103" s="49"/>
      <c r="FE103" s="49"/>
      <c r="FF103" s="55"/>
      <c r="FG103" s="55"/>
      <c r="FH103" s="55"/>
      <c r="FI103" s="55"/>
      <c r="FJ103" s="55"/>
      <c r="FK103" s="55"/>
      <c r="FL103" s="49">
        <v>480</v>
      </c>
      <c r="FM103" s="49"/>
      <c r="FN103" s="49"/>
      <c r="FO103" s="55"/>
      <c r="FP103" s="55"/>
      <c r="FQ103" s="55"/>
      <c r="FR103" s="55"/>
      <c r="FS103" s="55"/>
      <c r="FT103" s="55"/>
      <c r="FU103" s="49"/>
      <c r="FV103" s="49"/>
      <c r="FW103" s="49"/>
      <c r="FX103" s="55"/>
      <c r="FY103" s="55"/>
      <c r="FZ103" s="55"/>
      <c r="GA103" s="55"/>
      <c r="GB103" s="55"/>
      <c r="GC103" s="55"/>
      <c r="GD103" s="55"/>
      <c r="GE103" s="37"/>
      <c r="GF103" s="37"/>
      <c r="GG103" s="37"/>
      <c r="GH103" s="37"/>
      <c r="GI103" s="37"/>
      <c r="GJ103" s="37"/>
      <c r="GK103" s="37"/>
      <c r="GL103" s="37"/>
      <c r="GM103" s="37"/>
      <c r="GN103" s="37"/>
      <c r="GO103" s="37"/>
      <c r="GP103" s="37"/>
      <c r="GQ103" s="37"/>
      <c r="GR103" s="37"/>
      <c r="GS103" s="37"/>
      <c r="GT103" s="37"/>
      <c r="GU103" s="37"/>
      <c r="GV103" s="37"/>
      <c r="GW103" s="37"/>
      <c r="GX103" s="37"/>
      <c r="GY103" s="37"/>
      <c r="GZ103" s="37"/>
      <c r="HA103" s="37"/>
      <c r="HB103" s="37"/>
      <c r="HC103" s="37"/>
      <c r="HD103" s="37"/>
      <c r="HE103" s="37"/>
      <c r="HF103" s="37"/>
      <c r="HG103" s="37">
        <v>140</v>
      </c>
      <c r="HH103" s="37"/>
      <c r="HI103" s="37"/>
      <c r="HJ103" s="37"/>
      <c r="HK103" s="37"/>
      <c r="HL103" s="37"/>
      <c r="HM103" s="37"/>
      <c r="HN103" s="37"/>
      <c r="HO103" s="37"/>
      <c r="HP103" s="37">
        <v>70</v>
      </c>
      <c r="HQ103" s="37"/>
      <c r="HR103" s="37"/>
      <c r="HS103" s="37"/>
      <c r="HT103" s="37"/>
      <c r="HU103" s="37"/>
      <c r="HV103" s="37"/>
      <c r="HW103" s="37"/>
      <c r="HX103" s="37"/>
      <c r="HY103" s="37"/>
      <c r="HZ103" s="37"/>
      <c r="IA103" s="37"/>
      <c r="IB103" s="37"/>
      <c r="IC103" s="37"/>
      <c r="ID103" s="37"/>
      <c r="IE103" s="37"/>
      <c r="IF103" s="37"/>
      <c r="IG103" s="37"/>
      <c r="IH103" s="37"/>
      <c r="II103" s="37"/>
      <c r="IJ103" s="37"/>
      <c r="IK103" s="37"/>
      <c r="IL103" s="37"/>
      <c r="IM103" s="37"/>
      <c r="IN103" s="37"/>
      <c r="IO103" s="37"/>
      <c r="IP103" s="37"/>
      <c r="IQ103" s="37"/>
      <c r="IR103" s="37"/>
      <c r="IS103" s="37"/>
      <c r="IT103" s="37"/>
      <c r="IU103" s="37"/>
      <c r="IV103" s="37"/>
      <c r="IW103" s="37"/>
      <c r="IX103" s="37"/>
      <c r="IY103" s="37"/>
      <c r="IZ103" s="37"/>
      <c r="JA103" s="37"/>
      <c r="JB103" s="37"/>
      <c r="JC103" s="37"/>
      <c r="JD103" s="37"/>
      <c r="JE103" s="37"/>
      <c r="JF103" s="37"/>
      <c r="JG103" s="37"/>
      <c r="JH103" s="37"/>
      <c r="JI103" s="37"/>
      <c r="JJ103" s="37"/>
    </row>
    <row r="104" spans="1:270" s="27" customFormat="1">
      <c r="A104" s="27" t="s">
        <v>307</v>
      </c>
      <c r="B104" s="28">
        <v>10757.94</v>
      </c>
      <c r="C104" s="28">
        <v>10149</v>
      </c>
      <c r="D104" s="26">
        <v>11975.82</v>
      </c>
      <c r="E104" s="26">
        <f>ROUNDUP(Tabla1[[#This Row],[€uros1]],0)</f>
        <v>11976</v>
      </c>
      <c r="F104" s="27">
        <v>11</v>
      </c>
      <c r="G104" s="32">
        <v>103</v>
      </c>
      <c r="H104" s="27" t="s">
        <v>315</v>
      </c>
      <c r="I104" s="27" t="s">
        <v>315</v>
      </c>
      <c r="J104" s="27" t="s">
        <v>315</v>
      </c>
      <c r="M104" s="27">
        <v>2</v>
      </c>
      <c r="N104" s="27">
        <v>2</v>
      </c>
      <c r="O104" s="27" t="s">
        <v>582</v>
      </c>
      <c r="P104" s="27" t="s">
        <v>589</v>
      </c>
      <c r="Q104" s="27" t="s">
        <v>1330</v>
      </c>
      <c r="R104" s="27" t="s">
        <v>1417</v>
      </c>
      <c r="W104" s="27" t="s">
        <v>1418</v>
      </c>
      <c r="X104" s="27" t="s">
        <v>1419</v>
      </c>
      <c r="Y104" s="27" t="s">
        <v>1882</v>
      </c>
      <c r="AD104" s="27" t="s">
        <v>1420</v>
      </c>
      <c r="AI104" s="27" t="s">
        <v>70</v>
      </c>
      <c r="AJ104" s="27" t="s">
        <v>70</v>
      </c>
      <c r="AK104" s="27" t="s">
        <v>1338</v>
      </c>
      <c r="AL104" s="27" t="s">
        <v>316</v>
      </c>
      <c r="AM104" s="33"/>
      <c r="AN104" s="27" t="s">
        <v>60</v>
      </c>
      <c r="AO104" s="27" t="s">
        <v>61</v>
      </c>
      <c r="AP104" s="27" t="s">
        <v>62</v>
      </c>
      <c r="AQ104" s="27" t="s">
        <v>202</v>
      </c>
      <c r="AR104" s="27" t="s">
        <v>64</v>
      </c>
      <c r="AS104" s="27" t="s">
        <v>65</v>
      </c>
      <c r="AT104" s="27" t="s">
        <v>235</v>
      </c>
      <c r="AU104" s="27" t="s">
        <v>317</v>
      </c>
      <c r="BD104" s="27" t="s">
        <v>152</v>
      </c>
      <c r="BE104" s="27" t="s">
        <v>253</v>
      </c>
      <c r="BF104" s="27" t="s">
        <v>1306</v>
      </c>
      <c r="BN104" s="34"/>
      <c r="BO104" s="27" t="s">
        <v>77</v>
      </c>
      <c r="BP104" s="27" t="s">
        <v>1481</v>
      </c>
      <c r="BQ104" s="34"/>
      <c r="BR104" s="27" t="s">
        <v>1918</v>
      </c>
      <c r="BS104" s="27" t="s">
        <v>1476</v>
      </c>
      <c r="BU104" s="37"/>
      <c r="BY104" s="27">
        <v>1</v>
      </c>
      <c r="BZ104" s="27">
        <v>1600</v>
      </c>
      <c r="CJ104" s="37"/>
      <c r="CS104" s="27">
        <v>0.8</v>
      </c>
      <c r="CT104" s="27">
        <v>3.3</v>
      </c>
      <c r="CU104" s="27">
        <v>22</v>
      </c>
      <c r="CY104" s="40"/>
      <c r="CZ104" s="40"/>
      <c r="DA104" s="40"/>
      <c r="DO104" s="27" t="s">
        <v>1924</v>
      </c>
      <c r="DP104" s="27" t="s">
        <v>1925</v>
      </c>
      <c r="DQ104" s="27" t="s">
        <v>1927</v>
      </c>
      <c r="EC104" s="27">
        <v>46</v>
      </c>
      <c r="EL104" s="27">
        <f>COUNTA(Tabla1[[#This Row],[Tamb1]:[Tamb4]])</f>
        <v>2</v>
      </c>
      <c r="EM104" s="45" t="s">
        <v>1728</v>
      </c>
      <c r="EN104" s="43" t="s">
        <v>1737</v>
      </c>
      <c r="EQ104" s="43" t="s">
        <v>1745</v>
      </c>
      <c r="ER104" s="43"/>
      <c r="ES104" s="27">
        <f>COUNTA(Tabla1[[#This Row],[Tcam1]:[Tcam9]])</f>
        <v>1</v>
      </c>
      <c r="ET104" s="43" t="s">
        <v>1745</v>
      </c>
      <c r="FC104" s="49">
        <v>1570</v>
      </c>
      <c r="FD104" s="49"/>
      <c r="FE104" s="49"/>
      <c r="FF104" s="55"/>
      <c r="FG104" s="55"/>
      <c r="FH104" s="55"/>
      <c r="FI104" s="55"/>
      <c r="FJ104" s="55"/>
      <c r="FK104" s="55"/>
      <c r="FL104" s="49">
        <v>810</v>
      </c>
      <c r="FM104" s="49"/>
      <c r="FN104" s="49"/>
      <c r="FO104" s="55"/>
      <c r="FP104" s="55"/>
      <c r="FQ104" s="55"/>
      <c r="FR104" s="55"/>
      <c r="FS104" s="55"/>
      <c r="FT104" s="55"/>
      <c r="FU104" s="49"/>
      <c r="FV104" s="49"/>
      <c r="FW104" s="49"/>
      <c r="FX104" s="55"/>
      <c r="FY104" s="55"/>
      <c r="FZ104" s="55"/>
      <c r="GA104" s="55"/>
      <c r="GB104" s="55"/>
      <c r="GC104" s="55"/>
      <c r="GD104" s="55"/>
      <c r="GE104" s="37"/>
      <c r="GF104" s="37"/>
      <c r="GG104" s="37"/>
      <c r="GH104" s="37"/>
      <c r="GI104" s="37"/>
      <c r="GJ104" s="37"/>
      <c r="GK104" s="37"/>
      <c r="GL104" s="37"/>
      <c r="GM104" s="37"/>
      <c r="GN104" s="37"/>
      <c r="GO104" s="37"/>
      <c r="GP104" s="37"/>
      <c r="GQ104" s="37"/>
      <c r="GR104" s="37"/>
      <c r="GS104" s="37"/>
      <c r="GT104" s="37"/>
      <c r="GU104" s="37"/>
      <c r="GV104" s="37"/>
      <c r="GW104" s="37"/>
      <c r="GX104" s="37"/>
      <c r="GY104" s="37"/>
      <c r="GZ104" s="37"/>
      <c r="HA104" s="37"/>
      <c r="HB104" s="37"/>
      <c r="HC104" s="37"/>
      <c r="HD104" s="37"/>
      <c r="HE104" s="37"/>
      <c r="HF104" s="37"/>
      <c r="HG104" s="37">
        <v>240</v>
      </c>
      <c r="HH104" s="37"/>
      <c r="HI104" s="37"/>
      <c r="HJ104" s="37"/>
      <c r="HK104" s="37"/>
      <c r="HL104" s="37"/>
      <c r="HM104" s="37"/>
      <c r="HN104" s="37"/>
      <c r="HO104" s="37"/>
      <c r="HP104" s="37">
        <v>120</v>
      </c>
      <c r="HQ104" s="37"/>
      <c r="HR104" s="37"/>
      <c r="HS104" s="37"/>
      <c r="HT104" s="37"/>
      <c r="HU104" s="37"/>
      <c r="HV104" s="37"/>
      <c r="HW104" s="37"/>
      <c r="HX104" s="37"/>
      <c r="HY104" s="37"/>
      <c r="HZ104" s="37"/>
      <c r="IA104" s="37"/>
      <c r="IB104" s="37"/>
      <c r="IC104" s="37"/>
      <c r="ID104" s="37"/>
      <c r="IE104" s="37"/>
      <c r="IF104" s="37"/>
      <c r="IG104" s="37"/>
      <c r="IH104" s="37"/>
      <c r="II104" s="37"/>
      <c r="IJ104" s="37"/>
      <c r="IK104" s="37"/>
      <c r="IL104" s="37"/>
      <c r="IM104" s="37"/>
      <c r="IN104" s="37"/>
      <c r="IO104" s="37"/>
      <c r="IP104" s="37"/>
      <c r="IQ104" s="37"/>
      <c r="IR104" s="37"/>
      <c r="IS104" s="37"/>
      <c r="IT104" s="37"/>
      <c r="IU104" s="37"/>
      <c r="IV104" s="37"/>
      <c r="IW104" s="37"/>
      <c r="IX104" s="37"/>
      <c r="IY104" s="37"/>
      <c r="IZ104" s="37"/>
      <c r="JA104" s="37"/>
      <c r="JB104" s="37"/>
      <c r="JC104" s="37"/>
      <c r="JD104" s="37"/>
      <c r="JE104" s="37"/>
      <c r="JF104" s="37"/>
      <c r="JG104" s="37"/>
      <c r="JH104" s="37"/>
      <c r="JI104" s="37"/>
      <c r="JJ104" s="37"/>
    </row>
    <row r="105" spans="1:270" s="27" customFormat="1">
      <c r="A105" s="27" t="s">
        <v>308</v>
      </c>
      <c r="B105" s="28">
        <v>11670.6</v>
      </c>
      <c r="C105" s="28">
        <v>11010</v>
      </c>
      <c r="D105" s="26">
        <v>12991.8</v>
      </c>
      <c r="E105" s="26">
        <f>ROUNDUP(Tabla1[[#This Row],[€uros1]],0)</f>
        <v>12992</v>
      </c>
      <c r="F105" s="27">
        <v>11</v>
      </c>
      <c r="G105" s="32">
        <v>104</v>
      </c>
      <c r="H105" s="27" t="s">
        <v>315</v>
      </c>
      <c r="I105" s="27" t="s">
        <v>315</v>
      </c>
      <c r="J105" s="27" t="s">
        <v>315</v>
      </c>
      <c r="M105" s="27">
        <v>2</v>
      </c>
      <c r="N105" s="27">
        <v>2</v>
      </c>
      <c r="O105" s="27" t="s">
        <v>582</v>
      </c>
      <c r="P105" s="27" t="s">
        <v>589</v>
      </c>
      <c r="Q105" s="27" t="s">
        <v>1330</v>
      </c>
      <c r="R105" s="27" t="s">
        <v>1417</v>
      </c>
      <c r="W105" s="27" t="s">
        <v>1418</v>
      </c>
      <c r="X105" s="27" t="s">
        <v>1419</v>
      </c>
      <c r="Y105" s="27" t="s">
        <v>1882</v>
      </c>
      <c r="AD105" s="27" t="s">
        <v>1420</v>
      </c>
      <c r="AI105" s="27" t="s">
        <v>70</v>
      </c>
      <c r="AJ105" s="27" t="s">
        <v>70</v>
      </c>
      <c r="AK105" s="27" t="s">
        <v>1338</v>
      </c>
      <c r="AL105" s="27" t="s">
        <v>316</v>
      </c>
      <c r="AM105" s="33"/>
      <c r="AN105" s="27" t="s">
        <v>60</v>
      </c>
      <c r="AO105" s="27" t="s">
        <v>61</v>
      </c>
      <c r="AP105" s="27" t="s">
        <v>62</v>
      </c>
      <c r="AQ105" s="27" t="s">
        <v>202</v>
      </c>
      <c r="AR105" s="27" t="s">
        <v>64</v>
      </c>
      <c r="AS105" s="27" t="s">
        <v>65</v>
      </c>
      <c r="AT105" s="27" t="s">
        <v>235</v>
      </c>
      <c r="AU105" s="27" t="s">
        <v>317</v>
      </c>
      <c r="BD105" s="27" t="s">
        <v>152</v>
      </c>
      <c r="BE105" s="27" t="s">
        <v>253</v>
      </c>
      <c r="BF105" s="27" t="s">
        <v>1306</v>
      </c>
      <c r="BN105" s="34"/>
      <c r="BO105" s="27" t="s">
        <v>77</v>
      </c>
      <c r="BP105" s="27" t="s">
        <v>1482</v>
      </c>
      <c r="BQ105" s="34"/>
      <c r="BR105" s="27" t="s">
        <v>1918</v>
      </c>
      <c r="BS105" s="27" t="s">
        <v>1477</v>
      </c>
      <c r="BU105" s="37"/>
      <c r="BY105" s="27">
        <v>1</v>
      </c>
      <c r="BZ105" s="27">
        <v>2100</v>
      </c>
      <c r="CJ105" s="37"/>
      <c r="CS105" s="27">
        <v>1.2</v>
      </c>
      <c r="CT105" s="27">
        <v>4.9000000000000004</v>
      </c>
      <c r="CU105" s="27">
        <v>4.5999999999999996</v>
      </c>
      <c r="CY105" s="40"/>
      <c r="CZ105" s="40"/>
      <c r="DA105" s="40"/>
      <c r="DO105" s="27" t="s">
        <v>1924</v>
      </c>
      <c r="DP105" s="27" t="s">
        <v>1925</v>
      </c>
      <c r="DQ105" s="27" t="s">
        <v>1927</v>
      </c>
      <c r="EC105" s="27">
        <v>59</v>
      </c>
      <c r="EL105" s="27">
        <f>COUNTA(Tabla1[[#This Row],[Tamb1]:[Tamb4]])</f>
        <v>2</v>
      </c>
      <c r="EM105" s="45" t="s">
        <v>1728</v>
      </c>
      <c r="EN105" s="43" t="s">
        <v>1737</v>
      </c>
      <c r="EQ105" s="43" t="s">
        <v>1745</v>
      </c>
      <c r="ER105" s="43"/>
      <c r="ES105" s="27">
        <f>COUNTA(Tabla1[[#This Row],[Tcam1]:[Tcam9]])</f>
        <v>1</v>
      </c>
      <c r="ET105" s="43" t="s">
        <v>1745</v>
      </c>
      <c r="FC105" s="49">
        <v>2080</v>
      </c>
      <c r="FD105" s="49"/>
      <c r="FE105" s="49"/>
      <c r="FF105" s="55"/>
      <c r="FG105" s="55"/>
      <c r="FH105" s="55"/>
      <c r="FI105" s="55"/>
      <c r="FJ105" s="55"/>
      <c r="FK105" s="55"/>
      <c r="FL105" s="49">
        <v>1070</v>
      </c>
      <c r="FM105" s="49"/>
      <c r="FN105" s="49"/>
      <c r="FO105" s="55"/>
      <c r="FP105" s="55"/>
      <c r="FQ105" s="55"/>
      <c r="FR105" s="55"/>
      <c r="FS105" s="55"/>
      <c r="FT105" s="55"/>
      <c r="FU105" s="49"/>
      <c r="FV105" s="49"/>
      <c r="FW105" s="49"/>
      <c r="FX105" s="55"/>
      <c r="FY105" s="55"/>
      <c r="FZ105" s="55"/>
      <c r="GA105" s="55"/>
      <c r="GB105" s="55"/>
      <c r="GC105" s="55"/>
      <c r="GD105" s="55"/>
      <c r="GE105" s="37"/>
      <c r="GF105" s="37"/>
      <c r="GG105" s="37"/>
      <c r="GH105" s="37"/>
      <c r="GI105" s="37"/>
      <c r="GJ105" s="37"/>
      <c r="GK105" s="37"/>
      <c r="GL105" s="37"/>
      <c r="GM105" s="37"/>
      <c r="GN105" s="37"/>
      <c r="GO105" s="37"/>
      <c r="GP105" s="37"/>
      <c r="GQ105" s="37"/>
      <c r="GR105" s="37"/>
      <c r="GS105" s="37"/>
      <c r="GT105" s="37"/>
      <c r="GU105" s="37"/>
      <c r="GV105" s="37"/>
      <c r="GW105" s="37"/>
      <c r="GX105" s="37"/>
      <c r="GY105" s="37"/>
      <c r="GZ105" s="37"/>
      <c r="HA105" s="37"/>
      <c r="HB105" s="37"/>
      <c r="HC105" s="37"/>
      <c r="HD105" s="37"/>
      <c r="HE105" s="37"/>
      <c r="HF105" s="37"/>
      <c r="HG105" s="37">
        <v>360</v>
      </c>
      <c r="HH105" s="37"/>
      <c r="HI105" s="37"/>
      <c r="HJ105" s="37"/>
      <c r="HK105" s="37"/>
      <c r="HL105" s="37"/>
      <c r="HM105" s="37"/>
      <c r="HN105" s="37"/>
      <c r="HO105" s="37"/>
      <c r="HP105" s="37">
        <v>190</v>
      </c>
      <c r="HQ105" s="37"/>
      <c r="HR105" s="37"/>
      <c r="HS105" s="37"/>
      <c r="HT105" s="37"/>
      <c r="HU105" s="37"/>
      <c r="HV105" s="37"/>
      <c r="HW105" s="37"/>
      <c r="HX105" s="37"/>
      <c r="HY105" s="37"/>
      <c r="HZ105" s="37"/>
      <c r="IA105" s="37"/>
      <c r="IB105" s="37"/>
      <c r="IC105" s="37"/>
      <c r="ID105" s="37"/>
      <c r="IE105" s="37"/>
      <c r="IF105" s="37"/>
      <c r="IG105" s="37"/>
      <c r="IH105" s="37"/>
      <c r="II105" s="37"/>
      <c r="IJ105" s="37"/>
      <c r="IK105" s="37"/>
      <c r="IL105" s="37"/>
      <c r="IM105" s="37"/>
      <c r="IN105" s="37"/>
      <c r="IO105" s="37"/>
      <c r="IP105" s="37"/>
      <c r="IQ105" s="37"/>
      <c r="IR105" s="37"/>
      <c r="IS105" s="37"/>
      <c r="IT105" s="37"/>
      <c r="IU105" s="37"/>
      <c r="IV105" s="37"/>
      <c r="IW105" s="37"/>
      <c r="IX105" s="37"/>
      <c r="IY105" s="37"/>
      <c r="IZ105" s="37"/>
      <c r="JA105" s="37"/>
      <c r="JB105" s="37"/>
      <c r="JC105" s="37"/>
      <c r="JD105" s="37"/>
      <c r="JE105" s="37"/>
      <c r="JF105" s="37"/>
      <c r="JG105" s="37"/>
      <c r="JH105" s="37"/>
      <c r="JI105" s="37"/>
      <c r="JJ105" s="37"/>
    </row>
    <row r="106" spans="1:270" s="27" customFormat="1">
      <c r="A106" s="27" t="s">
        <v>309</v>
      </c>
      <c r="B106" s="28">
        <v>11826.42</v>
      </c>
      <c r="C106" s="28">
        <v>11157</v>
      </c>
      <c r="D106" s="26">
        <v>13165.259999999998</v>
      </c>
      <c r="E106" s="26">
        <f>ROUNDUP(Tabla1[[#This Row],[€uros1]],0)</f>
        <v>13166</v>
      </c>
      <c r="F106" s="27">
        <v>11</v>
      </c>
      <c r="G106" s="32">
        <v>105</v>
      </c>
      <c r="H106" s="27" t="s">
        <v>315</v>
      </c>
      <c r="I106" s="27" t="s">
        <v>315</v>
      </c>
      <c r="J106" s="27" t="s">
        <v>315</v>
      </c>
      <c r="M106" s="27">
        <v>2</v>
      </c>
      <c r="N106" s="27">
        <v>2</v>
      </c>
      <c r="O106" s="27" t="s">
        <v>582</v>
      </c>
      <c r="P106" s="27" t="s">
        <v>589</v>
      </c>
      <c r="Q106" s="27" t="s">
        <v>1330</v>
      </c>
      <c r="R106" s="27" t="s">
        <v>1417</v>
      </c>
      <c r="W106" s="27" t="s">
        <v>1418</v>
      </c>
      <c r="X106" s="27" t="s">
        <v>1419</v>
      </c>
      <c r="Y106" s="27" t="s">
        <v>1882</v>
      </c>
      <c r="AD106" s="27" t="s">
        <v>1420</v>
      </c>
      <c r="AI106" s="27" t="s">
        <v>70</v>
      </c>
      <c r="AJ106" s="27" t="s">
        <v>70</v>
      </c>
      <c r="AK106" s="27" t="s">
        <v>1338</v>
      </c>
      <c r="AL106" s="27" t="s">
        <v>316</v>
      </c>
      <c r="AM106" s="33"/>
      <c r="AN106" s="27" t="s">
        <v>60</v>
      </c>
      <c r="AO106" s="27" t="s">
        <v>61</v>
      </c>
      <c r="AP106" s="27" t="s">
        <v>62</v>
      </c>
      <c r="AQ106" s="27" t="s">
        <v>202</v>
      </c>
      <c r="AR106" s="27" t="s">
        <v>64</v>
      </c>
      <c r="AS106" s="27" t="s">
        <v>65</v>
      </c>
      <c r="AT106" s="27" t="s">
        <v>235</v>
      </c>
      <c r="AU106" s="27" t="s">
        <v>317</v>
      </c>
      <c r="BD106" s="27" t="s">
        <v>152</v>
      </c>
      <c r="BE106" s="27" t="s">
        <v>253</v>
      </c>
      <c r="BF106" s="27" t="s">
        <v>1306</v>
      </c>
      <c r="BN106" s="34"/>
      <c r="BO106" s="27" t="s">
        <v>77</v>
      </c>
      <c r="BP106" s="27" t="s">
        <v>1483</v>
      </c>
      <c r="BQ106" s="34"/>
      <c r="BR106" s="27" t="s">
        <v>1918</v>
      </c>
      <c r="BS106" s="27" t="s">
        <v>1477</v>
      </c>
      <c r="BU106" s="37"/>
      <c r="BY106" s="27">
        <v>1</v>
      </c>
      <c r="BZ106" s="27">
        <v>2700</v>
      </c>
      <c r="CJ106" s="37"/>
      <c r="CS106" s="27">
        <v>1.2</v>
      </c>
      <c r="CT106" s="27">
        <v>6.2</v>
      </c>
      <c r="CU106" s="27">
        <v>4.5999999999999996</v>
      </c>
      <c r="CY106" s="40"/>
      <c r="CZ106" s="40"/>
      <c r="DA106" s="40"/>
      <c r="DO106" s="27" t="s">
        <v>1924</v>
      </c>
      <c r="DP106" s="27" t="s">
        <v>1925</v>
      </c>
      <c r="DQ106" s="27" t="s">
        <v>1927</v>
      </c>
      <c r="EC106" s="27">
        <v>59</v>
      </c>
      <c r="EL106" s="27">
        <f>COUNTA(Tabla1[[#This Row],[Tamb1]:[Tamb4]])</f>
        <v>2</v>
      </c>
      <c r="EM106" s="45" t="s">
        <v>1728</v>
      </c>
      <c r="EN106" s="43" t="s">
        <v>1737</v>
      </c>
      <c r="EQ106" s="43" t="s">
        <v>1745</v>
      </c>
      <c r="ER106" s="43"/>
      <c r="ES106" s="27">
        <f>COUNTA(Tabla1[[#This Row],[Tcam1]:[Tcam9]])</f>
        <v>1</v>
      </c>
      <c r="ET106" s="43" t="s">
        <v>1745</v>
      </c>
      <c r="FC106" s="49">
        <v>2650</v>
      </c>
      <c r="FD106" s="49"/>
      <c r="FE106" s="49"/>
      <c r="FF106" s="55"/>
      <c r="FG106" s="55"/>
      <c r="FH106" s="55"/>
      <c r="FI106" s="55"/>
      <c r="FJ106" s="55"/>
      <c r="FK106" s="55"/>
      <c r="FL106" s="49">
        <v>1370</v>
      </c>
      <c r="FM106" s="49"/>
      <c r="FN106" s="49"/>
      <c r="FO106" s="55"/>
      <c r="FP106" s="55"/>
      <c r="FQ106" s="55"/>
      <c r="FR106" s="55"/>
      <c r="FS106" s="55"/>
      <c r="FT106" s="55"/>
      <c r="FU106" s="49"/>
      <c r="FV106" s="49"/>
      <c r="FW106" s="49"/>
      <c r="FX106" s="55"/>
      <c r="FY106" s="55"/>
      <c r="FZ106" s="55"/>
      <c r="GA106" s="55"/>
      <c r="GB106" s="55"/>
      <c r="GC106" s="55"/>
      <c r="GD106" s="55"/>
      <c r="GE106" s="37"/>
      <c r="GF106" s="37"/>
      <c r="GG106" s="37"/>
      <c r="GH106" s="37"/>
      <c r="GI106" s="37"/>
      <c r="GJ106" s="37"/>
      <c r="GK106" s="37"/>
      <c r="GL106" s="37"/>
      <c r="GM106" s="37"/>
      <c r="GN106" s="37"/>
      <c r="GO106" s="37"/>
      <c r="GP106" s="37"/>
      <c r="GQ106" s="37"/>
      <c r="GR106" s="37"/>
      <c r="GS106" s="37"/>
      <c r="GT106" s="37"/>
      <c r="GU106" s="37"/>
      <c r="GV106" s="37"/>
      <c r="GW106" s="37"/>
      <c r="GX106" s="37"/>
      <c r="GY106" s="37"/>
      <c r="GZ106" s="37"/>
      <c r="HA106" s="37"/>
      <c r="HB106" s="37"/>
      <c r="HC106" s="37"/>
      <c r="HD106" s="37"/>
      <c r="HE106" s="37"/>
      <c r="HF106" s="37"/>
      <c r="HG106" s="37">
        <v>460</v>
      </c>
      <c r="HH106" s="37"/>
      <c r="HI106" s="37"/>
      <c r="HJ106" s="37"/>
      <c r="HK106" s="37"/>
      <c r="HL106" s="37"/>
      <c r="HM106" s="37"/>
      <c r="HN106" s="37"/>
      <c r="HO106" s="37"/>
      <c r="HP106" s="37">
        <v>240</v>
      </c>
      <c r="HQ106" s="37"/>
      <c r="HR106" s="37"/>
      <c r="HS106" s="37"/>
      <c r="HT106" s="37"/>
      <c r="HU106" s="37"/>
      <c r="HV106" s="37"/>
      <c r="HW106" s="37"/>
      <c r="HX106" s="37"/>
      <c r="HY106" s="37"/>
      <c r="HZ106" s="37"/>
      <c r="IA106" s="37"/>
      <c r="IB106" s="37"/>
      <c r="IC106" s="37"/>
      <c r="ID106" s="37"/>
      <c r="IE106" s="37"/>
      <c r="IF106" s="37"/>
      <c r="IG106" s="37"/>
      <c r="IH106" s="37"/>
      <c r="II106" s="37"/>
      <c r="IJ106" s="37"/>
      <c r="IK106" s="37"/>
      <c r="IL106" s="37"/>
      <c r="IM106" s="37"/>
      <c r="IN106" s="37"/>
      <c r="IO106" s="37"/>
      <c r="IP106" s="37"/>
      <c r="IQ106" s="37"/>
      <c r="IR106" s="37"/>
      <c r="IS106" s="37"/>
      <c r="IT106" s="37"/>
      <c r="IU106" s="37"/>
      <c r="IV106" s="37"/>
      <c r="IW106" s="37"/>
      <c r="IX106" s="37"/>
      <c r="IY106" s="37"/>
      <c r="IZ106" s="37"/>
      <c r="JA106" s="37"/>
      <c r="JB106" s="37"/>
      <c r="JC106" s="37"/>
      <c r="JD106" s="37"/>
      <c r="JE106" s="37"/>
      <c r="JF106" s="37"/>
      <c r="JG106" s="37"/>
      <c r="JH106" s="37"/>
      <c r="JI106" s="37"/>
      <c r="JJ106" s="37"/>
    </row>
    <row r="107" spans="1:270" s="33" customFormat="1">
      <c r="A107" s="33" t="s">
        <v>83</v>
      </c>
      <c r="B107" s="30">
        <v>1368.4007352941173</v>
      </c>
      <c r="C107" s="30">
        <v>1335</v>
      </c>
      <c r="D107" s="26">
        <v>1467.5926835937496</v>
      </c>
      <c r="E107" s="26">
        <f>ROUNDUP(Tabla1[[#This Row],[€uros1]],0)</f>
        <v>1468</v>
      </c>
      <c r="F107" s="33">
        <v>12</v>
      </c>
      <c r="G107" s="32">
        <v>106</v>
      </c>
      <c r="H107" s="33" t="s">
        <v>58</v>
      </c>
      <c r="I107" s="33" t="s">
        <v>58</v>
      </c>
      <c r="J107" s="33" t="s">
        <v>58</v>
      </c>
      <c r="M107" s="33">
        <v>2</v>
      </c>
      <c r="N107" s="33">
        <v>2</v>
      </c>
      <c r="O107" s="33" t="s">
        <v>583</v>
      </c>
      <c r="P107" s="33" t="s">
        <v>590</v>
      </c>
      <c r="R107" s="33" t="s">
        <v>1421</v>
      </c>
      <c r="S107" s="33" t="s">
        <v>1883</v>
      </c>
      <c r="W107" s="33" t="s">
        <v>1425</v>
      </c>
      <c r="X107" s="33" t="s">
        <v>1426</v>
      </c>
      <c r="Y107" s="33" t="s">
        <v>1884</v>
      </c>
      <c r="AD107" s="33" t="s">
        <v>1427</v>
      </c>
      <c r="AE107" s="33" t="s">
        <v>1428</v>
      </c>
      <c r="AI107" s="33" t="s">
        <v>70</v>
      </c>
      <c r="AJ107" s="33" t="s">
        <v>70</v>
      </c>
      <c r="AK107" s="33" t="s">
        <v>1339</v>
      </c>
      <c r="AL107" s="33" t="s">
        <v>260</v>
      </c>
      <c r="AN107" s="33" t="s">
        <v>60</v>
      </c>
      <c r="AO107" s="33" t="s">
        <v>61</v>
      </c>
      <c r="AP107" s="33" t="s">
        <v>62</v>
      </c>
      <c r="AQ107" s="33" t="s">
        <v>63</v>
      </c>
      <c r="AR107" s="33" t="s">
        <v>64</v>
      </c>
      <c r="AS107" s="33" t="s">
        <v>65</v>
      </c>
      <c r="AT107" s="33" t="s">
        <v>66</v>
      </c>
      <c r="AU107" s="33" t="s">
        <v>67</v>
      </c>
      <c r="AV107" s="33" t="s">
        <v>68</v>
      </c>
      <c r="AW107" s="33" t="s">
        <v>69</v>
      </c>
      <c r="BD107" s="33" t="s">
        <v>71</v>
      </c>
      <c r="BE107" s="33" t="s">
        <v>252</v>
      </c>
      <c r="BF107" s="33" t="s">
        <v>1306</v>
      </c>
      <c r="BG107" s="33" t="s">
        <v>72</v>
      </c>
      <c r="BH107" s="33" t="s">
        <v>73</v>
      </c>
      <c r="BI107" s="33" t="s">
        <v>74</v>
      </c>
      <c r="BK107" s="33" t="s">
        <v>268</v>
      </c>
      <c r="BL107" s="33">
        <v>700</v>
      </c>
      <c r="BN107" s="36"/>
      <c r="BO107" s="33" t="s">
        <v>77</v>
      </c>
      <c r="BQ107" s="36">
        <v>0.25</v>
      </c>
      <c r="BT107" s="46" t="s">
        <v>2126</v>
      </c>
      <c r="BU107" s="39">
        <v>4.53</v>
      </c>
      <c r="BZ107" s="33">
        <v>154</v>
      </c>
      <c r="CB107" s="33">
        <v>0.71</v>
      </c>
      <c r="CH107" s="33">
        <v>1</v>
      </c>
      <c r="CI107" s="33" t="s">
        <v>1343</v>
      </c>
      <c r="CJ107" s="39"/>
      <c r="CY107" s="42">
        <v>1</v>
      </c>
      <c r="CZ107" s="42">
        <v>200</v>
      </c>
      <c r="DA107" s="42">
        <v>549</v>
      </c>
      <c r="DH107" s="33" t="s">
        <v>1348</v>
      </c>
      <c r="DI107" s="33" t="s">
        <v>1345</v>
      </c>
      <c r="DJ107" s="33" t="s">
        <v>76</v>
      </c>
      <c r="DK107" s="33">
        <v>1</v>
      </c>
      <c r="DL107" s="33">
        <v>200</v>
      </c>
      <c r="DM107" s="33">
        <v>307</v>
      </c>
      <c r="DV107" s="33">
        <v>38.5</v>
      </c>
      <c r="DW107" s="33">
        <v>23</v>
      </c>
      <c r="EC107" s="33">
        <v>23</v>
      </c>
      <c r="EI107" s="33">
        <v>665</v>
      </c>
      <c r="EJ107" s="33">
        <v>550</v>
      </c>
      <c r="EK107" s="33">
        <v>334</v>
      </c>
      <c r="EL107" s="33">
        <f>COUNTA(Tabla1[[#This Row],[Tamb1]:[Tamb4]])</f>
        <v>2</v>
      </c>
      <c r="EM107" s="46" t="s">
        <v>1727</v>
      </c>
      <c r="EN107" s="46" t="s">
        <v>1736</v>
      </c>
      <c r="EQ107" s="46" t="s">
        <v>1730</v>
      </c>
      <c r="ES107" s="33">
        <f>COUNTA(Tabla1[[#This Row],[Tcam1]:[Tcam9]])</f>
        <v>2</v>
      </c>
      <c r="ET107" s="46" t="s">
        <v>1746</v>
      </c>
      <c r="EU107" s="46" t="s">
        <v>1730</v>
      </c>
      <c r="FC107" s="54">
        <v>2748</v>
      </c>
      <c r="FD107" s="54">
        <v>434</v>
      </c>
      <c r="FE107" s="54"/>
      <c r="FF107" s="54"/>
      <c r="FG107" s="54"/>
      <c r="FH107" s="54"/>
      <c r="FI107" s="54"/>
      <c r="FJ107" s="54"/>
      <c r="FK107" s="54"/>
      <c r="FL107" s="54">
        <v>298</v>
      </c>
      <c r="FM107" s="54">
        <v>389</v>
      </c>
      <c r="FN107" s="54"/>
      <c r="FO107" s="54"/>
      <c r="FP107" s="54"/>
      <c r="FQ107" s="54"/>
      <c r="FR107" s="54"/>
      <c r="FS107" s="54"/>
      <c r="FT107" s="54"/>
      <c r="FU107" s="54"/>
      <c r="FV107" s="54"/>
      <c r="FW107" s="54"/>
      <c r="FX107" s="54"/>
      <c r="FY107" s="54"/>
      <c r="FZ107" s="54"/>
      <c r="GA107" s="54"/>
      <c r="GB107" s="54"/>
      <c r="GC107" s="54"/>
      <c r="GD107" s="54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  <c r="IN107" s="39"/>
      <c r="IO107" s="39"/>
      <c r="IP107" s="39"/>
      <c r="IQ107" s="39"/>
      <c r="IR107" s="39"/>
      <c r="IS107" s="39"/>
      <c r="IT107" s="39"/>
      <c r="IU107" s="39"/>
      <c r="IV107" s="39"/>
      <c r="IW107" s="39"/>
      <c r="IX107" s="39"/>
      <c r="IY107" s="39"/>
      <c r="IZ107" s="39"/>
      <c r="JA107" s="39"/>
      <c r="JB107" s="39"/>
      <c r="JC107" s="39"/>
      <c r="JD107" s="39"/>
      <c r="JE107" s="39"/>
      <c r="JF107" s="39"/>
      <c r="JG107" s="39"/>
      <c r="JH107" s="39"/>
      <c r="JI107" s="39"/>
      <c r="JJ107" s="39"/>
    </row>
    <row r="108" spans="1:270" s="33" customFormat="1">
      <c r="A108" s="33" t="s">
        <v>84</v>
      </c>
      <c r="B108" s="30">
        <v>1320.6617647058824</v>
      </c>
      <c r="C108" s="30">
        <v>1286</v>
      </c>
      <c r="D108" s="26">
        <v>1416.3932343749998</v>
      </c>
      <c r="E108" s="26">
        <f>ROUNDUP(Tabla1[[#This Row],[€uros1]],0)</f>
        <v>1417</v>
      </c>
      <c r="F108" s="33">
        <v>12</v>
      </c>
      <c r="G108" s="32">
        <v>107</v>
      </c>
      <c r="H108" s="33" t="s">
        <v>58</v>
      </c>
      <c r="I108" s="33" t="s">
        <v>58</v>
      </c>
      <c r="J108" s="33" t="s">
        <v>58</v>
      </c>
      <c r="M108" s="33">
        <v>2</v>
      </c>
      <c r="N108" s="33">
        <v>2</v>
      </c>
      <c r="O108" s="33" t="s">
        <v>583</v>
      </c>
      <c r="P108" s="33" t="s">
        <v>590</v>
      </c>
      <c r="R108" s="33" t="s">
        <v>1421</v>
      </c>
      <c r="S108" s="33" t="s">
        <v>1883</v>
      </c>
      <c r="W108" s="33" t="s">
        <v>1425</v>
      </c>
      <c r="X108" s="33" t="s">
        <v>1426</v>
      </c>
      <c r="Y108" s="33" t="s">
        <v>1884</v>
      </c>
      <c r="AD108" s="33" t="s">
        <v>1427</v>
      </c>
      <c r="AE108" s="33" t="s">
        <v>1428</v>
      </c>
      <c r="AI108" s="33" t="s">
        <v>70</v>
      </c>
      <c r="AJ108" s="33" t="s">
        <v>70</v>
      </c>
      <c r="AK108" s="33" t="s">
        <v>1339</v>
      </c>
      <c r="AL108" s="33" t="s">
        <v>260</v>
      </c>
      <c r="AN108" s="33" t="s">
        <v>60</v>
      </c>
      <c r="AO108" s="33" t="s">
        <v>61</v>
      </c>
      <c r="AP108" s="33" t="s">
        <v>62</v>
      </c>
      <c r="AQ108" s="33" t="s">
        <v>63</v>
      </c>
      <c r="AR108" s="33" t="s">
        <v>64</v>
      </c>
      <c r="AS108" s="33" t="s">
        <v>65</v>
      </c>
      <c r="AT108" s="33" t="s">
        <v>66</v>
      </c>
      <c r="AU108" s="33" t="s">
        <v>67</v>
      </c>
      <c r="AV108" s="33" t="s">
        <v>68</v>
      </c>
      <c r="AW108" s="33" t="s">
        <v>69</v>
      </c>
      <c r="BD108" s="33" t="s">
        <v>71</v>
      </c>
      <c r="BE108" s="33" t="s">
        <v>252</v>
      </c>
      <c r="BF108" s="33" t="s">
        <v>1306</v>
      </c>
      <c r="BG108" s="33" t="s">
        <v>72</v>
      </c>
      <c r="BH108" s="33" t="s">
        <v>73</v>
      </c>
      <c r="BI108" s="33" t="s">
        <v>74</v>
      </c>
      <c r="BK108" s="33" t="s">
        <v>268</v>
      </c>
      <c r="BL108" s="33">
        <v>700</v>
      </c>
      <c r="BN108" s="36"/>
      <c r="BO108" s="33" t="s">
        <v>77</v>
      </c>
      <c r="BQ108" s="36">
        <v>0.25</v>
      </c>
      <c r="BT108" s="46" t="s">
        <v>2126</v>
      </c>
      <c r="BU108" s="39">
        <v>4.53</v>
      </c>
      <c r="BZ108" s="33">
        <v>154</v>
      </c>
      <c r="CB108" s="33">
        <v>0.71</v>
      </c>
      <c r="CH108" s="33">
        <v>1</v>
      </c>
      <c r="CI108" s="33" t="s">
        <v>1343</v>
      </c>
      <c r="CJ108" s="39"/>
      <c r="CY108" s="42">
        <v>1</v>
      </c>
      <c r="CZ108" s="42">
        <v>200</v>
      </c>
      <c r="DA108" s="42">
        <v>549</v>
      </c>
      <c r="DH108" s="33" t="s">
        <v>1348</v>
      </c>
      <c r="DI108" s="33" t="s">
        <v>1347</v>
      </c>
      <c r="DJ108" s="33">
        <v>230</v>
      </c>
      <c r="DK108" s="33">
        <v>1</v>
      </c>
      <c r="DL108" s="33">
        <v>200</v>
      </c>
      <c r="DM108" s="33">
        <v>307</v>
      </c>
      <c r="DV108" s="33">
        <v>38.5</v>
      </c>
      <c r="DW108" s="33">
        <v>23</v>
      </c>
      <c r="EC108" s="33">
        <v>23</v>
      </c>
      <c r="EI108" s="33">
        <v>665</v>
      </c>
      <c r="EJ108" s="33">
        <v>550</v>
      </c>
      <c r="EK108" s="33">
        <v>334</v>
      </c>
      <c r="EL108" s="33">
        <f>COUNTA(Tabla1[[#This Row],[Tamb1]:[Tamb4]])</f>
        <v>2</v>
      </c>
      <c r="EM108" s="46" t="s">
        <v>1727</v>
      </c>
      <c r="EN108" s="46" t="s">
        <v>1736</v>
      </c>
      <c r="EQ108" s="46" t="s">
        <v>1730</v>
      </c>
      <c r="ES108" s="33">
        <f>COUNTA(Tabla1[[#This Row],[Tcam1]:[Tcam9]])</f>
        <v>2</v>
      </c>
      <c r="ET108" s="46" t="s">
        <v>1746</v>
      </c>
      <c r="EU108" s="46" t="s">
        <v>1730</v>
      </c>
      <c r="FC108" s="54">
        <v>2920</v>
      </c>
      <c r="FD108" s="54">
        <v>434</v>
      </c>
      <c r="FE108" s="54"/>
      <c r="FF108" s="54"/>
      <c r="FG108" s="54"/>
      <c r="FH108" s="54"/>
      <c r="FI108" s="54"/>
      <c r="FJ108" s="54"/>
      <c r="FK108" s="54"/>
      <c r="FL108" s="54">
        <v>298</v>
      </c>
      <c r="FM108" s="54">
        <v>389</v>
      </c>
      <c r="FN108" s="54"/>
      <c r="FO108" s="54"/>
      <c r="FP108" s="54"/>
      <c r="FQ108" s="54"/>
      <c r="FR108" s="54"/>
      <c r="FS108" s="54"/>
      <c r="FT108" s="54"/>
      <c r="FU108" s="54"/>
      <c r="FV108" s="54"/>
      <c r="FW108" s="54"/>
      <c r="FX108" s="54"/>
      <c r="FY108" s="54"/>
      <c r="FZ108" s="54"/>
      <c r="GA108" s="54"/>
      <c r="GB108" s="54"/>
      <c r="GC108" s="54"/>
      <c r="GD108" s="54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  <c r="IN108" s="39"/>
      <c r="IO108" s="39"/>
      <c r="IP108" s="39"/>
      <c r="IQ108" s="39"/>
      <c r="IR108" s="39"/>
      <c r="IS108" s="39"/>
      <c r="IT108" s="39"/>
      <c r="IU108" s="39"/>
      <c r="IV108" s="39"/>
      <c r="IW108" s="39"/>
      <c r="IX108" s="39"/>
      <c r="IY108" s="39"/>
      <c r="IZ108" s="39"/>
      <c r="JA108" s="39"/>
      <c r="JB108" s="39"/>
      <c r="JC108" s="39"/>
      <c r="JD108" s="39"/>
      <c r="JE108" s="39"/>
      <c r="JF108" s="39"/>
      <c r="JG108" s="39"/>
      <c r="JH108" s="39"/>
      <c r="JI108" s="39"/>
      <c r="JJ108" s="39"/>
    </row>
    <row r="109" spans="1:270" s="33" customFormat="1">
      <c r="A109" s="33" t="s">
        <v>85</v>
      </c>
      <c r="B109" s="30">
        <v>1589.8161764705881</v>
      </c>
      <c r="C109" s="30">
        <v>1550</v>
      </c>
      <c r="D109" s="26">
        <v>1705.0579765625002</v>
      </c>
      <c r="E109" s="26">
        <f>ROUNDUP(Tabla1[[#This Row],[€uros1]],0)</f>
        <v>1706</v>
      </c>
      <c r="F109" s="33">
        <v>12</v>
      </c>
      <c r="G109" s="32">
        <v>108</v>
      </c>
      <c r="H109" s="33" t="s">
        <v>58</v>
      </c>
      <c r="I109" s="33" t="s">
        <v>58</v>
      </c>
      <c r="J109" s="33" t="s">
        <v>58</v>
      </c>
      <c r="M109" s="33">
        <v>2</v>
      </c>
      <c r="N109" s="33">
        <v>2</v>
      </c>
      <c r="O109" s="33" t="s">
        <v>583</v>
      </c>
      <c r="P109" s="33" t="s">
        <v>590</v>
      </c>
      <c r="R109" s="33" t="s">
        <v>1421</v>
      </c>
      <c r="S109" s="33" t="s">
        <v>1883</v>
      </c>
      <c r="W109" s="33" t="s">
        <v>1425</v>
      </c>
      <c r="X109" s="33" t="s">
        <v>1426</v>
      </c>
      <c r="Y109" s="33" t="s">
        <v>1884</v>
      </c>
      <c r="AD109" s="33" t="s">
        <v>1427</v>
      </c>
      <c r="AE109" s="33" t="s">
        <v>1428</v>
      </c>
      <c r="AI109" s="33" t="s">
        <v>70</v>
      </c>
      <c r="AJ109" s="33" t="s">
        <v>70</v>
      </c>
      <c r="AK109" s="33" t="s">
        <v>1339</v>
      </c>
      <c r="AL109" s="33" t="s">
        <v>260</v>
      </c>
      <c r="AN109" s="33" t="s">
        <v>60</v>
      </c>
      <c r="AO109" s="33" t="s">
        <v>61</v>
      </c>
      <c r="AP109" s="33" t="s">
        <v>62</v>
      </c>
      <c r="AQ109" s="33" t="s">
        <v>63</v>
      </c>
      <c r="AR109" s="33" t="s">
        <v>64</v>
      </c>
      <c r="AS109" s="33" t="s">
        <v>65</v>
      </c>
      <c r="AT109" s="33" t="s">
        <v>66</v>
      </c>
      <c r="AU109" s="33" t="s">
        <v>67</v>
      </c>
      <c r="AV109" s="33" t="s">
        <v>68</v>
      </c>
      <c r="AW109" s="33" t="s">
        <v>69</v>
      </c>
      <c r="BD109" s="33" t="s">
        <v>71</v>
      </c>
      <c r="BE109" s="33" t="s">
        <v>252</v>
      </c>
      <c r="BF109" s="33" t="s">
        <v>1306</v>
      </c>
      <c r="BG109" s="33" t="s">
        <v>72</v>
      </c>
      <c r="BH109" s="33" t="s">
        <v>73</v>
      </c>
      <c r="BI109" s="33" t="s">
        <v>74</v>
      </c>
      <c r="BK109" s="33" t="s">
        <v>268</v>
      </c>
      <c r="BL109" s="89">
        <v>1400</v>
      </c>
      <c r="BN109" s="36"/>
      <c r="BO109" s="33" t="s">
        <v>77</v>
      </c>
      <c r="BQ109" s="36">
        <v>0.33</v>
      </c>
      <c r="BT109" s="46" t="s">
        <v>2127</v>
      </c>
      <c r="BU109" s="39">
        <v>6.09</v>
      </c>
      <c r="BZ109" s="33">
        <v>202</v>
      </c>
      <c r="CB109" s="33">
        <v>0.95</v>
      </c>
      <c r="CH109" s="33">
        <v>1</v>
      </c>
      <c r="CI109" s="33" t="s">
        <v>1343</v>
      </c>
      <c r="CJ109" s="39"/>
      <c r="CY109" s="42">
        <v>1</v>
      </c>
      <c r="CZ109" s="42">
        <v>230</v>
      </c>
      <c r="DA109" s="42">
        <v>405</v>
      </c>
      <c r="DH109" s="33" t="s">
        <v>1348</v>
      </c>
      <c r="DI109" s="33" t="s">
        <v>1345</v>
      </c>
      <c r="DJ109" s="33" t="s">
        <v>76</v>
      </c>
      <c r="DK109" s="33">
        <v>1</v>
      </c>
      <c r="DL109" s="33">
        <v>200</v>
      </c>
      <c r="DM109" s="33">
        <v>554</v>
      </c>
      <c r="DV109" s="33">
        <v>43.8</v>
      </c>
      <c r="DW109" s="33">
        <v>23.8</v>
      </c>
      <c r="EC109" s="33">
        <v>26</v>
      </c>
      <c r="EI109" s="33">
        <v>665</v>
      </c>
      <c r="EJ109" s="33">
        <v>550</v>
      </c>
      <c r="EK109" s="33">
        <v>334</v>
      </c>
      <c r="EL109" s="33">
        <f>COUNTA(Tabla1[[#This Row],[Tamb1]:[Tamb4]])</f>
        <v>2</v>
      </c>
      <c r="EM109" s="46" t="s">
        <v>1727</v>
      </c>
      <c r="EN109" s="46" t="s">
        <v>1736</v>
      </c>
      <c r="EQ109" s="46" t="s">
        <v>1730</v>
      </c>
      <c r="ES109" s="33">
        <f>COUNTA(Tabla1[[#This Row],[Tcam1]:[Tcam9]])</f>
        <v>2</v>
      </c>
      <c r="ET109" s="46" t="s">
        <v>1746</v>
      </c>
      <c r="EU109" s="46" t="s">
        <v>1730</v>
      </c>
      <c r="FC109" s="54">
        <v>333</v>
      </c>
      <c r="FD109" s="54">
        <v>650</v>
      </c>
      <c r="FE109" s="54"/>
      <c r="FF109" s="54"/>
      <c r="FG109" s="54"/>
      <c r="FH109" s="54"/>
      <c r="FI109" s="54"/>
      <c r="FJ109" s="54"/>
      <c r="FK109" s="54"/>
      <c r="FL109" s="54">
        <v>437</v>
      </c>
      <c r="FM109" s="54">
        <v>579</v>
      </c>
      <c r="FN109" s="54"/>
      <c r="FO109" s="54"/>
      <c r="FP109" s="54"/>
      <c r="FQ109" s="54"/>
      <c r="FR109" s="54"/>
      <c r="FS109" s="54"/>
      <c r="FT109" s="54"/>
      <c r="FU109" s="54"/>
      <c r="FV109" s="54"/>
      <c r="FW109" s="54"/>
      <c r="FX109" s="54"/>
      <c r="FY109" s="54"/>
      <c r="FZ109" s="54"/>
      <c r="GA109" s="54"/>
      <c r="GB109" s="54"/>
      <c r="GC109" s="54"/>
      <c r="GD109" s="54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  <c r="IN109" s="39"/>
      <c r="IO109" s="39"/>
      <c r="IP109" s="39"/>
      <c r="IQ109" s="39"/>
      <c r="IR109" s="39"/>
      <c r="IS109" s="39"/>
      <c r="IT109" s="39"/>
      <c r="IU109" s="39"/>
      <c r="IV109" s="39"/>
      <c r="IW109" s="39"/>
      <c r="IX109" s="39"/>
      <c r="IY109" s="39"/>
      <c r="IZ109" s="39"/>
      <c r="JA109" s="39"/>
      <c r="JB109" s="39"/>
      <c r="JC109" s="39"/>
      <c r="JD109" s="39"/>
      <c r="JE109" s="39"/>
      <c r="JF109" s="39"/>
      <c r="JG109" s="39"/>
      <c r="JH109" s="39"/>
      <c r="JI109" s="39"/>
      <c r="JJ109" s="39"/>
    </row>
    <row r="110" spans="1:270" s="33" customFormat="1">
      <c r="A110" s="33" t="s">
        <v>87</v>
      </c>
      <c r="B110" s="30">
        <v>1532.8676470588234</v>
      </c>
      <c r="C110" s="30">
        <v>1494</v>
      </c>
      <c r="D110" s="26">
        <v>1643.9813906249997</v>
      </c>
      <c r="E110" s="26">
        <f>ROUNDUP(Tabla1[[#This Row],[€uros1]],0)</f>
        <v>1644</v>
      </c>
      <c r="F110" s="33">
        <v>12</v>
      </c>
      <c r="G110" s="32">
        <v>109</v>
      </c>
      <c r="H110" s="33" t="s">
        <v>58</v>
      </c>
      <c r="I110" s="33" t="s">
        <v>58</v>
      </c>
      <c r="J110" s="33" t="s">
        <v>58</v>
      </c>
      <c r="M110" s="33">
        <v>2</v>
      </c>
      <c r="N110" s="33">
        <v>2</v>
      </c>
      <c r="O110" s="33" t="s">
        <v>583</v>
      </c>
      <c r="P110" s="33" t="s">
        <v>590</v>
      </c>
      <c r="R110" s="33" t="s">
        <v>1421</v>
      </c>
      <c r="S110" s="33" t="s">
        <v>1883</v>
      </c>
      <c r="W110" s="33" t="s">
        <v>1425</v>
      </c>
      <c r="X110" s="33" t="s">
        <v>1426</v>
      </c>
      <c r="Y110" s="33" t="s">
        <v>1884</v>
      </c>
      <c r="AD110" s="33" t="s">
        <v>1427</v>
      </c>
      <c r="AE110" s="33" t="s">
        <v>1428</v>
      </c>
      <c r="AI110" s="33" t="s">
        <v>70</v>
      </c>
      <c r="AJ110" s="33" t="s">
        <v>70</v>
      </c>
      <c r="AK110" s="33" t="s">
        <v>1339</v>
      </c>
      <c r="AL110" s="33" t="s">
        <v>260</v>
      </c>
      <c r="AN110" s="33" t="s">
        <v>60</v>
      </c>
      <c r="AO110" s="33" t="s">
        <v>61</v>
      </c>
      <c r="AP110" s="33" t="s">
        <v>62</v>
      </c>
      <c r="AQ110" s="33" t="s">
        <v>63</v>
      </c>
      <c r="AR110" s="33" t="s">
        <v>64</v>
      </c>
      <c r="AS110" s="33" t="s">
        <v>65</v>
      </c>
      <c r="AT110" s="33" t="s">
        <v>66</v>
      </c>
      <c r="AU110" s="33" t="s">
        <v>67</v>
      </c>
      <c r="AV110" s="33" t="s">
        <v>68</v>
      </c>
      <c r="AW110" s="33" t="s">
        <v>69</v>
      </c>
      <c r="BD110" s="33" t="s">
        <v>71</v>
      </c>
      <c r="BE110" s="33" t="s">
        <v>252</v>
      </c>
      <c r="BF110" s="33" t="s">
        <v>1306</v>
      </c>
      <c r="BG110" s="33" t="s">
        <v>72</v>
      </c>
      <c r="BH110" s="33" t="s">
        <v>73</v>
      </c>
      <c r="BI110" s="33" t="s">
        <v>74</v>
      </c>
      <c r="BK110" s="33" t="s">
        <v>268</v>
      </c>
      <c r="BL110" s="89">
        <v>1400</v>
      </c>
      <c r="BN110" s="36"/>
      <c r="BO110" s="33" t="s">
        <v>77</v>
      </c>
      <c r="BQ110" s="36">
        <v>0.33</v>
      </c>
      <c r="BT110" s="46" t="s">
        <v>2127</v>
      </c>
      <c r="BU110" s="39">
        <v>6.09</v>
      </c>
      <c r="BZ110" s="33">
        <v>202</v>
      </c>
      <c r="CB110" s="33">
        <v>0.95</v>
      </c>
      <c r="CH110" s="33">
        <v>1</v>
      </c>
      <c r="CI110" s="33" t="s">
        <v>1343</v>
      </c>
      <c r="CJ110" s="39"/>
      <c r="CY110" s="42">
        <v>1</v>
      </c>
      <c r="CZ110" s="42">
        <v>230</v>
      </c>
      <c r="DA110" s="42">
        <v>405</v>
      </c>
      <c r="DH110" s="33" t="s">
        <v>1348</v>
      </c>
      <c r="DI110" s="33" t="s">
        <v>1347</v>
      </c>
      <c r="DJ110" s="33">
        <v>300</v>
      </c>
      <c r="DK110" s="33">
        <v>1</v>
      </c>
      <c r="DL110" s="33">
        <v>200</v>
      </c>
      <c r="DM110" s="33">
        <v>554</v>
      </c>
      <c r="DV110" s="33">
        <v>43.8</v>
      </c>
      <c r="DW110" s="33">
        <v>23.8</v>
      </c>
      <c r="EC110" s="33">
        <v>26</v>
      </c>
      <c r="EI110" s="33">
        <v>665</v>
      </c>
      <c r="EJ110" s="33">
        <v>550</v>
      </c>
      <c r="EK110" s="33">
        <v>334</v>
      </c>
      <c r="EL110" s="33">
        <f>COUNTA(Tabla1[[#This Row],[Tamb1]:[Tamb4]])</f>
        <v>2</v>
      </c>
      <c r="EM110" s="46" t="s">
        <v>1727</v>
      </c>
      <c r="EN110" s="46" t="s">
        <v>1736</v>
      </c>
      <c r="EQ110" s="46" t="s">
        <v>1730</v>
      </c>
      <c r="ES110" s="33">
        <f>COUNTA(Tabla1[[#This Row],[Tcam1]:[Tcam9]])</f>
        <v>2</v>
      </c>
      <c r="ET110" s="46" t="s">
        <v>1746</v>
      </c>
      <c r="EU110" s="46" t="s">
        <v>1730</v>
      </c>
      <c r="FC110" s="54">
        <v>333</v>
      </c>
      <c r="FD110" s="54">
        <v>650</v>
      </c>
      <c r="FE110" s="54"/>
      <c r="FF110" s="54"/>
      <c r="FG110" s="54"/>
      <c r="FH110" s="54"/>
      <c r="FI110" s="54"/>
      <c r="FJ110" s="54"/>
      <c r="FK110" s="54"/>
      <c r="FL110" s="54">
        <v>437</v>
      </c>
      <c r="FM110" s="54">
        <v>579</v>
      </c>
      <c r="FN110" s="54"/>
      <c r="FO110" s="54"/>
      <c r="FP110" s="54"/>
      <c r="FQ110" s="54"/>
      <c r="FR110" s="54"/>
      <c r="FS110" s="54"/>
      <c r="FT110" s="54"/>
      <c r="FU110" s="54"/>
      <c r="FV110" s="54"/>
      <c r="FW110" s="54"/>
      <c r="FX110" s="54"/>
      <c r="FY110" s="54"/>
      <c r="FZ110" s="54"/>
      <c r="GA110" s="54"/>
      <c r="GB110" s="54"/>
      <c r="GC110" s="54"/>
      <c r="GD110" s="54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  <c r="IN110" s="39"/>
      <c r="IO110" s="39"/>
      <c r="IP110" s="39"/>
      <c r="IQ110" s="39"/>
      <c r="IR110" s="39"/>
      <c r="IS110" s="39"/>
      <c r="IT110" s="39"/>
      <c r="IU110" s="39"/>
      <c r="IV110" s="39"/>
      <c r="IW110" s="39"/>
      <c r="IX110" s="39"/>
      <c r="IY110" s="39"/>
      <c r="IZ110" s="39"/>
      <c r="JA110" s="39"/>
      <c r="JB110" s="39"/>
      <c r="JC110" s="39"/>
      <c r="JD110" s="39"/>
      <c r="JE110" s="39"/>
      <c r="JF110" s="39"/>
      <c r="JG110" s="39"/>
      <c r="JH110" s="39"/>
      <c r="JI110" s="39"/>
      <c r="JJ110" s="39"/>
    </row>
    <row r="111" spans="1:270" s="33" customFormat="1">
      <c r="A111" s="33" t="s">
        <v>79</v>
      </c>
      <c r="B111" s="30">
        <v>1773.2352941176471</v>
      </c>
      <c r="C111" s="30">
        <v>1761</v>
      </c>
      <c r="D111" s="26">
        <v>1901.7726874999998</v>
      </c>
      <c r="E111" s="26">
        <f>ROUNDUP(Tabla1[[#This Row],[€uros1]],0)</f>
        <v>1902</v>
      </c>
      <c r="F111" s="33">
        <v>12</v>
      </c>
      <c r="G111" s="32">
        <v>110</v>
      </c>
      <c r="H111" s="33" t="s">
        <v>58</v>
      </c>
      <c r="I111" s="33" t="s">
        <v>58</v>
      </c>
      <c r="J111" s="33" t="s">
        <v>58</v>
      </c>
      <c r="M111" s="33">
        <v>2</v>
      </c>
      <c r="N111" s="33">
        <v>2</v>
      </c>
      <c r="O111" s="33" t="s">
        <v>583</v>
      </c>
      <c r="P111" s="33" t="s">
        <v>590</v>
      </c>
      <c r="R111" s="33" t="s">
        <v>1421</v>
      </c>
      <c r="S111" s="33" t="s">
        <v>1883</v>
      </c>
      <c r="W111" s="33" t="s">
        <v>1425</v>
      </c>
      <c r="X111" s="33" t="s">
        <v>1426</v>
      </c>
      <c r="Y111" s="33" t="s">
        <v>1884</v>
      </c>
      <c r="AD111" s="33" t="s">
        <v>1427</v>
      </c>
      <c r="AE111" s="33" t="s">
        <v>1428</v>
      </c>
      <c r="AI111" s="33" t="s">
        <v>70</v>
      </c>
      <c r="AJ111" s="33" t="s">
        <v>70</v>
      </c>
      <c r="AK111" s="33" t="s">
        <v>1338</v>
      </c>
      <c r="AL111" s="33" t="s">
        <v>260</v>
      </c>
      <c r="AN111" s="33" t="s">
        <v>60</v>
      </c>
      <c r="AO111" s="33" t="s">
        <v>61</v>
      </c>
      <c r="AP111" s="33" t="s">
        <v>62</v>
      </c>
      <c r="AQ111" s="33" t="s">
        <v>63</v>
      </c>
      <c r="AR111" s="33" t="s">
        <v>64</v>
      </c>
      <c r="AS111" s="33" t="s">
        <v>65</v>
      </c>
      <c r="AT111" s="33" t="s">
        <v>66</v>
      </c>
      <c r="AU111" s="33" t="s">
        <v>67</v>
      </c>
      <c r="AV111" s="33" t="s">
        <v>68</v>
      </c>
      <c r="AW111" s="33" t="s">
        <v>69</v>
      </c>
      <c r="BD111" s="33" t="s">
        <v>71</v>
      </c>
      <c r="BE111" s="33" t="s">
        <v>252</v>
      </c>
      <c r="BF111" s="33" t="s">
        <v>1306</v>
      </c>
      <c r="BG111" s="33" t="s">
        <v>72</v>
      </c>
      <c r="BH111" s="33" t="s">
        <v>73</v>
      </c>
      <c r="BI111" s="33" t="s">
        <v>74</v>
      </c>
      <c r="BK111" s="33" t="s">
        <v>268</v>
      </c>
      <c r="BL111" s="89">
        <v>600</v>
      </c>
      <c r="BN111" s="36"/>
      <c r="BO111" s="33" t="s">
        <v>77</v>
      </c>
      <c r="BQ111" s="36">
        <v>0</v>
      </c>
      <c r="BT111" s="46" t="s">
        <v>2128</v>
      </c>
      <c r="BU111" s="39">
        <v>12.55</v>
      </c>
      <c r="BZ111" s="33">
        <v>314</v>
      </c>
      <c r="CB111" s="33">
        <v>2.02</v>
      </c>
      <c r="CH111" s="33">
        <v>1</v>
      </c>
      <c r="CI111" s="33" t="s">
        <v>1343</v>
      </c>
      <c r="CJ111" s="39"/>
      <c r="CY111" s="42">
        <v>1</v>
      </c>
      <c r="CZ111" s="42">
        <v>230</v>
      </c>
      <c r="DA111" s="42">
        <v>405</v>
      </c>
      <c r="DH111" s="33" t="s">
        <v>1348</v>
      </c>
      <c r="DI111" s="33" t="s">
        <v>1345</v>
      </c>
      <c r="DJ111" s="33" t="s">
        <v>76</v>
      </c>
      <c r="DK111" s="33">
        <v>1</v>
      </c>
      <c r="DL111" s="33">
        <v>200</v>
      </c>
      <c r="DM111" s="33">
        <v>331</v>
      </c>
      <c r="DV111" s="33">
        <v>45.5</v>
      </c>
      <c r="DW111" s="33">
        <v>25.5</v>
      </c>
      <c r="EC111" s="33">
        <v>29</v>
      </c>
      <c r="EI111" s="33">
        <v>665</v>
      </c>
      <c r="EJ111" s="33">
        <v>550</v>
      </c>
      <c r="EK111" s="33">
        <v>334</v>
      </c>
      <c r="EL111" s="33">
        <f>COUNTA(Tabla1[[#This Row],[Tamb1]:[Tamb4]])</f>
        <v>2</v>
      </c>
      <c r="EM111" s="46" t="s">
        <v>1727</v>
      </c>
      <c r="EN111" s="46" t="s">
        <v>1736</v>
      </c>
      <c r="EQ111" s="47" t="s">
        <v>1743</v>
      </c>
      <c r="ER111" s="47"/>
      <c r="ES111" s="33">
        <f>COUNTA(Tabla1[[#This Row],[Tcam1]:[Tcam9]])</f>
        <v>2</v>
      </c>
      <c r="ET111" s="46" t="s">
        <v>1742</v>
      </c>
      <c r="EU111" s="46" t="s">
        <v>1743</v>
      </c>
      <c r="FC111" s="54">
        <v>388</v>
      </c>
      <c r="FD111" s="54">
        <v>458</v>
      </c>
      <c r="FE111" s="54"/>
      <c r="FF111" s="54"/>
      <c r="FG111" s="54"/>
      <c r="FH111" s="54"/>
      <c r="FI111" s="54"/>
      <c r="FJ111" s="54"/>
      <c r="FK111" s="54"/>
      <c r="FL111" s="54">
        <v>347</v>
      </c>
      <c r="FM111" s="54">
        <v>410</v>
      </c>
      <c r="FN111" s="54"/>
      <c r="FO111" s="54"/>
      <c r="FP111" s="54"/>
      <c r="FQ111" s="54"/>
      <c r="FR111" s="54"/>
      <c r="FS111" s="54"/>
      <c r="FT111" s="54"/>
      <c r="FU111" s="54"/>
      <c r="FV111" s="54"/>
      <c r="FW111" s="54"/>
      <c r="FX111" s="54"/>
      <c r="FY111" s="54"/>
      <c r="FZ111" s="54"/>
      <c r="GA111" s="54"/>
      <c r="GB111" s="54"/>
      <c r="GC111" s="54"/>
      <c r="GD111" s="54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  <c r="IN111" s="39"/>
      <c r="IO111" s="39"/>
      <c r="IP111" s="39"/>
      <c r="IQ111" s="39"/>
      <c r="IR111" s="39"/>
      <c r="IS111" s="39"/>
      <c r="IT111" s="39"/>
      <c r="IU111" s="39"/>
      <c r="IV111" s="39"/>
      <c r="IW111" s="39"/>
      <c r="IX111" s="39"/>
      <c r="IY111" s="39"/>
      <c r="IZ111" s="39"/>
      <c r="JA111" s="39"/>
      <c r="JB111" s="39"/>
      <c r="JC111" s="39"/>
      <c r="JD111" s="39"/>
      <c r="JE111" s="39"/>
      <c r="JF111" s="39"/>
      <c r="JG111" s="39"/>
      <c r="JH111" s="39"/>
      <c r="JI111" s="39"/>
      <c r="JJ111" s="39"/>
    </row>
    <row r="112" spans="1:270" s="33" customFormat="1">
      <c r="A112" s="33" t="s">
        <v>80</v>
      </c>
      <c r="B112" s="30">
        <v>1788.2536764705881</v>
      </c>
      <c r="C112" s="30">
        <v>1742</v>
      </c>
      <c r="D112" s="26">
        <v>1917.8797148437495</v>
      </c>
      <c r="E112" s="26">
        <f>ROUNDUP(Tabla1[[#This Row],[€uros1]],0)</f>
        <v>1918</v>
      </c>
      <c r="F112" s="33">
        <v>12</v>
      </c>
      <c r="G112" s="32">
        <v>111</v>
      </c>
      <c r="H112" s="33" t="s">
        <v>58</v>
      </c>
      <c r="I112" s="33" t="s">
        <v>58</v>
      </c>
      <c r="J112" s="33" t="s">
        <v>58</v>
      </c>
      <c r="M112" s="33">
        <v>2</v>
      </c>
      <c r="N112" s="33">
        <v>2</v>
      </c>
      <c r="O112" s="33" t="s">
        <v>583</v>
      </c>
      <c r="P112" s="33" t="s">
        <v>590</v>
      </c>
      <c r="R112" s="33" t="s">
        <v>1421</v>
      </c>
      <c r="S112" s="33" t="s">
        <v>1883</v>
      </c>
      <c r="W112" s="33" t="s">
        <v>1425</v>
      </c>
      <c r="X112" s="33" t="s">
        <v>1426</v>
      </c>
      <c r="Y112" s="33" t="s">
        <v>1884</v>
      </c>
      <c r="AD112" s="33" t="s">
        <v>1427</v>
      </c>
      <c r="AE112" s="33" t="s">
        <v>1428</v>
      </c>
      <c r="AI112" s="33" t="s">
        <v>70</v>
      </c>
      <c r="AJ112" s="33" t="s">
        <v>70</v>
      </c>
      <c r="AK112" s="33" t="s">
        <v>1338</v>
      </c>
      <c r="AL112" s="33" t="s">
        <v>260</v>
      </c>
      <c r="AN112" s="33" t="s">
        <v>60</v>
      </c>
      <c r="AO112" s="33" t="s">
        <v>61</v>
      </c>
      <c r="AP112" s="33" t="s">
        <v>62</v>
      </c>
      <c r="AQ112" s="33" t="s">
        <v>63</v>
      </c>
      <c r="AR112" s="33" t="s">
        <v>64</v>
      </c>
      <c r="AS112" s="33" t="s">
        <v>65</v>
      </c>
      <c r="AT112" s="33" t="s">
        <v>66</v>
      </c>
      <c r="AU112" s="33" t="s">
        <v>67</v>
      </c>
      <c r="AV112" s="33" t="s">
        <v>68</v>
      </c>
      <c r="AW112" s="33" t="s">
        <v>69</v>
      </c>
      <c r="BD112" s="33" t="s">
        <v>71</v>
      </c>
      <c r="BE112" s="33" t="s">
        <v>252</v>
      </c>
      <c r="BF112" s="33" t="s">
        <v>1306</v>
      </c>
      <c r="BG112" s="33" t="s">
        <v>72</v>
      </c>
      <c r="BH112" s="33" t="s">
        <v>73</v>
      </c>
      <c r="BI112" s="33" t="s">
        <v>74</v>
      </c>
      <c r="BK112" s="33" t="s">
        <v>268</v>
      </c>
      <c r="BL112" s="89">
        <v>700</v>
      </c>
      <c r="BN112" s="36"/>
      <c r="BO112" s="33" t="s">
        <v>77</v>
      </c>
      <c r="BQ112" s="36">
        <v>0.5</v>
      </c>
      <c r="BT112" s="46" t="s">
        <v>2128</v>
      </c>
      <c r="BU112" s="39">
        <v>12.55</v>
      </c>
      <c r="BZ112" s="33">
        <v>314</v>
      </c>
      <c r="CB112" s="33">
        <v>2.02</v>
      </c>
      <c r="CH112" s="33">
        <v>1</v>
      </c>
      <c r="CI112" s="33" t="s">
        <v>1343</v>
      </c>
      <c r="CJ112" s="39"/>
      <c r="CY112" s="42">
        <v>1</v>
      </c>
      <c r="CZ112" s="42">
        <v>230</v>
      </c>
      <c r="DA112" s="42">
        <v>405</v>
      </c>
      <c r="DH112" s="33" t="s">
        <v>1348</v>
      </c>
      <c r="DI112" s="33" t="s">
        <v>1347</v>
      </c>
      <c r="DJ112" s="33">
        <v>530</v>
      </c>
      <c r="DK112" s="33">
        <v>1</v>
      </c>
      <c r="DL112" s="33">
        <v>200</v>
      </c>
      <c r="DM112" s="33">
        <v>331</v>
      </c>
      <c r="DV112" s="33">
        <v>45.5</v>
      </c>
      <c r="DW112" s="33">
        <v>25.5</v>
      </c>
      <c r="EC112" s="33">
        <v>29</v>
      </c>
      <c r="EI112" s="33">
        <v>665</v>
      </c>
      <c r="EJ112" s="33">
        <v>550</v>
      </c>
      <c r="EK112" s="33">
        <v>334</v>
      </c>
      <c r="EL112" s="33">
        <f>COUNTA(Tabla1[[#This Row],[Tamb1]:[Tamb4]])</f>
        <v>2</v>
      </c>
      <c r="EM112" s="46" t="s">
        <v>1727</v>
      </c>
      <c r="EN112" s="46" t="s">
        <v>1736</v>
      </c>
      <c r="EQ112" s="47" t="s">
        <v>1743</v>
      </c>
      <c r="ER112" s="47"/>
      <c r="ES112" s="33">
        <f>COUNTA(Tabla1[[#This Row],[Tcam1]:[Tcam9]])</f>
        <v>2</v>
      </c>
      <c r="ET112" s="46" t="s">
        <v>1742</v>
      </c>
      <c r="EU112" s="46" t="s">
        <v>1743</v>
      </c>
      <c r="FC112" s="54">
        <v>388</v>
      </c>
      <c r="FD112" s="54">
        <v>458</v>
      </c>
      <c r="FE112" s="54"/>
      <c r="FF112" s="54"/>
      <c r="FG112" s="54"/>
      <c r="FH112" s="54"/>
      <c r="FI112" s="54"/>
      <c r="FJ112" s="54"/>
      <c r="FK112" s="54"/>
      <c r="FL112" s="54">
        <v>347</v>
      </c>
      <c r="FM112" s="54">
        <v>410</v>
      </c>
      <c r="FN112" s="54"/>
      <c r="FO112" s="54"/>
      <c r="FP112" s="54"/>
      <c r="FQ112" s="54"/>
      <c r="FR112" s="54"/>
      <c r="FS112" s="54"/>
      <c r="FT112" s="54"/>
      <c r="FU112" s="54"/>
      <c r="FV112" s="54"/>
      <c r="FW112" s="54"/>
      <c r="FX112" s="54"/>
      <c r="FY112" s="54"/>
      <c r="FZ112" s="54"/>
      <c r="GA112" s="54"/>
      <c r="GB112" s="54"/>
      <c r="GC112" s="54"/>
      <c r="GD112" s="54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  <c r="IN112" s="39"/>
      <c r="IO112" s="39"/>
      <c r="IP112" s="39"/>
      <c r="IQ112" s="39"/>
      <c r="IR112" s="39"/>
      <c r="IS112" s="39"/>
      <c r="IT112" s="39"/>
      <c r="IU112" s="39"/>
      <c r="IV112" s="39"/>
      <c r="IW112" s="39"/>
      <c r="IX112" s="39"/>
      <c r="IY112" s="39"/>
      <c r="IZ112" s="39"/>
      <c r="JA112" s="39"/>
      <c r="JB112" s="39"/>
      <c r="JC112" s="39"/>
      <c r="JD112" s="39"/>
      <c r="JE112" s="39"/>
      <c r="JF112" s="39"/>
      <c r="JG112" s="39"/>
      <c r="JH112" s="39"/>
      <c r="JI112" s="39"/>
      <c r="JJ112" s="39"/>
    </row>
    <row r="113" spans="1:270" s="33" customFormat="1">
      <c r="A113" s="33" t="s">
        <v>81</v>
      </c>
      <c r="B113" s="30">
        <v>2435.8088235294113</v>
      </c>
      <c r="C113" s="30">
        <v>2372</v>
      </c>
      <c r="D113" s="26">
        <v>2612.3745156249997</v>
      </c>
      <c r="E113" s="26">
        <f>ROUNDUP(Tabla1[[#This Row],[€uros1]],0)</f>
        <v>2613</v>
      </c>
      <c r="F113" s="33">
        <v>12</v>
      </c>
      <c r="G113" s="32">
        <v>112</v>
      </c>
      <c r="H113" s="33" t="s">
        <v>58</v>
      </c>
      <c r="I113" s="33" t="s">
        <v>58</v>
      </c>
      <c r="J113" s="33" t="s">
        <v>58</v>
      </c>
      <c r="M113" s="33">
        <v>2</v>
      </c>
      <c r="N113" s="33">
        <v>2</v>
      </c>
      <c r="O113" s="33" t="s">
        <v>583</v>
      </c>
      <c r="P113" s="33" t="s">
        <v>590</v>
      </c>
      <c r="R113" s="33" t="s">
        <v>1421</v>
      </c>
      <c r="S113" s="33" t="s">
        <v>1883</v>
      </c>
      <c r="W113" s="33" t="s">
        <v>1425</v>
      </c>
      <c r="X113" s="33" t="s">
        <v>1426</v>
      </c>
      <c r="Y113" s="33" t="s">
        <v>1884</v>
      </c>
      <c r="AD113" s="33" t="s">
        <v>1427</v>
      </c>
      <c r="AE113" s="33" t="s">
        <v>1428</v>
      </c>
      <c r="AI113" s="33" t="s">
        <v>70</v>
      </c>
      <c r="AJ113" s="33" t="s">
        <v>70</v>
      </c>
      <c r="AK113" s="33" t="s">
        <v>1338</v>
      </c>
      <c r="AL113" s="33" t="s">
        <v>260</v>
      </c>
      <c r="AN113" s="33" t="s">
        <v>60</v>
      </c>
      <c r="AO113" s="33" t="s">
        <v>61</v>
      </c>
      <c r="AP113" s="33" t="s">
        <v>62</v>
      </c>
      <c r="AQ113" s="33" t="s">
        <v>63</v>
      </c>
      <c r="AR113" s="33" t="s">
        <v>64</v>
      </c>
      <c r="AS113" s="33" t="s">
        <v>65</v>
      </c>
      <c r="AT113" s="33" t="s">
        <v>66</v>
      </c>
      <c r="AU113" s="33" t="s">
        <v>67</v>
      </c>
      <c r="AV113" s="33" t="s">
        <v>68</v>
      </c>
      <c r="AW113" s="33" t="s">
        <v>69</v>
      </c>
      <c r="BD113" s="33" t="s">
        <v>71</v>
      </c>
      <c r="BE113" s="33" t="s">
        <v>252</v>
      </c>
      <c r="BF113" s="33" t="s">
        <v>1306</v>
      </c>
      <c r="BG113" s="33" t="s">
        <v>72</v>
      </c>
      <c r="BH113" s="33" t="s">
        <v>73</v>
      </c>
      <c r="BI113" s="33" t="s">
        <v>74</v>
      </c>
      <c r="BK113" s="33" t="s">
        <v>268</v>
      </c>
      <c r="BL113" s="33">
        <v>1200</v>
      </c>
      <c r="BN113" s="36"/>
      <c r="BO113" s="33" t="s">
        <v>77</v>
      </c>
      <c r="BQ113" s="36">
        <v>1.25</v>
      </c>
      <c r="BT113" s="46" t="s">
        <v>2129</v>
      </c>
      <c r="BU113" s="39">
        <v>20.91</v>
      </c>
      <c r="BZ113" s="33">
        <v>528</v>
      </c>
      <c r="CB113" s="33">
        <v>3.84</v>
      </c>
      <c r="CH113" s="33">
        <v>1</v>
      </c>
      <c r="CI113" s="33" t="s">
        <v>1343</v>
      </c>
      <c r="CJ113" s="39"/>
      <c r="CY113" s="42">
        <v>1</v>
      </c>
      <c r="CZ113" s="42">
        <v>230</v>
      </c>
      <c r="DA113" s="42">
        <v>395</v>
      </c>
      <c r="DH113" s="33" t="s">
        <v>1348</v>
      </c>
      <c r="DI113" s="33" t="s">
        <v>1345</v>
      </c>
      <c r="DJ113" s="33" t="s">
        <v>76</v>
      </c>
      <c r="DK113" s="33">
        <v>1</v>
      </c>
      <c r="DL113" s="33">
        <v>200</v>
      </c>
      <c r="DM113" s="33">
        <v>554</v>
      </c>
      <c r="DV113" s="33">
        <v>51</v>
      </c>
      <c r="DW113" s="33">
        <v>29</v>
      </c>
      <c r="EC113" s="33">
        <v>31</v>
      </c>
      <c r="EI113" s="33">
        <v>665</v>
      </c>
      <c r="EJ113" s="33">
        <v>550</v>
      </c>
      <c r="EK113" s="33">
        <v>334</v>
      </c>
      <c r="EL113" s="33">
        <f>COUNTA(Tabla1[[#This Row],[Tamb1]:[Tamb4]])</f>
        <v>2</v>
      </c>
      <c r="EM113" s="46" t="s">
        <v>1727</v>
      </c>
      <c r="EN113" s="46" t="s">
        <v>1736</v>
      </c>
      <c r="EQ113" s="47" t="s">
        <v>1743</v>
      </c>
      <c r="ER113" s="47"/>
      <c r="ES113" s="33">
        <f>COUNTA(Tabla1[[#This Row],[Tcam1]:[Tcam9]])</f>
        <v>2</v>
      </c>
      <c r="ET113" s="46" t="s">
        <v>1742</v>
      </c>
      <c r="EU113" s="46" t="s">
        <v>1743</v>
      </c>
      <c r="FC113" s="54">
        <v>569</v>
      </c>
      <c r="FD113" s="54">
        <v>704</v>
      </c>
      <c r="FE113" s="54"/>
      <c r="FF113" s="54"/>
      <c r="FG113" s="54"/>
      <c r="FH113" s="54"/>
      <c r="FI113" s="54"/>
      <c r="FJ113" s="54"/>
      <c r="FK113" s="54"/>
      <c r="FL113" s="54">
        <v>489</v>
      </c>
      <c r="FM113" s="54">
        <v>617</v>
      </c>
      <c r="FN113" s="54"/>
      <c r="FO113" s="54"/>
      <c r="FP113" s="54"/>
      <c r="FQ113" s="54"/>
      <c r="FR113" s="54"/>
      <c r="FS113" s="54"/>
      <c r="FT113" s="54"/>
      <c r="FU113" s="54"/>
      <c r="FV113" s="54"/>
      <c r="FW113" s="54"/>
      <c r="FX113" s="54"/>
      <c r="FY113" s="54"/>
      <c r="FZ113" s="54"/>
      <c r="GA113" s="54"/>
      <c r="GB113" s="54"/>
      <c r="GC113" s="54"/>
      <c r="GD113" s="54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  <c r="IN113" s="39"/>
      <c r="IO113" s="39"/>
      <c r="IP113" s="39"/>
      <c r="IQ113" s="39"/>
      <c r="IR113" s="39"/>
      <c r="IS113" s="39"/>
      <c r="IT113" s="39"/>
      <c r="IU113" s="39"/>
      <c r="IV113" s="39"/>
      <c r="IW113" s="39"/>
      <c r="IX113" s="39"/>
      <c r="IY113" s="39"/>
      <c r="IZ113" s="39"/>
      <c r="JA113" s="39"/>
      <c r="JB113" s="39"/>
      <c r="JC113" s="39"/>
      <c r="JD113" s="39"/>
      <c r="JE113" s="39"/>
      <c r="JF113" s="39"/>
      <c r="JG113" s="39"/>
      <c r="JH113" s="39"/>
      <c r="JI113" s="39"/>
      <c r="JJ113" s="39"/>
    </row>
    <row r="114" spans="1:270" s="33" customFormat="1">
      <c r="A114" s="33" t="s">
        <v>82</v>
      </c>
      <c r="B114" s="30">
        <v>2398.180147058823</v>
      </c>
      <c r="C114" s="30">
        <v>2336</v>
      </c>
      <c r="D114" s="26">
        <v>2572.0182304687492</v>
      </c>
      <c r="E114" s="26">
        <f>ROUNDUP(Tabla1[[#This Row],[€uros1]],0)</f>
        <v>2573</v>
      </c>
      <c r="F114" s="33">
        <v>12</v>
      </c>
      <c r="G114" s="32">
        <v>113</v>
      </c>
      <c r="H114" s="33" t="s">
        <v>58</v>
      </c>
      <c r="I114" s="33" t="s">
        <v>58</v>
      </c>
      <c r="J114" s="33" t="s">
        <v>58</v>
      </c>
      <c r="M114" s="33">
        <v>2</v>
      </c>
      <c r="N114" s="33">
        <v>2</v>
      </c>
      <c r="O114" s="33" t="s">
        <v>583</v>
      </c>
      <c r="P114" s="33" t="s">
        <v>590</v>
      </c>
      <c r="R114" s="33" t="s">
        <v>1421</v>
      </c>
      <c r="S114" s="33" t="s">
        <v>1883</v>
      </c>
      <c r="W114" s="33" t="s">
        <v>1425</v>
      </c>
      <c r="X114" s="33" t="s">
        <v>1426</v>
      </c>
      <c r="Y114" s="33" t="s">
        <v>1884</v>
      </c>
      <c r="AD114" s="33" t="s">
        <v>1427</v>
      </c>
      <c r="AE114" s="33" t="s">
        <v>1428</v>
      </c>
      <c r="AI114" s="33" t="s">
        <v>70</v>
      </c>
      <c r="AJ114" s="33" t="s">
        <v>70</v>
      </c>
      <c r="AK114" s="33" t="s">
        <v>1338</v>
      </c>
      <c r="AL114" s="33" t="s">
        <v>260</v>
      </c>
      <c r="AN114" s="33" t="s">
        <v>60</v>
      </c>
      <c r="AO114" s="33" t="s">
        <v>61</v>
      </c>
      <c r="AP114" s="33" t="s">
        <v>62</v>
      </c>
      <c r="AQ114" s="33" t="s">
        <v>63</v>
      </c>
      <c r="AR114" s="33" t="s">
        <v>64</v>
      </c>
      <c r="AS114" s="33" t="s">
        <v>65</v>
      </c>
      <c r="AT114" s="33" t="s">
        <v>66</v>
      </c>
      <c r="AU114" s="33" t="s">
        <v>67</v>
      </c>
      <c r="AV114" s="33" t="s">
        <v>68</v>
      </c>
      <c r="AW114" s="33" t="s">
        <v>69</v>
      </c>
      <c r="BD114" s="33" t="s">
        <v>71</v>
      </c>
      <c r="BE114" s="33" t="s">
        <v>252</v>
      </c>
      <c r="BF114" s="33" t="s">
        <v>1306</v>
      </c>
      <c r="BG114" s="33" t="s">
        <v>72</v>
      </c>
      <c r="BH114" s="33" t="s">
        <v>73</v>
      </c>
      <c r="BI114" s="33" t="s">
        <v>74</v>
      </c>
      <c r="BK114" s="33" t="s">
        <v>268</v>
      </c>
      <c r="BL114" s="33">
        <v>1400</v>
      </c>
      <c r="BN114" s="36"/>
      <c r="BO114" s="33" t="s">
        <v>77</v>
      </c>
      <c r="BQ114" s="36">
        <v>1.25</v>
      </c>
      <c r="BT114" s="46" t="s">
        <v>2129</v>
      </c>
      <c r="BU114" s="39">
        <v>20.91</v>
      </c>
      <c r="BZ114" s="33">
        <v>528</v>
      </c>
      <c r="CB114" s="33">
        <v>3.84</v>
      </c>
      <c r="CH114" s="33">
        <v>1</v>
      </c>
      <c r="CI114" s="33" t="s">
        <v>1343</v>
      </c>
      <c r="CJ114" s="39"/>
      <c r="CY114" s="42">
        <v>1</v>
      </c>
      <c r="CZ114" s="42">
        <v>230</v>
      </c>
      <c r="DA114" s="42">
        <v>395</v>
      </c>
      <c r="DH114" s="33" t="s">
        <v>1348</v>
      </c>
      <c r="DI114" s="33" t="s">
        <v>1347</v>
      </c>
      <c r="DJ114" s="33">
        <v>530</v>
      </c>
      <c r="DK114" s="33">
        <v>1</v>
      </c>
      <c r="DL114" s="33">
        <v>200</v>
      </c>
      <c r="DM114" s="33">
        <v>554</v>
      </c>
      <c r="DV114" s="33">
        <v>51</v>
      </c>
      <c r="DW114" s="33">
        <v>29</v>
      </c>
      <c r="EC114" s="33">
        <v>31</v>
      </c>
      <c r="EI114" s="33">
        <v>665</v>
      </c>
      <c r="EJ114" s="33">
        <v>550</v>
      </c>
      <c r="EK114" s="33">
        <v>334</v>
      </c>
      <c r="EL114" s="33">
        <f>COUNTA(Tabla1[[#This Row],[Tamb1]:[Tamb4]])</f>
        <v>2</v>
      </c>
      <c r="EM114" s="46" t="s">
        <v>1727</v>
      </c>
      <c r="EN114" s="46" t="s">
        <v>1736</v>
      </c>
      <c r="EQ114" s="47" t="s">
        <v>1743</v>
      </c>
      <c r="ER114" s="47"/>
      <c r="ES114" s="33">
        <f>COUNTA(Tabla1[[#This Row],[Tcam1]:[Tcam9]])</f>
        <v>2</v>
      </c>
      <c r="ET114" s="46" t="s">
        <v>1742</v>
      </c>
      <c r="EU114" s="46" t="s">
        <v>1743</v>
      </c>
      <c r="FC114" s="54">
        <v>569</v>
      </c>
      <c r="FD114" s="54">
        <v>704</v>
      </c>
      <c r="FE114" s="54"/>
      <c r="FF114" s="54"/>
      <c r="FG114" s="54"/>
      <c r="FH114" s="54"/>
      <c r="FI114" s="54"/>
      <c r="FJ114" s="54"/>
      <c r="FK114" s="54"/>
      <c r="FL114" s="54">
        <v>489</v>
      </c>
      <c r="FM114" s="54">
        <v>617</v>
      </c>
      <c r="FN114" s="54"/>
      <c r="FO114" s="54"/>
      <c r="FP114" s="54"/>
      <c r="FQ114" s="54"/>
      <c r="FR114" s="54"/>
      <c r="FS114" s="54"/>
      <c r="FT114" s="54"/>
      <c r="FU114" s="54"/>
      <c r="FV114" s="54"/>
      <c r="FW114" s="54"/>
      <c r="FX114" s="54"/>
      <c r="FY114" s="54"/>
      <c r="FZ114" s="54"/>
      <c r="GA114" s="54"/>
      <c r="GB114" s="54"/>
      <c r="GC114" s="54"/>
      <c r="GD114" s="54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  <c r="IN114" s="39"/>
      <c r="IO114" s="39"/>
      <c r="IP114" s="39"/>
      <c r="IQ114" s="39"/>
      <c r="IR114" s="39"/>
      <c r="IS114" s="39"/>
      <c r="IT114" s="39"/>
      <c r="IU114" s="39"/>
      <c r="IV114" s="39"/>
      <c r="IW114" s="39"/>
      <c r="IX114" s="39"/>
      <c r="IY114" s="39"/>
      <c r="IZ114" s="39"/>
      <c r="JA114" s="39"/>
      <c r="JB114" s="39"/>
      <c r="JC114" s="39"/>
      <c r="JD114" s="39"/>
      <c r="JE114" s="39"/>
      <c r="JF114" s="39"/>
      <c r="JG114" s="39"/>
      <c r="JH114" s="39"/>
      <c r="JI114" s="39"/>
      <c r="JJ114" s="39"/>
    </row>
    <row r="115" spans="1:270" s="33" customFormat="1">
      <c r="A115" s="33" t="s">
        <v>57</v>
      </c>
      <c r="B115" s="30">
        <v>1254.4485294117646</v>
      </c>
      <c r="C115" s="30">
        <v>1224</v>
      </c>
      <c r="D115" s="26">
        <v>1345.3803671874998</v>
      </c>
      <c r="E115" s="26">
        <f>ROUNDUP(Tabla1[[#This Row],[€uros1]],0)</f>
        <v>1346</v>
      </c>
      <c r="F115" s="33">
        <v>12</v>
      </c>
      <c r="G115" s="32">
        <v>114</v>
      </c>
      <c r="H115" s="33" t="s">
        <v>58</v>
      </c>
      <c r="I115" s="33" t="s">
        <v>58</v>
      </c>
      <c r="J115" s="33" t="s">
        <v>58</v>
      </c>
      <c r="M115" s="33">
        <v>2</v>
      </c>
      <c r="N115" s="33">
        <v>2</v>
      </c>
      <c r="O115" s="33" t="s">
        <v>583</v>
      </c>
      <c r="P115" s="33" t="s">
        <v>590</v>
      </c>
      <c r="R115" s="33" t="s">
        <v>1421</v>
      </c>
      <c r="S115" s="33" t="s">
        <v>1883</v>
      </c>
      <c r="W115" s="33" t="s">
        <v>1425</v>
      </c>
      <c r="X115" s="33" t="s">
        <v>1426</v>
      </c>
      <c r="Y115" s="33" t="s">
        <v>1884</v>
      </c>
      <c r="AD115" s="33" t="s">
        <v>1427</v>
      </c>
      <c r="AE115" s="33" t="s">
        <v>1428</v>
      </c>
      <c r="AI115" s="33" t="s">
        <v>70</v>
      </c>
      <c r="AJ115" s="33" t="s">
        <v>70</v>
      </c>
      <c r="AK115" s="33" t="s">
        <v>1337</v>
      </c>
      <c r="AL115" s="33" t="s">
        <v>260</v>
      </c>
      <c r="AN115" s="33" t="s">
        <v>60</v>
      </c>
      <c r="AO115" s="33" t="s">
        <v>61</v>
      </c>
      <c r="AP115" s="33" t="s">
        <v>62</v>
      </c>
      <c r="AQ115" s="33" t="s">
        <v>63</v>
      </c>
      <c r="AR115" s="33" t="s">
        <v>64</v>
      </c>
      <c r="AS115" s="33" t="s">
        <v>65</v>
      </c>
      <c r="AT115" s="33" t="s">
        <v>66</v>
      </c>
      <c r="AU115" s="33" t="s">
        <v>67</v>
      </c>
      <c r="AV115" s="33" t="s">
        <v>68</v>
      </c>
      <c r="AW115" s="33" t="s">
        <v>69</v>
      </c>
      <c r="BD115" s="33" t="s">
        <v>71</v>
      </c>
      <c r="BE115" s="33" t="s">
        <v>252</v>
      </c>
      <c r="BF115" s="33" t="s">
        <v>1306</v>
      </c>
      <c r="BG115" s="33" t="s">
        <v>72</v>
      </c>
      <c r="BH115" s="33" t="s">
        <v>73</v>
      </c>
      <c r="BI115" s="33" t="s">
        <v>74</v>
      </c>
      <c r="BK115" s="33" t="s">
        <v>268</v>
      </c>
      <c r="BL115" s="33">
        <v>700</v>
      </c>
      <c r="BN115" s="36"/>
      <c r="BO115" s="33" t="s">
        <v>77</v>
      </c>
      <c r="BQ115" s="36">
        <v>0.25</v>
      </c>
      <c r="BT115" s="46" t="s">
        <v>2130</v>
      </c>
      <c r="BU115" s="39">
        <v>3.97</v>
      </c>
      <c r="BZ115" s="33">
        <v>149</v>
      </c>
      <c r="CB115" s="33">
        <v>0.66</v>
      </c>
      <c r="CH115" s="33">
        <v>1</v>
      </c>
      <c r="CI115" s="33" t="s">
        <v>1343</v>
      </c>
      <c r="CJ115" s="39"/>
      <c r="CY115" s="42">
        <v>1</v>
      </c>
      <c r="CZ115" s="42">
        <v>200</v>
      </c>
      <c r="DA115" s="42">
        <v>549</v>
      </c>
      <c r="DH115" s="33" t="s">
        <v>1348</v>
      </c>
      <c r="DI115" s="33" t="s">
        <v>1346</v>
      </c>
      <c r="DJ115" s="33" t="s">
        <v>76</v>
      </c>
      <c r="DK115" s="33">
        <v>1</v>
      </c>
      <c r="DL115" s="33">
        <v>200</v>
      </c>
      <c r="DM115" s="33">
        <v>307</v>
      </c>
      <c r="DV115" s="33">
        <v>35.5</v>
      </c>
      <c r="DW115" s="33">
        <v>23</v>
      </c>
      <c r="EC115" s="33">
        <v>22</v>
      </c>
      <c r="EI115" s="33">
        <v>665</v>
      </c>
      <c r="EJ115" s="33">
        <v>550</v>
      </c>
      <c r="EK115" s="33">
        <v>334</v>
      </c>
      <c r="EL115" s="33">
        <f>COUNTA(Tabla1[[#This Row],[Tamb1]:[Tamb4]])</f>
        <v>2</v>
      </c>
      <c r="EM115" s="46" t="s">
        <v>1727</v>
      </c>
      <c r="EN115" s="46" t="s">
        <v>1736</v>
      </c>
      <c r="EQ115" s="46" t="s">
        <v>1750</v>
      </c>
      <c r="ER115" s="46"/>
      <c r="ES115" s="33">
        <f>COUNTA(Tabla1[[#This Row],[Tcam1]:[Tcam9]])</f>
        <v>2</v>
      </c>
      <c r="ET115" s="46" t="s">
        <v>1748</v>
      </c>
      <c r="EU115" s="46" t="s">
        <v>1750</v>
      </c>
      <c r="FC115" s="56">
        <v>363</v>
      </c>
      <c r="FD115" s="56">
        <v>442</v>
      </c>
      <c r="FE115" s="54"/>
      <c r="FF115" s="54"/>
      <c r="FG115" s="54"/>
      <c r="FH115" s="54"/>
      <c r="FI115" s="54"/>
      <c r="FJ115" s="54"/>
      <c r="FK115" s="54"/>
      <c r="FL115" s="56">
        <v>324</v>
      </c>
      <c r="FM115" s="56">
        <v>396</v>
      </c>
      <c r="FN115" s="54"/>
      <c r="FO115" s="54"/>
      <c r="FP115" s="54"/>
      <c r="FQ115" s="54"/>
      <c r="FR115" s="54"/>
      <c r="FS115" s="54"/>
      <c r="FT115" s="54"/>
      <c r="FU115" s="54"/>
      <c r="FV115" s="54"/>
      <c r="FW115" s="54"/>
      <c r="FX115" s="54"/>
      <c r="FY115" s="54"/>
      <c r="FZ115" s="54"/>
      <c r="GA115" s="54"/>
      <c r="GB115" s="54"/>
      <c r="GC115" s="54"/>
      <c r="GD115" s="54"/>
      <c r="GE115" s="59"/>
      <c r="GF115" s="59"/>
      <c r="GG115" s="39"/>
      <c r="GH115" s="39"/>
      <c r="GI115" s="39"/>
      <c r="GJ115" s="39"/>
      <c r="GK115" s="39"/>
      <c r="GL115" s="39"/>
      <c r="GM115" s="39"/>
      <c r="GN115" s="59"/>
      <c r="GO115" s="5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  <c r="IN115" s="39"/>
      <c r="IO115" s="39"/>
      <c r="IP115" s="39"/>
      <c r="IQ115" s="39"/>
      <c r="IR115" s="39"/>
      <c r="IS115" s="39"/>
      <c r="IT115" s="39"/>
      <c r="IU115" s="39"/>
      <c r="IV115" s="39"/>
      <c r="IW115" s="39"/>
      <c r="IX115" s="39"/>
      <c r="IY115" s="39"/>
      <c r="IZ115" s="39"/>
      <c r="JA115" s="39"/>
      <c r="JB115" s="39"/>
      <c r="JC115" s="39"/>
      <c r="JD115" s="39"/>
      <c r="JE115" s="39"/>
      <c r="JF115" s="39"/>
      <c r="JG115" s="39"/>
      <c r="JH115" s="39"/>
      <c r="JI115" s="39"/>
      <c r="JJ115" s="39"/>
    </row>
    <row r="116" spans="1:270" s="33" customFormat="1">
      <c r="A116" s="33" t="s">
        <v>78</v>
      </c>
      <c r="B116" s="30">
        <v>1450.7352941176468</v>
      </c>
      <c r="C116" s="30">
        <v>1414</v>
      </c>
      <c r="D116" s="26">
        <v>1555.89546875</v>
      </c>
      <c r="E116" s="26">
        <f>ROUNDUP(Tabla1[[#This Row],[€uros1]],0)</f>
        <v>1556</v>
      </c>
      <c r="F116" s="33">
        <v>12</v>
      </c>
      <c r="G116" s="32">
        <v>115</v>
      </c>
      <c r="H116" s="33" t="s">
        <v>58</v>
      </c>
      <c r="I116" s="33" t="s">
        <v>58</v>
      </c>
      <c r="J116" s="33" t="s">
        <v>58</v>
      </c>
      <c r="M116" s="33">
        <v>2</v>
      </c>
      <c r="N116" s="33">
        <v>2</v>
      </c>
      <c r="O116" s="33" t="s">
        <v>583</v>
      </c>
      <c r="P116" s="33" t="s">
        <v>590</v>
      </c>
      <c r="R116" s="33" t="s">
        <v>1421</v>
      </c>
      <c r="S116" s="33" t="s">
        <v>1883</v>
      </c>
      <c r="W116" s="33" t="s">
        <v>1425</v>
      </c>
      <c r="X116" s="33" t="s">
        <v>1426</v>
      </c>
      <c r="Y116" s="33" t="s">
        <v>1884</v>
      </c>
      <c r="AD116" s="33" t="s">
        <v>1427</v>
      </c>
      <c r="AE116" s="33" t="s">
        <v>1428</v>
      </c>
      <c r="AI116" s="33" t="s">
        <v>70</v>
      </c>
      <c r="AJ116" s="33" t="s">
        <v>70</v>
      </c>
      <c r="AK116" s="33" t="s">
        <v>1337</v>
      </c>
      <c r="AL116" s="33" t="s">
        <v>260</v>
      </c>
      <c r="AN116" s="33" t="s">
        <v>60</v>
      </c>
      <c r="AO116" s="33" t="s">
        <v>61</v>
      </c>
      <c r="AP116" s="33" t="s">
        <v>62</v>
      </c>
      <c r="AQ116" s="33" t="s">
        <v>63</v>
      </c>
      <c r="AR116" s="33" t="s">
        <v>64</v>
      </c>
      <c r="AS116" s="33" t="s">
        <v>65</v>
      </c>
      <c r="AT116" s="33" t="s">
        <v>66</v>
      </c>
      <c r="AU116" s="33" t="s">
        <v>67</v>
      </c>
      <c r="AV116" s="33" t="s">
        <v>68</v>
      </c>
      <c r="AW116" s="33" t="s">
        <v>69</v>
      </c>
      <c r="BD116" s="33" t="s">
        <v>71</v>
      </c>
      <c r="BE116" s="33" t="s">
        <v>252</v>
      </c>
      <c r="BF116" s="33" t="s">
        <v>1306</v>
      </c>
      <c r="BG116" s="33" t="s">
        <v>72</v>
      </c>
      <c r="BH116" s="33" t="s">
        <v>73</v>
      </c>
      <c r="BI116" s="33" t="s">
        <v>74</v>
      </c>
      <c r="BK116" s="33" t="s">
        <v>268</v>
      </c>
      <c r="BL116" s="89">
        <v>1400</v>
      </c>
      <c r="BN116" s="36"/>
      <c r="BO116" s="33" t="s">
        <v>77</v>
      </c>
      <c r="BQ116" s="36">
        <v>0.33</v>
      </c>
      <c r="BT116" s="46" t="s">
        <v>2127</v>
      </c>
      <c r="BU116" s="39">
        <v>6.09</v>
      </c>
      <c r="BZ116" s="33">
        <v>218</v>
      </c>
      <c r="CB116" s="33">
        <v>1.02</v>
      </c>
      <c r="CH116" s="33">
        <v>1</v>
      </c>
      <c r="CI116" s="33" t="s">
        <v>1343</v>
      </c>
      <c r="CJ116" s="39"/>
      <c r="CY116" s="42">
        <v>1</v>
      </c>
      <c r="CZ116" s="42">
        <v>230</v>
      </c>
      <c r="DA116" s="42">
        <v>405</v>
      </c>
      <c r="DH116" s="33" t="s">
        <v>1348</v>
      </c>
      <c r="DI116" s="33" t="s">
        <v>1346</v>
      </c>
      <c r="DJ116" s="33" t="s">
        <v>76</v>
      </c>
      <c r="DK116" s="33">
        <v>1</v>
      </c>
      <c r="DL116" s="33">
        <v>200</v>
      </c>
      <c r="DM116" s="33">
        <v>554</v>
      </c>
      <c r="DV116" s="33">
        <v>43.8</v>
      </c>
      <c r="DW116" s="33">
        <v>23.8</v>
      </c>
      <c r="EC116" s="33">
        <v>25</v>
      </c>
      <c r="EI116" s="33">
        <v>665</v>
      </c>
      <c r="EJ116" s="33">
        <v>550</v>
      </c>
      <c r="EK116" s="33">
        <v>334</v>
      </c>
      <c r="EL116" s="33">
        <f>COUNTA(Tabla1[[#This Row],[Tamb1]:[Tamb4]])</f>
        <v>2</v>
      </c>
      <c r="EM116" s="46" t="s">
        <v>1727</v>
      </c>
      <c r="EN116" s="46" t="s">
        <v>1736</v>
      </c>
      <c r="EQ116" s="46" t="s">
        <v>1750</v>
      </c>
      <c r="ER116" s="46"/>
      <c r="ES116" s="33">
        <f>COUNTA(Tabla1[[#This Row],[Tcam1]:[Tcam9]])</f>
        <v>2</v>
      </c>
      <c r="ET116" s="46" t="s">
        <v>1748</v>
      </c>
      <c r="EU116" s="46" t="s">
        <v>1750</v>
      </c>
      <c r="FC116" s="56">
        <v>601</v>
      </c>
      <c r="FD116" s="56">
        <v>735</v>
      </c>
      <c r="FE116" s="54"/>
      <c r="FF116" s="54"/>
      <c r="FG116" s="54"/>
      <c r="FH116" s="54"/>
      <c r="FI116" s="54"/>
      <c r="FJ116" s="54"/>
      <c r="FK116" s="54"/>
      <c r="FL116" s="56">
        <v>535</v>
      </c>
      <c r="FM116" s="56">
        <v>655</v>
      </c>
      <c r="FN116" s="54"/>
      <c r="FO116" s="54"/>
      <c r="FP116" s="54"/>
      <c r="FQ116" s="54"/>
      <c r="FR116" s="54"/>
      <c r="FS116" s="54"/>
      <c r="FT116" s="54"/>
      <c r="FU116" s="54"/>
      <c r="FV116" s="54"/>
      <c r="FW116" s="54"/>
      <c r="FX116" s="54"/>
      <c r="FY116" s="54"/>
      <c r="FZ116" s="54"/>
      <c r="GA116" s="54"/>
      <c r="GB116" s="54"/>
      <c r="GC116" s="54"/>
      <c r="GD116" s="54"/>
      <c r="GE116" s="59"/>
      <c r="GF116" s="59"/>
      <c r="GG116" s="39"/>
      <c r="GH116" s="39"/>
      <c r="GI116" s="39"/>
      <c r="GJ116" s="39"/>
      <c r="GK116" s="39"/>
      <c r="GL116" s="39"/>
      <c r="GM116" s="39"/>
      <c r="GN116" s="59"/>
      <c r="GO116" s="5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  <c r="IN116" s="39"/>
      <c r="IO116" s="39"/>
      <c r="IP116" s="39"/>
      <c r="IQ116" s="39"/>
      <c r="IR116" s="39"/>
      <c r="IS116" s="39"/>
      <c r="IT116" s="39"/>
      <c r="IU116" s="39"/>
      <c r="IV116" s="39"/>
      <c r="IW116" s="39"/>
      <c r="IX116" s="39"/>
      <c r="IY116" s="39"/>
      <c r="IZ116" s="39"/>
      <c r="JA116" s="39"/>
      <c r="JB116" s="39"/>
      <c r="JC116" s="39"/>
      <c r="JD116" s="39"/>
      <c r="JE116" s="39"/>
      <c r="JF116" s="39"/>
      <c r="JG116" s="39"/>
      <c r="JH116" s="39"/>
      <c r="JI116" s="39"/>
      <c r="JJ116" s="39"/>
    </row>
    <row r="117" spans="1:270" s="27" customFormat="1">
      <c r="A117" s="27" t="s">
        <v>102</v>
      </c>
      <c r="B117" s="28">
        <v>1334.4485294117646</v>
      </c>
      <c r="C117" s="28">
        <v>1893</v>
      </c>
      <c r="D117" s="26">
        <v>1431.1793671874996</v>
      </c>
      <c r="E117" s="26">
        <f>ROUNDUP(Tabla1[[#This Row],[€uros1]],0)</f>
        <v>1432</v>
      </c>
      <c r="F117" s="27">
        <v>13</v>
      </c>
      <c r="G117" s="32">
        <v>116</v>
      </c>
      <c r="H117" s="27" t="s">
        <v>89</v>
      </c>
      <c r="I117" s="27" t="s">
        <v>89</v>
      </c>
      <c r="J117" s="27" t="s">
        <v>89</v>
      </c>
      <c r="M117" s="27">
        <v>2</v>
      </c>
      <c r="N117" s="27">
        <v>2</v>
      </c>
      <c r="O117" s="27" t="s">
        <v>584</v>
      </c>
      <c r="P117" s="27" t="s">
        <v>591</v>
      </c>
      <c r="R117" s="27" t="s">
        <v>1429</v>
      </c>
      <c r="W117" s="27" t="s">
        <v>1430</v>
      </c>
      <c r="X117" s="27" t="s">
        <v>1431</v>
      </c>
      <c r="Y117" s="27" t="s">
        <v>1885</v>
      </c>
      <c r="AD117" s="27" t="s">
        <v>1432</v>
      </c>
      <c r="AE117" s="27" t="s">
        <v>1433</v>
      </c>
      <c r="AF117" s="27" t="s">
        <v>1436</v>
      </c>
      <c r="AG117" s="27" t="s">
        <v>1437</v>
      </c>
      <c r="AI117" s="27" t="s">
        <v>70</v>
      </c>
      <c r="AJ117" s="27" t="s">
        <v>70</v>
      </c>
      <c r="AK117" s="27" t="s">
        <v>1339</v>
      </c>
      <c r="AL117" s="27" t="s">
        <v>260</v>
      </c>
      <c r="AM117" s="33"/>
      <c r="AN117" s="27" t="s">
        <v>60</v>
      </c>
      <c r="AO117" s="27" t="s">
        <v>61</v>
      </c>
      <c r="AP117" s="27" t="s">
        <v>90</v>
      </c>
      <c r="AQ117" s="27" t="s">
        <v>62</v>
      </c>
      <c r="AR117" s="27" t="s">
        <v>63</v>
      </c>
      <c r="AS117" s="27" t="s">
        <v>64</v>
      </c>
      <c r="AT117" s="27" t="s">
        <v>65</v>
      </c>
      <c r="AU117" s="27" t="s">
        <v>66</v>
      </c>
      <c r="AV117" s="27" t="s">
        <v>67</v>
      </c>
      <c r="AW117" s="27" t="s">
        <v>91</v>
      </c>
      <c r="AX117" s="27" t="s">
        <v>92</v>
      </c>
      <c r="AY117" s="27" t="s">
        <v>69</v>
      </c>
      <c r="BD117" s="27" t="s">
        <v>93</v>
      </c>
      <c r="BE117" s="27" t="s">
        <v>255</v>
      </c>
      <c r="BF117" s="27" t="s">
        <v>1307</v>
      </c>
      <c r="BG117" s="27" t="s">
        <v>72</v>
      </c>
      <c r="BH117" s="27" t="s">
        <v>94</v>
      </c>
      <c r="BI117" s="27" t="s">
        <v>74</v>
      </c>
      <c r="BK117" s="27" t="s">
        <v>269</v>
      </c>
      <c r="BL117" s="27" t="s">
        <v>266</v>
      </c>
      <c r="BN117" s="34"/>
      <c r="BO117" s="27" t="s">
        <v>77</v>
      </c>
      <c r="BQ117" s="34">
        <v>0.2</v>
      </c>
      <c r="BT117" s="43" t="s">
        <v>2131</v>
      </c>
      <c r="BU117" s="37">
        <v>4</v>
      </c>
      <c r="BY117" s="27">
        <v>0</v>
      </c>
      <c r="BZ117" s="27">
        <v>157</v>
      </c>
      <c r="CB117" s="27">
        <v>0.94</v>
      </c>
      <c r="CH117" s="27">
        <v>1</v>
      </c>
      <c r="CI117" s="27" t="s">
        <v>1343</v>
      </c>
      <c r="CJ117" s="37"/>
      <c r="CY117" s="40">
        <v>1</v>
      </c>
      <c r="CZ117" s="40">
        <v>230</v>
      </c>
      <c r="DA117" s="40">
        <v>528</v>
      </c>
      <c r="DH117" s="27" t="s">
        <v>1348</v>
      </c>
      <c r="DI117" s="27" t="s">
        <v>1345</v>
      </c>
      <c r="DJ117" s="27" t="s">
        <v>76</v>
      </c>
      <c r="DK117" s="27">
        <v>1</v>
      </c>
      <c r="DL117" s="27">
        <v>200</v>
      </c>
      <c r="DM117" s="27">
        <v>225</v>
      </c>
      <c r="DV117" s="27">
        <v>45.2</v>
      </c>
      <c r="DW117" s="27">
        <v>25.2</v>
      </c>
      <c r="EC117" s="27">
        <v>21</v>
      </c>
      <c r="EI117" s="27">
        <v>485</v>
      </c>
      <c r="EJ117" s="27">
        <v>300</v>
      </c>
      <c r="EK117" s="27">
        <v>630</v>
      </c>
      <c r="EL117" s="27">
        <f>COUNTA(Tabla1[[#This Row],[Tamb1]:[Tamb4]])</f>
        <v>2</v>
      </c>
      <c r="EM117" s="43" t="s">
        <v>1726</v>
      </c>
      <c r="EN117" s="43" t="s">
        <v>1735</v>
      </c>
      <c r="EQ117" s="46" t="s">
        <v>1730</v>
      </c>
      <c r="ES117" s="27">
        <f>COUNTA(Tabla1[[#This Row],[Tcam1]:[Tcam9]])</f>
        <v>2</v>
      </c>
      <c r="ET117" s="43" t="s">
        <v>1746</v>
      </c>
      <c r="EU117" s="43" t="s">
        <v>1730</v>
      </c>
      <c r="FC117" s="55">
        <v>379</v>
      </c>
      <c r="FD117" s="55">
        <v>491</v>
      </c>
      <c r="FE117" s="55"/>
      <c r="FF117" s="55"/>
      <c r="FG117" s="55"/>
      <c r="FH117" s="55"/>
      <c r="FI117" s="55"/>
      <c r="FJ117" s="55"/>
      <c r="FK117" s="55"/>
      <c r="FL117" s="55">
        <v>331</v>
      </c>
      <c r="FM117" s="55">
        <v>424</v>
      </c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37"/>
      <c r="GF117" s="37"/>
      <c r="GG117" s="37"/>
      <c r="GH117" s="37"/>
      <c r="GI117" s="37"/>
      <c r="GJ117" s="37"/>
      <c r="GK117" s="37"/>
      <c r="GL117" s="37"/>
      <c r="GM117" s="37"/>
      <c r="GN117" s="37"/>
      <c r="GO117" s="37"/>
      <c r="GP117" s="37"/>
      <c r="GQ117" s="37"/>
      <c r="GR117" s="37"/>
      <c r="GS117" s="37"/>
      <c r="GT117" s="37"/>
      <c r="GU117" s="37"/>
      <c r="GV117" s="37"/>
      <c r="GW117" s="37"/>
      <c r="GX117" s="37"/>
      <c r="GY117" s="37"/>
      <c r="GZ117" s="37"/>
      <c r="HA117" s="37"/>
      <c r="HB117" s="37"/>
      <c r="HC117" s="37"/>
      <c r="HD117" s="37"/>
      <c r="HE117" s="37"/>
      <c r="HF117" s="37"/>
      <c r="HG117" s="37"/>
      <c r="HH117" s="37"/>
      <c r="HI117" s="37"/>
      <c r="HJ117" s="37"/>
      <c r="HK117" s="37"/>
      <c r="HL117" s="37"/>
      <c r="HM117" s="37"/>
      <c r="HN117" s="37"/>
      <c r="HO117" s="37"/>
      <c r="HP117" s="37"/>
      <c r="HQ117" s="37"/>
      <c r="HR117" s="37"/>
      <c r="HS117" s="37"/>
      <c r="HT117" s="37"/>
      <c r="HU117" s="37"/>
      <c r="HV117" s="37"/>
      <c r="HW117" s="37"/>
      <c r="HX117" s="37"/>
      <c r="HY117" s="37"/>
      <c r="HZ117" s="37"/>
      <c r="IA117" s="37"/>
      <c r="IB117" s="37"/>
      <c r="IC117" s="37"/>
      <c r="ID117" s="37"/>
      <c r="IE117" s="37"/>
      <c r="IF117" s="37"/>
      <c r="IG117" s="37"/>
      <c r="IH117" s="37"/>
      <c r="II117" s="37"/>
      <c r="IJ117" s="37"/>
      <c r="IK117" s="37"/>
      <c r="IL117" s="37"/>
      <c r="IM117" s="37"/>
      <c r="IN117" s="37"/>
      <c r="IO117" s="37"/>
      <c r="IP117" s="37"/>
      <c r="IQ117" s="37"/>
      <c r="IR117" s="37"/>
      <c r="IS117" s="37"/>
      <c r="IT117" s="37"/>
      <c r="IU117" s="37"/>
      <c r="IV117" s="37"/>
      <c r="IW117" s="37"/>
      <c r="IX117" s="37"/>
      <c r="IY117" s="37"/>
      <c r="IZ117" s="37"/>
      <c r="JA117" s="37"/>
      <c r="JB117" s="37"/>
      <c r="JC117" s="37"/>
      <c r="JD117" s="37"/>
      <c r="JE117" s="37"/>
      <c r="JF117" s="37"/>
      <c r="JG117" s="37"/>
      <c r="JH117" s="37"/>
      <c r="JI117" s="37"/>
      <c r="JJ117" s="37"/>
    </row>
    <row r="118" spans="1:270" s="27" customFormat="1">
      <c r="A118" s="27" t="s">
        <v>103</v>
      </c>
      <c r="B118" s="28">
        <v>1281.9669117647056</v>
      </c>
      <c r="C118" s="28">
        <v>1854</v>
      </c>
      <c r="D118" s="26">
        <v>1374.8934882812496</v>
      </c>
      <c r="E118" s="26">
        <f>ROUNDUP(Tabla1[[#This Row],[€uros1]],0)</f>
        <v>1375</v>
      </c>
      <c r="F118" s="27">
        <v>13</v>
      </c>
      <c r="G118" s="32">
        <v>117</v>
      </c>
      <c r="H118" s="27" t="s">
        <v>89</v>
      </c>
      <c r="I118" s="27" t="s">
        <v>89</v>
      </c>
      <c r="J118" s="27" t="s">
        <v>89</v>
      </c>
      <c r="M118" s="27">
        <v>2</v>
      </c>
      <c r="N118" s="27">
        <v>2</v>
      </c>
      <c r="O118" s="27" t="s">
        <v>584</v>
      </c>
      <c r="P118" s="27" t="s">
        <v>591</v>
      </c>
      <c r="R118" s="27" t="s">
        <v>1429</v>
      </c>
      <c r="W118" s="27" t="s">
        <v>1430</v>
      </c>
      <c r="X118" s="27" t="s">
        <v>1431</v>
      </c>
      <c r="Y118" s="27" t="s">
        <v>1885</v>
      </c>
      <c r="AD118" s="27" t="s">
        <v>1432</v>
      </c>
      <c r="AE118" s="27" t="s">
        <v>1433</v>
      </c>
      <c r="AF118" s="27" t="s">
        <v>1436</v>
      </c>
      <c r="AG118" s="27" t="s">
        <v>1437</v>
      </c>
      <c r="AI118" s="27" t="s">
        <v>70</v>
      </c>
      <c r="AJ118" s="27" t="s">
        <v>70</v>
      </c>
      <c r="AK118" s="27" t="s">
        <v>1339</v>
      </c>
      <c r="AL118" s="27" t="s">
        <v>260</v>
      </c>
      <c r="AM118" s="33"/>
      <c r="AN118" s="27" t="s">
        <v>60</v>
      </c>
      <c r="AO118" s="27" t="s">
        <v>61</v>
      </c>
      <c r="AP118" s="27" t="s">
        <v>90</v>
      </c>
      <c r="AQ118" s="27" t="s">
        <v>62</v>
      </c>
      <c r="AR118" s="27" t="s">
        <v>63</v>
      </c>
      <c r="AS118" s="27" t="s">
        <v>64</v>
      </c>
      <c r="AT118" s="27" t="s">
        <v>65</v>
      </c>
      <c r="AU118" s="27" t="s">
        <v>66</v>
      </c>
      <c r="AV118" s="27" t="s">
        <v>67</v>
      </c>
      <c r="AW118" s="27" t="s">
        <v>91</v>
      </c>
      <c r="AX118" s="27" t="s">
        <v>92</v>
      </c>
      <c r="AY118" s="27" t="s">
        <v>69</v>
      </c>
      <c r="BD118" s="27" t="s">
        <v>93</v>
      </c>
      <c r="BE118" s="27" t="s">
        <v>255</v>
      </c>
      <c r="BF118" s="27" t="s">
        <v>1307</v>
      </c>
      <c r="BG118" s="27" t="s">
        <v>72</v>
      </c>
      <c r="BH118" s="27" t="s">
        <v>94</v>
      </c>
      <c r="BI118" s="27" t="s">
        <v>74</v>
      </c>
      <c r="BK118" s="27" t="s">
        <v>269</v>
      </c>
      <c r="BL118" s="27" t="s">
        <v>266</v>
      </c>
      <c r="BN118" s="34"/>
      <c r="BO118" s="27" t="s">
        <v>77</v>
      </c>
      <c r="BQ118" s="34">
        <v>0.2</v>
      </c>
      <c r="BT118" s="43" t="s">
        <v>2131</v>
      </c>
      <c r="BU118" s="37">
        <v>4</v>
      </c>
      <c r="BY118" s="27">
        <v>0</v>
      </c>
      <c r="BZ118" s="27">
        <v>157</v>
      </c>
      <c r="CB118" s="27">
        <v>0.94</v>
      </c>
      <c r="CH118" s="27">
        <v>1</v>
      </c>
      <c r="CI118" s="27" t="s">
        <v>1343</v>
      </c>
      <c r="CJ118" s="37"/>
      <c r="CY118" s="40">
        <v>1</v>
      </c>
      <c r="CZ118" s="40">
        <v>230</v>
      </c>
      <c r="DA118" s="40">
        <v>528</v>
      </c>
      <c r="DH118" s="27" t="s">
        <v>1348</v>
      </c>
      <c r="DI118" s="27" t="s">
        <v>1347</v>
      </c>
      <c r="DJ118" s="27">
        <v>280</v>
      </c>
      <c r="DK118" s="27">
        <v>1</v>
      </c>
      <c r="DL118" s="27">
        <v>200</v>
      </c>
      <c r="DM118" s="27">
        <v>225</v>
      </c>
      <c r="DV118" s="27">
        <v>45.2</v>
      </c>
      <c r="DW118" s="27">
        <v>25.2</v>
      </c>
      <c r="EC118" s="27">
        <v>20</v>
      </c>
      <c r="EI118" s="27">
        <v>485</v>
      </c>
      <c r="EJ118" s="27">
        <v>300</v>
      </c>
      <c r="EK118" s="27">
        <v>630</v>
      </c>
      <c r="EL118" s="27">
        <f>COUNTA(Tabla1[[#This Row],[Tamb1]:[Tamb4]])</f>
        <v>2</v>
      </c>
      <c r="EM118" s="43" t="s">
        <v>1726</v>
      </c>
      <c r="EN118" s="43" t="s">
        <v>1735</v>
      </c>
      <c r="EQ118" s="46" t="s">
        <v>1730</v>
      </c>
      <c r="ES118" s="27">
        <f>COUNTA(Tabla1[[#This Row],[Tcam1]:[Tcam9]])</f>
        <v>2</v>
      </c>
      <c r="ET118" s="43" t="s">
        <v>1746</v>
      </c>
      <c r="EU118" s="43" t="s">
        <v>1730</v>
      </c>
      <c r="FC118" s="55">
        <v>379</v>
      </c>
      <c r="FD118" s="55">
        <v>491</v>
      </c>
      <c r="FE118" s="55"/>
      <c r="FF118" s="55"/>
      <c r="FG118" s="55"/>
      <c r="FH118" s="55"/>
      <c r="FI118" s="55"/>
      <c r="FJ118" s="55"/>
      <c r="FK118" s="55"/>
      <c r="FL118" s="55">
        <v>331</v>
      </c>
      <c r="FM118" s="55">
        <v>424</v>
      </c>
      <c r="FN118" s="55"/>
      <c r="FO118" s="55"/>
      <c r="FP118" s="55"/>
      <c r="FQ118" s="55"/>
      <c r="FR118" s="55"/>
      <c r="FS118" s="55"/>
      <c r="FT118" s="55"/>
      <c r="FU118" s="55"/>
      <c r="FV118" s="55"/>
      <c r="FW118" s="55"/>
      <c r="FX118" s="55"/>
      <c r="FY118" s="55"/>
      <c r="FZ118" s="55"/>
      <c r="GA118" s="55"/>
      <c r="GB118" s="55"/>
      <c r="GC118" s="55"/>
      <c r="GD118" s="55"/>
      <c r="GE118" s="37"/>
      <c r="GF118" s="37"/>
      <c r="GG118" s="37"/>
      <c r="GH118" s="37"/>
      <c r="GI118" s="37"/>
      <c r="GJ118" s="37"/>
      <c r="GK118" s="37"/>
      <c r="GL118" s="37"/>
      <c r="GM118" s="37"/>
      <c r="GN118" s="37"/>
      <c r="GO118" s="37"/>
      <c r="GP118" s="37"/>
      <c r="GQ118" s="37"/>
      <c r="GR118" s="37"/>
      <c r="GS118" s="37"/>
      <c r="GT118" s="37"/>
      <c r="GU118" s="37"/>
      <c r="GV118" s="37"/>
      <c r="GW118" s="37"/>
      <c r="GX118" s="37"/>
      <c r="GY118" s="37"/>
      <c r="GZ118" s="37"/>
      <c r="HA118" s="37"/>
      <c r="HB118" s="37"/>
      <c r="HC118" s="37"/>
      <c r="HD118" s="37"/>
      <c r="HE118" s="37"/>
      <c r="HF118" s="37"/>
      <c r="HG118" s="37"/>
      <c r="HH118" s="37"/>
      <c r="HI118" s="37"/>
      <c r="HJ118" s="37"/>
      <c r="HK118" s="37"/>
      <c r="HL118" s="37"/>
      <c r="HM118" s="37"/>
      <c r="HN118" s="37"/>
      <c r="HO118" s="37"/>
      <c r="HP118" s="37"/>
      <c r="HQ118" s="37"/>
      <c r="HR118" s="37"/>
      <c r="HS118" s="37"/>
      <c r="HT118" s="37"/>
      <c r="HU118" s="37"/>
      <c r="HV118" s="37"/>
      <c r="HW118" s="37"/>
      <c r="HX118" s="37"/>
      <c r="HY118" s="37"/>
      <c r="HZ118" s="37"/>
      <c r="IA118" s="37"/>
      <c r="IB118" s="37"/>
      <c r="IC118" s="37"/>
      <c r="ID118" s="37"/>
      <c r="IE118" s="37"/>
      <c r="IF118" s="37"/>
      <c r="IG118" s="37"/>
      <c r="IH118" s="37"/>
      <c r="II118" s="37"/>
      <c r="IJ118" s="37"/>
      <c r="IK118" s="37"/>
      <c r="IL118" s="37"/>
      <c r="IM118" s="37"/>
      <c r="IN118" s="37"/>
      <c r="IO118" s="37"/>
      <c r="IP118" s="37"/>
      <c r="IQ118" s="37"/>
      <c r="IR118" s="37"/>
      <c r="IS118" s="37"/>
      <c r="IT118" s="37"/>
      <c r="IU118" s="37"/>
      <c r="IV118" s="37"/>
      <c r="IW118" s="37"/>
      <c r="IX118" s="37"/>
      <c r="IY118" s="37"/>
      <c r="IZ118" s="37"/>
      <c r="JA118" s="37"/>
      <c r="JB118" s="37"/>
      <c r="JC118" s="37"/>
      <c r="JD118" s="37"/>
      <c r="JE118" s="37"/>
      <c r="JF118" s="37"/>
      <c r="JG118" s="37"/>
      <c r="JH118" s="37"/>
      <c r="JI118" s="37"/>
      <c r="JJ118" s="37"/>
    </row>
    <row r="119" spans="1:270" s="27" customFormat="1">
      <c r="A119" s="27" t="s">
        <v>104</v>
      </c>
      <c r="B119" s="28">
        <v>1400.643382352941</v>
      </c>
      <c r="C119" s="28">
        <v>1300</v>
      </c>
      <c r="D119" s="26">
        <v>1502.1725195312497</v>
      </c>
      <c r="E119" s="26">
        <f>ROUNDUP(Tabla1[[#This Row],[€uros1]],0)</f>
        <v>1503</v>
      </c>
      <c r="F119" s="27">
        <v>13</v>
      </c>
      <c r="G119" s="32">
        <v>118</v>
      </c>
      <c r="H119" s="27" t="s">
        <v>89</v>
      </c>
      <c r="I119" s="27" t="s">
        <v>89</v>
      </c>
      <c r="J119" s="27" t="s">
        <v>89</v>
      </c>
      <c r="M119" s="27">
        <v>2</v>
      </c>
      <c r="N119" s="27">
        <v>2</v>
      </c>
      <c r="O119" s="27" t="s">
        <v>584</v>
      </c>
      <c r="P119" s="27" t="s">
        <v>591</v>
      </c>
      <c r="R119" s="27" t="s">
        <v>1429</v>
      </c>
      <c r="W119" s="27" t="s">
        <v>1430</v>
      </c>
      <c r="X119" s="27" t="s">
        <v>1431</v>
      </c>
      <c r="Y119" s="27" t="s">
        <v>1885</v>
      </c>
      <c r="AD119" s="27" t="s">
        <v>1432</v>
      </c>
      <c r="AE119" s="27" t="s">
        <v>1433</v>
      </c>
      <c r="AF119" s="27" t="s">
        <v>1436</v>
      </c>
      <c r="AG119" s="27" t="s">
        <v>1437</v>
      </c>
      <c r="AI119" s="27" t="s">
        <v>70</v>
      </c>
      <c r="AJ119" s="27" t="s">
        <v>70</v>
      </c>
      <c r="AK119" s="27" t="s">
        <v>1339</v>
      </c>
      <c r="AL119" s="27" t="s">
        <v>260</v>
      </c>
      <c r="AM119" s="33"/>
      <c r="AN119" s="27" t="s">
        <v>60</v>
      </c>
      <c r="AO119" s="27" t="s">
        <v>61</v>
      </c>
      <c r="AP119" s="27" t="s">
        <v>90</v>
      </c>
      <c r="AQ119" s="27" t="s">
        <v>62</v>
      </c>
      <c r="AR119" s="27" t="s">
        <v>63</v>
      </c>
      <c r="AS119" s="27" t="s">
        <v>64</v>
      </c>
      <c r="AT119" s="27" t="s">
        <v>65</v>
      </c>
      <c r="AU119" s="27" t="s">
        <v>66</v>
      </c>
      <c r="AV119" s="27" t="s">
        <v>67</v>
      </c>
      <c r="AW119" s="27" t="s">
        <v>91</v>
      </c>
      <c r="AX119" s="27" t="s">
        <v>92</v>
      </c>
      <c r="AY119" s="27" t="s">
        <v>69</v>
      </c>
      <c r="BD119" s="27" t="s">
        <v>93</v>
      </c>
      <c r="BE119" s="27" t="s">
        <v>255</v>
      </c>
      <c r="BF119" s="27" t="s">
        <v>1307</v>
      </c>
      <c r="BG119" s="27" t="s">
        <v>72</v>
      </c>
      <c r="BH119" s="27" t="s">
        <v>94</v>
      </c>
      <c r="BI119" s="27" t="s">
        <v>74</v>
      </c>
      <c r="BK119" s="27" t="s">
        <v>269</v>
      </c>
      <c r="BL119" s="27" t="s">
        <v>267</v>
      </c>
      <c r="BN119" s="34"/>
      <c r="BO119" s="27" t="s">
        <v>77</v>
      </c>
      <c r="BQ119" s="34">
        <v>0.25</v>
      </c>
      <c r="BT119" s="46" t="s">
        <v>2126</v>
      </c>
      <c r="BU119" s="37">
        <v>4</v>
      </c>
      <c r="BY119" s="27">
        <v>0</v>
      </c>
      <c r="BZ119" s="27">
        <v>157</v>
      </c>
      <c r="CB119" s="27">
        <v>1.1299999999999999</v>
      </c>
      <c r="CH119" s="27">
        <v>1</v>
      </c>
      <c r="CI119" s="27" t="s">
        <v>1343</v>
      </c>
      <c r="CJ119" s="37"/>
      <c r="CY119" s="40">
        <v>1</v>
      </c>
      <c r="CZ119" s="40">
        <v>230</v>
      </c>
      <c r="DA119" s="40">
        <v>528</v>
      </c>
      <c r="DH119" s="27" t="s">
        <v>1348</v>
      </c>
      <c r="DI119" s="27" t="s">
        <v>1345</v>
      </c>
      <c r="DJ119" s="27" t="s">
        <v>76</v>
      </c>
      <c r="DK119" s="27">
        <v>1</v>
      </c>
      <c r="DL119" s="27">
        <v>200</v>
      </c>
      <c r="DM119" s="27">
        <v>225</v>
      </c>
      <c r="DV119" s="27">
        <v>45.4</v>
      </c>
      <c r="DW119" s="27">
        <v>25.2</v>
      </c>
      <c r="EC119" s="27">
        <v>20</v>
      </c>
      <c r="EI119" s="27">
        <v>485</v>
      </c>
      <c r="EJ119" s="27">
        <v>300</v>
      </c>
      <c r="EK119" s="27">
        <v>630</v>
      </c>
      <c r="EL119" s="27">
        <f>COUNTA(Tabla1[[#This Row],[Tamb1]:[Tamb4]])</f>
        <v>2</v>
      </c>
      <c r="EM119" s="43" t="s">
        <v>1726</v>
      </c>
      <c r="EN119" s="43" t="s">
        <v>1735</v>
      </c>
      <c r="EQ119" s="46" t="s">
        <v>1730</v>
      </c>
      <c r="ES119" s="27">
        <f>COUNTA(Tabla1[[#This Row],[Tcam1]:[Tcam9]])</f>
        <v>2</v>
      </c>
      <c r="ET119" s="43" t="s">
        <v>1746</v>
      </c>
      <c r="EU119" s="43" t="s">
        <v>1730</v>
      </c>
      <c r="FC119" s="55">
        <v>469</v>
      </c>
      <c r="FD119" s="55">
        <v>643</v>
      </c>
      <c r="FE119" s="55"/>
      <c r="FF119" s="55"/>
      <c r="FG119" s="55"/>
      <c r="FH119" s="55"/>
      <c r="FI119" s="55"/>
      <c r="FJ119" s="55"/>
      <c r="FK119" s="55"/>
      <c r="FL119" s="55">
        <v>413</v>
      </c>
      <c r="FM119" s="55">
        <v>567</v>
      </c>
      <c r="FN119" s="55"/>
      <c r="FO119" s="55"/>
      <c r="FP119" s="55"/>
      <c r="FQ119" s="55"/>
      <c r="FR119" s="55"/>
      <c r="FS119" s="55"/>
      <c r="FT119" s="55"/>
      <c r="FU119" s="55"/>
      <c r="FV119" s="55"/>
      <c r="FW119" s="55"/>
      <c r="FX119" s="55"/>
      <c r="FY119" s="55"/>
      <c r="FZ119" s="55"/>
      <c r="GA119" s="55"/>
      <c r="GB119" s="55"/>
      <c r="GC119" s="55"/>
      <c r="GD119" s="55"/>
      <c r="GE119" s="37"/>
      <c r="GF119" s="37"/>
      <c r="GG119" s="37"/>
      <c r="GH119" s="37"/>
      <c r="GI119" s="37"/>
      <c r="GJ119" s="37"/>
      <c r="GK119" s="37"/>
      <c r="GL119" s="37"/>
      <c r="GM119" s="37"/>
      <c r="GN119" s="37"/>
      <c r="GO119" s="37"/>
      <c r="GP119" s="37"/>
      <c r="GQ119" s="37"/>
      <c r="GR119" s="37"/>
      <c r="GS119" s="37"/>
      <c r="GT119" s="37"/>
      <c r="GU119" s="37"/>
      <c r="GV119" s="37"/>
      <c r="GW119" s="37"/>
      <c r="GX119" s="37"/>
      <c r="GY119" s="37"/>
      <c r="GZ119" s="37"/>
      <c r="HA119" s="37"/>
      <c r="HB119" s="37"/>
      <c r="HC119" s="37"/>
      <c r="HD119" s="37"/>
      <c r="HE119" s="37"/>
      <c r="HF119" s="37"/>
      <c r="HG119" s="37"/>
      <c r="HH119" s="37"/>
      <c r="HI119" s="37"/>
      <c r="HJ119" s="37"/>
      <c r="HK119" s="37"/>
      <c r="HL119" s="37"/>
      <c r="HM119" s="37"/>
      <c r="HN119" s="37"/>
      <c r="HO119" s="37"/>
      <c r="HP119" s="37"/>
      <c r="HQ119" s="37"/>
      <c r="HR119" s="37"/>
      <c r="HS119" s="37"/>
      <c r="HT119" s="37"/>
      <c r="HU119" s="37"/>
      <c r="HV119" s="37"/>
      <c r="HW119" s="37"/>
      <c r="HX119" s="37"/>
      <c r="HY119" s="37"/>
      <c r="HZ119" s="37"/>
      <c r="IA119" s="37"/>
      <c r="IB119" s="37"/>
      <c r="IC119" s="37"/>
      <c r="ID119" s="37"/>
      <c r="IE119" s="37"/>
      <c r="IF119" s="37"/>
      <c r="IG119" s="37"/>
      <c r="IH119" s="37"/>
      <c r="II119" s="37"/>
      <c r="IJ119" s="37"/>
      <c r="IK119" s="37"/>
      <c r="IL119" s="37"/>
      <c r="IM119" s="37"/>
      <c r="IN119" s="37"/>
      <c r="IO119" s="37"/>
      <c r="IP119" s="37"/>
      <c r="IQ119" s="37"/>
      <c r="IR119" s="37"/>
      <c r="IS119" s="37"/>
      <c r="IT119" s="37"/>
      <c r="IU119" s="37"/>
      <c r="IV119" s="37"/>
      <c r="IW119" s="37"/>
      <c r="IX119" s="37"/>
      <c r="IY119" s="37"/>
      <c r="IZ119" s="37"/>
      <c r="JA119" s="37"/>
      <c r="JB119" s="37"/>
      <c r="JC119" s="37"/>
      <c r="JD119" s="37"/>
      <c r="JE119" s="37"/>
      <c r="JF119" s="37"/>
      <c r="JG119" s="37"/>
      <c r="JH119" s="37"/>
      <c r="JI119" s="37"/>
      <c r="JJ119" s="37"/>
    </row>
    <row r="120" spans="1:270" s="27" customFormat="1">
      <c r="A120" s="27" t="s">
        <v>105</v>
      </c>
      <c r="B120" s="28">
        <v>1359.3566176470588</v>
      </c>
      <c r="C120" s="28">
        <v>1249</v>
      </c>
      <c r="D120" s="26">
        <v>1457.8929804687498</v>
      </c>
      <c r="E120" s="26">
        <f>ROUNDUP(Tabla1[[#This Row],[€uros1]],0)</f>
        <v>1458</v>
      </c>
      <c r="F120" s="27">
        <v>13</v>
      </c>
      <c r="G120" s="32">
        <v>119</v>
      </c>
      <c r="H120" s="27" t="s">
        <v>89</v>
      </c>
      <c r="I120" s="27" t="s">
        <v>89</v>
      </c>
      <c r="J120" s="27" t="s">
        <v>89</v>
      </c>
      <c r="M120" s="27">
        <v>2</v>
      </c>
      <c r="N120" s="27">
        <v>2</v>
      </c>
      <c r="O120" s="27" t="s">
        <v>584</v>
      </c>
      <c r="P120" s="27" t="s">
        <v>591</v>
      </c>
      <c r="R120" s="27" t="s">
        <v>1429</v>
      </c>
      <c r="W120" s="27" t="s">
        <v>1430</v>
      </c>
      <c r="X120" s="27" t="s">
        <v>1431</v>
      </c>
      <c r="Y120" s="27" t="s">
        <v>1885</v>
      </c>
      <c r="AD120" s="27" t="s">
        <v>1432</v>
      </c>
      <c r="AE120" s="27" t="s">
        <v>1433</v>
      </c>
      <c r="AF120" s="27" t="s">
        <v>1436</v>
      </c>
      <c r="AG120" s="27" t="s">
        <v>1437</v>
      </c>
      <c r="AI120" s="27" t="s">
        <v>70</v>
      </c>
      <c r="AJ120" s="27" t="s">
        <v>70</v>
      </c>
      <c r="AK120" s="27" t="s">
        <v>1339</v>
      </c>
      <c r="AL120" s="27" t="s">
        <v>260</v>
      </c>
      <c r="AM120" s="33"/>
      <c r="AN120" s="27" t="s">
        <v>60</v>
      </c>
      <c r="AO120" s="27" t="s">
        <v>61</v>
      </c>
      <c r="AP120" s="27" t="s">
        <v>90</v>
      </c>
      <c r="AQ120" s="27" t="s">
        <v>62</v>
      </c>
      <c r="AR120" s="27" t="s">
        <v>63</v>
      </c>
      <c r="AS120" s="27" t="s">
        <v>64</v>
      </c>
      <c r="AT120" s="27" t="s">
        <v>65</v>
      </c>
      <c r="AU120" s="27" t="s">
        <v>66</v>
      </c>
      <c r="AV120" s="27" t="s">
        <v>67</v>
      </c>
      <c r="AW120" s="27" t="s">
        <v>91</v>
      </c>
      <c r="AX120" s="27" t="s">
        <v>92</v>
      </c>
      <c r="AY120" s="27" t="s">
        <v>69</v>
      </c>
      <c r="BD120" s="27" t="s">
        <v>93</v>
      </c>
      <c r="BE120" s="27" t="s">
        <v>255</v>
      </c>
      <c r="BF120" s="27" t="s">
        <v>1307</v>
      </c>
      <c r="BG120" s="27" t="s">
        <v>72</v>
      </c>
      <c r="BH120" s="27" t="s">
        <v>94</v>
      </c>
      <c r="BI120" s="27" t="s">
        <v>74</v>
      </c>
      <c r="BK120" s="27" t="s">
        <v>269</v>
      </c>
      <c r="BL120" s="27" t="s">
        <v>267</v>
      </c>
      <c r="BN120" s="34"/>
      <c r="BO120" s="27" t="s">
        <v>77</v>
      </c>
      <c r="BQ120" s="34">
        <v>0.25</v>
      </c>
      <c r="BT120" s="46" t="s">
        <v>2126</v>
      </c>
      <c r="BU120" s="37">
        <v>4.8</v>
      </c>
      <c r="BY120" s="27">
        <v>0</v>
      </c>
      <c r="BZ120" s="27">
        <v>191</v>
      </c>
      <c r="CB120" s="27">
        <v>1.1299999999999999</v>
      </c>
      <c r="CH120" s="27">
        <v>1</v>
      </c>
      <c r="CI120" s="27" t="s">
        <v>1343</v>
      </c>
      <c r="CJ120" s="37"/>
      <c r="CY120" s="40">
        <v>1</v>
      </c>
      <c r="CZ120" s="40">
        <v>230</v>
      </c>
      <c r="DA120" s="40">
        <v>464</v>
      </c>
      <c r="DH120" s="27" t="s">
        <v>1348</v>
      </c>
      <c r="DI120" s="27" t="s">
        <v>1347</v>
      </c>
      <c r="DJ120" s="27">
        <v>280</v>
      </c>
      <c r="DK120" s="27">
        <v>1</v>
      </c>
      <c r="DL120" s="27">
        <v>200</v>
      </c>
      <c r="DM120" s="27">
        <v>208</v>
      </c>
      <c r="DV120" s="27">
        <v>45.4</v>
      </c>
      <c r="DW120" s="27">
        <v>25.4</v>
      </c>
      <c r="EC120" s="27">
        <v>21</v>
      </c>
      <c r="EI120" s="27">
        <v>485</v>
      </c>
      <c r="EJ120" s="27">
        <v>300</v>
      </c>
      <c r="EK120" s="27">
        <v>630</v>
      </c>
      <c r="EL120" s="27">
        <f>COUNTA(Tabla1[[#This Row],[Tamb1]:[Tamb4]])</f>
        <v>2</v>
      </c>
      <c r="EM120" s="43" t="s">
        <v>1726</v>
      </c>
      <c r="EN120" s="43" t="s">
        <v>1735</v>
      </c>
      <c r="EQ120" s="46" t="s">
        <v>1730</v>
      </c>
      <c r="ES120" s="27">
        <f>COUNTA(Tabla1[[#This Row],[Tcam1]:[Tcam9]])</f>
        <v>2</v>
      </c>
      <c r="ET120" s="43" t="s">
        <v>1746</v>
      </c>
      <c r="EU120" s="43" t="s">
        <v>1730</v>
      </c>
      <c r="FC120" s="55">
        <v>469</v>
      </c>
      <c r="FD120" s="55">
        <v>643</v>
      </c>
      <c r="FE120" s="55"/>
      <c r="FF120" s="55"/>
      <c r="FG120" s="55"/>
      <c r="FH120" s="55"/>
      <c r="FI120" s="55"/>
      <c r="FJ120" s="55"/>
      <c r="FK120" s="55"/>
      <c r="FL120" s="55">
        <v>413</v>
      </c>
      <c r="FM120" s="55">
        <v>567</v>
      </c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37"/>
      <c r="GF120" s="37"/>
      <c r="GG120" s="37"/>
      <c r="GH120" s="37"/>
      <c r="GI120" s="37"/>
      <c r="GJ120" s="37"/>
      <c r="GK120" s="37"/>
      <c r="GL120" s="37"/>
      <c r="GM120" s="37"/>
      <c r="GN120" s="37"/>
      <c r="GO120" s="37"/>
      <c r="GP120" s="37"/>
      <c r="GQ120" s="37"/>
      <c r="GR120" s="37"/>
      <c r="GS120" s="37"/>
      <c r="GT120" s="37"/>
      <c r="GU120" s="37"/>
      <c r="GV120" s="37"/>
      <c r="GW120" s="37"/>
      <c r="GX120" s="37"/>
      <c r="GY120" s="37"/>
      <c r="GZ120" s="37"/>
      <c r="HA120" s="37"/>
      <c r="HB120" s="37"/>
      <c r="HC120" s="37"/>
      <c r="HD120" s="37"/>
      <c r="HE120" s="37"/>
      <c r="HF120" s="37"/>
      <c r="HG120" s="37"/>
      <c r="HH120" s="37"/>
      <c r="HI120" s="37"/>
      <c r="HJ120" s="37"/>
      <c r="HK120" s="37"/>
      <c r="HL120" s="37"/>
      <c r="HM120" s="37"/>
      <c r="HN120" s="37"/>
      <c r="HO120" s="37"/>
      <c r="HP120" s="37"/>
      <c r="HQ120" s="37"/>
      <c r="HR120" s="37"/>
      <c r="HS120" s="37"/>
      <c r="HT120" s="37"/>
      <c r="HU120" s="37"/>
      <c r="HV120" s="37"/>
      <c r="HW120" s="37"/>
      <c r="HX120" s="37"/>
      <c r="HY120" s="37"/>
      <c r="HZ120" s="37"/>
      <c r="IA120" s="37"/>
      <c r="IB120" s="37"/>
      <c r="IC120" s="37"/>
      <c r="ID120" s="37"/>
      <c r="IE120" s="37"/>
      <c r="IF120" s="37"/>
      <c r="IG120" s="37"/>
      <c r="IH120" s="37"/>
      <c r="II120" s="37"/>
      <c r="IJ120" s="37"/>
      <c r="IK120" s="37"/>
      <c r="IL120" s="37"/>
      <c r="IM120" s="37"/>
      <c r="IN120" s="37"/>
      <c r="IO120" s="37"/>
      <c r="IP120" s="37"/>
      <c r="IQ120" s="37"/>
      <c r="IR120" s="37"/>
      <c r="IS120" s="37"/>
      <c r="IT120" s="37"/>
      <c r="IU120" s="37"/>
      <c r="IV120" s="37"/>
      <c r="IW120" s="37"/>
      <c r="IX120" s="37"/>
      <c r="IY120" s="37"/>
      <c r="IZ120" s="37"/>
      <c r="JA120" s="37"/>
      <c r="JB120" s="37"/>
      <c r="JC120" s="37"/>
      <c r="JD120" s="37"/>
      <c r="JE120" s="37"/>
      <c r="JF120" s="37"/>
      <c r="JG120" s="37"/>
      <c r="JH120" s="37"/>
      <c r="JI120" s="37"/>
      <c r="JJ120" s="37"/>
    </row>
    <row r="121" spans="1:270" s="27" customFormat="1">
      <c r="A121" s="27" t="s">
        <v>97</v>
      </c>
      <c r="B121" s="28">
        <v>1763.1066176470588</v>
      </c>
      <c r="C121" s="28">
        <v>1169</v>
      </c>
      <c r="D121" s="26">
        <v>1890.9098085937494</v>
      </c>
      <c r="E121" s="26">
        <f>ROUNDUP(Tabla1[[#This Row],[€uros1]],0)</f>
        <v>1891</v>
      </c>
      <c r="F121" s="27">
        <v>13</v>
      </c>
      <c r="G121" s="32">
        <v>120</v>
      </c>
      <c r="H121" s="27" t="s">
        <v>89</v>
      </c>
      <c r="I121" s="27" t="s">
        <v>89</v>
      </c>
      <c r="J121" s="27" t="s">
        <v>89</v>
      </c>
      <c r="M121" s="27">
        <v>2</v>
      </c>
      <c r="N121" s="27">
        <v>2</v>
      </c>
      <c r="O121" s="27" t="s">
        <v>584</v>
      </c>
      <c r="P121" s="27" t="s">
        <v>591</v>
      </c>
      <c r="R121" s="27" t="s">
        <v>1429</v>
      </c>
      <c r="W121" s="27" t="s">
        <v>1430</v>
      </c>
      <c r="X121" s="27" t="s">
        <v>1431</v>
      </c>
      <c r="Y121" s="27" t="s">
        <v>1885</v>
      </c>
      <c r="AD121" s="27" t="s">
        <v>1432</v>
      </c>
      <c r="AE121" s="27" t="s">
        <v>1433</v>
      </c>
      <c r="AF121" s="27" t="s">
        <v>1436</v>
      </c>
      <c r="AG121" s="27" t="s">
        <v>1437</v>
      </c>
      <c r="AI121" s="27" t="s">
        <v>70</v>
      </c>
      <c r="AJ121" s="27" t="s">
        <v>70</v>
      </c>
      <c r="AK121" s="27" t="s">
        <v>1338</v>
      </c>
      <c r="AL121" s="27" t="s">
        <v>260</v>
      </c>
      <c r="AM121" s="33"/>
      <c r="AN121" s="27" t="s">
        <v>60</v>
      </c>
      <c r="AO121" s="27" t="s">
        <v>61</v>
      </c>
      <c r="AP121" s="27" t="s">
        <v>90</v>
      </c>
      <c r="AQ121" s="27" t="s">
        <v>62</v>
      </c>
      <c r="AR121" s="27" t="s">
        <v>63</v>
      </c>
      <c r="AS121" s="27" t="s">
        <v>64</v>
      </c>
      <c r="AT121" s="27" t="s">
        <v>65</v>
      </c>
      <c r="AU121" s="27" t="s">
        <v>66</v>
      </c>
      <c r="AV121" s="27" t="s">
        <v>67</v>
      </c>
      <c r="AW121" s="27" t="s">
        <v>91</v>
      </c>
      <c r="AX121" s="27" t="s">
        <v>92</v>
      </c>
      <c r="AY121" s="27" t="s">
        <v>69</v>
      </c>
      <c r="BD121" s="27" t="s">
        <v>93</v>
      </c>
      <c r="BE121" s="27" t="s">
        <v>255</v>
      </c>
      <c r="BF121" s="27" t="s">
        <v>1307</v>
      </c>
      <c r="BG121" s="27" t="s">
        <v>72</v>
      </c>
      <c r="BH121" s="27" t="s">
        <v>94</v>
      </c>
      <c r="BI121" s="27" t="s">
        <v>74</v>
      </c>
      <c r="BK121" s="27" t="s">
        <v>269</v>
      </c>
      <c r="BL121" s="27" t="s">
        <v>266</v>
      </c>
      <c r="BN121" s="34"/>
      <c r="BO121" s="27" t="s">
        <v>77</v>
      </c>
      <c r="BQ121" s="34">
        <v>0.5</v>
      </c>
      <c r="BT121" s="46" t="s">
        <v>2126</v>
      </c>
      <c r="BU121" s="37">
        <v>10.1</v>
      </c>
      <c r="BY121" s="27">
        <v>0</v>
      </c>
      <c r="BZ121" s="27">
        <v>276</v>
      </c>
      <c r="CB121" s="27">
        <v>1.99</v>
      </c>
      <c r="CH121" s="27">
        <v>1</v>
      </c>
      <c r="CI121" s="27" t="s">
        <v>1343</v>
      </c>
      <c r="CJ121" s="37"/>
      <c r="CY121" s="40">
        <v>1</v>
      </c>
      <c r="CZ121" s="40">
        <v>230</v>
      </c>
      <c r="DA121" s="40">
        <v>464</v>
      </c>
      <c r="DH121" s="27" t="s">
        <v>1348</v>
      </c>
      <c r="DI121" s="27" t="s">
        <v>1345</v>
      </c>
      <c r="DJ121" s="27" t="s">
        <v>76</v>
      </c>
      <c r="DK121" s="27">
        <v>1</v>
      </c>
      <c r="DL121" s="27">
        <v>200</v>
      </c>
      <c r="DM121" s="27">
        <v>205</v>
      </c>
      <c r="DV121" s="27">
        <v>46.7</v>
      </c>
      <c r="DW121" s="27">
        <v>25.6</v>
      </c>
      <c r="EC121" s="27">
        <v>26</v>
      </c>
      <c r="EI121" s="27">
        <v>485</v>
      </c>
      <c r="EJ121" s="27">
        <v>300</v>
      </c>
      <c r="EK121" s="27">
        <v>630</v>
      </c>
      <c r="EL121" s="27">
        <f>COUNTA(Tabla1[[#This Row],[Tamb1]:[Tamb4]])</f>
        <v>2</v>
      </c>
      <c r="EM121" s="43" t="s">
        <v>1726</v>
      </c>
      <c r="EN121" s="43" t="s">
        <v>1735</v>
      </c>
      <c r="EQ121" s="47" t="s">
        <v>1743</v>
      </c>
      <c r="ER121" s="47"/>
      <c r="ES121" s="27">
        <f>COUNTA(Tabla1[[#This Row],[Tcam1]:[Tcam9]])</f>
        <v>2</v>
      </c>
      <c r="ET121" s="43" t="s">
        <v>1742</v>
      </c>
      <c r="EU121" s="43" t="s">
        <v>1743</v>
      </c>
      <c r="FC121" s="55">
        <v>440</v>
      </c>
      <c r="FD121" s="55">
        <v>530</v>
      </c>
      <c r="FE121" s="55"/>
      <c r="FF121" s="55"/>
      <c r="FG121" s="55"/>
      <c r="FH121" s="55"/>
      <c r="FI121" s="55"/>
      <c r="FJ121" s="55"/>
      <c r="FK121" s="55"/>
      <c r="FL121" s="55">
        <v>374</v>
      </c>
      <c r="FM121" s="55">
        <v>451</v>
      </c>
      <c r="FN121" s="55"/>
      <c r="FO121" s="55"/>
      <c r="FP121" s="55"/>
      <c r="FQ121" s="55"/>
      <c r="FR121" s="55"/>
      <c r="FS121" s="55"/>
      <c r="FT121" s="55"/>
      <c r="FU121" s="55"/>
      <c r="FV121" s="55"/>
      <c r="FW121" s="55"/>
      <c r="FX121" s="55"/>
      <c r="FY121" s="55"/>
      <c r="FZ121" s="55"/>
      <c r="GA121" s="55"/>
      <c r="GB121" s="55"/>
      <c r="GC121" s="55"/>
      <c r="GD121" s="55"/>
      <c r="GE121" s="37"/>
      <c r="GF121" s="37"/>
      <c r="GG121" s="37"/>
      <c r="GH121" s="37"/>
      <c r="GI121" s="37"/>
      <c r="GJ121" s="37"/>
      <c r="GK121" s="37"/>
      <c r="GL121" s="37"/>
      <c r="GM121" s="37"/>
      <c r="GN121" s="37"/>
      <c r="GO121" s="37"/>
      <c r="GP121" s="37"/>
      <c r="GQ121" s="37"/>
      <c r="GR121" s="37"/>
      <c r="GS121" s="37"/>
      <c r="GT121" s="37"/>
      <c r="GU121" s="37"/>
      <c r="GV121" s="37"/>
      <c r="GW121" s="37"/>
      <c r="GX121" s="37"/>
      <c r="GY121" s="37"/>
      <c r="GZ121" s="37"/>
      <c r="HA121" s="37"/>
      <c r="HB121" s="37"/>
      <c r="HC121" s="37"/>
      <c r="HD121" s="37"/>
      <c r="HE121" s="37"/>
      <c r="HF121" s="37"/>
      <c r="HG121" s="37"/>
      <c r="HH121" s="37"/>
      <c r="HI121" s="37"/>
      <c r="HJ121" s="37"/>
      <c r="HK121" s="37"/>
      <c r="HL121" s="37"/>
      <c r="HM121" s="37"/>
      <c r="HN121" s="37"/>
      <c r="HO121" s="37"/>
      <c r="HP121" s="37"/>
      <c r="HQ121" s="37"/>
      <c r="HR121" s="37"/>
      <c r="HS121" s="37"/>
      <c r="HT121" s="37"/>
      <c r="HU121" s="37"/>
      <c r="HV121" s="37"/>
      <c r="HW121" s="37"/>
      <c r="HX121" s="37"/>
      <c r="HY121" s="37"/>
      <c r="HZ121" s="37"/>
      <c r="IA121" s="37"/>
      <c r="IB121" s="37"/>
      <c r="IC121" s="37"/>
      <c r="ID121" s="37"/>
      <c r="IE121" s="37"/>
      <c r="IF121" s="37"/>
      <c r="IG121" s="37"/>
      <c r="IH121" s="37"/>
      <c r="II121" s="37"/>
      <c r="IJ121" s="37"/>
      <c r="IK121" s="37"/>
      <c r="IL121" s="37"/>
      <c r="IM121" s="37"/>
      <c r="IN121" s="37"/>
      <c r="IO121" s="37"/>
      <c r="IP121" s="37"/>
      <c r="IQ121" s="37"/>
      <c r="IR121" s="37"/>
      <c r="IS121" s="37"/>
      <c r="IT121" s="37"/>
      <c r="IU121" s="37"/>
      <c r="IV121" s="37"/>
      <c r="IW121" s="37"/>
      <c r="IX121" s="37"/>
      <c r="IY121" s="37"/>
      <c r="IZ121" s="37"/>
      <c r="JA121" s="37"/>
      <c r="JB121" s="37"/>
      <c r="JC121" s="37"/>
      <c r="JD121" s="37"/>
      <c r="JE121" s="37"/>
      <c r="JF121" s="37"/>
      <c r="JG121" s="37"/>
      <c r="JH121" s="37"/>
      <c r="JI121" s="37"/>
      <c r="JJ121" s="37"/>
    </row>
    <row r="122" spans="1:270" s="27" customFormat="1">
      <c r="A122" s="27" t="s">
        <v>99</v>
      </c>
      <c r="B122" s="28">
        <v>1728.9338235294115</v>
      </c>
      <c r="C122" s="28">
        <v>1251</v>
      </c>
      <c r="D122" s="26">
        <v>1854.2599140625</v>
      </c>
      <c r="E122" s="26">
        <f>ROUNDUP(Tabla1[[#This Row],[€uros1]],0)</f>
        <v>1855</v>
      </c>
      <c r="F122" s="27">
        <v>13</v>
      </c>
      <c r="G122" s="32">
        <v>121</v>
      </c>
      <c r="H122" s="27" t="s">
        <v>89</v>
      </c>
      <c r="I122" s="27" t="s">
        <v>89</v>
      </c>
      <c r="J122" s="27" t="s">
        <v>89</v>
      </c>
      <c r="M122" s="27">
        <v>2</v>
      </c>
      <c r="N122" s="27">
        <v>2</v>
      </c>
      <c r="O122" s="27" t="s">
        <v>584</v>
      </c>
      <c r="P122" s="27" t="s">
        <v>591</v>
      </c>
      <c r="R122" s="27" t="s">
        <v>1429</v>
      </c>
      <c r="W122" s="27" t="s">
        <v>1430</v>
      </c>
      <c r="X122" s="27" t="s">
        <v>1431</v>
      </c>
      <c r="Y122" s="27" t="s">
        <v>1885</v>
      </c>
      <c r="AD122" s="27" t="s">
        <v>1432</v>
      </c>
      <c r="AE122" s="27" t="s">
        <v>1433</v>
      </c>
      <c r="AF122" s="27" t="s">
        <v>1436</v>
      </c>
      <c r="AG122" s="27" t="s">
        <v>1437</v>
      </c>
      <c r="AI122" s="27" t="s">
        <v>70</v>
      </c>
      <c r="AJ122" s="27" t="s">
        <v>70</v>
      </c>
      <c r="AK122" s="27" t="s">
        <v>1338</v>
      </c>
      <c r="AL122" s="27" t="s">
        <v>260</v>
      </c>
      <c r="AM122" s="33"/>
      <c r="AN122" s="27" t="s">
        <v>60</v>
      </c>
      <c r="AO122" s="27" t="s">
        <v>61</v>
      </c>
      <c r="AP122" s="27" t="s">
        <v>90</v>
      </c>
      <c r="AQ122" s="27" t="s">
        <v>62</v>
      </c>
      <c r="AR122" s="27" t="s">
        <v>63</v>
      </c>
      <c r="AS122" s="27" t="s">
        <v>64</v>
      </c>
      <c r="AT122" s="27" t="s">
        <v>65</v>
      </c>
      <c r="AU122" s="27" t="s">
        <v>66</v>
      </c>
      <c r="AV122" s="27" t="s">
        <v>67</v>
      </c>
      <c r="AW122" s="27" t="s">
        <v>91</v>
      </c>
      <c r="AX122" s="27" t="s">
        <v>92</v>
      </c>
      <c r="AY122" s="27" t="s">
        <v>69</v>
      </c>
      <c r="BD122" s="27" t="s">
        <v>93</v>
      </c>
      <c r="BE122" s="27" t="s">
        <v>255</v>
      </c>
      <c r="BF122" s="27" t="s">
        <v>1307</v>
      </c>
      <c r="BG122" s="27" t="s">
        <v>72</v>
      </c>
      <c r="BH122" s="27" t="s">
        <v>94</v>
      </c>
      <c r="BI122" s="27" t="s">
        <v>74</v>
      </c>
      <c r="BK122" s="27" t="s">
        <v>269</v>
      </c>
      <c r="BL122" s="27" t="s">
        <v>266</v>
      </c>
      <c r="BN122" s="34"/>
      <c r="BO122" s="27" t="s">
        <v>77</v>
      </c>
      <c r="BQ122" s="34">
        <v>0.5</v>
      </c>
      <c r="BT122" s="46" t="s">
        <v>2126</v>
      </c>
      <c r="BU122" s="37">
        <v>10.1</v>
      </c>
      <c r="BY122" s="27">
        <v>0</v>
      </c>
      <c r="BZ122" s="27">
        <v>276</v>
      </c>
      <c r="CB122" s="27">
        <v>1.99</v>
      </c>
      <c r="CH122" s="27">
        <v>1</v>
      </c>
      <c r="CI122" s="27" t="s">
        <v>1343</v>
      </c>
      <c r="CJ122" s="37"/>
      <c r="CY122" s="40">
        <v>1</v>
      </c>
      <c r="CZ122" s="40">
        <v>230</v>
      </c>
      <c r="DA122" s="40">
        <v>464</v>
      </c>
      <c r="DH122" s="27" t="s">
        <v>1348</v>
      </c>
      <c r="DI122" s="27" t="s">
        <v>1347</v>
      </c>
      <c r="DJ122" s="27">
        <v>280</v>
      </c>
      <c r="DK122" s="27">
        <v>1</v>
      </c>
      <c r="DL122" s="27">
        <v>200</v>
      </c>
      <c r="DM122" s="27">
        <v>205</v>
      </c>
      <c r="DV122" s="27">
        <v>46.7</v>
      </c>
      <c r="DW122" s="27">
        <v>25.6</v>
      </c>
      <c r="EC122" s="27">
        <v>26</v>
      </c>
      <c r="EI122" s="27">
        <v>485</v>
      </c>
      <c r="EJ122" s="27">
        <v>300</v>
      </c>
      <c r="EK122" s="27">
        <v>630</v>
      </c>
      <c r="EL122" s="27">
        <f>COUNTA(Tabla1[[#This Row],[Tamb1]:[Tamb4]])</f>
        <v>2</v>
      </c>
      <c r="EM122" s="43" t="s">
        <v>1726</v>
      </c>
      <c r="EN122" s="43" t="s">
        <v>1735</v>
      </c>
      <c r="EQ122" s="47" t="s">
        <v>1743</v>
      </c>
      <c r="ER122" s="47"/>
      <c r="ES122" s="27">
        <f>COUNTA(Tabla1[[#This Row],[Tcam1]:[Tcam9]])</f>
        <v>2</v>
      </c>
      <c r="ET122" s="43" t="s">
        <v>1742</v>
      </c>
      <c r="EU122" s="43" t="s">
        <v>1743</v>
      </c>
      <c r="FC122" s="55">
        <v>440</v>
      </c>
      <c r="FD122" s="55">
        <v>530</v>
      </c>
      <c r="FE122" s="55"/>
      <c r="FF122" s="55"/>
      <c r="FG122" s="55"/>
      <c r="FH122" s="55"/>
      <c r="FI122" s="55"/>
      <c r="FJ122" s="55"/>
      <c r="FK122" s="55"/>
      <c r="FL122" s="55">
        <v>374</v>
      </c>
      <c r="FM122" s="55">
        <v>451</v>
      </c>
      <c r="FN122" s="55"/>
      <c r="FO122" s="55"/>
      <c r="FP122" s="55"/>
      <c r="FQ122" s="55"/>
      <c r="FR122" s="55"/>
      <c r="FS122" s="55"/>
      <c r="FT122" s="55"/>
      <c r="FU122" s="55"/>
      <c r="FV122" s="55"/>
      <c r="FW122" s="55"/>
      <c r="FX122" s="55"/>
      <c r="FY122" s="55"/>
      <c r="FZ122" s="55"/>
      <c r="GA122" s="55"/>
      <c r="GB122" s="55"/>
      <c r="GC122" s="55"/>
      <c r="GD122" s="55"/>
      <c r="GE122" s="37"/>
      <c r="GF122" s="37"/>
      <c r="GG122" s="37"/>
      <c r="GH122" s="37"/>
      <c r="GI122" s="37"/>
      <c r="GJ122" s="37"/>
      <c r="GK122" s="37"/>
      <c r="GL122" s="37"/>
      <c r="GM122" s="37"/>
      <c r="GN122" s="37"/>
      <c r="GO122" s="37"/>
      <c r="GP122" s="37"/>
      <c r="GQ122" s="37"/>
      <c r="GR122" s="37"/>
      <c r="GS122" s="37"/>
      <c r="GT122" s="37"/>
      <c r="GU122" s="37"/>
      <c r="GV122" s="37"/>
      <c r="GW122" s="37"/>
      <c r="GX122" s="37"/>
      <c r="GY122" s="37"/>
      <c r="GZ122" s="37"/>
      <c r="HA122" s="37"/>
      <c r="HB122" s="37"/>
      <c r="HC122" s="37"/>
      <c r="HD122" s="37"/>
      <c r="HE122" s="37"/>
      <c r="HF122" s="37"/>
      <c r="HG122" s="37"/>
      <c r="HH122" s="37"/>
      <c r="HI122" s="37"/>
      <c r="HJ122" s="37"/>
      <c r="HK122" s="37"/>
      <c r="HL122" s="37"/>
      <c r="HM122" s="37"/>
      <c r="HN122" s="37"/>
      <c r="HO122" s="37"/>
      <c r="HP122" s="37"/>
      <c r="HQ122" s="37"/>
      <c r="HR122" s="37"/>
      <c r="HS122" s="37"/>
      <c r="HT122" s="37"/>
      <c r="HU122" s="37"/>
      <c r="HV122" s="37"/>
      <c r="HW122" s="37"/>
      <c r="HX122" s="37"/>
      <c r="HY122" s="37"/>
      <c r="HZ122" s="37"/>
      <c r="IA122" s="37"/>
      <c r="IB122" s="37"/>
      <c r="IC122" s="37"/>
      <c r="ID122" s="37"/>
      <c r="IE122" s="37"/>
      <c r="IF122" s="37"/>
      <c r="IG122" s="37"/>
      <c r="IH122" s="37"/>
      <c r="II122" s="37"/>
      <c r="IJ122" s="37"/>
      <c r="IK122" s="37"/>
      <c r="IL122" s="37"/>
      <c r="IM122" s="37"/>
      <c r="IN122" s="37"/>
      <c r="IO122" s="37"/>
      <c r="IP122" s="37"/>
      <c r="IQ122" s="37"/>
      <c r="IR122" s="37"/>
      <c r="IS122" s="37"/>
      <c r="IT122" s="37"/>
      <c r="IU122" s="37"/>
      <c r="IV122" s="37"/>
      <c r="IW122" s="37"/>
      <c r="IX122" s="37"/>
      <c r="IY122" s="37"/>
      <c r="IZ122" s="37"/>
      <c r="JA122" s="37"/>
      <c r="JB122" s="37"/>
      <c r="JC122" s="37"/>
      <c r="JD122" s="37"/>
      <c r="JE122" s="37"/>
      <c r="JF122" s="37"/>
      <c r="JG122" s="37"/>
      <c r="JH122" s="37"/>
      <c r="JI122" s="37"/>
      <c r="JJ122" s="37"/>
    </row>
    <row r="123" spans="1:270" s="27" customFormat="1">
      <c r="A123" s="27" t="s">
        <v>100</v>
      </c>
      <c r="B123" s="28">
        <v>1943.2720588235293</v>
      </c>
      <c r="C123" s="28">
        <v>1719</v>
      </c>
      <c r="D123" s="26">
        <v>2084.1349921874998</v>
      </c>
      <c r="E123" s="26">
        <f>ROUNDUP(Tabla1[[#This Row],[€uros1]],0)</f>
        <v>2085</v>
      </c>
      <c r="F123" s="27">
        <v>13</v>
      </c>
      <c r="G123" s="32">
        <v>122</v>
      </c>
      <c r="H123" s="27" t="s">
        <v>89</v>
      </c>
      <c r="I123" s="27" t="s">
        <v>89</v>
      </c>
      <c r="J123" s="27" t="s">
        <v>89</v>
      </c>
      <c r="M123" s="27">
        <v>2</v>
      </c>
      <c r="N123" s="27">
        <v>2</v>
      </c>
      <c r="O123" s="27" t="s">
        <v>584</v>
      </c>
      <c r="P123" s="27" t="s">
        <v>591</v>
      </c>
      <c r="R123" s="27" t="s">
        <v>1429</v>
      </c>
      <c r="W123" s="27" t="s">
        <v>1430</v>
      </c>
      <c r="X123" s="27" t="s">
        <v>1431</v>
      </c>
      <c r="Y123" s="27" t="s">
        <v>1885</v>
      </c>
      <c r="AD123" s="27" t="s">
        <v>1432</v>
      </c>
      <c r="AE123" s="27" t="s">
        <v>1433</v>
      </c>
      <c r="AF123" s="27" t="s">
        <v>1436</v>
      </c>
      <c r="AG123" s="27" t="s">
        <v>1437</v>
      </c>
      <c r="AI123" s="27" t="s">
        <v>70</v>
      </c>
      <c r="AJ123" s="27" t="s">
        <v>70</v>
      </c>
      <c r="AK123" s="27" t="s">
        <v>1338</v>
      </c>
      <c r="AL123" s="27" t="s">
        <v>260</v>
      </c>
      <c r="AM123" s="33"/>
      <c r="AN123" s="27" t="s">
        <v>60</v>
      </c>
      <c r="AO123" s="27" t="s">
        <v>61</v>
      </c>
      <c r="AP123" s="27" t="s">
        <v>90</v>
      </c>
      <c r="AQ123" s="27" t="s">
        <v>62</v>
      </c>
      <c r="AR123" s="27" t="s">
        <v>63</v>
      </c>
      <c r="AS123" s="27" t="s">
        <v>64</v>
      </c>
      <c r="AT123" s="27" t="s">
        <v>65</v>
      </c>
      <c r="AU123" s="27" t="s">
        <v>66</v>
      </c>
      <c r="AV123" s="27" t="s">
        <v>67</v>
      </c>
      <c r="AW123" s="27" t="s">
        <v>91</v>
      </c>
      <c r="AX123" s="27" t="s">
        <v>92</v>
      </c>
      <c r="AY123" s="27" t="s">
        <v>69</v>
      </c>
      <c r="BD123" s="27" t="s">
        <v>93</v>
      </c>
      <c r="BE123" s="27" t="s">
        <v>255</v>
      </c>
      <c r="BF123" s="27" t="s">
        <v>1307</v>
      </c>
      <c r="BG123" s="27" t="s">
        <v>72</v>
      </c>
      <c r="BH123" s="27" t="s">
        <v>94</v>
      </c>
      <c r="BI123" s="27" t="s">
        <v>74</v>
      </c>
      <c r="BK123" s="27" t="s">
        <v>269</v>
      </c>
      <c r="BL123" s="27" t="s">
        <v>267</v>
      </c>
      <c r="BN123" s="34"/>
      <c r="BO123" s="27" t="s">
        <v>77</v>
      </c>
      <c r="BQ123" s="34">
        <v>0.55000000000000004</v>
      </c>
      <c r="BT123" s="46" t="s">
        <v>2130</v>
      </c>
      <c r="BU123" s="37">
        <v>12.6</v>
      </c>
      <c r="BY123" s="27">
        <v>0</v>
      </c>
      <c r="BZ123" s="27">
        <v>314</v>
      </c>
      <c r="CB123" s="27">
        <v>2.02</v>
      </c>
      <c r="CH123" s="27">
        <v>1</v>
      </c>
      <c r="CI123" s="27" t="s">
        <v>1343</v>
      </c>
      <c r="CJ123" s="37"/>
      <c r="CY123" s="40">
        <v>1</v>
      </c>
      <c r="CZ123" s="40">
        <v>230</v>
      </c>
      <c r="DA123" s="40">
        <v>417</v>
      </c>
      <c r="DH123" s="27" t="s">
        <v>1348</v>
      </c>
      <c r="DI123" s="27" t="s">
        <v>1345</v>
      </c>
      <c r="DJ123" s="27" t="s">
        <v>76</v>
      </c>
      <c r="DK123" s="27">
        <v>1</v>
      </c>
      <c r="DL123" s="27">
        <v>200</v>
      </c>
      <c r="DM123" s="27">
        <v>183</v>
      </c>
      <c r="DV123" s="27">
        <v>49.8</v>
      </c>
      <c r="DW123" s="27">
        <v>26</v>
      </c>
      <c r="EC123" s="27">
        <v>27</v>
      </c>
      <c r="EI123" s="27">
        <v>485</v>
      </c>
      <c r="EJ123" s="27">
        <v>300</v>
      </c>
      <c r="EK123" s="27">
        <v>630</v>
      </c>
      <c r="EL123" s="27">
        <f>COUNTA(Tabla1[[#This Row],[Tamb1]:[Tamb4]])</f>
        <v>2</v>
      </c>
      <c r="EM123" s="43" t="s">
        <v>1726</v>
      </c>
      <c r="EN123" s="43" t="s">
        <v>1735</v>
      </c>
      <c r="EQ123" s="47" t="s">
        <v>1743</v>
      </c>
      <c r="ER123" s="47"/>
      <c r="ES123" s="27">
        <f>COUNTA(Tabla1[[#This Row],[Tcam1]:[Tcam9]])</f>
        <v>2</v>
      </c>
      <c r="ET123" s="43" t="s">
        <v>1742</v>
      </c>
      <c r="EU123" s="43" t="s">
        <v>1743</v>
      </c>
      <c r="FC123" s="55">
        <v>546</v>
      </c>
      <c r="FD123" s="55">
        <v>652</v>
      </c>
      <c r="FE123" s="55"/>
      <c r="FF123" s="55"/>
      <c r="FG123" s="55"/>
      <c r="FH123" s="55"/>
      <c r="FI123" s="55"/>
      <c r="FJ123" s="55"/>
      <c r="FK123" s="55"/>
      <c r="FL123" s="55">
        <v>473</v>
      </c>
      <c r="FM123" s="55">
        <v>565</v>
      </c>
      <c r="FN123" s="55"/>
      <c r="FO123" s="55"/>
      <c r="FP123" s="55"/>
      <c r="FQ123" s="55"/>
      <c r="FR123" s="55"/>
      <c r="FS123" s="55"/>
      <c r="FT123" s="55"/>
      <c r="FU123" s="55"/>
      <c r="FV123" s="55"/>
      <c r="FW123" s="55"/>
      <c r="FX123" s="55"/>
      <c r="FY123" s="55"/>
      <c r="FZ123" s="55"/>
      <c r="GA123" s="55"/>
      <c r="GB123" s="55"/>
      <c r="GC123" s="55"/>
      <c r="GD123" s="55"/>
      <c r="GE123" s="37"/>
      <c r="GF123" s="37"/>
      <c r="GG123" s="37"/>
      <c r="GH123" s="37"/>
      <c r="GI123" s="37"/>
      <c r="GJ123" s="37"/>
      <c r="GK123" s="37"/>
      <c r="GL123" s="37"/>
      <c r="GM123" s="37"/>
      <c r="GN123" s="37"/>
      <c r="GO123" s="37"/>
      <c r="GP123" s="37"/>
      <c r="GQ123" s="37"/>
      <c r="GR123" s="37"/>
      <c r="GS123" s="37"/>
      <c r="GT123" s="37"/>
      <c r="GU123" s="37"/>
      <c r="GV123" s="37"/>
      <c r="GW123" s="37"/>
      <c r="GX123" s="37"/>
      <c r="GY123" s="37"/>
      <c r="GZ123" s="37"/>
      <c r="HA123" s="37"/>
      <c r="HB123" s="37"/>
      <c r="HC123" s="37"/>
      <c r="HD123" s="37"/>
      <c r="HE123" s="37"/>
      <c r="HF123" s="37"/>
      <c r="HG123" s="37"/>
      <c r="HH123" s="37"/>
      <c r="HI123" s="37"/>
      <c r="HJ123" s="37"/>
      <c r="HK123" s="37"/>
      <c r="HL123" s="37"/>
      <c r="HM123" s="37"/>
      <c r="HN123" s="37"/>
      <c r="HO123" s="37"/>
      <c r="HP123" s="37"/>
      <c r="HQ123" s="37"/>
      <c r="HR123" s="37"/>
      <c r="HS123" s="37"/>
      <c r="HT123" s="37"/>
      <c r="HU123" s="37"/>
      <c r="HV123" s="37"/>
      <c r="HW123" s="37"/>
      <c r="HX123" s="37"/>
      <c r="HY123" s="37"/>
      <c r="HZ123" s="37"/>
      <c r="IA123" s="37"/>
      <c r="IB123" s="37"/>
      <c r="IC123" s="37"/>
      <c r="ID123" s="37"/>
      <c r="IE123" s="37"/>
      <c r="IF123" s="37"/>
      <c r="IG123" s="37"/>
      <c r="IH123" s="37"/>
      <c r="II123" s="37"/>
      <c r="IJ123" s="37"/>
      <c r="IK123" s="37"/>
      <c r="IL123" s="37"/>
      <c r="IM123" s="37"/>
      <c r="IN123" s="37"/>
      <c r="IO123" s="37"/>
      <c r="IP123" s="37"/>
      <c r="IQ123" s="37"/>
      <c r="IR123" s="37"/>
      <c r="IS123" s="37"/>
      <c r="IT123" s="37"/>
      <c r="IU123" s="37"/>
      <c r="IV123" s="37"/>
      <c r="IW123" s="37"/>
      <c r="IX123" s="37"/>
      <c r="IY123" s="37"/>
      <c r="IZ123" s="37"/>
      <c r="JA123" s="37"/>
      <c r="JB123" s="37"/>
      <c r="JC123" s="37"/>
      <c r="JD123" s="37"/>
      <c r="JE123" s="37"/>
      <c r="JF123" s="37"/>
      <c r="JG123" s="37"/>
      <c r="JH123" s="37"/>
      <c r="JI123" s="37"/>
      <c r="JJ123" s="37"/>
    </row>
    <row r="124" spans="1:270" s="27" customFormat="1">
      <c r="A124" s="27" t="s">
        <v>101</v>
      </c>
      <c r="B124" s="28">
        <v>1904.5955882352935</v>
      </c>
      <c r="C124" s="28">
        <v>1684</v>
      </c>
      <c r="D124" s="26">
        <v>2042.6549609374995</v>
      </c>
      <c r="E124" s="26">
        <f>ROUNDUP(Tabla1[[#This Row],[€uros1]],0)</f>
        <v>2043</v>
      </c>
      <c r="F124" s="27">
        <v>13</v>
      </c>
      <c r="G124" s="32">
        <v>123</v>
      </c>
      <c r="H124" s="27" t="s">
        <v>89</v>
      </c>
      <c r="I124" s="27" t="s">
        <v>89</v>
      </c>
      <c r="J124" s="27" t="s">
        <v>89</v>
      </c>
      <c r="M124" s="27">
        <v>2</v>
      </c>
      <c r="N124" s="27">
        <v>2</v>
      </c>
      <c r="O124" s="27" t="s">
        <v>584</v>
      </c>
      <c r="P124" s="27" t="s">
        <v>591</v>
      </c>
      <c r="R124" s="27" t="s">
        <v>1429</v>
      </c>
      <c r="W124" s="27" t="s">
        <v>1430</v>
      </c>
      <c r="X124" s="27" t="s">
        <v>1431</v>
      </c>
      <c r="Y124" s="27" t="s">
        <v>1885</v>
      </c>
      <c r="AD124" s="27" t="s">
        <v>1432</v>
      </c>
      <c r="AE124" s="27" t="s">
        <v>1433</v>
      </c>
      <c r="AF124" s="27" t="s">
        <v>1436</v>
      </c>
      <c r="AG124" s="27" t="s">
        <v>1437</v>
      </c>
      <c r="AI124" s="27" t="s">
        <v>70</v>
      </c>
      <c r="AJ124" s="27" t="s">
        <v>70</v>
      </c>
      <c r="AK124" s="27" t="s">
        <v>1338</v>
      </c>
      <c r="AL124" s="27" t="s">
        <v>260</v>
      </c>
      <c r="AM124" s="33"/>
      <c r="AN124" s="27" t="s">
        <v>60</v>
      </c>
      <c r="AO124" s="27" t="s">
        <v>61</v>
      </c>
      <c r="AP124" s="27" t="s">
        <v>90</v>
      </c>
      <c r="AQ124" s="27" t="s">
        <v>62</v>
      </c>
      <c r="AR124" s="27" t="s">
        <v>63</v>
      </c>
      <c r="AS124" s="27" t="s">
        <v>64</v>
      </c>
      <c r="AT124" s="27" t="s">
        <v>65</v>
      </c>
      <c r="AU124" s="27" t="s">
        <v>66</v>
      </c>
      <c r="AV124" s="27" t="s">
        <v>67</v>
      </c>
      <c r="AW124" s="27" t="s">
        <v>91</v>
      </c>
      <c r="AX124" s="27" t="s">
        <v>92</v>
      </c>
      <c r="AY124" s="27" t="s">
        <v>69</v>
      </c>
      <c r="BD124" s="27" t="s">
        <v>93</v>
      </c>
      <c r="BE124" s="27" t="s">
        <v>255</v>
      </c>
      <c r="BF124" s="27" t="s">
        <v>1307</v>
      </c>
      <c r="BG124" s="27" t="s">
        <v>72</v>
      </c>
      <c r="BH124" s="27" t="s">
        <v>94</v>
      </c>
      <c r="BI124" s="27" t="s">
        <v>74</v>
      </c>
      <c r="BK124" s="27" t="s">
        <v>269</v>
      </c>
      <c r="BL124" s="27" t="s">
        <v>267</v>
      </c>
      <c r="BN124" s="34"/>
      <c r="BO124" s="27" t="s">
        <v>77</v>
      </c>
      <c r="BQ124" s="34">
        <v>0.55000000000000004</v>
      </c>
      <c r="BT124" s="46" t="s">
        <v>2130</v>
      </c>
      <c r="BU124" s="37">
        <v>12.6</v>
      </c>
      <c r="BY124" s="27">
        <v>0</v>
      </c>
      <c r="BZ124" s="27">
        <v>314</v>
      </c>
      <c r="CB124" s="27">
        <v>2.02</v>
      </c>
      <c r="CH124" s="27">
        <v>1</v>
      </c>
      <c r="CI124" s="27" t="s">
        <v>1343</v>
      </c>
      <c r="CJ124" s="37"/>
      <c r="CY124" s="40">
        <v>1</v>
      </c>
      <c r="CZ124" s="40">
        <v>230</v>
      </c>
      <c r="DA124" s="40">
        <v>417</v>
      </c>
      <c r="DH124" s="27" t="s">
        <v>1348</v>
      </c>
      <c r="DI124" s="27" t="s">
        <v>1347</v>
      </c>
      <c r="DJ124" s="27">
        <v>280</v>
      </c>
      <c r="DK124" s="27">
        <v>1</v>
      </c>
      <c r="DL124" s="27">
        <v>200</v>
      </c>
      <c r="DM124" s="27">
        <v>183</v>
      </c>
      <c r="DV124" s="27">
        <v>49.8</v>
      </c>
      <c r="DW124" s="27">
        <v>26.7</v>
      </c>
      <c r="EC124" s="27">
        <v>26</v>
      </c>
      <c r="EI124" s="27">
        <v>485</v>
      </c>
      <c r="EJ124" s="27">
        <v>300</v>
      </c>
      <c r="EK124" s="27">
        <v>630</v>
      </c>
      <c r="EL124" s="27">
        <f>COUNTA(Tabla1[[#This Row],[Tamb1]:[Tamb4]])</f>
        <v>2</v>
      </c>
      <c r="EM124" s="43" t="s">
        <v>1726</v>
      </c>
      <c r="EN124" s="43" t="s">
        <v>1735</v>
      </c>
      <c r="EQ124" s="47" t="s">
        <v>1743</v>
      </c>
      <c r="ER124" s="47"/>
      <c r="ES124" s="27">
        <f>COUNTA(Tabla1[[#This Row],[Tcam1]:[Tcam9]])</f>
        <v>2</v>
      </c>
      <c r="ET124" s="43" t="s">
        <v>1742</v>
      </c>
      <c r="EU124" s="43" t="s">
        <v>1743</v>
      </c>
      <c r="FC124" s="55">
        <v>546</v>
      </c>
      <c r="FD124" s="55">
        <v>652</v>
      </c>
      <c r="FE124" s="55"/>
      <c r="FF124" s="55"/>
      <c r="FG124" s="55"/>
      <c r="FH124" s="55"/>
      <c r="FI124" s="55"/>
      <c r="FJ124" s="55"/>
      <c r="FK124" s="55"/>
      <c r="FL124" s="55">
        <v>473</v>
      </c>
      <c r="FM124" s="55">
        <v>565</v>
      </c>
      <c r="FN124" s="55"/>
      <c r="FO124" s="55"/>
      <c r="FP124" s="55"/>
      <c r="FQ124" s="55"/>
      <c r="FR124" s="55"/>
      <c r="FS124" s="55"/>
      <c r="FT124" s="55"/>
      <c r="FU124" s="55"/>
      <c r="FV124" s="55"/>
      <c r="FW124" s="55"/>
      <c r="FX124" s="55"/>
      <c r="FY124" s="55"/>
      <c r="FZ124" s="55"/>
      <c r="GA124" s="55"/>
      <c r="GB124" s="55"/>
      <c r="GC124" s="55"/>
      <c r="GD124" s="55"/>
      <c r="GE124" s="37"/>
      <c r="GF124" s="37"/>
      <c r="GG124" s="37"/>
      <c r="GH124" s="37"/>
      <c r="GI124" s="37"/>
      <c r="GJ124" s="37"/>
      <c r="GK124" s="37"/>
      <c r="GL124" s="37"/>
      <c r="GM124" s="37"/>
      <c r="GN124" s="37"/>
      <c r="GO124" s="37"/>
      <c r="GP124" s="37"/>
      <c r="GQ124" s="37"/>
      <c r="GR124" s="37"/>
      <c r="GS124" s="37"/>
      <c r="GT124" s="37"/>
      <c r="GU124" s="37"/>
      <c r="GV124" s="37"/>
      <c r="GW124" s="37"/>
      <c r="GX124" s="37"/>
      <c r="GY124" s="37"/>
      <c r="GZ124" s="37"/>
      <c r="HA124" s="37"/>
      <c r="HB124" s="37"/>
      <c r="HC124" s="37"/>
      <c r="HD124" s="37"/>
      <c r="HE124" s="37"/>
      <c r="HF124" s="37"/>
      <c r="HG124" s="37"/>
      <c r="HH124" s="37"/>
      <c r="HI124" s="37"/>
      <c r="HJ124" s="37"/>
      <c r="HK124" s="37"/>
      <c r="HL124" s="37"/>
      <c r="HM124" s="37"/>
      <c r="HN124" s="37"/>
      <c r="HO124" s="37"/>
      <c r="HP124" s="37"/>
      <c r="HQ124" s="37"/>
      <c r="HR124" s="37"/>
      <c r="HS124" s="37"/>
      <c r="HT124" s="37"/>
      <c r="HU124" s="37"/>
      <c r="HV124" s="37"/>
      <c r="HW124" s="37"/>
      <c r="HX124" s="37"/>
      <c r="HY124" s="37"/>
      <c r="HZ124" s="37"/>
      <c r="IA124" s="37"/>
      <c r="IB124" s="37"/>
      <c r="IC124" s="37"/>
      <c r="ID124" s="37"/>
      <c r="IE124" s="37"/>
      <c r="IF124" s="37"/>
      <c r="IG124" s="37"/>
      <c r="IH124" s="37"/>
      <c r="II124" s="37"/>
      <c r="IJ124" s="37"/>
      <c r="IK124" s="37"/>
      <c r="IL124" s="37"/>
      <c r="IM124" s="37"/>
      <c r="IN124" s="37"/>
      <c r="IO124" s="37"/>
      <c r="IP124" s="37"/>
      <c r="IQ124" s="37"/>
      <c r="IR124" s="37"/>
      <c r="IS124" s="37"/>
      <c r="IT124" s="37"/>
      <c r="IU124" s="37"/>
      <c r="IV124" s="37"/>
      <c r="IW124" s="37"/>
      <c r="IX124" s="37"/>
      <c r="IY124" s="37"/>
      <c r="IZ124" s="37"/>
      <c r="JA124" s="37"/>
      <c r="JB124" s="37"/>
      <c r="JC124" s="37"/>
      <c r="JD124" s="37"/>
      <c r="JE124" s="37"/>
      <c r="JF124" s="37"/>
      <c r="JG124" s="37"/>
      <c r="JH124" s="37"/>
      <c r="JI124" s="37"/>
      <c r="JJ124" s="37"/>
    </row>
    <row r="125" spans="1:270" s="27" customFormat="1">
      <c r="A125" s="27" t="s">
        <v>88</v>
      </c>
      <c r="B125" s="28">
        <v>1195.3125</v>
      </c>
      <c r="C125" s="71">
        <v>1876</v>
      </c>
      <c r="D125" s="26">
        <v>1281.9577148437497</v>
      </c>
      <c r="E125" s="26">
        <f>ROUNDUP(Tabla1[[#This Row],[€uros1]],0)</f>
        <v>1282</v>
      </c>
      <c r="F125" s="27">
        <v>13</v>
      </c>
      <c r="G125" s="32">
        <v>124</v>
      </c>
      <c r="H125" s="27" t="s">
        <v>89</v>
      </c>
      <c r="I125" s="27" t="s">
        <v>89</v>
      </c>
      <c r="J125" s="27" t="s">
        <v>89</v>
      </c>
      <c r="M125" s="27">
        <v>2</v>
      </c>
      <c r="N125" s="27">
        <v>2</v>
      </c>
      <c r="O125" s="27" t="s">
        <v>584</v>
      </c>
      <c r="P125" s="27" t="s">
        <v>591</v>
      </c>
      <c r="R125" s="27" t="s">
        <v>1429</v>
      </c>
      <c r="W125" s="27" t="s">
        <v>1430</v>
      </c>
      <c r="X125" s="27" t="s">
        <v>1431</v>
      </c>
      <c r="Y125" s="27" t="s">
        <v>1885</v>
      </c>
      <c r="AD125" s="27" t="s">
        <v>1432</v>
      </c>
      <c r="AE125" s="27" t="s">
        <v>1433</v>
      </c>
      <c r="AF125" s="27" t="s">
        <v>1436</v>
      </c>
      <c r="AG125" s="27" t="s">
        <v>1437</v>
      </c>
      <c r="AI125" s="27" t="s">
        <v>70</v>
      </c>
      <c r="AJ125" s="27" t="s">
        <v>70</v>
      </c>
      <c r="AK125" s="27" t="s">
        <v>1337</v>
      </c>
      <c r="AL125" s="27" t="s">
        <v>260</v>
      </c>
      <c r="AM125" s="33"/>
      <c r="AN125" s="27" t="s">
        <v>60</v>
      </c>
      <c r="AO125" s="27" t="s">
        <v>61</v>
      </c>
      <c r="AP125" s="27" t="s">
        <v>90</v>
      </c>
      <c r="AQ125" s="27" t="s">
        <v>62</v>
      </c>
      <c r="AR125" s="27" t="s">
        <v>63</v>
      </c>
      <c r="AS125" s="27" t="s">
        <v>64</v>
      </c>
      <c r="AT125" s="27" t="s">
        <v>65</v>
      </c>
      <c r="AU125" s="27" t="s">
        <v>66</v>
      </c>
      <c r="AV125" s="27" t="s">
        <v>67</v>
      </c>
      <c r="AW125" s="27" t="s">
        <v>91</v>
      </c>
      <c r="AX125" s="27" t="s">
        <v>92</v>
      </c>
      <c r="AY125" s="27" t="s">
        <v>69</v>
      </c>
      <c r="BD125" s="27" t="s">
        <v>93</v>
      </c>
      <c r="BE125" s="27" t="s">
        <v>255</v>
      </c>
      <c r="BF125" s="27" t="s">
        <v>1307</v>
      </c>
      <c r="BG125" s="27" t="s">
        <v>72</v>
      </c>
      <c r="BH125" s="27" t="s">
        <v>94</v>
      </c>
      <c r="BI125" s="27" t="s">
        <v>74</v>
      </c>
      <c r="BK125" s="27" t="s">
        <v>269</v>
      </c>
      <c r="BL125" s="27" t="s">
        <v>266</v>
      </c>
      <c r="BN125" s="34"/>
      <c r="BO125" s="27" t="s">
        <v>77</v>
      </c>
      <c r="BQ125" s="34">
        <v>0.2</v>
      </c>
      <c r="BT125" s="43" t="s">
        <v>2131</v>
      </c>
      <c r="BU125" s="37">
        <v>4</v>
      </c>
      <c r="BY125" s="27">
        <v>0</v>
      </c>
      <c r="BZ125" s="27">
        <v>167</v>
      </c>
      <c r="CB125" s="27">
        <v>0.97</v>
      </c>
      <c r="CH125" s="27">
        <v>1</v>
      </c>
      <c r="CI125" s="27" t="s">
        <v>1343</v>
      </c>
      <c r="CJ125" s="37"/>
      <c r="CY125" s="40">
        <v>1</v>
      </c>
      <c r="CZ125" s="40">
        <v>230</v>
      </c>
      <c r="DA125" s="40">
        <v>528</v>
      </c>
      <c r="DH125" s="27" t="s">
        <v>1348</v>
      </c>
      <c r="DI125" s="27" t="s">
        <v>1346</v>
      </c>
      <c r="DJ125" s="27" t="s">
        <v>76</v>
      </c>
      <c r="DK125" s="27">
        <v>1</v>
      </c>
      <c r="DL125" s="27">
        <v>200</v>
      </c>
      <c r="DM125" s="27">
        <v>225</v>
      </c>
      <c r="DV125" s="27">
        <v>45.2</v>
      </c>
      <c r="DW125" s="27">
        <v>25.2</v>
      </c>
      <c r="EC125" s="27">
        <v>20</v>
      </c>
      <c r="EI125" s="27">
        <v>485</v>
      </c>
      <c r="EJ125" s="27">
        <v>300</v>
      </c>
      <c r="EK125" s="27">
        <v>630</v>
      </c>
      <c r="EL125" s="27">
        <f>COUNTA(Tabla1[[#This Row],[Tamb1]:[Tamb4]])</f>
        <v>2</v>
      </c>
      <c r="EM125" s="43" t="s">
        <v>1726</v>
      </c>
      <c r="EN125" s="43" t="s">
        <v>1735</v>
      </c>
      <c r="EQ125" s="46" t="s">
        <v>1750</v>
      </c>
      <c r="ER125" s="46"/>
      <c r="ES125" s="27">
        <f>COUNTA(Tabla1[[#This Row],[Tcam1]:[Tcam9]])</f>
        <v>2</v>
      </c>
      <c r="ET125" s="43" t="s">
        <v>1748</v>
      </c>
      <c r="EU125" s="43" t="s">
        <v>1750</v>
      </c>
      <c r="FC125" s="55">
        <v>457</v>
      </c>
      <c r="FD125" s="55">
        <v>546</v>
      </c>
      <c r="FE125" s="55"/>
      <c r="FF125" s="55"/>
      <c r="FG125" s="55"/>
      <c r="FH125" s="55"/>
      <c r="FI125" s="55"/>
      <c r="FJ125" s="55"/>
      <c r="FK125" s="55"/>
      <c r="FL125" s="55">
        <v>396</v>
      </c>
      <c r="FM125" s="55">
        <v>469</v>
      </c>
      <c r="FN125" s="55"/>
      <c r="FO125" s="55"/>
      <c r="FP125" s="55"/>
      <c r="FQ125" s="55"/>
      <c r="FR125" s="55"/>
      <c r="FS125" s="55"/>
      <c r="FT125" s="55"/>
      <c r="FU125" s="55"/>
      <c r="FV125" s="55"/>
      <c r="FW125" s="55"/>
      <c r="FX125" s="55"/>
      <c r="FY125" s="55"/>
      <c r="FZ125" s="55"/>
      <c r="GA125" s="55"/>
      <c r="GB125" s="55"/>
      <c r="GC125" s="55"/>
      <c r="GD125" s="55"/>
      <c r="GE125" s="37"/>
      <c r="GF125" s="37"/>
      <c r="GG125" s="37"/>
      <c r="GH125" s="37"/>
      <c r="GI125" s="37"/>
      <c r="GJ125" s="37"/>
      <c r="GK125" s="37"/>
      <c r="GL125" s="37"/>
      <c r="GM125" s="37"/>
      <c r="GN125" s="37"/>
      <c r="GO125" s="37"/>
      <c r="GP125" s="37"/>
      <c r="GQ125" s="37"/>
      <c r="GR125" s="37"/>
      <c r="GS125" s="37"/>
      <c r="GT125" s="37"/>
      <c r="GU125" s="37"/>
      <c r="GV125" s="37"/>
      <c r="GW125" s="37"/>
      <c r="GX125" s="37"/>
      <c r="GY125" s="37"/>
      <c r="GZ125" s="37"/>
      <c r="HA125" s="37"/>
      <c r="HB125" s="37"/>
      <c r="HC125" s="37"/>
      <c r="HD125" s="37"/>
      <c r="HE125" s="37"/>
      <c r="HF125" s="37"/>
      <c r="HG125" s="37"/>
      <c r="HH125" s="37"/>
      <c r="HI125" s="37"/>
      <c r="HJ125" s="37"/>
      <c r="HK125" s="37"/>
      <c r="HL125" s="37"/>
      <c r="HM125" s="37"/>
      <c r="HN125" s="37"/>
      <c r="HO125" s="37"/>
      <c r="HP125" s="37"/>
      <c r="HQ125" s="37"/>
      <c r="HR125" s="37"/>
      <c r="HS125" s="37"/>
      <c r="HT125" s="37"/>
      <c r="HU125" s="37"/>
      <c r="HV125" s="37"/>
      <c r="HW125" s="37"/>
      <c r="HX125" s="37"/>
      <c r="HY125" s="37"/>
      <c r="HZ125" s="37"/>
      <c r="IA125" s="37"/>
      <c r="IB125" s="37"/>
      <c r="IC125" s="37"/>
      <c r="ID125" s="37"/>
      <c r="IE125" s="37"/>
      <c r="IF125" s="37"/>
      <c r="IG125" s="37"/>
      <c r="IH125" s="37"/>
      <c r="II125" s="37"/>
      <c r="IJ125" s="37"/>
      <c r="IK125" s="37"/>
      <c r="IL125" s="37"/>
      <c r="IM125" s="37"/>
      <c r="IN125" s="37"/>
      <c r="IO125" s="37"/>
      <c r="IP125" s="37"/>
      <c r="IQ125" s="37"/>
      <c r="IR125" s="37"/>
      <c r="IS125" s="37"/>
      <c r="IT125" s="37"/>
      <c r="IU125" s="37"/>
      <c r="IV125" s="37"/>
      <c r="IW125" s="37"/>
      <c r="IX125" s="37"/>
      <c r="IY125" s="37"/>
      <c r="IZ125" s="37"/>
      <c r="JA125" s="37"/>
      <c r="JB125" s="37"/>
      <c r="JC125" s="37"/>
      <c r="JD125" s="37"/>
      <c r="JE125" s="37"/>
      <c r="JF125" s="37"/>
      <c r="JG125" s="37"/>
      <c r="JH125" s="37"/>
      <c r="JI125" s="37"/>
      <c r="JJ125" s="37"/>
    </row>
    <row r="126" spans="1:270" s="27" customFormat="1">
      <c r="A126" s="27" t="s">
        <v>96</v>
      </c>
      <c r="B126" s="28">
        <v>1270.5698529411764</v>
      </c>
      <c r="C126" s="71">
        <v>1717</v>
      </c>
      <c r="D126" s="26">
        <v>1362.67028515625</v>
      </c>
      <c r="E126" s="26">
        <f>ROUNDUP(Tabla1[[#This Row],[€uros1]],0)</f>
        <v>1363</v>
      </c>
      <c r="F126" s="27">
        <v>13</v>
      </c>
      <c r="G126" s="32">
        <v>125</v>
      </c>
      <c r="H126" s="27" t="s">
        <v>89</v>
      </c>
      <c r="I126" s="27" t="s">
        <v>89</v>
      </c>
      <c r="J126" s="27" t="s">
        <v>89</v>
      </c>
      <c r="M126" s="27">
        <v>2</v>
      </c>
      <c r="N126" s="27">
        <v>2</v>
      </c>
      <c r="O126" s="27" t="s">
        <v>584</v>
      </c>
      <c r="P126" s="27" t="s">
        <v>591</v>
      </c>
      <c r="R126" s="27" t="s">
        <v>1429</v>
      </c>
      <c r="W126" s="27" t="s">
        <v>1430</v>
      </c>
      <c r="X126" s="27" t="s">
        <v>1431</v>
      </c>
      <c r="Y126" s="27" t="s">
        <v>1885</v>
      </c>
      <c r="AD126" s="27" t="s">
        <v>1432</v>
      </c>
      <c r="AE126" s="27" t="s">
        <v>1433</v>
      </c>
      <c r="AF126" s="27" t="s">
        <v>1436</v>
      </c>
      <c r="AG126" s="27" t="s">
        <v>1437</v>
      </c>
      <c r="AI126" s="27" t="s">
        <v>70</v>
      </c>
      <c r="AJ126" s="27" t="s">
        <v>70</v>
      </c>
      <c r="AK126" s="27" t="s">
        <v>1337</v>
      </c>
      <c r="AL126" s="27" t="s">
        <v>260</v>
      </c>
      <c r="AM126" s="33"/>
      <c r="AN126" s="27" t="s">
        <v>60</v>
      </c>
      <c r="AO126" s="27" t="s">
        <v>61</v>
      </c>
      <c r="AP126" s="27" t="s">
        <v>90</v>
      </c>
      <c r="AQ126" s="27" t="s">
        <v>62</v>
      </c>
      <c r="AR126" s="27" t="s">
        <v>63</v>
      </c>
      <c r="AS126" s="27" t="s">
        <v>64</v>
      </c>
      <c r="AT126" s="27" t="s">
        <v>65</v>
      </c>
      <c r="AU126" s="27" t="s">
        <v>66</v>
      </c>
      <c r="AV126" s="27" t="s">
        <v>67</v>
      </c>
      <c r="AW126" s="27" t="s">
        <v>91</v>
      </c>
      <c r="AX126" s="27" t="s">
        <v>92</v>
      </c>
      <c r="AY126" s="27" t="s">
        <v>69</v>
      </c>
      <c r="BD126" s="27" t="s">
        <v>93</v>
      </c>
      <c r="BE126" s="27" t="s">
        <v>255</v>
      </c>
      <c r="BF126" s="27" t="s">
        <v>1307</v>
      </c>
      <c r="BG126" s="27" t="s">
        <v>72</v>
      </c>
      <c r="BH126" s="27" t="s">
        <v>94</v>
      </c>
      <c r="BI126" s="27" t="s">
        <v>74</v>
      </c>
      <c r="BK126" s="27" t="s">
        <v>269</v>
      </c>
      <c r="BL126" s="27" t="s">
        <v>267</v>
      </c>
      <c r="BN126" s="34"/>
      <c r="BO126" s="27" t="s">
        <v>77</v>
      </c>
      <c r="BQ126" s="34">
        <v>0.25</v>
      </c>
      <c r="BT126" s="46" t="s">
        <v>2126</v>
      </c>
      <c r="BU126" s="37">
        <v>4.8</v>
      </c>
      <c r="BY126" s="27">
        <v>0</v>
      </c>
      <c r="BZ126" s="27">
        <v>205</v>
      </c>
      <c r="CB126" s="27">
        <v>1.18</v>
      </c>
      <c r="CH126" s="27">
        <v>1</v>
      </c>
      <c r="CI126" s="27" t="s">
        <v>1343</v>
      </c>
      <c r="CJ126" s="37"/>
      <c r="CY126" s="40">
        <v>1</v>
      </c>
      <c r="CZ126" s="40">
        <v>230</v>
      </c>
      <c r="DA126" s="40">
        <v>464</v>
      </c>
      <c r="DH126" s="27" t="s">
        <v>1348</v>
      </c>
      <c r="DI126" s="27" t="s">
        <v>1346</v>
      </c>
      <c r="DJ126" s="27" t="s">
        <v>76</v>
      </c>
      <c r="DK126" s="27">
        <v>1</v>
      </c>
      <c r="DL126" s="27">
        <v>200</v>
      </c>
      <c r="DM126" s="27">
        <v>208</v>
      </c>
      <c r="DV126" s="27">
        <v>45.4</v>
      </c>
      <c r="DW126" s="27">
        <v>25.4</v>
      </c>
      <c r="EC126" s="27">
        <v>21</v>
      </c>
      <c r="EI126" s="27">
        <v>485</v>
      </c>
      <c r="EJ126" s="27">
        <v>300</v>
      </c>
      <c r="EK126" s="27">
        <v>630</v>
      </c>
      <c r="EL126" s="27">
        <f>COUNTA(Tabla1[[#This Row],[Tamb1]:[Tamb4]])</f>
        <v>2</v>
      </c>
      <c r="EM126" s="43" t="s">
        <v>1726</v>
      </c>
      <c r="EN126" s="43" t="s">
        <v>1735</v>
      </c>
      <c r="EQ126" s="46" t="s">
        <v>1750</v>
      </c>
      <c r="ER126" s="46"/>
      <c r="ES126" s="27">
        <f>COUNTA(Tabla1[[#This Row],[Tcam1]:[Tcam9]])</f>
        <v>2</v>
      </c>
      <c r="ET126" s="43" t="s">
        <v>1748</v>
      </c>
      <c r="EU126" s="43" t="s">
        <v>1750</v>
      </c>
      <c r="FC126" s="55">
        <v>586</v>
      </c>
      <c r="FD126" s="55">
        <v>749</v>
      </c>
      <c r="FE126" s="55"/>
      <c r="FF126" s="55"/>
      <c r="FG126" s="55"/>
      <c r="FH126" s="55"/>
      <c r="FI126" s="55"/>
      <c r="FJ126" s="55"/>
      <c r="FK126" s="55"/>
      <c r="FL126" s="55">
        <v>517</v>
      </c>
      <c r="FM126" s="55">
        <v>657</v>
      </c>
      <c r="FN126" s="55"/>
      <c r="FO126" s="55"/>
      <c r="FP126" s="55"/>
      <c r="FQ126" s="55"/>
      <c r="FR126" s="55"/>
      <c r="FS126" s="55"/>
      <c r="FT126" s="55"/>
      <c r="FU126" s="49"/>
      <c r="FV126" s="55"/>
      <c r="FW126" s="55"/>
      <c r="FX126" s="55"/>
      <c r="FY126" s="55"/>
      <c r="FZ126" s="55"/>
      <c r="GA126" s="55"/>
      <c r="GB126" s="55"/>
      <c r="GC126" s="55"/>
      <c r="GD126" s="55"/>
      <c r="GE126" s="37"/>
      <c r="GF126" s="37"/>
      <c r="GG126" s="37"/>
      <c r="GH126" s="37"/>
      <c r="GI126" s="37"/>
      <c r="GJ126" s="37"/>
      <c r="GK126" s="37"/>
      <c r="GL126" s="37"/>
      <c r="GM126" s="37"/>
      <c r="GN126" s="37"/>
      <c r="GO126" s="37"/>
      <c r="GP126" s="37"/>
      <c r="GQ126" s="37"/>
      <c r="GR126" s="37"/>
      <c r="GS126" s="37"/>
      <c r="GT126" s="37"/>
      <c r="GU126" s="37"/>
      <c r="GV126" s="37"/>
      <c r="GW126" s="60"/>
      <c r="GX126" s="37"/>
      <c r="GY126" s="37"/>
      <c r="GZ126" s="37"/>
      <c r="HA126" s="37"/>
      <c r="HB126" s="37"/>
      <c r="HC126" s="37"/>
      <c r="HD126" s="37"/>
      <c r="HE126" s="37"/>
      <c r="HF126" s="37"/>
      <c r="HG126" s="37"/>
      <c r="HH126" s="37"/>
      <c r="HI126" s="37"/>
      <c r="HJ126" s="37"/>
      <c r="HK126" s="37"/>
      <c r="HL126" s="37"/>
      <c r="HM126" s="37"/>
      <c r="HN126" s="37"/>
      <c r="HO126" s="37"/>
      <c r="HP126" s="37"/>
      <c r="HQ126" s="37"/>
      <c r="HR126" s="37"/>
      <c r="HS126" s="37"/>
      <c r="HT126" s="37"/>
      <c r="HU126" s="37"/>
      <c r="HV126" s="37"/>
      <c r="HW126" s="37"/>
      <c r="HX126" s="37"/>
      <c r="HY126" s="37"/>
      <c r="HZ126" s="37"/>
      <c r="IA126" s="37"/>
      <c r="IB126" s="37"/>
      <c r="IC126" s="37"/>
      <c r="ID126" s="37"/>
      <c r="IE126" s="37"/>
      <c r="IF126" s="37"/>
      <c r="IG126" s="37"/>
      <c r="IH126" s="37"/>
      <c r="II126" s="37"/>
      <c r="IJ126" s="37"/>
      <c r="IK126" s="37"/>
      <c r="IL126" s="37"/>
      <c r="IM126" s="37"/>
      <c r="IN126" s="37"/>
      <c r="IO126" s="37"/>
      <c r="IP126" s="37"/>
      <c r="IQ126" s="37"/>
      <c r="IR126" s="37"/>
      <c r="IS126" s="37"/>
      <c r="IT126" s="37"/>
      <c r="IU126" s="37"/>
      <c r="IV126" s="37"/>
      <c r="IW126" s="37"/>
      <c r="IX126" s="37"/>
      <c r="IY126" s="37"/>
      <c r="IZ126" s="37"/>
      <c r="JA126" s="37"/>
      <c r="JB126" s="37"/>
      <c r="JC126" s="37"/>
      <c r="JD126" s="37"/>
      <c r="JE126" s="37"/>
      <c r="JF126" s="37"/>
      <c r="JG126" s="37"/>
      <c r="JH126" s="37"/>
      <c r="JI126" s="37"/>
      <c r="JJ126" s="37"/>
    </row>
    <row r="127" spans="1:270" s="27" customFormat="1">
      <c r="A127" s="27" t="s">
        <v>318</v>
      </c>
      <c r="B127" s="28">
        <v>692.35919117647052</v>
      </c>
      <c r="C127" s="28">
        <v>593</v>
      </c>
      <c r="D127" s="26">
        <v>671.18114532871971</v>
      </c>
      <c r="E127" s="26">
        <f>ROUNDUP(Tabla1[[#This Row],[€uros1]],0)</f>
        <v>672</v>
      </c>
      <c r="F127" s="27">
        <v>15</v>
      </c>
      <c r="G127" s="32">
        <v>126</v>
      </c>
      <c r="H127" s="27" t="s">
        <v>342</v>
      </c>
      <c r="I127" s="27" t="s">
        <v>342</v>
      </c>
      <c r="J127" s="27" t="s">
        <v>342</v>
      </c>
      <c r="M127" s="27">
        <v>2</v>
      </c>
      <c r="N127" s="27">
        <v>2</v>
      </c>
      <c r="O127" s="27" t="s">
        <v>585</v>
      </c>
      <c r="P127" s="27" t="s">
        <v>592</v>
      </c>
      <c r="R127" s="27" t="s">
        <v>1435</v>
      </c>
      <c r="AI127" s="27" t="s">
        <v>70</v>
      </c>
      <c r="AJ127" s="27" t="s">
        <v>70</v>
      </c>
      <c r="AK127" s="27" t="s">
        <v>1339</v>
      </c>
      <c r="AL127" s="27" t="s">
        <v>260</v>
      </c>
      <c r="AN127" s="27" t="s">
        <v>60</v>
      </c>
      <c r="AO127" s="27" t="s">
        <v>61</v>
      </c>
      <c r="AP127" s="27" t="s">
        <v>64</v>
      </c>
      <c r="AQ127" s="27" t="s">
        <v>65</v>
      </c>
      <c r="AR127" s="27" t="s">
        <v>66</v>
      </c>
      <c r="AS127" s="27" t="s">
        <v>68</v>
      </c>
      <c r="AT127" s="27" t="s">
        <v>91</v>
      </c>
      <c r="AU127" s="27" t="s">
        <v>92</v>
      </c>
      <c r="AV127" s="27" t="s">
        <v>529</v>
      </c>
      <c r="AW127" s="27" t="s">
        <v>317</v>
      </c>
      <c r="BD127" s="27" t="s">
        <v>607</v>
      </c>
      <c r="BE127" s="27" t="s">
        <v>608</v>
      </c>
      <c r="BF127" s="27" t="s">
        <v>2115</v>
      </c>
      <c r="BN127" s="34">
        <v>1.97</v>
      </c>
      <c r="BO127" s="27" t="s">
        <v>77</v>
      </c>
      <c r="BP127" s="27" t="s">
        <v>1485</v>
      </c>
      <c r="BQ127" s="34"/>
      <c r="BU127" s="37">
        <v>4.5</v>
      </c>
      <c r="BY127" s="27">
        <v>0</v>
      </c>
      <c r="BZ127" s="27">
        <v>203</v>
      </c>
      <c r="CB127" s="27">
        <v>1.5</v>
      </c>
      <c r="CI127" s="27" t="s">
        <v>1343</v>
      </c>
      <c r="CJ127" s="27" t="s">
        <v>1348</v>
      </c>
      <c r="CK127" s="27">
        <v>1.9</v>
      </c>
      <c r="CY127" s="40">
        <v>1</v>
      </c>
      <c r="CZ127" s="40" t="s">
        <v>1548</v>
      </c>
      <c r="DA127" s="40">
        <v>533</v>
      </c>
      <c r="DH127" s="75"/>
      <c r="DO127" s="27" t="s">
        <v>1923</v>
      </c>
      <c r="DP127" s="27" t="s">
        <v>1923</v>
      </c>
      <c r="EC127" s="27">
        <v>13</v>
      </c>
      <c r="EL127" s="27">
        <f>COUNTA(Tabla1[[#This Row],[Tamb1]:[Tamb4]])</f>
        <v>1</v>
      </c>
      <c r="EM127" s="43" t="s">
        <v>1727</v>
      </c>
      <c r="EQ127" s="43" t="s">
        <v>1745</v>
      </c>
      <c r="ER127" s="43"/>
      <c r="ES127" s="27">
        <f>COUNTA(Tabla1[[#This Row],[Tcam1]:[Tcam9]])</f>
        <v>5</v>
      </c>
      <c r="ET127" s="43" t="s">
        <v>1743</v>
      </c>
      <c r="EU127" s="43" t="s">
        <v>1744</v>
      </c>
      <c r="EV127" s="43" t="s">
        <v>1745</v>
      </c>
      <c r="EW127" s="43" t="s">
        <v>1746</v>
      </c>
      <c r="EX127" s="27" t="s">
        <v>1747</v>
      </c>
      <c r="FC127" s="49">
        <v>238</v>
      </c>
      <c r="FD127" s="49">
        <v>287</v>
      </c>
      <c r="FE127" s="49">
        <v>343</v>
      </c>
      <c r="FF127" s="55">
        <v>406</v>
      </c>
      <c r="FG127" s="55">
        <v>475</v>
      </c>
      <c r="FH127" s="55"/>
      <c r="FI127" s="55"/>
      <c r="FJ127" s="55"/>
      <c r="FK127" s="55"/>
      <c r="FL127" s="49"/>
      <c r="FM127" s="49"/>
      <c r="FN127" s="49"/>
      <c r="FO127" s="55"/>
      <c r="FP127" s="55"/>
      <c r="FQ127" s="55"/>
      <c r="FR127" s="55"/>
      <c r="FS127" s="55"/>
      <c r="FT127" s="55"/>
      <c r="FU127" s="49"/>
      <c r="FV127" s="49"/>
      <c r="FW127" s="49"/>
      <c r="FX127" s="55"/>
      <c r="FY127" s="55"/>
      <c r="FZ127" s="55"/>
      <c r="GA127" s="55"/>
      <c r="GB127" s="55"/>
      <c r="GC127" s="55"/>
      <c r="GD127" s="55"/>
      <c r="GE127" s="37"/>
      <c r="GF127" s="37"/>
      <c r="GG127" s="37"/>
      <c r="GH127" s="37"/>
      <c r="GI127" s="37"/>
      <c r="GJ127" s="37"/>
      <c r="GK127" s="37"/>
      <c r="GL127" s="37"/>
      <c r="GM127" s="37"/>
      <c r="GN127" s="37"/>
      <c r="GO127" s="37"/>
      <c r="GP127" s="37"/>
      <c r="GQ127" s="37"/>
      <c r="GR127" s="37"/>
      <c r="GS127" s="37"/>
      <c r="GT127" s="37"/>
      <c r="GU127" s="37"/>
      <c r="GV127" s="37"/>
      <c r="GW127" s="37"/>
      <c r="GX127" s="37"/>
      <c r="GY127" s="37"/>
      <c r="GZ127" s="37"/>
      <c r="HA127" s="37"/>
      <c r="HB127" s="37"/>
      <c r="HC127" s="37"/>
      <c r="HD127" s="37"/>
      <c r="HE127" s="37"/>
      <c r="HF127" s="37"/>
      <c r="HG127" s="37"/>
      <c r="HH127" s="37"/>
      <c r="HI127" s="37"/>
      <c r="HJ127" s="37"/>
      <c r="HK127" s="37"/>
      <c r="HL127" s="37"/>
      <c r="HM127" s="37"/>
      <c r="HN127" s="37"/>
      <c r="HO127" s="37"/>
      <c r="HP127" s="37"/>
      <c r="HQ127" s="37"/>
      <c r="HR127" s="37"/>
      <c r="HS127" s="37"/>
      <c r="HT127" s="37"/>
      <c r="HU127" s="37"/>
      <c r="HV127" s="37"/>
      <c r="HW127" s="37"/>
      <c r="HX127" s="37"/>
      <c r="HY127" s="37"/>
      <c r="HZ127" s="37"/>
      <c r="IA127" s="37"/>
      <c r="IB127" s="37"/>
      <c r="IC127" s="37"/>
      <c r="ID127" s="37"/>
      <c r="IE127" s="37"/>
      <c r="IF127" s="37"/>
      <c r="IG127" s="37"/>
      <c r="IH127" s="37"/>
      <c r="II127" s="37"/>
      <c r="IJ127" s="37"/>
      <c r="IK127" s="37"/>
      <c r="IL127" s="37"/>
      <c r="IM127" s="37"/>
      <c r="IN127" s="37"/>
      <c r="IO127" s="37"/>
      <c r="IP127" s="37"/>
      <c r="IQ127" s="37"/>
      <c r="IR127" s="37"/>
      <c r="IS127" s="37"/>
      <c r="IT127" s="37"/>
      <c r="IU127" s="37"/>
      <c r="IV127" s="37"/>
      <c r="IW127" s="37"/>
      <c r="IX127" s="37"/>
      <c r="IY127" s="37"/>
      <c r="IZ127" s="37"/>
      <c r="JA127" s="37"/>
      <c r="JB127" s="37"/>
      <c r="JC127" s="37"/>
      <c r="JD127" s="37"/>
      <c r="JE127" s="37"/>
      <c r="JF127" s="37"/>
      <c r="JG127" s="37"/>
      <c r="JH127" s="37"/>
      <c r="JI127" s="37"/>
      <c r="JJ127" s="37"/>
    </row>
    <row r="128" spans="1:270" s="27" customFormat="1">
      <c r="A128" s="27" t="s">
        <v>319</v>
      </c>
      <c r="B128" s="28">
        <v>705.96029411764698</v>
      </c>
      <c r="C128" s="28">
        <v>605</v>
      </c>
      <c r="D128" s="26">
        <v>684.36621453287194</v>
      </c>
      <c r="E128" s="26">
        <f>ROUNDUP(Tabla1[[#This Row],[€uros1]],0)</f>
        <v>685</v>
      </c>
      <c r="F128" s="27">
        <v>15</v>
      </c>
      <c r="G128" s="32">
        <v>127</v>
      </c>
      <c r="H128" s="27" t="s">
        <v>342</v>
      </c>
      <c r="I128" s="27" t="s">
        <v>342</v>
      </c>
      <c r="J128" s="27" t="s">
        <v>342</v>
      </c>
      <c r="M128" s="27">
        <v>2</v>
      </c>
      <c r="N128" s="27">
        <v>2</v>
      </c>
      <c r="O128" s="27" t="s">
        <v>585</v>
      </c>
      <c r="P128" s="27" t="s">
        <v>592</v>
      </c>
      <c r="R128" s="27" t="s">
        <v>1435</v>
      </c>
      <c r="AI128" s="27" t="s">
        <v>70</v>
      </c>
      <c r="AJ128" s="27" t="s">
        <v>70</v>
      </c>
      <c r="AK128" s="27" t="s">
        <v>1339</v>
      </c>
      <c r="AL128" s="27" t="s">
        <v>260</v>
      </c>
      <c r="AN128" s="27" t="s">
        <v>60</v>
      </c>
      <c r="AO128" s="27" t="s">
        <v>61</v>
      </c>
      <c r="AP128" s="27" t="s">
        <v>64</v>
      </c>
      <c r="AQ128" s="27" t="s">
        <v>65</v>
      </c>
      <c r="AR128" s="27" t="s">
        <v>66</v>
      </c>
      <c r="AS128" s="27" t="s">
        <v>68</v>
      </c>
      <c r="AT128" s="27" t="s">
        <v>91</v>
      </c>
      <c r="AU128" s="27" t="s">
        <v>92</v>
      </c>
      <c r="AV128" s="27" t="s">
        <v>529</v>
      </c>
      <c r="AW128" s="27" t="s">
        <v>317</v>
      </c>
      <c r="BD128" s="27" t="s">
        <v>607</v>
      </c>
      <c r="BE128" s="27" t="s">
        <v>608</v>
      </c>
      <c r="BF128" s="27" t="s">
        <v>2115</v>
      </c>
      <c r="BN128" s="34">
        <v>1.92</v>
      </c>
      <c r="BO128" s="27" t="s">
        <v>77</v>
      </c>
      <c r="BP128" s="27" t="s">
        <v>1486</v>
      </c>
      <c r="BQ128" s="34"/>
      <c r="BU128" s="37">
        <v>5.2</v>
      </c>
      <c r="BY128" s="27">
        <v>0</v>
      </c>
      <c r="BZ128" s="27">
        <v>250</v>
      </c>
      <c r="CB128" s="27">
        <v>1.7</v>
      </c>
      <c r="CI128" s="27" t="s">
        <v>1343</v>
      </c>
      <c r="CJ128" s="27" t="s">
        <v>1348</v>
      </c>
      <c r="CK128" s="27">
        <v>2.2000000000000002</v>
      </c>
      <c r="CY128" s="40">
        <v>1</v>
      </c>
      <c r="CZ128" s="40" t="s">
        <v>1548</v>
      </c>
      <c r="DA128" s="40">
        <v>533</v>
      </c>
      <c r="DH128" s="75"/>
      <c r="DO128" s="27" t="s">
        <v>1923</v>
      </c>
      <c r="DP128" s="27" t="s">
        <v>1923</v>
      </c>
      <c r="EC128" s="27">
        <v>13</v>
      </c>
      <c r="EL128" s="27">
        <f>COUNTA(Tabla1[[#This Row],[Tamb1]:[Tamb4]])</f>
        <v>1</v>
      </c>
      <c r="EM128" s="43" t="s">
        <v>1727</v>
      </c>
      <c r="EQ128" s="43" t="s">
        <v>1745</v>
      </c>
      <c r="ER128" s="43"/>
      <c r="ES128" s="27">
        <f>COUNTA(Tabla1[[#This Row],[Tcam1]:[Tcam9]])</f>
        <v>5</v>
      </c>
      <c r="ET128" s="43" t="s">
        <v>1743</v>
      </c>
      <c r="EU128" s="43" t="s">
        <v>1744</v>
      </c>
      <c r="EV128" s="43" t="s">
        <v>1745</v>
      </c>
      <c r="EW128" s="43" t="s">
        <v>1746</v>
      </c>
      <c r="EX128" s="27" t="s">
        <v>1747</v>
      </c>
      <c r="FC128" s="49">
        <v>300</v>
      </c>
      <c r="FD128" s="49">
        <v>359</v>
      </c>
      <c r="FE128" s="49">
        <v>422</v>
      </c>
      <c r="FF128" s="55">
        <v>489</v>
      </c>
      <c r="FG128" s="55">
        <v>559</v>
      </c>
      <c r="FH128" s="55"/>
      <c r="FI128" s="55"/>
      <c r="FJ128" s="55"/>
      <c r="FK128" s="55"/>
      <c r="FL128" s="49"/>
      <c r="FM128" s="49"/>
      <c r="FN128" s="49"/>
      <c r="FO128" s="55"/>
      <c r="FP128" s="55"/>
      <c r="FQ128" s="55"/>
      <c r="FR128" s="55"/>
      <c r="FS128" s="55"/>
      <c r="FT128" s="55"/>
      <c r="FU128" s="49"/>
      <c r="FV128" s="49"/>
      <c r="FW128" s="49"/>
      <c r="FX128" s="55"/>
      <c r="FY128" s="55"/>
      <c r="FZ128" s="55"/>
      <c r="GA128" s="55"/>
      <c r="GB128" s="55"/>
      <c r="GC128" s="55"/>
      <c r="GD128" s="55"/>
      <c r="GE128" s="37"/>
      <c r="GF128" s="37"/>
      <c r="GG128" s="37"/>
      <c r="GH128" s="37"/>
      <c r="GI128" s="37"/>
      <c r="GJ128" s="37"/>
      <c r="GK128" s="37"/>
      <c r="GL128" s="37"/>
      <c r="GM128" s="37"/>
      <c r="GN128" s="37"/>
      <c r="GO128" s="37"/>
      <c r="GP128" s="37"/>
      <c r="GQ128" s="37"/>
      <c r="GR128" s="37"/>
      <c r="GS128" s="37"/>
      <c r="GT128" s="37"/>
      <c r="GU128" s="37"/>
      <c r="GV128" s="37"/>
      <c r="GW128" s="37"/>
      <c r="GX128" s="37"/>
      <c r="GY128" s="37"/>
      <c r="GZ128" s="37"/>
      <c r="HA128" s="37"/>
      <c r="HB128" s="37"/>
      <c r="HC128" s="37"/>
      <c r="HD128" s="37"/>
      <c r="HE128" s="37"/>
      <c r="HF128" s="37"/>
      <c r="HG128" s="37"/>
      <c r="HH128" s="37"/>
      <c r="HI128" s="37"/>
      <c r="HJ128" s="37"/>
      <c r="HK128" s="37"/>
      <c r="HL128" s="37"/>
      <c r="HM128" s="37"/>
      <c r="HN128" s="37"/>
      <c r="HO128" s="37"/>
      <c r="HP128" s="37"/>
      <c r="HQ128" s="37"/>
      <c r="HR128" s="37"/>
      <c r="HS128" s="37"/>
      <c r="HT128" s="37"/>
      <c r="HU128" s="37"/>
      <c r="HV128" s="37"/>
      <c r="HW128" s="37"/>
      <c r="HX128" s="37"/>
      <c r="HY128" s="37"/>
      <c r="HZ128" s="37"/>
      <c r="IA128" s="37"/>
      <c r="IB128" s="37"/>
      <c r="IC128" s="37"/>
      <c r="ID128" s="37"/>
      <c r="IE128" s="37"/>
      <c r="IF128" s="37"/>
      <c r="IG128" s="37"/>
      <c r="IH128" s="37"/>
      <c r="II128" s="37"/>
      <c r="IJ128" s="37"/>
      <c r="IK128" s="37"/>
      <c r="IL128" s="37"/>
      <c r="IM128" s="37"/>
      <c r="IN128" s="37"/>
      <c r="IO128" s="37"/>
      <c r="IP128" s="37"/>
      <c r="IQ128" s="37"/>
      <c r="IR128" s="37"/>
      <c r="IS128" s="37"/>
      <c r="IT128" s="37"/>
      <c r="IU128" s="37"/>
      <c r="IV128" s="37"/>
      <c r="IW128" s="37"/>
      <c r="IX128" s="37"/>
      <c r="IY128" s="37"/>
      <c r="IZ128" s="37"/>
      <c r="JA128" s="37"/>
      <c r="JB128" s="37"/>
      <c r="JC128" s="37"/>
      <c r="JD128" s="37"/>
      <c r="JE128" s="37"/>
      <c r="JF128" s="37"/>
      <c r="JG128" s="37"/>
      <c r="JH128" s="37"/>
      <c r="JI128" s="37"/>
      <c r="JJ128" s="37"/>
    </row>
    <row r="129" spans="1:270" s="27" customFormat="1">
      <c r="A129" s="27" t="s">
        <v>320</v>
      </c>
      <c r="B129" s="28">
        <v>724.28124999999989</v>
      </c>
      <c r="C129" s="28">
        <v>622</v>
      </c>
      <c r="D129" s="26">
        <v>702.12676470588247</v>
      </c>
      <c r="E129" s="26">
        <f>ROUNDUP(Tabla1[[#This Row],[€uros1]],0)</f>
        <v>703</v>
      </c>
      <c r="F129" s="27">
        <v>15</v>
      </c>
      <c r="G129" s="32">
        <v>128</v>
      </c>
      <c r="H129" s="27" t="s">
        <v>342</v>
      </c>
      <c r="I129" s="27" t="s">
        <v>342</v>
      </c>
      <c r="J129" s="27" t="s">
        <v>342</v>
      </c>
      <c r="M129" s="27">
        <v>2</v>
      </c>
      <c r="N129" s="27">
        <v>2</v>
      </c>
      <c r="O129" s="27" t="s">
        <v>585</v>
      </c>
      <c r="P129" s="27" t="s">
        <v>592</v>
      </c>
      <c r="R129" s="27" t="s">
        <v>1435</v>
      </c>
      <c r="AI129" s="27" t="s">
        <v>70</v>
      </c>
      <c r="AJ129" s="27" t="s">
        <v>70</v>
      </c>
      <c r="AK129" s="27" t="s">
        <v>1339</v>
      </c>
      <c r="AL129" s="27" t="s">
        <v>260</v>
      </c>
      <c r="AN129" s="27" t="s">
        <v>60</v>
      </c>
      <c r="AO129" s="27" t="s">
        <v>61</v>
      </c>
      <c r="AP129" s="27" t="s">
        <v>64</v>
      </c>
      <c r="AQ129" s="27" t="s">
        <v>65</v>
      </c>
      <c r="AR129" s="27" t="s">
        <v>66</v>
      </c>
      <c r="AS129" s="27" t="s">
        <v>68</v>
      </c>
      <c r="AT129" s="27" t="s">
        <v>91</v>
      </c>
      <c r="AU129" s="27" t="s">
        <v>92</v>
      </c>
      <c r="AV129" s="27" t="s">
        <v>529</v>
      </c>
      <c r="AW129" s="27" t="s">
        <v>317</v>
      </c>
      <c r="BD129" s="27" t="s">
        <v>607</v>
      </c>
      <c r="BE129" s="27" t="s">
        <v>608</v>
      </c>
      <c r="BF129" s="27" t="s">
        <v>2115</v>
      </c>
      <c r="BN129" s="34">
        <v>1.92</v>
      </c>
      <c r="BO129" s="27" t="s">
        <v>77</v>
      </c>
      <c r="BP129" s="27" t="s">
        <v>1487</v>
      </c>
      <c r="BQ129" s="34"/>
      <c r="BU129" s="37">
        <v>6</v>
      </c>
      <c r="BY129" s="27">
        <v>0</v>
      </c>
      <c r="BZ129" s="27">
        <v>281</v>
      </c>
      <c r="CB129" s="27">
        <v>2.1</v>
      </c>
      <c r="CI129" s="27" t="s">
        <v>1343</v>
      </c>
      <c r="CJ129" s="27" t="s">
        <v>1348</v>
      </c>
      <c r="CK129" s="27">
        <v>2.8</v>
      </c>
      <c r="CY129" s="40">
        <v>1</v>
      </c>
      <c r="CZ129" s="40" t="s">
        <v>1548</v>
      </c>
      <c r="DA129" s="40">
        <v>482</v>
      </c>
      <c r="DH129" s="75"/>
      <c r="DO129" s="27" t="s">
        <v>1923</v>
      </c>
      <c r="DP129" s="27" t="s">
        <v>1923</v>
      </c>
      <c r="EC129" s="27">
        <v>13.5</v>
      </c>
      <c r="EL129" s="27">
        <f>COUNTA(Tabla1[[#This Row],[Tamb1]:[Tamb4]])</f>
        <v>1</v>
      </c>
      <c r="EM129" s="43" t="s">
        <v>1727</v>
      </c>
      <c r="EQ129" s="43" t="s">
        <v>1745</v>
      </c>
      <c r="ER129" s="43"/>
      <c r="ES129" s="27">
        <f>COUNTA(Tabla1[[#This Row],[Tcam1]:[Tcam9]])</f>
        <v>5</v>
      </c>
      <c r="ET129" s="43" t="s">
        <v>1743</v>
      </c>
      <c r="EU129" s="43" t="s">
        <v>1744</v>
      </c>
      <c r="EV129" s="43" t="s">
        <v>1745</v>
      </c>
      <c r="EW129" s="43" t="s">
        <v>1746</v>
      </c>
      <c r="EX129" s="27" t="s">
        <v>1747</v>
      </c>
      <c r="FC129" s="49">
        <v>333</v>
      </c>
      <c r="FD129" s="49">
        <v>401</v>
      </c>
      <c r="FE129" s="49">
        <v>473</v>
      </c>
      <c r="FF129" s="55">
        <v>552</v>
      </c>
      <c r="FG129" s="55">
        <v>640</v>
      </c>
      <c r="FH129" s="55"/>
      <c r="FI129" s="55"/>
      <c r="FJ129" s="55"/>
      <c r="FK129" s="55"/>
      <c r="FL129" s="49"/>
      <c r="FM129" s="49"/>
      <c r="FN129" s="49"/>
      <c r="FO129" s="55"/>
      <c r="FP129" s="55"/>
      <c r="FQ129" s="55"/>
      <c r="FR129" s="55"/>
      <c r="FS129" s="55"/>
      <c r="FT129" s="55"/>
      <c r="FU129" s="49"/>
      <c r="FV129" s="49"/>
      <c r="FW129" s="49"/>
      <c r="FX129" s="55"/>
      <c r="FY129" s="55"/>
      <c r="FZ129" s="55"/>
      <c r="GA129" s="55"/>
      <c r="GB129" s="55"/>
      <c r="GC129" s="55"/>
      <c r="GD129" s="55"/>
      <c r="GE129" s="37"/>
      <c r="GF129" s="37"/>
      <c r="GG129" s="37"/>
      <c r="GH129" s="37"/>
      <c r="GI129" s="37"/>
      <c r="GJ129" s="37"/>
      <c r="GK129" s="37"/>
      <c r="GL129" s="37"/>
      <c r="GM129" s="37"/>
      <c r="GN129" s="37"/>
      <c r="GO129" s="37"/>
      <c r="GP129" s="37"/>
      <c r="GQ129" s="37"/>
      <c r="GR129" s="37"/>
      <c r="GS129" s="37"/>
      <c r="GT129" s="37"/>
      <c r="GU129" s="37"/>
      <c r="GV129" s="37"/>
      <c r="GW129" s="37"/>
      <c r="GX129" s="37"/>
      <c r="GY129" s="37"/>
      <c r="GZ129" s="37"/>
      <c r="HA129" s="37"/>
      <c r="HB129" s="37"/>
      <c r="HC129" s="37"/>
      <c r="HD129" s="37"/>
      <c r="HE129" s="37"/>
      <c r="HF129" s="37"/>
      <c r="HG129" s="37"/>
      <c r="HH129" s="37"/>
      <c r="HI129" s="37"/>
      <c r="HJ129" s="37"/>
      <c r="HK129" s="37"/>
      <c r="HL129" s="37"/>
      <c r="HM129" s="37"/>
      <c r="HN129" s="37"/>
      <c r="HO129" s="37"/>
      <c r="HP129" s="37"/>
      <c r="HQ129" s="37"/>
      <c r="HR129" s="37"/>
      <c r="HS129" s="37"/>
      <c r="HT129" s="37"/>
      <c r="HU129" s="37"/>
      <c r="HV129" s="37"/>
      <c r="HW129" s="37"/>
      <c r="HX129" s="37"/>
      <c r="HY129" s="37"/>
      <c r="HZ129" s="37"/>
      <c r="IA129" s="37"/>
      <c r="IB129" s="37"/>
      <c r="IC129" s="37"/>
      <c r="ID129" s="37"/>
      <c r="IE129" s="37"/>
      <c r="IF129" s="37"/>
      <c r="IG129" s="37"/>
      <c r="IH129" s="37"/>
      <c r="II129" s="37"/>
      <c r="IJ129" s="37"/>
      <c r="IK129" s="37"/>
      <c r="IL129" s="37"/>
      <c r="IM129" s="37"/>
      <c r="IN129" s="37"/>
      <c r="IO129" s="37"/>
      <c r="IP129" s="37"/>
      <c r="IQ129" s="37"/>
      <c r="IR129" s="37"/>
      <c r="IS129" s="37"/>
      <c r="IT129" s="37"/>
      <c r="IU129" s="37"/>
      <c r="IV129" s="37"/>
      <c r="IW129" s="37"/>
      <c r="IX129" s="37"/>
      <c r="IY129" s="37"/>
      <c r="IZ129" s="37"/>
      <c r="JA129" s="37"/>
      <c r="JB129" s="37"/>
      <c r="JC129" s="37"/>
      <c r="JD129" s="37"/>
      <c r="JE129" s="37"/>
      <c r="JF129" s="37"/>
      <c r="JG129" s="37"/>
      <c r="JH129" s="37"/>
      <c r="JI129" s="37"/>
      <c r="JJ129" s="37"/>
    </row>
    <row r="130" spans="1:270" s="27" customFormat="1">
      <c r="A130" s="27" t="s">
        <v>321</v>
      </c>
      <c r="B130" s="28">
        <v>779.19007352941162</v>
      </c>
      <c r="C130" s="28">
        <v>660</v>
      </c>
      <c r="D130" s="26">
        <v>755.35602422145337</v>
      </c>
      <c r="E130" s="26">
        <f>ROUNDUP(Tabla1[[#This Row],[€uros1]],0)</f>
        <v>756</v>
      </c>
      <c r="F130" s="27">
        <v>15</v>
      </c>
      <c r="G130" s="32">
        <v>129</v>
      </c>
      <c r="H130" s="27" t="s">
        <v>342</v>
      </c>
      <c r="I130" s="27" t="s">
        <v>342</v>
      </c>
      <c r="J130" s="27" t="s">
        <v>342</v>
      </c>
      <c r="M130" s="27">
        <v>2</v>
      </c>
      <c r="N130" s="27">
        <v>2</v>
      </c>
      <c r="O130" s="27" t="s">
        <v>585</v>
      </c>
      <c r="P130" s="27" t="s">
        <v>592</v>
      </c>
      <c r="R130" s="27" t="s">
        <v>1435</v>
      </c>
      <c r="AI130" s="27" t="s">
        <v>70</v>
      </c>
      <c r="AJ130" s="27" t="s">
        <v>70</v>
      </c>
      <c r="AK130" s="27" t="s">
        <v>1339</v>
      </c>
      <c r="AL130" s="27" t="s">
        <v>260</v>
      </c>
      <c r="AN130" s="27" t="s">
        <v>60</v>
      </c>
      <c r="AO130" s="27" t="s">
        <v>61</v>
      </c>
      <c r="AP130" s="27" t="s">
        <v>64</v>
      </c>
      <c r="AQ130" s="27" t="s">
        <v>65</v>
      </c>
      <c r="AR130" s="27" t="s">
        <v>66</v>
      </c>
      <c r="AS130" s="27" t="s">
        <v>68</v>
      </c>
      <c r="AT130" s="27" t="s">
        <v>91</v>
      </c>
      <c r="AU130" s="27" t="s">
        <v>92</v>
      </c>
      <c r="AV130" s="27" t="s">
        <v>529</v>
      </c>
      <c r="AW130" s="27" t="s">
        <v>317</v>
      </c>
      <c r="BD130" s="27" t="s">
        <v>607</v>
      </c>
      <c r="BE130" s="27" t="s">
        <v>608</v>
      </c>
      <c r="BF130" s="27" t="s">
        <v>2115</v>
      </c>
      <c r="BN130" s="34">
        <v>1.96</v>
      </c>
      <c r="BO130" s="27" t="s">
        <v>77</v>
      </c>
      <c r="BP130" s="27" t="s">
        <v>1488</v>
      </c>
      <c r="BQ130" s="34"/>
      <c r="BU130" s="37">
        <v>7.3</v>
      </c>
      <c r="BY130" s="27">
        <v>0</v>
      </c>
      <c r="BZ130" s="27">
        <v>314</v>
      </c>
      <c r="CB130" s="27">
        <v>2.4700000000000002</v>
      </c>
      <c r="CI130" s="27" t="s">
        <v>1343</v>
      </c>
      <c r="CJ130" s="27" t="s">
        <v>1348</v>
      </c>
      <c r="CK130" s="27">
        <v>3.4</v>
      </c>
      <c r="CY130" s="40">
        <v>1</v>
      </c>
      <c r="CZ130" s="40" t="s">
        <v>1549</v>
      </c>
      <c r="DA130" s="40">
        <v>805</v>
      </c>
      <c r="DH130" s="75"/>
      <c r="DO130" s="27" t="s">
        <v>1923</v>
      </c>
      <c r="DP130" s="27" t="s">
        <v>1928</v>
      </c>
      <c r="EC130" s="27">
        <v>16.5</v>
      </c>
      <c r="EL130" s="27">
        <f>COUNTA(Tabla1[[#This Row],[Tamb1]:[Tamb4]])</f>
        <v>1</v>
      </c>
      <c r="EM130" s="43" t="s">
        <v>1727</v>
      </c>
      <c r="EQ130" s="43" t="s">
        <v>1745</v>
      </c>
      <c r="ER130" s="43"/>
      <c r="ES130" s="27">
        <f>COUNTA(Tabla1[[#This Row],[Tcam1]:[Tcam9]])</f>
        <v>5</v>
      </c>
      <c r="ET130" s="43" t="s">
        <v>1743</v>
      </c>
      <c r="EU130" s="43" t="s">
        <v>1744</v>
      </c>
      <c r="EV130" s="43" t="s">
        <v>1745</v>
      </c>
      <c r="EW130" s="43" t="s">
        <v>1746</v>
      </c>
      <c r="EX130" s="27" t="s">
        <v>1747</v>
      </c>
      <c r="FC130" s="49">
        <v>371</v>
      </c>
      <c r="FD130" s="49">
        <v>450</v>
      </c>
      <c r="FE130" s="49">
        <v>540</v>
      </c>
      <c r="FF130" s="55">
        <v>638</v>
      </c>
      <c r="FG130" s="55">
        <v>744</v>
      </c>
      <c r="FH130" s="55"/>
      <c r="FI130" s="55"/>
      <c r="FJ130" s="55"/>
      <c r="FK130" s="55"/>
      <c r="FL130" s="49"/>
      <c r="FM130" s="49"/>
      <c r="FN130" s="49"/>
      <c r="FO130" s="55"/>
      <c r="FP130" s="55"/>
      <c r="FQ130" s="55"/>
      <c r="FR130" s="55"/>
      <c r="FS130" s="55"/>
      <c r="FT130" s="55"/>
      <c r="FU130" s="49"/>
      <c r="FV130" s="49"/>
      <c r="FW130" s="49"/>
      <c r="FX130" s="55"/>
      <c r="FY130" s="55"/>
      <c r="FZ130" s="55"/>
      <c r="GA130" s="55"/>
      <c r="GB130" s="55"/>
      <c r="GC130" s="55"/>
      <c r="GD130" s="55"/>
      <c r="GE130" s="37"/>
      <c r="GF130" s="37"/>
      <c r="GG130" s="37"/>
      <c r="GH130" s="37"/>
      <c r="GI130" s="37"/>
      <c r="GJ130" s="37"/>
      <c r="GK130" s="37"/>
      <c r="GL130" s="37"/>
      <c r="GM130" s="37"/>
      <c r="GN130" s="37"/>
      <c r="GO130" s="37"/>
      <c r="GP130" s="37"/>
      <c r="GQ130" s="37"/>
      <c r="GR130" s="37"/>
      <c r="GS130" s="37"/>
      <c r="GT130" s="37"/>
      <c r="GU130" s="37"/>
      <c r="GV130" s="37"/>
      <c r="GW130" s="37"/>
      <c r="GX130" s="37"/>
      <c r="GY130" s="37"/>
      <c r="GZ130" s="37"/>
      <c r="HA130" s="37"/>
      <c r="HB130" s="37"/>
      <c r="HC130" s="37"/>
      <c r="HD130" s="37"/>
      <c r="HE130" s="37"/>
      <c r="HF130" s="37"/>
      <c r="HG130" s="37"/>
      <c r="HH130" s="37"/>
      <c r="HI130" s="37"/>
      <c r="HJ130" s="37"/>
      <c r="HK130" s="37"/>
      <c r="HL130" s="37"/>
      <c r="HM130" s="37"/>
      <c r="HN130" s="37"/>
      <c r="HO130" s="37"/>
      <c r="HP130" s="37"/>
      <c r="HQ130" s="37"/>
      <c r="HR130" s="37"/>
      <c r="HS130" s="37"/>
      <c r="HT130" s="37"/>
      <c r="HU130" s="37"/>
      <c r="HV130" s="37"/>
      <c r="HW130" s="37"/>
      <c r="HX130" s="37"/>
      <c r="HY130" s="37"/>
      <c r="HZ130" s="37"/>
      <c r="IA130" s="37"/>
      <c r="IB130" s="37"/>
      <c r="IC130" s="37"/>
      <c r="ID130" s="37"/>
      <c r="IE130" s="37"/>
      <c r="IF130" s="37"/>
      <c r="IG130" s="37"/>
      <c r="IH130" s="37"/>
      <c r="II130" s="37"/>
      <c r="IJ130" s="37"/>
      <c r="IK130" s="37"/>
      <c r="IL130" s="37"/>
      <c r="IM130" s="37"/>
      <c r="IN130" s="37"/>
      <c r="IO130" s="37"/>
      <c r="IP130" s="37"/>
      <c r="IQ130" s="37"/>
      <c r="IR130" s="37"/>
      <c r="IS130" s="37"/>
      <c r="IT130" s="37"/>
      <c r="IU130" s="37"/>
      <c r="IV130" s="37"/>
      <c r="IW130" s="37"/>
      <c r="IX130" s="37"/>
      <c r="IY130" s="37"/>
      <c r="IZ130" s="37"/>
      <c r="JA130" s="37"/>
      <c r="JB130" s="37"/>
      <c r="JC130" s="37"/>
      <c r="JD130" s="37"/>
      <c r="JE130" s="37"/>
      <c r="JF130" s="37"/>
      <c r="JG130" s="37"/>
      <c r="JH130" s="37"/>
      <c r="JI130" s="37"/>
      <c r="JJ130" s="37"/>
    </row>
    <row r="131" spans="1:270" s="27" customFormat="1">
      <c r="A131" s="27" t="s">
        <v>322</v>
      </c>
      <c r="B131" s="28">
        <v>797.47500000000002</v>
      </c>
      <c r="C131" s="28">
        <v>677</v>
      </c>
      <c r="D131" s="26">
        <v>773.08164705882348</v>
      </c>
      <c r="E131" s="26">
        <f>ROUNDUP(Tabla1[[#This Row],[€uros1]],0)</f>
        <v>774</v>
      </c>
      <c r="F131" s="27">
        <v>15</v>
      </c>
      <c r="G131" s="32">
        <v>130</v>
      </c>
      <c r="H131" s="27" t="s">
        <v>342</v>
      </c>
      <c r="I131" s="27" t="s">
        <v>342</v>
      </c>
      <c r="J131" s="27" t="s">
        <v>342</v>
      </c>
      <c r="M131" s="27">
        <v>2</v>
      </c>
      <c r="N131" s="27">
        <v>2</v>
      </c>
      <c r="O131" s="27" t="s">
        <v>585</v>
      </c>
      <c r="P131" s="27" t="s">
        <v>592</v>
      </c>
      <c r="R131" s="27" t="s">
        <v>1435</v>
      </c>
      <c r="AI131" s="27" t="s">
        <v>70</v>
      </c>
      <c r="AJ131" s="27" t="s">
        <v>70</v>
      </c>
      <c r="AK131" s="27" t="s">
        <v>1339</v>
      </c>
      <c r="AL131" s="27" t="s">
        <v>260</v>
      </c>
      <c r="AN131" s="27" t="s">
        <v>60</v>
      </c>
      <c r="AO131" s="27" t="s">
        <v>61</v>
      </c>
      <c r="AP131" s="27" t="s">
        <v>64</v>
      </c>
      <c r="AQ131" s="27" t="s">
        <v>65</v>
      </c>
      <c r="AR131" s="27" t="s">
        <v>66</v>
      </c>
      <c r="AS131" s="27" t="s">
        <v>68</v>
      </c>
      <c r="AT131" s="27" t="s">
        <v>91</v>
      </c>
      <c r="AU131" s="27" t="s">
        <v>92</v>
      </c>
      <c r="AV131" s="27" t="s">
        <v>529</v>
      </c>
      <c r="AW131" s="27" t="s">
        <v>317</v>
      </c>
      <c r="BD131" s="27" t="s">
        <v>607</v>
      </c>
      <c r="BE131" s="27" t="s">
        <v>608</v>
      </c>
      <c r="BF131" s="27" t="s">
        <v>2115</v>
      </c>
      <c r="BN131" s="34">
        <v>2.0299999999999998</v>
      </c>
      <c r="BO131" s="27" t="s">
        <v>77</v>
      </c>
      <c r="BP131" s="27" t="s">
        <v>1489</v>
      </c>
      <c r="BQ131" s="34"/>
      <c r="BU131" s="37">
        <v>8.8000000000000007</v>
      </c>
      <c r="BY131" s="27">
        <v>0</v>
      </c>
      <c r="BZ131" s="27">
        <v>384</v>
      </c>
      <c r="CB131" s="27">
        <v>3.38</v>
      </c>
      <c r="CI131" s="27" t="s">
        <v>1343</v>
      </c>
      <c r="CJ131" s="27" t="s">
        <v>1348</v>
      </c>
      <c r="CK131" s="27">
        <v>3.5</v>
      </c>
      <c r="CY131" s="40">
        <v>1</v>
      </c>
      <c r="CZ131" s="40" t="s">
        <v>1549</v>
      </c>
      <c r="DA131" s="40">
        <v>716</v>
      </c>
      <c r="DH131" s="75"/>
      <c r="DO131" s="27" t="s">
        <v>1923</v>
      </c>
      <c r="DP131" s="27" t="s">
        <v>1928</v>
      </c>
      <c r="EC131" s="27">
        <v>17</v>
      </c>
      <c r="EL131" s="27">
        <f>COUNTA(Tabla1[[#This Row],[Tamb1]:[Tamb4]])</f>
        <v>1</v>
      </c>
      <c r="EM131" s="43" t="s">
        <v>1727</v>
      </c>
      <c r="EQ131" s="43" t="s">
        <v>1745</v>
      </c>
      <c r="ER131" s="43"/>
      <c r="ES131" s="27">
        <f>COUNTA(Tabla1[[#This Row],[Tcam1]:[Tcam9]])</f>
        <v>5</v>
      </c>
      <c r="ET131" s="43" t="s">
        <v>1743</v>
      </c>
      <c r="EU131" s="43" t="s">
        <v>1744</v>
      </c>
      <c r="EV131" s="43" t="s">
        <v>1745</v>
      </c>
      <c r="EW131" s="43" t="s">
        <v>1746</v>
      </c>
      <c r="EX131" s="27" t="s">
        <v>1747</v>
      </c>
      <c r="FC131" s="49">
        <v>457</v>
      </c>
      <c r="FD131" s="49">
        <v>565</v>
      </c>
      <c r="FE131" s="49">
        <v>682</v>
      </c>
      <c r="FF131" s="55">
        <v>808</v>
      </c>
      <c r="FG131" s="55">
        <v>942</v>
      </c>
      <c r="FH131" s="55"/>
      <c r="FI131" s="55"/>
      <c r="FJ131" s="55"/>
      <c r="FK131" s="55"/>
      <c r="FL131" s="49"/>
      <c r="FM131" s="49"/>
      <c r="FN131" s="49"/>
      <c r="FO131" s="55"/>
      <c r="FP131" s="55"/>
      <c r="FQ131" s="55"/>
      <c r="FR131" s="55"/>
      <c r="FS131" s="55"/>
      <c r="FT131" s="55"/>
      <c r="FU131" s="49"/>
      <c r="FV131" s="49"/>
      <c r="FW131" s="49"/>
      <c r="FX131" s="55"/>
      <c r="FY131" s="55"/>
      <c r="FZ131" s="55"/>
      <c r="GA131" s="55"/>
      <c r="GB131" s="55"/>
      <c r="GC131" s="55"/>
      <c r="GD131" s="55"/>
      <c r="GE131" s="37"/>
      <c r="GF131" s="37"/>
      <c r="GG131" s="37"/>
      <c r="GH131" s="37"/>
      <c r="GI131" s="37"/>
      <c r="GJ131" s="37"/>
      <c r="GK131" s="37"/>
      <c r="GL131" s="37"/>
      <c r="GM131" s="37"/>
      <c r="GN131" s="37"/>
      <c r="GO131" s="37"/>
      <c r="GP131" s="37"/>
      <c r="GQ131" s="37"/>
      <c r="GR131" s="37"/>
      <c r="GS131" s="37"/>
      <c r="GT131" s="37"/>
      <c r="GU131" s="37"/>
      <c r="GV131" s="37"/>
      <c r="GW131" s="37"/>
      <c r="GX131" s="37"/>
      <c r="GY131" s="37"/>
      <c r="GZ131" s="37"/>
      <c r="HA131" s="37"/>
      <c r="HB131" s="37"/>
      <c r="HC131" s="37"/>
      <c r="HD131" s="37"/>
      <c r="HE131" s="37"/>
      <c r="HF131" s="37"/>
      <c r="HG131" s="37"/>
      <c r="HH131" s="37"/>
      <c r="HI131" s="37"/>
      <c r="HJ131" s="37"/>
      <c r="HK131" s="37"/>
      <c r="HL131" s="37"/>
      <c r="HM131" s="37"/>
      <c r="HN131" s="37"/>
      <c r="HO131" s="37"/>
      <c r="HP131" s="37"/>
      <c r="HQ131" s="37"/>
      <c r="HR131" s="37"/>
      <c r="HS131" s="37"/>
      <c r="HT131" s="37"/>
      <c r="HU131" s="37"/>
      <c r="HV131" s="37"/>
      <c r="HW131" s="37"/>
      <c r="HX131" s="37"/>
      <c r="HY131" s="37"/>
      <c r="HZ131" s="37"/>
      <c r="IA131" s="37"/>
      <c r="IB131" s="37"/>
      <c r="IC131" s="37"/>
      <c r="ID131" s="37"/>
      <c r="IE131" s="37"/>
      <c r="IF131" s="37"/>
      <c r="IG131" s="37"/>
      <c r="IH131" s="37"/>
      <c r="II131" s="37"/>
      <c r="IJ131" s="37"/>
      <c r="IK131" s="37"/>
      <c r="IL131" s="37"/>
      <c r="IM131" s="37"/>
      <c r="IN131" s="37"/>
      <c r="IO131" s="37"/>
      <c r="IP131" s="37"/>
      <c r="IQ131" s="37"/>
      <c r="IR131" s="37"/>
      <c r="IS131" s="37"/>
      <c r="IT131" s="37"/>
      <c r="IU131" s="37"/>
      <c r="IV131" s="37"/>
      <c r="IW131" s="37"/>
      <c r="IX131" s="37"/>
      <c r="IY131" s="37"/>
      <c r="IZ131" s="37"/>
      <c r="JA131" s="37"/>
      <c r="JB131" s="37"/>
      <c r="JC131" s="37"/>
      <c r="JD131" s="37"/>
      <c r="JE131" s="37"/>
      <c r="JF131" s="37"/>
      <c r="JG131" s="37"/>
      <c r="JH131" s="37"/>
      <c r="JI131" s="37"/>
      <c r="JJ131" s="37"/>
    </row>
    <row r="132" spans="1:270" s="27" customFormat="1">
      <c r="A132" s="27" t="s">
        <v>323</v>
      </c>
      <c r="B132" s="28">
        <v>820.67794117647065</v>
      </c>
      <c r="C132" s="28">
        <v>697</v>
      </c>
      <c r="D132" s="26">
        <v>795.57485121107266</v>
      </c>
      <c r="E132" s="26">
        <f>ROUNDUP(Tabla1[[#This Row],[€uros1]],0)</f>
        <v>796</v>
      </c>
      <c r="F132" s="27">
        <v>15</v>
      </c>
      <c r="G132" s="32">
        <v>131</v>
      </c>
      <c r="H132" s="27" t="s">
        <v>342</v>
      </c>
      <c r="I132" s="27" t="s">
        <v>342</v>
      </c>
      <c r="J132" s="27" t="s">
        <v>342</v>
      </c>
      <c r="M132" s="27">
        <v>2</v>
      </c>
      <c r="N132" s="27">
        <v>2</v>
      </c>
      <c r="O132" s="27" t="s">
        <v>585</v>
      </c>
      <c r="P132" s="27" t="s">
        <v>592</v>
      </c>
      <c r="R132" s="27" t="s">
        <v>1435</v>
      </c>
      <c r="AI132" s="27" t="s">
        <v>70</v>
      </c>
      <c r="AJ132" s="27" t="s">
        <v>70</v>
      </c>
      <c r="AK132" s="27" t="s">
        <v>1339</v>
      </c>
      <c r="AL132" s="27" t="s">
        <v>260</v>
      </c>
      <c r="AN132" s="27" t="s">
        <v>60</v>
      </c>
      <c r="AO132" s="27" t="s">
        <v>61</v>
      </c>
      <c r="AP132" s="27" t="s">
        <v>64</v>
      </c>
      <c r="AQ132" s="27" t="s">
        <v>65</v>
      </c>
      <c r="AR132" s="27" t="s">
        <v>66</v>
      </c>
      <c r="AS132" s="27" t="s">
        <v>68</v>
      </c>
      <c r="AT132" s="27" t="s">
        <v>91</v>
      </c>
      <c r="AU132" s="27" t="s">
        <v>92</v>
      </c>
      <c r="AV132" s="27" t="s">
        <v>529</v>
      </c>
      <c r="AW132" s="27" t="s">
        <v>317</v>
      </c>
      <c r="BD132" s="27" t="s">
        <v>607</v>
      </c>
      <c r="BE132" s="27" t="s">
        <v>608</v>
      </c>
      <c r="BF132" s="27" t="s">
        <v>2115</v>
      </c>
      <c r="BN132" s="34">
        <v>1.92</v>
      </c>
      <c r="BO132" s="27" t="s">
        <v>77</v>
      </c>
      <c r="BP132" s="27" t="s">
        <v>1490</v>
      </c>
      <c r="BQ132" s="34"/>
      <c r="BU132" s="37">
        <v>9.9</v>
      </c>
      <c r="BY132" s="27">
        <v>0</v>
      </c>
      <c r="BZ132" s="27">
        <v>449</v>
      </c>
      <c r="CB132" s="27">
        <v>3.38</v>
      </c>
      <c r="CI132" s="27" t="s">
        <v>1343</v>
      </c>
      <c r="CJ132" s="27" t="s">
        <v>1348</v>
      </c>
      <c r="CK132" s="27">
        <v>5</v>
      </c>
      <c r="CY132" s="40">
        <v>1</v>
      </c>
      <c r="CZ132" s="40" t="s">
        <v>1549</v>
      </c>
      <c r="DA132" s="40">
        <v>716</v>
      </c>
      <c r="DH132" s="75"/>
      <c r="DO132" s="27" t="s">
        <v>1923</v>
      </c>
      <c r="DP132" s="27" t="s">
        <v>1928</v>
      </c>
      <c r="EC132" s="27">
        <v>17</v>
      </c>
      <c r="EL132" s="27">
        <f>COUNTA(Tabla1[[#This Row],[Tamb1]:[Tamb4]])</f>
        <v>1</v>
      </c>
      <c r="EM132" s="43" t="s">
        <v>1727</v>
      </c>
      <c r="EQ132" s="43" t="s">
        <v>1745</v>
      </c>
      <c r="ER132" s="43"/>
      <c r="ES132" s="27">
        <f>COUNTA(Tabla1[[#This Row],[Tcam1]:[Tcam9]])</f>
        <v>5</v>
      </c>
      <c r="ET132" s="43" t="s">
        <v>1743</v>
      </c>
      <c r="EU132" s="43" t="s">
        <v>1744</v>
      </c>
      <c r="EV132" s="43" t="s">
        <v>1745</v>
      </c>
      <c r="EW132" s="43" t="s">
        <v>1746</v>
      </c>
      <c r="EX132" s="27" t="s">
        <v>1747</v>
      </c>
      <c r="FC132" s="49">
        <v>530</v>
      </c>
      <c r="FD132" s="49">
        <v>637</v>
      </c>
      <c r="FE132" s="49">
        <v>760</v>
      </c>
      <c r="FF132" s="55">
        <v>896</v>
      </c>
      <c r="FG132" s="55">
        <v>1045</v>
      </c>
      <c r="FH132" s="55"/>
      <c r="FI132" s="55"/>
      <c r="FJ132" s="55"/>
      <c r="FK132" s="55"/>
      <c r="FL132" s="49"/>
      <c r="FM132" s="49"/>
      <c r="FN132" s="49"/>
      <c r="FO132" s="55"/>
      <c r="FP132" s="55"/>
      <c r="FQ132" s="55"/>
      <c r="FR132" s="55"/>
      <c r="FS132" s="55"/>
      <c r="FT132" s="55"/>
      <c r="FU132" s="49"/>
      <c r="FV132" s="49"/>
      <c r="FW132" s="49"/>
      <c r="FX132" s="55"/>
      <c r="FY132" s="55"/>
      <c r="FZ132" s="55"/>
      <c r="GA132" s="55"/>
      <c r="GB132" s="55"/>
      <c r="GC132" s="55"/>
      <c r="GD132" s="55"/>
      <c r="GE132" s="37"/>
      <c r="GF132" s="37"/>
      <c r="GG132" s="37"/>
      <c r="GH132" s="37"/>
      <c r="GI132" s="37"/>
      <c r="GJ132" s="37"/>
      <c r="GK132" s="37"/>
      <c r="GL132" s="37"/>
      <c r="GM132" s="37"/>
      <c r="GN132" s="37"/>
      <c r="GO132" s="37"/>
      <c r="GP132" s="37"/>
      <c r="GQ132" s="37"/>
      <c r="GR132" s="37"/>
      <c r="GS132" s="37"/>
      <c r="GT132" s="37"/>
      <c r="GU132" s="37"/>
      <c r="GV132" s="37"/>
      <c r="GW132" s="37"/>
      <c r="GX132" s="37"/>
      <c r="GY132" s="37"/>
      <c r="GZ132" s="37"/>
      <c r="HA132" s="37"/>
      <c r="HB132" s="37"/>
      <c r="HC132" s="37"/>
      <c r="HD132" s="37"/>
      <c r="HE132" s="37"/>
      <c r="HF132" s="37"/>
      <c r="HG132" s="37"/>
      <c r="HH132" s="37"/>
      <c r="HI132" s="37"/>
      <c r="HJ132" s="37"/>
      <c r="HK132" s="37"/>
      <c r="HL132" s="37"/>
      <c r="HM132" s="37"/>
      <c r="HN132" s="37"/>
      <c r="HO132" s="37"/>
      <c r="HP132" s="37"/>
      <c r="HQ132" s="37"/>
      <c r="HR132" s="37"/>
      <c r="HS132" s="37"/>
      <c r="HT132" s="37"/>
      <c r="HU132" s="37"/>
      <c r="HV132" s="37"/>
      <c r="HW132" s="37"/>
      <c r="HX132" s="37"/>
      <c r="HY132" s="37"/>
      <c r="HZ132" s="37"/>
      <c r="IA132" s="37"/>
      <c r="IB132" s="37"/>
      <c r="IC132" s="37"/>
      <c r="ID132" s="37"/>
      <c r="IE132" s="37"/>
      <c r="IF132" s="37"/>
      <c r="IG132" s="37"/>
      <c r="IH132" s="37"/>
      <c r="II132" s="37"/>
      <c r="IJ132" s="37"/>
      <c r="IK132" s="37"/>
      <c r="IL132" s="37"/>
      <c r="IM132" s="37"/>
      <c r="IN132" s="37"/>
      <c r="IO132" s="37"/>
      <c r="IP132" s="37"/>
      <c r="IQ132" s="37"/>
      <c r="IR132" s="37"/>
      <c r="IS132" s="37"/>
      <c r="IT132" s="37"/>
      <c r="IU132" s="37"/>
      <c r="IV132" s="37"/>
      <c r="IW132" s="37"/>
      <c r="IX132" s="37"/>
      <c r="IY132" s="37"/>
      <c r="IZ132" s="37"/>
      <c r="JA132" s="37"/>
      <c r="JB132" s="37"/>
      <c r="JC132" s="37"/>
      <c r="JD132" s="37"/>
      <c r="JE132" s="37"/>
      <c r="JF132" s="37"/>
      <c r="JG132" s="37"/>
      <c r="JH132" s="37"/>
      <c r="JI132" s="37"/>
      <c r="JJ132" s="37"/>
    </row>
    <row r="133" spans="1:270" s="27" customFormat="1">
      <c r="A133" s="27" t="s">
        <v>324</v>
      </c>
      <c r="B133" s="28">
        <v>815.21139705882342</v>
      </c>
      <c r="C133" s="28">
        <v>716</v>
      </c>
      <c r="D133" s="26">
        <v>840.74011156186623</v>
      </c>
      <c r="E133" s="26">
        <f>ROUNDUP(Tabla1[[#This Row],[€uros1]],0)</f>
        <v>841</v>
      </c>
      <c r="F133" s="27">
        <v>15</v>
      </c>
      <c r="G133" s="32">
        <v>132</v>
      </c>
      <c r="H133" s="27" t="s">
        <v>342</v>
      </c>
      <c r="I133" s="27" t="s">
        <v>342</v>
      </c>
      <c r="J133" s="27" t="s">
        <v>342</v>
      </c>
      <c r="M133" s="27">
        <v>2</v>
      </c>
      <c r="N133" s="27">
        <v>2</v>
      </c>
      <c r="O133" s="27" t="s">
        <v>585</v>
      </c>
      <c r="P133" s="27" t="s">
        <v>592</v>
      </c>
      <c r="R133" s="27" t="s">
        <v>1435</v>
      </c>
      <c r="AI133" s="27" t="s">
        <v>70</v>
      </c>
      <c r="AJ133" s="27" t="s">
        <v>70</v>
      </c>
      <c r="AK133" s="27" t="s">
        <v>1339</v>
      </c>
      <c r="AL133" s="27" t="s">
        <v>260</v>
      </c>
      <c r="AN133" s="27" t="s">
        <v>60</v>
      </c>
      <c r="AO133" s="27" t="s">
        <v>61</v>
      </c>
      <c r="AP133" s="27" t="s">
        <v>64</v>
      </c>
      <c r="AQ133" s="27" t="s">
        <v>65</v>
      </c>
      <c r="AR133" s="27" t="s">
        <v>66</v>
      </c>
      <c r="AS133" s="27" t="s">
        <v>68</v>
      </c>
      <c r="AT133" s="27" t="s">
        <v>91</v>
      </c>
      <c r="AU133" s="27" t="s">
        <v>92</v>
      </c>
      <c r="AV133" s="27" t="s">
        <v>529</v>
      </c>
      <c r="AW133" s="27" t="s">
        <v>317</v>
      </c>
      <c r="BD133" s="27" t="s">
        <v>607</v>
      </c>
      <c r="BE133" s="27" t="s">
        <v>608</v>
      </c>
      <c r="BF133" s="27" t="s">
        <v>2115</v>
      </c>
      <c r="BN133" s="34">
        <v>2.4</v>
      </c>
      <c r="BO133" s="27" t="s">
        <v>77</v>
      </c>
      <c r="BP133" s="27" t="s">
        <v>1491</v>
      </c>
      <c r="BQ133" s="34"/>
      <c r="BU133" s="37">
        <v>12.1</v>
      </c>
      <c r="BY133" s="27">
        <v>0</v>
      </c>
      <c r="BZ133" s="27">
        <v>490</v>
      </c>
      <c r="CB133" s="27">
        <v>2.9</v>
      </c>
      <c r="CI133" s="27" t="s">
        <v>1343</v>
      </c>
      <c r="CJ133" s="27" t="s">
        <v>1348</v>
      </c>
      <c r="CK133" s="27">
        <v>6</v>
      </c>
      <c r="CY133" s="40">
        <v>1</v>
      </c>
      <c r="CZ133" s="40" t="s">
        <v>1550</v>
      </c>
      <c r="DA133" s="40">
        <v>646</v>
      </c>
      <c r="DH133" s="75"/>
      <c r="DO133" s="27" t="s">
        <v>1923</v>
      </c>
      <c r="DP133" s="27" t="s">
        <v>1928</v>
      </c>
      <c r="EC133" s="27">
        <v>18</v>
      </c>
      <c r="EL133" s="27">
        <f>COUNTA(Tabla1[[#This Row],[Tamb1]:[Tamb4]])</f>
        <v>1</v>
      </c>
      <c r="EM133" s="43" t="s">
        <v>1727</v>
      </c>
      <c r="EQ133" s="43" t="s">
        <v>1745</v>
      </c>
      <c r="ER133" s="43"/>
      <c r="ES133" s="27">
        <f>COUNTA(Tabla1[[#This Row],[Tcam1]:[Tcam9]])</f>
        <v>5</v>
      </c>
      <c r="ET133" s="43" t="s">
        <v>1743</v>
      </c>
      <c r="EU133" s="43" t="s">
        <v>1744</v>
      </c>
      <c r="EV133" s="43" t="s">
        <v>1745</v>
      </c>
      <c r="EW133" s="43" t="s">
        <v>1746</v>
      </c>
      <c r="EX133" s="27" t="s">
        <v>1747</v>
      </c>
      <c r="FC133" s="49">
        <v>636</v>
      </c>
      <c r="FD133" s="49">
        <v>764</v>
      </c>
      <c r="FE133" s="49">
        <v>909</v>
      </c>
      <c r="FF133" s="55">
        <v>1068</v>
      </c>
      <c r="FG133" s="55">
        <v>1238</v>
      </c>
      <c r="FH133" s="55"/>
      <c r="FI133" s="55"/>
      <c r="FJ133" s="55"/>
      <c r="FK133" s="55"/>
      <c r="FL133" s="49"/>
      <c r="FM133" s="49"/>
      <c r="FN133" s="49"/>
      <c r="FO133" s="55"/>
      <c r="FP133" s="55"/>
      <c r="FQ133" s="55"/>
      <c r="FR133" s="55"/>
      <c r="FS133" s="55"/>
      <c r="FT133" s="55"/>
      <c r="FU133" s="49"/>
      <c r="FV133" s="49"/>
      <c r="FW133" s="49"/>
      <c r="FX133" s="55"/>
      <c r="FY133" s="55"/>
      <c r="FZ133" s="55"/>
      <c r="GA133" s="55"/>
      <c r="GB133" s="55"/>
      <c r="GC133" s="55"/>
      <c r="GD133" s="55"/>
      <c r="GE133" s="37"/>
      <c r="GF133" s="37"/>
      <c r="GG133" s="37"/>
      <c r="GH133" s="37"/>
      <c r="GI133" s="37"/>
      <c r="GJ133" s="37"/>
      <c r="GK133" s="37"/>
      <c r="GL133" s="37"/>
      <c r="GM133" s="37"/>
      <c r="GN133" s="37"/>
      <c r="GO133" s="37"/>
      <c r="GP133" s="37"/>
      <c r="GQ133" s="37"/>
      <c r="GR133" s="37"/>
      <c r="GS133" s="37"/>
      <c r="GT133" s="37"/>
      <c r="GU133" s="37"/>
      <c r="GV133" s="37"/>
      <c r="GW133" s="37"/>
      <c r="GX133" s="37"/>
      <c r="GY133" s="37"/>
      <c r="GZ133" s="37"/>
      <c r="HA133" s="37"/>
      <c r="HB133" s="37"/>
      <c r="HC133" s="37"/>
      <c r="HD133" s="37"/>
      <c r="HE133" s="37"/>
      <c r="HF133" s="37"/>
      <c r="HG133" s="37"/>
      <c r="HH133" s="37"/>
      <c r="HI133" s="37"/>
      <c r="HJ133" s="37"/>
      <c r="HK133" s="37"/>
      <c r="HL133" s="37"/>
      <c r="HM133" s="37"/>
      <c r="HN133" s="37"/>
      <c r="HO133" s="37"/>
      <c r="HP133" s="37"/>
      <c r="HQ133" s="37"/>
      <c r="HR133" s="37"/>
      <c r="HS133" s="37"/>
      <c r="HT133" s="37"/>
      <c r="HU133" s="37"/>
      <c r="HV133" s="37"/>
      <c r="HW133" s="37"/>
      <c r="HX133" s="37"/>
      <c r="HY133" s="37"/>
      <c r="HZ133" s="37"/>
      <c r="IA133" s="37"/>
      <c r="IB133" s="37"/>
      <c r="IC133" s="37"/>
      <c r="ID133" s="37"/>
      <c r="IE133" s="37"/>
      <c r="IF133" s="37"/>
      <c r="IG133" s="37"/>
      <c r="IH133" s="37"/>
      <c r="II133" s="37"/>
      <c r="IJ133" s="37"/>
      <c r="IK133" s="37"/>
      <c r="IL133" s="37"/>
      <c r="IM133" s="37"/>
      <c r="IN133" s="37"/>
      <c r="IO133" s="37"/>
      <c r="IP133" s="37"/>
      <c r="IQ133" s="37"/>
      <c r="IR133" s="37"/>
      <c r="IS133" s="37"/>
      <c r="IT133" s="37"/>
      <c r="IU133" s="37"/>
      <c r="IV133" s="37"/>
      <c r="IW133" s="37"/>
      <c r="IX133" s="37"/>
      <c r="IY133" s="37"/>
      <c r="IZ133" s="37"/>
      <c r="JA133" s="37"/>
      <c r="JB133" s="37"/>
      <c r="JC133" s="37"/>
      <c r="JD133" s="37"/>
      <c r="JE133" s="37"/>
      <c r="JF133" s="37"/>
      <c r="JG133" s="37"/>
      <c r="JH133" s="37"/>
      <c r="JI133" s="37"/>
      <c r="JJ133" s="37"/>
    </row>
    <row r="134" spans="1:270" s="27" customFormat="1">
      <c r="A134" s="27" t="s">
        <v>325</v>
      </c>
      <c r="B134" s="28">
        <v>839.24999999999989</v>
      </c>
      <c r="C134" s="28">
        <v>757</v>
      </c>
      <c r="D134" s="26">
        <v>885.89694117647048</v>
      </c>
      <c r="E134" s="26">
        <f>ROUNDUP(Tabla1[[#This Row],[€uros1]],0)</f>
        <v>886</v>
      </c>
      <c r="F134" s="27">
        <v>15</v>
      </c>
      <c r="G134" s="32">
        <v>133</v>
      </c>
      <c r="H134" s="27" t="s">
        <v>342</v>
      </c>
      <c r="I134" s="27" t="s">
        <v>342</v>
      </c>
      <c r="J134" s="27" t="s">
        <v>342</v>
      </c>
      <c r="M134" s="27">
        <v>2</v>
      </c>
      <c r="N134" s="27">
        <v>2</v>
      </c>
      <c r="O134" s="27" t="s">
        <v>585</v>
      </c>
      <c r="P134" s="27" t="s">
        <v>592</v>
      </c>
      <c r="R134" s="27" t="s">
        <v>1435</v>
      </c>
      <c r="AI134" s="27" t="s">
        <v>70</v>
      </c>
      <c r="AJ134" s="27" t="s">
        <v>70</v>
      </c>
      <c r="AK134" s="27" t="s">
        <v>1339</v>
      </c>
      <c r="AL134" s="27" t="s">
        <v>260</v>
      </c>
      <c r="AN134" s="27" t="s">
        <v>60</v>
      </c>
      <c r="AO134" s="27" t="s">
        <v>61</v>
      </c>
      <c r="AP134" s="27" t="s">
        <v>64</v>
      </c>
      <c r="AQ134" s="27" t="s">
        <v>65</v>
      </c>
      <c r="AR134" s="27" t="s">
        <v>66</v>
      </c>
      <c r="AS134" s="27" t="s">
        <v>68</v>
      </c>
      <c r="AT134" s="27" t="s">
        <v>91</v>
      </c>
      <c r="AU134" s="27" t="s">
        <v>92</v>
      </c>
      <c r="AV134" s="27" t="s">
        <v>529</v>
      </c>
      <c r="AW134" s="27" t="s">
        <v>317</v>
      </c>
      <c r="BD134" s="27" t="s">
        <v>607</v>
      </c>
      <c r="BE134" s="27" t="s">
        <v>608</v>
      </c>
      <c r="BF134" s="27" t="s">
        <v>2115</v>
      </c>
      <c r="BN134" s="34">
        <v>1.85</v>
      </c>
      <c r="BO134" s="27" t="s">
        <v>77</v>
      </c>
      <c r="BP134" s="27" t="s">
        <v>1492</v>
      </c>
      <c r="BQ134" s="34"/>
      <c r="BU134" s="37">
        <v>14.3</v>
      </c>
      <c r="BY134" s="27">
        <v>0</v>
      </c>
      <c r="BZ134" s="27">
        <v>612</v>
      </c>
      <c r="CB134" s="27">
        <v>3.63</v>
      </c>
      <c r="CI134" s="27" t="s">
        <v>1343</v>
      </c>
      <c r="CJ134" s="27" t="s">
        <v>1348</v>
      </c>
      <c r="CK134" s="27">
        <v>7</v>
      </c>
      <c r="CY134" s="40">
        <v>1</v>
      </c>
      <c r="CZ134" s="40" t="s">
        <v>1550</v>
      </c>
      <c r="DA134" s="40">
        <v>591</v>
      </c>
      <c r="DH134" s="75"/>
      <c r="DO134" s="27" t="s">
        <v>1923</v>
      </c>
      <c r="DP134" s="27" t="s">
        <v>1928</v>
      </c>
      <c r="EC134" s="27">
        <v>18.5</v>
      </c>
      <c r="EL134" s="27">
        <f>COUNTA(Tabla1[[#This Row],[Tamb1]:[Tamb4]])</f>
        <v>1</v>
      </c>
      <c r="EM134" s="43" t="s">
        <v>1727</v>
      </c>
      <c r="EQ134" s="43" t="s">
        <v>1745</v>
      </c>
      <c r="ER134" s="43"/>
      <c r="ES134" s="27">
        <f>COUNTA(Tabla1[[#This Row],[Tcam1]:[Tcam9]])</f>
        <v>5</v>
      </c>
      <c r="ET134" s="43" t="s">
        <v>1743</v>
      </c>
      <c r="EU134" s="43" t="s">
        <v>1744</v>
      </c>
      <c r="EV134" s="43" t="s">
        <v>1745</v>
      </c>
      <c r="EW134" s="43" t="s">
        <v>1746</v>
      </c>
      <c r="EX134" s="27" t="s">
        <v>1747</v>
      </c>
      <c r="FC134" s="49">
        <v>716</v>
      </c>
      <c r="FD134" s="49">
        <v>856</v>
      </c>
      <c r="FE134" s="49">
        <v>1011</v>
      </c>
      <c r="FF134" s="55">
        <v>1177</v>
      </c>
      <c r="FG134" s="55">
        <v>1351</v>
      </c>
      <c r="FH134" s="55"/>
      <c r="FI134" s="55"/>
      <c r="FJ134" s="55"/>
      <c r="FK134" s="55"/>
      <c r="FL134" s="49"/>
      <c r="FM134" s="49"/>
      <c r="FN134" s="49"/>
      <c r="FO134" s="55"/>
      <c r="FP134" s="55"/>
      <c r="FQ134" s="55"/>
      <c r="FR134" s="55"/>
      <c r="FS134" s="55"/>
      <c r="FT134" s="55"/>
      <c r="FU134" s="49"/>
      <c r="FV134" s="49"/>
      <c r="FW134" s="49"/>
      <c r="FX134" s="55"/>
      <c r="FY134" s="55"/>
      <c r="FZ134" s="55"/>
      <c r="GA134" s="55"/>
      <c r="GB134" s="55"/>
      <c r="GC134" s="55"/>
      <c r="GD134" s="55"/>
      <c r="GE134" s="37"/>
      <c r="GF134" s="37"/>
      <c r="GG134" s="37"/>
      <c r="GH134" s="37"/>
      <c r="GI134" s="37"/>
      <c r="GJ134" s="37"/>
      <c r="GK134" s="37"/>
      <c r="GL134" s="37"/>
      <c r="GM134" s="37"/>
      <c r="GN134" s="37"/>
      <c r="GO134" s="37"/>
      <c r="GP134" s="37"/>
      <c r="GQ134" s="37"/>
      <c r="GR134" s="37"/>
      <c r="GS134" s="37"/>
      <c r="GT134" s="37"/>
      <c r="GU134" s="37"/>
      <c r="GV134" s="37"/>
      <c r="GW134" s="37"/>
      <c r="GX134" s="37"/>
      <c r="GY134" s="37"/>
      <c r="GZ134" s="37"/>
      <c r="HA134" s="37"/>
      <c r="HB134" s="37"/>
      <c r="HC134" s="37"/>
      <c r="HD134" s="37"/>
      <c r="HE134" s="37"/>
      <c r="HF134" s="37"/>
      <c r="HG134" s="37"/>
      <c r="HH134" s="37"/>
      <c r="HI134" s="37"/>
      <c r="HJ134" s="37"/>
      <c r="HK134" s="37"/>
      <c r="HL134" s="37"/>
      <c r="HM134" s="37"/>
      <c r="HN134" s="37"/>
      <c r="HO134" s="37"/>
      <c r="HP134" s="37"/>
      <c r="HQ134" s="37"/>
      <c r="HR134" s="37"/>
      <c r="HS134" s="37"/>
      <c r="HT134" s="37"/>
      <c r="HU134" s="37"/>
      <c r="HV134" s="37"/>
      <c r="HW134" s="37"/>
      <c r="HX134" s="37"/>
      <c r="HY134" s="37"/>
      <c r="HZ134" s="37"/>
      <c r="IA134" s="37"/>
      <c r="IB134" s="37"/>
      <c r="IC134" s="37"/>
      <c r="ID134" s="37"/>
      <c r="IE134" s="37"/>
      <c r="IF134" s="37"/>
      <c r="IG134" s="37"/>
      <c r="IH134" s="37"/>
      <c r="II134" s="37"/>
      <c r="IJ134" s="37"/>
      <c r="IK134" s="37"/>
      <c r="IL134" s="37"/>
      <c r="IM134" s="37"/>
      <c r="IN134" s="37"/>
      <c r="IO134" s="37"/>
      <c r="IP134" s="37"/>
      <c r="IQ134" s="37"/>
      <c r="IR134" s="37"/>
      <c r="IS134" s="37"/>
      <c r="IT134" s="37"/>
      <c r="IU134" s="37"/>
      <c r="IV134" s="37"/>
      <c r="IW134" s="37"/>
      <c r="IX134" s="37"/>
      <c r="IY134" s="37"/>
      <c r="IZ134" s="37"/>
      <c r="JA134" s="37"/>
      <c r="JB134" s="37"/>
      <c r="JC134" s="37"/>
      <c r="JD134" s="37"/>
      <c r="JE134" s="37"/>
      <c r="JF134" s="37"/>
      <c r="JG134" s="37"/>
      <c r="JH134" s="37"/>
      <c r="JI134" s="37"/>
      <c r="JJ134" s="37"/>
    </row>
    <row r="135" spans="1:270" s="27" customFormat="1">
      <c r="A135" s="27" t="s">
        <v>326</v>
      </c>
      <c r="B135" s="28">
        <v>915.84926470588243</v>
      </c>
      <c r="C135" s="28">
        <v>825</v>
      </c>
      <c r="D135" s="26">
        <v>966.753723183391</v>
      </c>
      <c r="E135" s="26">
        <f>ROUNDUP(Tabla1[[#This Row],[€uros1]],0)</f>
        <v>967</v>
      </c>
      <c r="F135" s="27">
        <v>15</v>
      </c>
      <c r="G135" s="32">
        <v>134</v>
      </c>
      <c r="H135" s="27" t="s">
        <v>342</v>
      </c>
      <c r="I135" s="27" t="s">
        <v>342</v>
      </c>
      <c r="J135" s="27" t="s">
        <v>342</v>
      </c>
      <c r="M135" s="27">
        <v>2</v>
      </c>
      <c r="N135" s="27">
        <v>2</v>
      </c>
      <c r="O135" s="27" t="s">
        <v>585</v>
      </c>
      <c r="P135" s="27" t="s">
        <v>592</v>
      </c>
      <c r="R135" s="27" t="s">
        <v>1435</v>
      </c>
      <c r="AI135" s="27" t="s">
        <v>70</v>
      </c>
      <c r="AJ135" s="27" t="s">
        <v>70</v>
      </c>
      <c r="AK135" s="27" t="s">
        <v>1339</v>
      </c>
      <c r="AL135" s="27" t="s">
        <v>260</v>
      </c>
      <c r="AN135" s="27" t="s">
        <v>60</v>
      </c>
      <c r="AO135" s="27" t="s">
        <v>61</v>
      </c>
      <c r="AP135" s="27" t="s">
        <v>64</v>
      </c>
      <c r="AQ135" s="27" t="s">
        <v>65</v>
      </c>
      <c r="AR135" s="27" t="s">
        <v>66</v>
      </c>
      <c r="AS135" s="27" t="s">
        <v>68</v>
      </c>
      <c r="AT135" s="27" t="s">
        <v>91</v>
      </c>
      <c r="AU135" s="27" t="s">
        <v>92</v>
      </c>
      <c r="AV135" s="27" t="s">
        <v>529</v>
      </c>
      <c r="AW135" s="27" t="s">
        <v>317</v>
      </c>
      <c r="BD135" s="27" t="s">
        <v>607</v>
      </c>
      <c r="BE135" s="27" t="s">
        <v>608</v>
      </c>
      <c r="BF135" s="27" t="s">
        <v>2115</v>
      </c>
      <c r="BN135" s="34">
        <v>2.15</v>
      </c>
      <c r="BO135" s="27" t="s">
        <v>77</v>
      </c>
      <c r="BP135" s="27" t="s">
        <v>1493</v>
      </c>
      <c r="BQ135" s="34"/>
      <c r="BU135" s="37">
        <v>16.8</v>
      </c>
      <c r="BY135" s="27">
        <v>0</v>
      </c>
      <c r="BZ135" s="27">
        <v>685</v>
      </c>
      <c r="CB135" s="27">
        <v>3.48</v>
      </c>
      <c r="CI135" s="27" t="s">
        <v>1343</v>
      </c>
      <c r="CJ135" s="27" t="s">
        <v>1348</v>
      </c>
      <c r="CK135" s="27">
        <v>6.9</v>
      </c>
      <c r="CY135" s="40">
        <v>1</v>
      </c>
      <c r="CZ135" s="40" t="s">
        <v>1551</v>
      </c>
      <c r="DA135" s="83">
        <v>1002</v>
      </c>
      <c r="DH135" s="75"/>
      <c r="DO135" s="27" t="s">
        <v>1923</v>
      </c>
      <c r="DP135" s="27" t="s">
        <v>1928</v>
      </c>
      <c r="EC135" s="27">
        <v>22.5</v>
      </c>
      <c r="EL135" s="27">
        <f>COUNTA(Tabla1[[#This Row],[Tamb1]:[Tamb4]])</f>
        <v>1</v>
      </c>
      <c r="EM135" s="43" t="s">
        <v>1727</v>
      </c>
      <c r="EQ135" s="43" t="s">
        <v>1745</v>
      </c>
      <c r="ER135" s="43"/>
      <c r="ES135" s="27">
        <f>COUNTA(Tabla1[[#This Row],[Tcam1]:[Tcam9]])</f>
        <v>5</v>
      </c>
      <c r="ET135" s="43" t="s">
        <v>1743</v>
      </c>
      <c r="EU135" s="43" t="s">
        <v>1744</v>
      </c>
      <c r="EV135" s="43" t="s">
        <v>1745</v>
      </c>
      <c r="EW135" s="43" t="s">
        <v>1746</v>
      </c>
      <c r="EX135" s="27" t="s">
        <v>1747</v>
      </c>
      <c r="FC135" s="49">
        <v>896</v>
      </c>
      <c r="FD135" s="49">
        <v>1081</v>
      </c>
      <c r="FE135" s="49">
        <v>1285</v>
      </c>
      <c r="FF135" s="55">
        <v>1507</v>
      </c>
      <c r="FG135" s="55">
        <v>1745</v>
      </c>
      <c r="FH135" s="55"/>
      <c r="FI135" s="55"/>
      <c r="FJ135" s="55"/>
      <c r="FK135" s="55"/>
      <c r="FL135" s="49"/>
      <c r="FM135" s="49"/>
      <c r="FN135" s="49"/>
      <c r="FO135" s="55"/>
      <c r="FP135" s="55"/>
      <c r="FQ135" s="55"/>
      <c r="FR135" s="55"/>
      <c r="FS135" s="55"/>
      <c r="FT135" s="55"/>
      <c r="FU135" s="49"/>
      <c r="FV135" s="49"/>
      <c r="FW135" s="49"/>
      <c r="FX135" s="55"/>
      <c r="FY135" s="55"/>
      <c r="FZ135" s="55"/>
      <c r="GA135" s="55"/>
      <c r="GB135" s="55"/>
      <c r="GC135" s="55"/>
      <c r="GD135" s="55"/>
      <c r="GE135" s="37"/>
      <c r="GF135" s="37"/>
      <c r="GG135" s="37"/>
      <c r="GH135" s="37"/>
      <c r="GI135" s="37"/>
      <c r="GJ135" s="37"/>
      <c r="GK135" s="37"/>
      <c r="GL135" s="37"/>
      <c r="GM135" s="37"/>
      <c r="GN135" s="37"/>
      <c r="GO135" s="37"/>
      <c r="GP135" s="37"/>
      <c r="GQ135" s="37"/>
      <c r="GR135" s="37"/>
      <c r="GS135" s="37"/>
      <c r="GT135" s="37"/>
      <c r="GU135" s="37"/>
      <c r="GV135" s="37"/>
      <c r="GW135" s="37"/>
      <c r="GX135" s="37"/>
      <c r="GY135" s="37"/>
      <c r="GZ135" s="37"/>
      <c r="HA135" s="37"/>
      <c r="HB135" s="37"/>
      <c r="HC135" s="37"/>
      <c r="HD135" s="37"/>
      <c r="HE135" s="37"/>
      <c r="HF135" s="37"/>
      <c r="HG135" s="37"/>
      <c r="HH135" s="37"/>
      <c r="HI135" s="37"/>
      <c r="HJ135" s="37"/>
      <c r="HK135" s="37"/>
      <c r="HL135" s="37"/>
      <c r="HM135" s="37"/>
      <c r="HN135" s="37"/>
      <c r="HO135" s="37"/>
      <c r="HP135" s="37"/>
      <c r="HQ135" s="37"/>
      <c r="HR135" s="37"/>
      <c r="HS135" s="37"/>
      <c r="HT135" s="37"/>
      <c r="HU135" s="37"/>
      <c r="HV135" s="37"/>
      <c r="HW135" s="37"/>
      <c r="HX135" s="37"/>
      <c r="HY135" s="37"/>
      <c r="HZ135" s="37"/>
      <c r="IA135" s="37"/>
      <c r="IB135" s="37"/>
      <c r="IC135" s="37"/>
      <c r="ID135" s="37"/>
      <c r="IE135" s="37"/>
      <c r="IF135" s="37"/>
      <c r="IG135" s="37"/>
      <c r="IH135" s="37"/>
      <c r="II135" s="37"/>
      <c r="IJ135" s="37"/>
      <c r="IK135" s="37"/>
      <c r="IL135" s="37"/>
      <c r="IM135" s="37"/>
      <c r="IN135" s="37"/>
      <c r="IO135" s="37"/>
      <c r="IP135" s="37"/>
      <c r="IQ135" s="37"/>
      <c r="IR135" s="37"/>
      <c r="IS135" s="37"/>
      <c r="IT135" s="37"/>
      <c r="IU135" s="37"/>
      <c r="IV135" s="37"/>
      <c r="IW135" s="37"/>
      <c r="IX135" s="37"/>
      <c r="IY135" s="37"/>
      <c r="IZ135" s="37"/>
      <c r="JA135" s="37"/>
      <c r="JB135" s="37"/>
      <c r="JC135" s="37"/>
      <c r="JD135" s="37"/>
      <c r="JE135" s="37"/>
      <c r="JF135" s="37"/>
      <c r="JG135" s="37"/>
      <c r="JH135" s="37"/>
      <c r="JI135" s="37"/>
      <c r="JJ135" s="37"/>
    </row>
    <row r="136" spans="1:270" s="27" customFormat="1">
      <c r="A136" s="27" t="s">
        <v>327</v>
      </c>
      <c r="B136" s="28">
        <v>1127.0680147058822</v>
      </c>
      <c r="C136" s="28">
        <v>1015</v>
      </c>
      <c r="D136" s="26">
        <v>1189.7123702422145</v>
      </c>
      <c r="E136" s="26">
        <f>ROUNDUP(Tabla1[[#This Row],[€uros1]],0)</f>
        <v>1190</v>
      </c>
      <c r="F136" s="27">
        <v>15</v>
      </c>
      <c r="G136" s="32">
        <v>135</v>
      </c>
      <c r="H136" s="27" t="s">
        <v>342</v>
      </c>
      <c r="I136" s="27" t="s">
        <v>342</v>
      </c>
      <c r="J136" s="27" t="s">
        <v>342</v>
      </c>
      <c r="M136" s="27">
        <v>2</v>
      </c>
      <c r="N136" s="27">
        <v>2</v>
      </c>
      <c r="O136" s="27" t="s">
        <v>585</v>
      </c>
      <c r="P136" s="27" t="s">
        <v>592</v>
      </c>
      <c r="R136" s="27" t="s">
        <v>1435</v>
      </c>
      <c r="AI136" s="27" t="s">
        <v>70</v>
      </c>
      <c r="AJ136" s="27" t="s">
        <v>70</v>
      </c>
      <c r="AK136" s="27" t="s">
        <v>1339</v>
      </c>
      <c r="AL136" s="27" t="s">
        <v>260</v>
      </c>
      <c r="AN136" s="27" t="s">
        <v>60</v>
      </c>
      <c r="AO136" s="27" t="s">
        <v>61</v>
      </c>
      <c r="AP136" s="27" t="s">
        <v>64</v>
      </c>
      <c r="AQ136" s="27" t="s">
        <v>65</v>
      </c>
      <c r="AR136" s="27" t="s">
        <v>66</v>
      </c>
      <c r="AS136" s="27" t="s">
        <v>68</v>
      </c>
      <c r="AT136" s="27" t="s">
        <v>91</v>
      </c>
      <c r="AU136" s="27" t="s">
        <v>92</v>
      </c>
      <c r="AV136" s="27" t="s">
        <v>529</v>
      </c>
      <c r="AW136" s="27" t="s">
        <v>317</v>
      </c>
      <c r="BD136" s="27" t="s">
        <v>607</v>
      </c>
      <c r="BE136" s="27" t="s">
        <v>608</v>
      </c>
      <c r="BF136" s="27" t="s">
        <v>2115</v>
      </c>
      <c r="BN136" s="34">
        <v>2.08</v>
      </c>
      <c r="BO136" s="27" t="s">
        <v>77</v>
      </c>
      <c r="BP136" s="27" t="s">
        <v>1493</v>
      </c>
      <c r="BQ136" s="34"/>
      <c r="BU136" s="37">
        <v>16.8</v>
      </c>
      <c r="BY136" s="27">
        <v>0</v>
      </c>
      <c r="BZ136" s="27">
        <v>685</v>
      </c>
      <c r="CB136" s="27">
        <v>3.7</v>
      </c>
      <c r="CI136" s="27" t="s">
        <v>1343</v>
      </c>
      <c r="CJ136" s="27" t="s">
        <v>1348</v>
      </c>
      <c r="CK136" s="27">
        <v>6.9</v>
      </c>
      <c r="CY136" s="40">
        <v>2</v>
      </c>
      <c r="CZ136" s="40" t="s">
        <v>1550</v>
      </c>
      <c r="DA136" s="83">
        <v>1298</v>
      </c>
      <c r="DH136" s="75"/>
      <c r="DO136" s="27" t="s">
        <v>1923</v>
      </c>
      <c r="DP136" s="27" t="s">
        <v>1928</v>
      </c>
      <c r="EC136" s="27">
        <v>25</v>
      </c>
      <c r="EL136" s="27">
        <f>COUNTA(Tabla1[[#This Row],[Tamb1]:[Tamb4]])</f>
        <v>1</v>
      </c>
      <c r="EM136" s="43" t="s">
        <v>1727</v>
      </c>
      <c r="EQ136" s="43" t="s">
        <v>1745</v>
      </c>
      <c r="ER136" s="43"/>
      <c r="ES136" s="27">
        <f>COUNTA(Tabla1[[#This Row],[Tcam1]:[Tcam9]])</f>
        <v>5</v>
      </c>
      <c r="ET136" s="43" t="s">
        <v>1743</v>
      </c>
      <c r="EU136" s="43" t="s">
        <v>1744</v>
      </c>
      <c r="EV136" s="43" t="s">
        <v>1745</v>
      </c>
      <c r="EW136" s="43" t="s">
        <v>1746</v>
      </c>
      <c r="EX136" s="27" t="s">
        <v>1747</v>
      </c>
      <c r="FC136" s="49">
        <v>896</v>
      </c>
      <c r="FD136" s="49">
        <v>1082</v>
      </c>
      <c r="FE136" s="49">
        <v>1287</v>
      </c>
      <c r="FF136" s="55">
        <v>1509</v>
      </c>
      <c r="FG136" s="55">
        <v>1748</v>
      </c>
      <c r="FH136" s="55"/>
      <c r="FI136" s="55"/>
      <c r="FJ136" s="55"/>
      <c r="FK136" s="55"/>
      <c r="FL136" s="49"/>
      <c r="FM136" s="49"/>
      <c r="FN136" s="49"/>
      <c r="FO136" s="55"/>
      <c r="FP136" s="55"/>
      <c r="FQ136" s="55"/>
      <c r="FR136" s="55"/>
      <c r="FS136" s="55"/>
      <c r="FT136" s="55"/>
      <c r="FU136" s="49"/>
      <c r="FV136" s="49"/>
      <c r="FW136" s="49"/>
      <c r="FX136" s="55"/>
      <c r="FY136" s="55"/>
      <c r="FZ136" s="55"/>
      <c r="GA136" s="55"/>
      <c r="GB136" s="55"/>
      <c r="GC136" s="55"/>
      <c r="GD136" s="55"/>
      <c r="GE136" s="37"/>
      <c r="GF136" s="37"/>
      <c r="GG136" s="37"/>
      <c r="GH136" s="37"/>
      <c r="GI136" s="37"/>
      <c r="GJ136" s="37"/>
      <c r="GK136" s="37"/>
      <c r="GL136" s="37"/>
      <c r="GM136" s="37"/>
      <c r="GN136" s="37"/>
      <c r="GO136" s="37"/>
      <c r="GP136" s="37"/>
      <c r="GQ136" s="37"/>
      <c r="GR136" s="37"/>
      <c r="GS136" s="37"/>
      <c r="GT136" s="37"/>
      <c r="GU136" s="37"/>
      <c r="GV136" s="37"/>
      <c r="GW136" s="37"/>
      <c r="GX136" s="37"/>
      <c r="GY136" s="37"/>
      <c r="GZ136" s="37"/>
      <c r="HA136" s="37"/>
      <c r="HB136" s="37"/>
      <c r="HC136" s="37"/>
      <c r="HD136" s="37"/>
      <c r="HE136" s="37"/>
      <c r="HF136" s="37"/>
      <c r="HG136" s="37"/>
      <c r="HH136" s="37"/>
      <c r="HI136" s="37"/>
      <c r="HJ136" s="37"/>
      <c r="HK136" s="37"/>
      <c r="HL136" s="37"/>
      <c r="HM136" s="37"/>
      <c r="HN136" s="37"/>
      <c r="HO136" s="37"/>
      <c r="HP136" s="37"/>
      <c r="HQ136" s="37"/>
      <c r="HR136" s="37"/>
      <c r="HS136" s="37"/>
      <c r="HT136" s="37"/>
      <c r="HU136" s="37"/>
      <c r="HV136" s="37"/>
      <c r="HW136" s="37"/>
      <c r="HX136" s="37"/>
      <c r="HY136" s="37"/>
      <c r="HZ136" s="37"/>
      <c r="IA136" s="37"/>
      <c r="IB136" s="37"/>
      <c r="IC136" s="37"/>
      <c r="ID136" s="37"/>
      <c r="IE136" s="37"/>
      <c r="IF136" s="37"/>
      <c r="IG136" s="37"/>
      <c r="IH136" s="37"/>
      <c r="II136" s="37"/>
      <c r="IJ136" s="37"/>
      <c r="IK136" s="37"/>
      <c r="IL136" s="37"/>
      <c r="IM136" s="37"/>
      <c r="IN136" s="37"/>
      <c r="IO136" s="37"/>
      <c r="IP136" s="37"/>
      <c r="IQ136" s="37"/>
      <c r="IR136" s="37"/>
      <c r="IS136" s="37"/>
      <c r="IT136" s="37"/>
      <c r="IU136" s="37"/>
      <c r="IV136" s="37"/>
      <c r="IW136" s="37"/>
      <c r="IX136" s="37"/>
      <c r="IY136" s="37"/>
      <c r="IZ136" s="37"/>
      <c r="JA136" s="37"/>
      <c r="JB136" s="37"/>
      <c r="JC136" s="37"/>
      <c r="JD136" s="37"/>
      <c r="JE136" s="37"/>
      <c r="JF136" s="37"/>
      <c r="JG136" s="37"/>
      <c r="JH136" s="37"/>
      <c r="JI136" s="37"/>
      <c r="JJ136" s="37"/>
    </row>
    <row r="137" spans="1:270" s="27" customFormat="1">
      <c r="A137" s="27" t="s">
        <v>328</v>
      </c>
      <c r="B137" s="28">
        <v>1046.5643382352941</v>
      </c>
      <c r="C137" s="28">
        <v>943</v>
      </c>
      <c r="D137" s="26">
        <v>1104.734162629758</v>
      </c>
      <c r="E137" s="26">
        <f>ROUNDUP(Tabla1[[#This Row],[€uros1]],0)</f>
        <v>1105</v>
      </c>
      <c r="F137" s="27">
        <v>15</v>
      </c>
      <c r="G137" s="32">
        <v>136</v>
      </c>
      <c r="H137" s="27" t="s">
        <v>342</v>
      </c>
      <c r="I137" s="27" t="s">
        <v>342</v>
      </c>
      <c r="J137" s="27" t="s">
        <v>342</v>
      </c>
      <c r="M137" s="27">
        <v>2</v>
      </c>
      <c r="N137" s="27">
        <v>2</v>
      </c>
      <c r="O137" s="27" t="s">
        <v>585</v>
      </c>
      <c r="P137" s="27" t="s">
        <v>592</v>
      </c>
      <c r="R137" s="27" t="s">
        <v>1435</v>
      </c>
      <c r="AI137" s="27" t="s">
        <v>70</v>
      </c>
      <c r="AJ137" s="27" t="s">
        <v>70</v>
      </c>
      <c r="AK137" s="27" t="s">
        <v>1339</v>
      </c>
      <c r="AL137" s="27" t="s">
        <v>260</v>
      </c>
      <c r="AN137" s="27" t="s">
        <v>60</v>
      </c>
      <c r="AO137" s="27" t="s">
        <v>61</v>
      </c>
      <c r="AP137" s="27" t="s">
        <v>64</v>
      </c>
      <c r="AQ137" s="27" t="s">
        <v>65</v>
      </c>
      <c r="AR137" s="27" t="s">
        <v>66</v>
      </c>
      <c r="AS137" s="27" t="s">
        <v>68</v>
      </c>
      <c r="AT137" s="27" t="s">
        <v>91</v>
      </c>
      <c r="AU137" s="27" t="s">
        <v>92</v>
      </c>
      <c r="AV137" s="27" t="s">
        <v>529</v>
      </c>
      <c r="AW137" s="27" t="s">
        <v>317</v>
      </c>
      <c r="BD137" s="27" t="s">
        <v>607</v>
      </c>
      <c r="BE137" s="27" t="s">
        <v>608</v>
      </c>
      <c r="BF137" s="27" t="s">
        <v>2115</v>
      </c>
      <c r="BN137" s="34">
        <v>1.99</v>
      </c>
      <c r="BO137" s="27" t="s">
        <v>77</v>
      </c>
      <c r="BP137" s="27" t="s">
        <v>1494</v>
      </c>
      <c r="BQ137" s="34"/>
      <c r="BU137" s="37">
        <v>20.399999999999999</v>
      </c>
      <c r="BY137" s="27">
        <v>0</v>
      </c>
      <c r="BZ137" s="27">
        <v>785</v>
      </c>
      <c r="CB137" s="27">
        <v>4.29</v>
      </c>
      <c r="CI137" s="27" t="s">
        <v>1343</v>
      </c>
      <c r="CJ137" s="27" t="s">
        <v>1348</v>
      </c>
      <c r="CK137" s="27">
        <v>7.1</v>
      </c>
      <c r="CY137" s="40">
        <v>1</v>
      </c>
      <c r="CZ137" s="40" t="s">
        <v>1551</v>
      </c>
      <c r="DA137" s="40">
        <v>926</v>
      </c>
      <c r="DH137" s="75"/>
      <c r="DO137" s="27" t="s">
        <v>1923</v>
      </c>
      <c r="DP137" s="27" t="s">
        <v>1929</v>
      </c>
      <c r="EC137" s="27">
        <v>29</v>
      </c>
      <c r="EL137" s="27">
        <f>COUNTA(Tabla1[[#This Row],[Tamb1]:[Tamb4]])</f>
        <v>1</v>
      </c>
      <c r="EM137" s="43" t="s">
        <v>1727</v>
      </c>
      <c r="EQ137" s="43" t="s">
        <v>1745</v>
      </c>
      <c r="ER137" s="43"/>
      <c r="ES137" s="27">
        <f>COUNTA(Tabla1[[#This Row],[Tcam1]:[Tcam9]])</f>
        <v>5</v>
      </c>
      <c r="ET137" s="43" t="s">
        <v>1743</v>
      </c>
      <c r="EU137" s="43" t="s">
        <v>1744</v>
      </c>
      <c r="EV137" s="43" t="s">
        <v>1745</v>
      </c>
      <c r="EW137" s="43" t="s">
        <v>1746</v>
      </c>
      <c r="EX137" s="27" t="s">
        <v>1747</v>
      </c>
      <c r="FC137" s="49">
        <v>943</v>
      </c>
      <c r="FD137" s="49">
        <v>1147</v>
      </c>
      <c r="FE137" s="49">
        <v>1383</v>
      </c>
      <c r="FF137" s="55">
        <v>1646</v>
      </c>
      <c r="FG137" s="55">
        <v>1934</v>
      </c>
      <c r="FH137" s="55"/>
      <c r="FI137" s="55"/>
      <c r="FJ137" s="55"/>
      <c r="FK137" s="55"/>
      <c r="FL137" s="49"/>
      <c r="FM137" s="49"/>
      <c r="FN137" s="49"/>
      <c r="FO137" s="55"/>
      <c r="FP137" s="55"/>
      <c r="FQ137" s="55"/>
      <c r="FR137" s="55"/>
      <c r="FS137" s="55"/>
      <c r="FT137" s="55"/>
      <c r="FU137" s="49"/>
      <c r="FV137" s="49"/>
      <c r="FW137" s="49"/>
      <c r="FX137" s="55"/>
      <c r="FY137" s="55"/>
      <c r="FZ137" s="55"/>
      <c r="GA137" s="55"/>
      <c r="GB137" s="55"/>
      <c r="GC137" s="55"/>
      <c r="GD137" s="55"/>
      <c r="GE137" s="37"/>
      <c r="GF137" s="37"/>
      <c r="GG137" s="37"/>
      <c r="GH137" s="37"/>
      <c r="GI137" s="37"/>
      <c r="GJ137" s="37"/>
      <c r="GK137" s="37"/>
      <c r="GL137" s="37"/>
      <c r="GM137" s="37"/>
      <c r="GN137" s="37"/>
      <c r="GO137" s="37"/>
      <c r="GP137" s="37"/>
      <c r="GQ137" s="37"/>
      <c r="GR137" s="37"/>
      <c r="GS137" s="37"/>
      <c r="GT137" s="37"/>
      <c r="GU137" s="37"/>
      <c r="GV137" s="37"/>
      <c r="GW137" s="37"/>
      <c r="GX137" s="37"/>
      <c r="GY137" s="37"/>
      <c r="GZ137" s="37"/>
      <c r="HA137" s="37"/>
      <c r="HB137" s="37"/>
      <c r="HC137" s="37"/>
      <c r="HD137" s="37"/>
      <c r="HE137" s="37"/>
      <c r="HF137" s="37"/>
      <c r="HG137" s="37"/>
      <c r="HH137" s="37"/>
      <c r="HI137" s="37"/>
      <c r="HJ137" s="37"/>
      <c r="HK137" s="37"/>
      <c r="HL137" s="37"/>
      <c r="HM137" s="37"/>
      <c r="HN137" s="37"/>
      <c r="HO137" s="37"/>
      <c r="HP137" s="37"/>
      <c r="HQ137" s="37"/>
      <c r="HR137" s="37"/>
      <c r="HS137" s="37"/>
      <c r="HT137" s="37"/>
      <c r="HU137" s="37"/>
      <c r="HV137" s="37"/>
      <c r="HW137" s="37"/>
      <c r="HX137" s="37"/>
      <c r="HY137" s="37"/>
      <c r="HZ137" s="37"/>
      <c r="IA137" s="37"/>
      <c r="IB137" s="37"/>
      <c r="IC137" s="37"/>
      <c r="ID137" s="37"/>
      <c r="IE137" s="37"/>
      <c r="IF137" s="37"/>
      <c r="IG137" s="37"/>
      <c r="IH137" s="37"/>
      <c r="II137" s="37"/>
      <c r="IJ137" s="37"/>
      <c r="IK137" s="37"/>
      <c r="IL137" s="37"/>
      <c r="IM137" s="37"/>
      <c r="IN137" s="37"/>
      <c r="IO137" s="37"/>
      <c r="IP137" s="37"/>
      <c r="IQ137" s="37"/>
      <c r="IR137" s="37"/>
      <c r="IS137" s="37"/>
      <c r="IT137" s="37"/>
      <c r="IU137" s="37"/>
      <c r="IV137" s="37"/>
      <c r="IW137" s="37"/>
      <c r="IX137" s="37"/>
      <c r="IY137" s="37"/>
      <c r="IZ137" s="37"/>
      <c r="JA137" s="37"/>
      <c r="JB137" s="37"/>
      <c r="JC137" s="37"/>
      <c r="JD137" s="37"/>
      <c r="JE137" s="37"/>
      <c r="JF137" s="37"/>
      <c r="JG137" s="37"/>
      <c r="JH137" s="37"/>
      <c r="JI137" s="37"/>
      <c r="JJ137" s="37"/>
    </row>
    <row r="138" spans="1:270" s="27" customFormat="1">
      <c r="A138" s="27" t="s">
        <v>329</v>
      </c>
      <c r="B138" s="28">
        <v>1187.4705882352941</v>
      </c>
      <c r="C138" s="28">
        <v>1070</v>
      </c>
      <c r="D138" s="26">
        <v>1253.4722214532874</v>
      </c>
      <c r="E138" s="26">
        <f>ROUNDUP(Tabla1[[#This Row],[€uros1]],0)</f>
        <v>1254</v>
      </c>
      <c r="F138" s="27">
        <v>15</v>
      </c>
      <c r="G138" s="32">
        <v>137</v>
      </c>
      <c r="H138" s="27" t="s">
        <v>342</v>
      </c>
      <c r="I138" s="27" t="s">
        <v>342</v>
      </c>
      <c r="J138" s="27" t="s">
        <v>342</v>
      </c>
      <c r="M138" s="27">
        <v>2</v>
      </c>
      <c r="N138" s="27">
        <v>2</v>
      </c>
      <c r="O138" s="27" t="s">
        <v>585</v>
      </c>
      <c r="P138" s="27" t="s">
        <v>592</v>
      </c>
      <c r="R138" s="27" t="s">
        <v>1435</v>
      </c>
      <c r="AI138" s="27" t="s">
        <v>70</v>
      </c>
      <c r="AJ138" s="27" t="s">
        <v>70</v>
      </c>
      <c r="AK138" s="27" t="s">
        <v>1339</v>
      </c>
      <c r="AL138" s="27" t="s">
        <v>260</v>
      </c>
      <c r="AN138" s="27" t="s">
        <v>60</v>
      </c>
      <c r="AO138" s="27" t="s">
        <v>61</v>
      </c>
      <c r="AP138" s="27" t="s">
        <v>64</v>
      </c>
      <c r="AQ138" s="27" t="s">
        <v>65</v>
      </c>
      <c r="AR138" s="27" t="s">
        <v>66</v>
      </c>
      <c r="AS138" s="27" t="s">
        <v>68</v>
      </c>
      <c r="AT138" s="27" t="s">
        <v>91</v>
      </c>
      <c r="AU138" s="27" t="s">
        <v>92</v>
      </c>
      <c r="AV138" s="27" t="s">
        <v>529</v>
      </c>
      <c r="AW138" s="27" t="s">
        <v>317</v>
      </c>
      <c r="BD138" s="27" t="s">
        <v>607</v>
      </c>
      <c r="BE138" s="27" t="s">
        <v>608</v>
      </c>
      <c r="BF138" s="27" t="s">
        <v>2115</v>
      </c>
      <c r="BN138" s="34">
        <v>1.9</v>
      </c>
      <c r="BO138" s="27" t="s">
        <v>77</v>
      </c>
      <c r="BP138" s="27" t="s">
        <v>1494</v>
      </c>
      <c r="BQ138" s="34"/>
      <c r="BU138" s="37">
        <v>20.399999999999999</v>
      </c>
      <c r="BY138" s="27">
        <v>0</v>
      </c>
      <c r="BZ138" s="27">
        <v>811</v>
      </c>
      <c r="CB138" s="27">
        <v>4.29</v>
      </c>
      <c r="CI138" s="27" t="s">
        <v>1343</v>
      </c>
      <c r="CJ138" s="27" t="s">
        <v>1348</v>
      </c>
      <c r="CK138" s="27">
        <v>7.1</v>
      </c>
      <c r="CY138" s="40">
        <v>2</v>
      </c>
      <c r="CZ138" s="40" t="s">
        <v>1550</v>
      </c>
      <c r="DA138" s="83">
        <v>1298</v>
      </c>
      <c r="DH138" s="75"/>
      <c r="DO138" s="27" t="s">
        <v>1923</v>
      </c>
      <c r="DP138" s="27" t="s">
        <v>1929</v>
      </c>
      <c r="EC138" s="27">
        <v>30.5</v>
      </c>
      <c r="EL138" s="27">
        <f>COUNTA(Tabla1[[#This Row],[Tamb1]:[Tamb4]])</f>
        <v>1</v>
      </c>
      <c r="EM138" s="43" t="s">
        <v>1727</v>
      </c>
      <c r="EQ138" s="43" t="s">
        <v>1745</v>
      </c>
      <c r="ER138" s="43"/>
      <c r="ES138" s="27">
        <f>COUNTA(Tabla1[[#This Row],[Tcam1]:[Tcam9]])</f>
        <v>5</v>
      </c>
      <c r="ET138" s="43" t="s">
        <v>1743</v>
      </c>
      <c r="EU138" s="43" t="s">
        <v>1744</v>
      </c>
      <c r="EV138" s="43" t="s">
        <v>1745</v>
      </c>
      <c r="EW138" s="43" t="s">
        <v>1746</v>
      </c>
      <c r="EX138" s="27" t="s">
        <v>1747</v>
      </c>
      <c r="FC138" s="49">
        <v>935</v>
      </c>
      <c r="FD138" s="49">
        <v>1136</v>
      </c>
      <c r="FE138" s="49">
        <v>1368</v>
      </c>
      <c r="FF138" s="55">
        <v>1628</v>
      </c>
      <c r="FG138" s="55">
        <v>1910</v>
      </c>
      <c r="FH138" s="55"/>
      <c r="FI138" s="55"/>
      <c r="FJ138" s="55"/>
      <c r="FK138" s="55"/>
      <c r="FL138" s="49"/>
      <c r="FM138" s="49"/>
      <c r="FN138" s="49"/>
      <c r="FO138" s="55"/>
      <c r="FP138" s="55"/>
      <c r="FQ138" s="55"/>
      <c r="FR138" s="55"/>
      <c r="FS138" s="55"/>
      <c r="FT138" s="55"/>
      <c r="FU138" s="49"/>
      <c r="FV138" s="49"/>
      <c r="FW138" s="49"/>
      <c r="FX138" s="55"/>
      <c r="FY138" s="55"/>
      <c r="FZ138" s="55"/>
      <c r="GA138" s="55"/>
      <c r="GB138" s="55"/>
      <c r="GC138" s="55"/>
      <c r="GD138" s="55"/>
      <c r="GE138" s="37"/>
      <c r="GF138" s="37"/>
      <c r="GG138" s="37"/>
      <c r="GH138" s="37"/>
      <c r="GI138" s="37"/>
      <c r="GJ138" s="37"/>
      <c r="GK138" s="37"/>
      <c r="GL138" s="37"/>
      <c r="GM138" s="37"/>
      <c r="GN138" s="37"/>
      <c r="GO138" s="37"/>
      <c r="GP138" s="37"/>
      <c r="GQ138" s="37"/>
      <c r="GR138" s="37"/>
      <c r="GS138" s="37"/>
      <c r="GT138" s="37"/>
      <c r="GU138" s="37"/>
      <c r="GV138" s="37"/>
      <c r="GW138" s="37"/>
      <c r="GX138" s="37"/>
      <c r="GY138" s="37"/>
      <c r="GZ138" s="37"/>
      <c r="HA138" s="37"/>
      <c r="HB138" s="37"/>
      <c r="HC138" s="37"/>
      <c r="HD138" s="37"/>
      <c r="HE138" s="37"/>
      <c r="HF138" s="37"/>
      <c r="HG138" s="37"/>
      <c r="HH138" s="37"/>
      <c r="HI138" s="37"/>
      <c r="HJ138" s="37"/>
      <c r="HK138" s="37"/>
      <c r="HL138" s="37"/>
      <c r="HM138" s="37"/>
      <c r="HN138" s="37"/>
      <c r="HO138" s="37"/>
      <c r="HP138" s="37"/>
      <c r="HQ138" s="37"/>
      <c r="HR138" s="37"/>
      <c r="HS138" s="37"/>
      <c r="HT138" s="37"/>
      <c r="HU138" s="37"/>
      <c r="HV138" s="37"/>
      <c r="HW138" s="37"/>
      <c r="HX138" s="37"/>
      <c r="HY138" s="37"/>
      <c r="HZ138" s="37"/>
      <c r="IA138" s="37"/>
      <c r="IB138" s="37"/>
      <c r="IC138" s="37"/>
      <c r="ID138" s="37"/>
      <c r="IE138" s="37"/>
      <c r="IF138" s="37"/>
      <c r="IG138" s="37"/>
      <c r="IH138" s="37"/>
      <c r="II138" s="37"/>
      <c r="IJ138" s="37"/>
      <c r="IK138" s="37"/>
      <c r="IL138" s="37"/>
      <c r="IM138" s="37"/>
      <c r="IN138" s="37"/>
      <c r="IO138" s="37"/>
      <c r="IP138" s="37"/>
      <c r="IQ138" s="37"/>
      <c r="IR138" s="37"/>
      <c r="IS138" s="37"/>
      <c r="IT138" s="37"/>
      <c r="IU138" s="37"/>
      <c r="IV138" s="37"/>
      <c r="IW138" s="37"/>
      <c r="IX138" s="37"/>
      <c r="IY138" s="37"/>
      <c r="IZ138" s="37"/>
      <c r="JA138" s="37"/>
      <c r="JB138" s="37"/>
      <c r="JC138" s="37"/>
      <c r="JD138" s="37"/>
      <c r="JE138" s="37"/>
      <c r="JF138" s="37"/>
      <c r="JG138" s="37"/>
      <c r="JH138" s="37"/>
      <c r="JI138" s="37"/>
      <c r="JJ138" s="37"/>
    </row>
    <row r="139" spans="1:270" s="27" customFormat="1">
      <c r="A139" s="27" t="s">
        <v>330</v>
      </c>
      <c r="B139" s="28">
        <v>1076.8566176470586</v>
      </c>
      <c r="C139" s="28">
        <v>972</v>
      </c>
      <c r="D139" s="26">
        <v>1136.7101384083046</v>
      </c>
      <c r="E139" s="26">
        <f>ROUNDUP(Tabla1[[#This Row],[€uros1]],0)</f>
        <v>1137</v>
      </c>
      <c r="F139" s="27">
        <v>15</v>
      </c>
      <c r="G139" s="32">
        <v>138</v>
      </c>
      <c r="H139" s="27" t="s">
        <v>342</v>
      </c>
      <c r="I139" s="27" t="s">
        <v>342</v>
      </c>
      <c r="J139" s="27" t="s">
        <v>342</v>
      </c>
      <c r="M139" s="27">
        <v>2</v>
      </c>
      <c r="N139" s="27">
        <v>2</v>
      </c>
      <c r="O139" s="27" t="s">
        <v>585</v>
      </c>
      <c r="P139" s="27" t="s">
        <v>592</v>
      </c>
      <c r="R139" s="27" t="s">
        <v>1435</v>
      </c>
      <c r="AI139" s="27" t="s">
        <v>70</v>
      </c>
      <c r="AJ139" s="27" t="s">
        <v>70</v>
      </c>
      <c r="AK139" s="27" t="s">
        <v>1339</v>
      </c>
      <c r="AL139" s="27" t="s">
        <v>260</v>
      </c>
      <c r="AN139" s="27" t="s">
        <v>60</v>
      </c>
      <c r="AO139" s="27" t="s">
        <v>61</v>
      </c>
      <c r="AP139" s="27" t="s">
        <v>64</v>
      </c>
      <c r="AQ139" s="27" t="s">
        <v>65</v>
      </c>
      <c r="AR139" s="27" t="s">
        <v>66</v>
      </c>
      <c r="AS139" s="27" t="s">
        <v>68</v>
      </c>
      <c r="AT139" s="27" t="s">
        <v>91</v>
      </c>
      <c r="AU139" s="27" t="s">
        <v>92</v>
      </c>
      <c r="AV139" s="27" t="s">
        <v>529</v>
      </c>
      <c r="AW139" s="27" t="s">
        <v>317</v>
      </c>
      <c r="BD139" s="27" t="s">
        <v>607</v>
      </c>
      <c r="BE139" s="27" t="s">
        <v>608</v>
      </c>
      <c r="BF139" s="27" t="s">
        <v>2115</v>
      </c>
      <c r="BN139" s="34">
        <v>2.14</v>
      </c>
      <c r="BO139" s="27" t="s">
        <v>77</v>
      </c>
      <c r="BP139" s="27" t="s">
        <v>1495</v>
      </c>
      <c r="BQ139" s="34"/>
      <c r="BU139" s="37">
        <v>22.4</v>
      </c>
      <c r="BY139" s="27">
        <v>0</v>
      </c>
      <c r="BZ139" s="27">
        <v>796</v>
      </c>
      <c r="CB139" s="27">
        <v>4.32</v>
      </c>
      <c r="CI139" s="27" t="s">
        <v>1343</v>
      </c>
      <c r="CJ139" s="27" t="s">
        <v>1348</v>
      </c>
      <c r="CK139" s="27">
        <v>6.7</v>
      </c>
      <c r="CY139" s="40">
        <v>1</v>
      </c>
      <c r="CZ139" s="40" t="s">
        <v>1551</v>
      </c>
      <c r="DA139" s="40">
        <v>926</v>
      </c>
      <c r="DH139" s="75"/>
      <c r="DO139" s="27" t="s">
        <v>1923</v>
      </c>
      <c r="DP139" s="27" t="s">
        <v>1929</v>
      </c>
      <c r="EC139" s="27">
        <v>30</v>
      </c>
      <c r="EL139" s="27">
        <f>COUNTA(Tabla1[[#This Row],[Tamb1]:[Tamb4]])</f>
        <v>1</v>
      </c>
      <c r="EM139" s="43" t="s">
        <v>1727</v>
      </c>
      <c r="EQ139" s="43" t="s">
        <v>1745</v>
      </c>
      <c r="ER139" s="43"/>
      <c r="ES139" s="27">
        <f>COUNTA(Tabla1[[#This Row],[Tcam1]:[Tcam9]])</f>
        <v>5</v>
      </c>
      <c r="ET139" s="43" t="s">
        <v>1743</v>
      </c>
      <c r="EU139" s="43" t="s">
        <v>1744</v>
      </c>
      <c r="EV139" s="43" t="s">
        <v>1745</v>
      </c>
      <c r="EW139" s="43" t="s">
        <v>1746</v>
      </c>
      <c r="EX139" s="27" t="s">
        <v>1747</v>
      </c>
      <c r="FC139" s="49">
        <v>1003</v>
      </c>
      <c r="FD139" s="49">
        <v>1242</v>
      </c>
      <c r="FE139" s="49">
        <v>1501</v>
      </c>
      <c r="FF139" s="55">
        <v>1777</v>
      </c>
      <c r="FG139" s="55">
        <v>2069</v>
      </c>
      <c r="FH139" s="55"/>
      <c r="FI139" s="55"/>
      <c r="FJ139" s="55"/>
      <c r="FK139" s="55"/>
      <c r="FL139" s="49"/>
      <c r="FM139" s="49"/>
      <c r="FN139" s="49"/>
      <c r="FO139" s="55"/>
      <c r="FP139" s="55"/>
      <c r="FQ139" s="55"/>
      <c r="FR139" s="55"/>
      <c r="FS139" s="55"/>
      <c r="FT139" s="55"/>
      <c r="FU139" s="49"/>
      <c r="FV139" s="49"/>
      <c r="FW139" s="49"/>
      <c r="FX139" s="55"/>
      <c r="FY139" s="55"/>
      <c r="FZ139" s="55"/>
      <c r="GA139" s="55"/>
      <c r="GB139" s="55"/>
      <c r="GC139" s="55"/>
      <c r="GD139" s="55"/>
      <c r="GE139" s="37"/>
      <c r="GF139" s="37"/>
      <c r="GG139" s="37"/>
      <c r="GH139" s="37"/>
      <c r="GI139" s="37"/>
      <c r="GJ139" s="37"/>
      <c r="GK139" s="37"/>
      <c r="GL139" s="37"/>
      <c r="GM139" s="37"/>
      <c r="GN139" s="37"/>
      <c r="GO139" s="37"/>
      <c r="GP139" s="37"/>
      <c r="GQ139" s="37"/>
      <c r="GR139" s="37"/>
      <c r="GS139" s="37"/>
      <c r="GT139" s="37"/>
      <c r="GU139" s="37"/>
      <c r="GV139" s="37"/>
      <c r="GW139" s="37"/>
      <c r="GX139" s="37"/>
      <c r="GY139" s="37"/>
      <c r="GZ139" s="37"/>
      <c r="HA139" s="37"/>
      <c r="HB139" s="37"/>
      <c r="HC139" s="37"/>
      <c r="HD139" s="37"/>
      <c r="HE139" s="37"/>
      <c r="HF139" s="37"/>
      <c r="HG139" s="37"/>
      <c r="HH139" s="37"/>
      <c r="HI139" s="37"/>
      <c r="HJ139" s="37"/>
      <c r="HK139" s="37"/>
      <c r="HL139" s="37"/>
      <c r="HM139" s="37"/>
      <c r="HN139" s="37"/>
      <c r="HO139" s="37"/>
      <c r="HP139" s="37"/>
      <c r="HQ139" s="37"/>
      <c r="HR139" s="37"/>
      <c r="HS139" s="37"/>
      <c r="HT139" s="37"/>
      <c r="HU139" s="37"/>
      <c r="HV139" s="37"/>
      <c r="HW139" s="37"/>
      <c r="HX139" s="37"/>
      <c r="HY139" s="37"/>
      <c r="HZ139" s="37"/>
      <c r="IA139" s="37"/>
      <c r="IB139" s="37"/>
      <c r="IC139" s="37"/>
      <c r="ID139" s="37"/>
      <c r="IE139" s="37"/>
      <c r="IF139" s="37"/>
      <c r="IG139" s="37"/>
      <c r="IH139" s="37"/>
      <c r="II139" s="37"/>
      <c r="IJ139" s="37"/>
      <c r="IK139" s="37"/>
      <c r="IL139" s="37"/>
      <c r="IM139" s="37"/>
      <c r="IN139" s="37"/>
      <c r="IO139" s="37"/>
      <c r="IP139" s="37"/>
      <c r="IQ139" s="37"/>
      <c r="IR139" s="37"/>
      <c r="IS139" s="37"/>
      <c r="IT139" s="37"/>
      <c r="IU139" s="37"/>
      <c r="IV139" s="37"/>
      <c r="IW139" s="37"/>
      <c r="IX139" s="37"/>
      <c r="IY139" s="37"/>
      <c r="IZ139" s="37"/>
      <c r="JA139" s="37"/>
      <c r="JB139" s="37"/>
      <c r="JC139" s="37"/>
      <c r="JD139" s="37"/>
      <c r="JE139" s="37"/>
      <c r="JF139" s="37"/>
      <c r="JG139" s="37"/>
      <c r="JH139" s="37"/>
      <c r="JI139" s="37"/>
      <c r="JJ139" s="37"/>
    </row>
    <row r="140" spans="1:270" s="27" customFormat="1">
      <c r="A140" s="27" t="s">
        <v>331</v>
      </c>
      <c r="B140" s="28">
        <v>1227.7058823529412</v>
      </c>
      <c r="C140" s="28">
        <v>1107</v>
      </c>
      <c r="D140" s="26">
        <v>1295.9438615916958</v>
      </c>
      <c r="E140" s="26">
        <f>ROUNDUP(Tabla1[[#This Row],[€uros1]],0)</f>
        <v>1296</v>
      </c>
      <c r="F140" s="27">
        <v>15</v>
      </c>
      <c r="G140" s="32">
        <v>139</v>
      </c>
      <c r="H140" s="27" t="s">
        <v>342</v>
      </c>
      <c r="I140" s="27" t="s">
        <v>342</v>
      </c>
      <c r="J140" s="27" t="s">
        <v>342</v>
      </c>
      <c r="M140" s="27">
        <v>2</v>
      </c>
      <c r="N140" s="27">
        <v>2</v>
      </c>
      <c r="O140" s="27" t="s">
        <v>585</v>
      </c>
      <c r="P140" s="27" t="s">
        <v>592</v>
      </c>
      <c r="R140" s="27" t="s">
        <v>1435</v>
      </c>
      <c r="AI140" s="27" t="s">
        <v>70</v>
      </c>
      <c r="AJ140" s="27" t="s">
        <v>70</v>
      </c>
      <c r="AK140" s="27" t="s">
        <v>1339</v>
      </c>
      <c r="AL140" s="27" t="s">
        <v>260</v>
      </c>
      <c r="AN140" s="27" t="s">
        <v>60</v>
      </c>
      <c r="AO140" s="27" t="s">
        <v>61</v>
      </c>
      <c r="AP140" s="27" t="s">
        <v>64</v>
      </c>
      <c r="AQ140" s="27" t="s">
        <v>65</v>
      </c>
      <c r="AR140" s="27" t="s">
        <v>66</v>
      </c>
      <c r="AS140" s="27" t="s">
        <v>68</v>
      </c>
      <c r="AT140" s="27" t="s">
        <v>91</v>
      </c>
      <c r="AU140" s="27" t="s">
        <v>92</v>
      </c>
      <c r="AV140" s="27" t="s">
        <v>529</v>
      </c>
      <c r="AW140" s="27" t="s">
        <v>317</v>
      </c>
      <c r="BD140" s="27" t="s">
        <v>607</v>
      </c>
      <c r="BE140" s="27" t="s">
        <v>608</v>
      </c>
      <c r="BF140" s="27" t="s">
        <v>2115</v>
      </c>
      <c r="BN140" s="34">
        <v>2.0299999999999998</v>
      </c>
      <c r="BO140" s="27" t="s">
        <v>77</v>
      </c>
      <c r="BP140" s="27" t="s">
        <v>1495</v>
      </c>
      <c r="BQ140" s="34"/>
      <c r="BU140" s="37">
        <v>22.4</v>
      </c>
      <c r="BY140" s="27">
        <v>0</v>
      </c>
      <c r="BZ140" s="27">
        <v>796</v>
      </c>
      <c r="CB140" s="27">
        <v>4.2300000000000004</v>
      </c>
      <c r="CI140" s="27" t="s">
        <v>1343</v>
      </c>
      <c r="CJ140" s="27" t="s">
        <v>1348</v>
      </c>
      <c r="CK140" s="27">
        <v>6.7</v>
      </c>
      <c r="CY140" s="40">
        <v>2</v>
      </c>
      <c r="CZ140" s="40" t="s">
        <v>1550</v>
      </c>
      <c r="DA140" s="83">
        <v>1298</v>
      </c>
      <c r="DH140" s="75"/>
      <c r="DO140" s="27" t="s">
        <v>1923</v>
      </c>
      <c r="DP140" s="27" t="s">
        <v>1929</v>
      </c>
      <c r="EC140" s="27">
        <v>30.5</v>
      </c>
      <c r="EL140" s="27">
        <f>COUNTA(Tabla1[[#This Row],[Tamb1]:[Tamb4]])</f>
        <v>1</v>
      </c>
      <c r="EM140" s="43" t="s">
        <v>1727</v>
      </c>
      <c r="EQ140" s="43" t="s">
        <v>1745</v>
      </c>
      <c r="ER140" s="43"/>
      <c r="ES140" s="27">
        <f>COUNTA(Tabla1[[#This Row],[Tcam1]:[Tcam9]])</f>
        <v>5</v>
      </c>
      <c r="ET140" s="43" t="s">
        <v>1743</v>
      </c>
      <c r="EU140" s="43" t="s">
        <v>1744</v>
      </c>
      <c r="EV140" s="43" t="s">
        <v>1745</v>
      </c>
      <c r="EW140" s="43" t="s">
        <v>1746</v>
      </c>
      <c r="EX140" s="27" t="s">
        <v>1747</v>
      </c>
      <c r="FC140" s="49">
        <v>995</v>
      </c>
      <c r="FD140" s="49">
        <v>1229</v>
      </c>
      <c r="FE140" s="49">
        <v>1483</v>
      </c>
      <c r="FF140" s="55">
        <v>1753</v>
      </c>
      <c r="FG140" s="55">
        <v>2038</v>
      </c>
      <c r="FH140" s="55"/>
      <c r="FI140" s="55"/>
      <c r="FJ140" s="55"/>
      <c r="FK140" s="55"/>
      <c r="FL140" s="49"/>
      <c r="FM140" s="49"/>
      <c r="FN140" s="49"/>
      <c r="FO140" s="55"/>
      <c r="FP140" s="55"/>
      <c r="FQ140" s="55"/>
      <c r="FR140" s="55"/>
      <c r="FS140" s="55"/>
      <c r="FT140" s="55"/>
      <c r="FU140" s="49"/>
      <c r="FV140" s="49"/>
      <c r="FW140" s="49"/>
      <c r="FX140" s="55"/>
      <c r="FY140" s="55"/>
      <c r="FZ140" s="55"/>
      <c r="GA140" s="55"/>
      <c r="GB140" s="55"/>
      <c r="GC140" s="55"/>
      <c r="GD140" s="55"/>
      <c r="GE140" s="37"/>
      <c r="GF140" s="37"/>
      <c r="GG140" s="37"/>
      <c r="GH140" s="37"/>
      <c r="GI140" s="37"/>
      <c r="GJ140" s="37"/>
      <c r="GK140" s="37"/>
      <c r="GL140" s="37"/>
      <c r="GM140" s="37"/>
      <c r="GN140" s="37"/>
      <c r="GO140" s="37"/>
      <c r="GP140" s="37"/>
      <c r="GQ140" s="37"/>
      <c r="GR140" s="37"/>
      <c r="GS140" s="37"/>
      <c r="GT140" s="37"/>
      <c r="GU140" s="37"/>
      <c r="GV140" s="37"/>
      <c r="GW140" s="37"/>
      <c r="GX140" s="37"/>
      <c r="GY140" s="37"/>
      <c r="GZ140" s="37"/>
      <c r="HA140" s="37"/>
      <c r="HB140" s="37"/>
      <c r="HC140" s="37"/>
      <c r="HD140" s="37"/>
      <c r="HE140" s="37"/>
      <c r="HF140" s="37"/>
      <c r="HG140" s="37"/>
      <c r="HH140" s="37"/>
      <c r="HI140" s="37"/>
      <c r="HJ140" s="37"/>
      <c r="HK140" s="37"/>
      <c r="HL140" s="37"/>
      <c r="HM140" s="37"/>
      <c r="HN140" s="37"/>
      <c r="HO140" s="37"/>
      <c r="HP140" s="37"/>
      <c r="HQ140" s="37"/>
      <c r="HR140" s="37"/>
      <c r="HS140" s="37"/>
      <c r="HT140" s="37"/>
      <c r="HU140" s="37"/>
      <c r="HV140" s="37"/>
      <c r="HW140" s="37"/>
      <c r="HX140" s="37"/>
      <c r="HY140" s="37"/>
      <c r="HZ140" s="37"/>
      <c r="IA140" s="37"/>
      <c r="IB140" s="37"/>
      <c r="IC140" s="37"/>
      <c r="ID140" s="37"/>
      <c r="IE140" s="37"/>
      <c r="IF140" s="37"/>
      <c r="IG140" s="37"/>
      <c r="IH140" s="37"/>
      <c r="II140" s="37"/>
      <c r="IJ140" s="37"/>
      <c r="IK140" s="37"/>
      <c r="IL140" s="37"/>
      <c r="IM140" s="37"/>
      <c r="IN140" s="37"/>
      <c r="IO140" s="37"/>
      <c r="IP140" s="37"/>
      <c r="IQ140" s="37"/>
      <c r="IR140" s="37"/>
      <c r="IS140" s="37"/>
      <c r="IT140" s="37"/>
      <c r="IU140" s="37"/>
      <c r="IV140" s="37"/>
      <c r="IW140" s="37"/>
      <c r="IX140" s="37"/>
      <c r="IY140" s="37"/>
      <c r="IZ140" s="37"/>
      <c r="JA140" s="37"/>
      <c r="JB140" s="37"/>
      <c r="JC140" s="37"/>
      <c r="JD140" s="37"/>
      <c r="JE140" s="37"/>
      <c r="JF140" s="37"/>
      <c r="JG140" s="37"/>
      <c r="JH140" s="37"/>
      <c r="JI140" s="37"/>
      <c r="JJ140" s="37"/>
    </row>
    <row r="141" spans="1:270" s="27" customFormat="1">
      <c r="A141" s="27" t="s">
        <v>332</v>
      </c>
      <c r="B141" s="28">
        <v>772.79485294117649</v>
      </c>
      <c r="C141" s="28">
        <v>665</v>
      </c>
      <c r="D141" s="26">
        <v>749.15642214532875</v>
      </c>
      <c r="E141" s="26">
        <f>ROUNDUP(Tabla1[[#This Row],[€uros1]],0)</f>
        <v>750</v>
      </c>
      <c r="F141" s="27">
        <v>15</v>
      </c>
      <c r="G141" s="32">
        <v>140</v>
      </c>
      <c r="H141" s="27" t="s">
        <v>342</v>
      </c>
      <c r="I141" s="27" t="s">
        <v>342</v>
      </c>
      <c r="J141" s="27" t="s">
        <v>342</v>
      </c>
      <c r="M141" s="27">
        <v>2</v>
      </c>
      <c r="N141" s="27">
        <v>2</v>
      </c>
      <c r="O141" s="27" t="s">
        <v>585</v>
      </c>
      <c r="P141" s="27" t="s">
        <v>592</v>
      </c>
      <c r="R141" s="27" t="s">
        <v>1435</v>
      </c>
      <c r="AI141" s="27" t="s">
        <v>70</v>
      </c>
      <c r="AJ141" s="27" t="s">
        <v>70</v>
      </c>
      <c r="AK141" s="27" t="s">
        <v>1338</v>
      </c>
      <c r="AL141" s="27" t="s">
        <v>260</v>
      </c>
      <c r="AN141" s="27" t="s">
        <v>60</v>
      </c>
      <c r="AO141" s="27" t="s">
        <v>61</v>
      </c>
      <c r="AP141" s="27" t="s">
        <v>64</v>
      </c>
      <c r="AQ141" s="27" t="s">
        <v>65</v>
      </c>
      <c r="AR141" s="27" t="s">
        <v>66</v>
      </c>
      <c r="AS141" s="27" t="s">
        <v>68</v>
      </c>
      <c r="AT141" s="27" t="s">
        <v>91</v>
      </c>
      <c r="AU141" s="27" t="s">
        <v>92</v>
      </c>
      <c r="AV141" s="27" t="s">
        <v>529</v>
      </c>
      <c r="AW141" s="27" t="s">
        <v>317</v>
      </c>
      <c r="BD141" s="27" t="s">
        <v>607</v>
      </c>
      <c r="BE141" s="27" t="s">
        <v>608</v>
      </c>
      <c r="BF141" s="27" t="s">
        <v>2115</v>
      </c>
      <c r="BN141" s="34">
        <v>1.1399999999999999</v>
      </c>
      <c r="BO141" s="27" t="s">
        <v>77</v>
      </c>
      <c r="BP141" s="27" t="s">
        <v>1496</v>
      </c>
      <c r="BQ141" s="34"/>
      <c r="BU141" s="37">
        <v>5.6</v>
      </c>
      <c r="BY141" s="27">
        <v>0</v>
      </c>
      <c r="BZ141" s="27">
        <v>212</v>
      </c>
      <c r="CB141" s="27">
        <v>1.5</v>
      </c>
      <c r="CI141" s="27" t="s">
        <v>1343</v>
      </c>
      <c r="CJ141" s="27" t="s">
        <v>1348</v>
      </c>
      <c r="CK141" s="27">
        <v>1.8</v>
      </c>
      <c r="CY141" s="40">
        <v>1</v>
      </c>
      <c r="CZ141" s="40" t="s">
        <v>1548</v>
      </c>
      <c r="DA141" s="40">
        <v>533</v>
      </c>
      <c r="DH141" s="75"/>
      <c r="DO141" s="27" t="s">
        <v>1923</v>
      </c>
      <c r="DP141" s="27" t="s">
        <v>1923</v>
      </c>
      <c r="EC141" s="27">
        <v>13</v>
      </c>
      <c r="EL141" s="27">
        <f>COUNTA(Tabla1[[#This Row],[Tamb1]:[Tamb4]])</f>
        <v>1</v>
      </c>
      <c r="EM141" s="43" t="s">
        <v>1727</v>
      </c>
      <c r="EQ141" s="43" t="s">
        <v>1741</v>
      </c>
      <c r="ES141" s="27">
        <f>COUNTA(Tabla1[[#This Row],[Tcam1]:[Tcam9]])</f>
        <v>5</v>
      </c>
      <c r="ET141" s="43" t="s">
        <v>1739</v>
      </c>
      <c r="EU141" s="43" t="s">
        <v>1740</v>
      </c>
      <c r="EV141" s="43" t="s">
        <v>1741</v>
      </c>
      <c r="EW141" s="43" t="s">
        <v>1742</v>
      </c>
      <c r="EX141" s="43" t="s">
        <v>1743</v>
      </c>
      <c r="EY141" s="43"/>
      <c r="EZ141" s="43"/>
      <c r="FA141" s="43"/>
      <c r="FB141" s="43"/>
      <c r="FC141" s="49">
        <v>124</v>
      </c>
      <c r="FD141" s="49">
        <v>158</v>
      </c>
      <c r="FE141" s="49">
        <v>200</v>
      </c>
      <c r="FF141" s="55">
        <v>247</v>
      </c>
      <c r="FG141" s="55">
        <v>300</v>
      </c>
      <c r="FH141" s="55"/>
      <c r="FI141" s="55"/>
      <c r="FJ141" s="55"/>
      <c r="FK141" s="55"/>
      <c r="FL141" s="49"/>
      <c r="FM141" s="49"/>
      <c r="FN141" s="49"/>
      <c r="FO141" s="55"/>
      <c r="FP141" s="55"/>
      <c r="FQ141" s="55"/>
      <c r="FR141" s="55"/>
      <c r="FS141" s="55"/>
      <c r="FT141" s="55"/>
      <c r="FU141" s="49"/>
      <c r="FV141" s="49"/>
      <c r="FW141" s="49"/>
      <c r="FX141" s="55"/>
      <c r="FY141" s="55"/>
      <c r="FZ141" s="55"/>
      <c r="GA141" s="55"/>
      <c r="GB141" s="55"/>
      <c r="GC141" s="55"/>
      <c r="GD141" s="55"/>
      <c r="GE141" s="37"/>
      <c r="GF141" s="37"/>
      <c r="GG141" s="37"/>
      <c r="GH141" s="37"/>
      <c r="GI141" s="37"/>
      <c r="GJ141" s="37"/>
      <c r="GK141" s="37"/>
      <c r="GL141" s="37"/>
      <c r="GM141" s="37"/>
      <c r="GN141" s="37"/>
      <c r="GO141" s="37"/>
      <c r="GP141" s="37"/>
      <c r="GQ141" s="37"/>
      <c r="GR141" s="37"/>
      <c r="GS141" s="37"/>
      <c r="GT141" s="37"/>
      <c r="GU141" s="37"/>
      <c r="GV141" s="37"/>
      <c r="GW141" s="37"/>
      <c r="GX141" s="37"/>
      <c r="GY141" s="37"/>
      <c r="GZ141" s="37"/>
      <c r="HA141" s="37"/>
      <c r="HB141" s="37"/>
      <c r="HC141" s="37"/>
      <c r="HD141" s="37"/>
      <c r="HE141" s="37"/>
      <c r="HF141" s="37"/>
      <c r="HG141" s="37"/>
      <c r="HH141" s="37"/>
      <c r="HI141" s="37"/>
      <c r="HJ141" s="37"/>
      <c r="HK141" s="37"/>
      <c r="HL141" s="37"/>
      <c r="HM141" s="37"/>
      <c r="HN141" s="37"/>
      <c r="HO141" s="37"/>
      <c r="HP141" s="37"/>
      <c r="HQ141" s="37"/>
      <c r="HR141" s="37"/>
      <c r="HS141" s="37"/>
      <c r="HT141" s="37"/>
      <c r="HU141" s="37"/>
      <c r="HV141" s="37"/>
      <c r="HW141" s="37"/>
      <c r="HX141" s="37"/>
      <c r="HY141" s="37"/>
      <c r="HZ141" s="37"/>
      <c r="IA141" s="37"/>
      <c r="IB141" s="37"/>
      <c r="IC141" s="37"/>
      <c r="ID141" s="37"/>
      <c r="IE141" s="37"/>
      <c r="IF141" s="37"/>
      <c r="IG141" s="37"/>
      <c r="IH141" s="37"/>
      <c r="II141" s="37"/>
      <c r="IJ141" s="37"/>
      <c r="IK141" s="37"/>
      <c r="IL141" s="37"/>
      <c r="IM141" s="37"/>
      <c r="IN141" s="37"/>
      <c r="IO141" s="37"/>
      <c r="IP141" s="37"/>
      <c r="IQ141" s="37"/>
      <c r="IR141" s="37"/>
      <c r="IS141" s="37"/>
      <c r="IT141" s="37"/>
      <c r="IU141" s="37"/>
      <c r="IV141" s="37"/>
      <c r="IW141" s="37"/>
      <c r="IX141" s="37"/>
      <c r="IY141" s="37"/>
      <c r="IZ141" s="37"/>
      <c r="JA141" s="37"/>
      <c r="JB141" s="37"/>
      <c r="JC141" s="37"/>
      <c r="JD141" s="37"/>
      <c r="JE141" s="37"/>
      <c r="JF141" s="37"/>
      <c r="JG141" s="37"/>
      <c r="JH141" s="37"/>
      <c r="JI141" s="37"/>
      <c r="JJ141" s="37"/>
    </row>
    <row r="142" spans="1:270" s="27" customFormat="1">
      <c r="A142" s="27" t="s">
        <v>333</v>
      </c>
      <c r="B142" s="28">
        <v>891.94411764705876</v>
      </c>
      <c r="C142" s="28">
        <v>761</v>
      </c>
      <c r="D142" s="26">
        <v>864.66112110726647</v>
      </c>
      <c r="E142" s="26">
        <f>ROUNDUP(Tabla1[[#This Row],[€uros1]],0)</f>
        <v>865</v>
      </c>
      <c r="F142" s="27">
        <v>15</v>
      </c>
      <c r="G142" s="32">
        <v>141</v>
      </c>
      <c r="H142" s="27" t="s">
        <v>342</v>
      </c>
      <c r="I142" s="27" t="s">
        <v>342</v>
      </c>
      <c r="J142" s="27" t="s">
        <v>342</v>
      </c>
      <c r="M142" s="27">
        <v>2</v>
      </c>
      <c r="N142" s="27">
        <v>2</v>
      </c>
      <c r="O142" s="27" t="s">
        <v>585</v>
      </c>
      <c r="P142" s="27" t="s">
        <v>592</v>
      </c>
      <c r="R142" s="27" t="s">
        <v>1435</v>
      </c>
      <c r="AI142" s="27" t="s">
        <v>70</v>
      </c>
      <c r="AJ142" s="27" t="s">
        <v>70</v>
      </c>
      <c r="AK142" s="27" t="s">
        <v>1338</v>
      </c>
      <c r="AL142" s="27" t="s">
        <v>260</v>
      </c>
      <c r="AN142" s="27" t="s">
        <v>60</v>
      </c>
      <c r="AO142" s="27" t="s">
        <v>61</v>
      </c>
      <c r="AP142" s="27" t="s">
        <v>64</v>
      </c>
      <c r="AQ142" s="27" t="s">
        <v>65</v>
      </c>
      <c r="AR142" s="27" t="s">
        <v>66</v>
      </c>
      <c r="AS142" s="27" t="s">
        <v>68</v>
      </c>
      <c r="AT142" s="27" t="s">
        <v>91</v>
      </c>
      <c r="AU142" s="27" t="s">
        <v>92</v>
      </c>
      <c r="AV142" s="27" t="s">
        <v>529</v>
      </c>
      <c r="AW142" s="27" t="s">
        <v>317</v>
      </c>
      <c r="BD142" s="27" t="s">
        <v>607</v>
      </c>
      <c r="BE142" s="27" t="s">
        <v>608</v>
      </c>
      <c r="BF142" s="27" t="s">
        <v>2115</v>
      </c>
      <c r="BN142" s="34">
        <v>1.19</v>
      </c>
      <c r="BO142" s="27" t="s">
        <v>77</v>
      </c>
      <c r="BP142" s="27" t="s">
        <v>1497</v>
      </c>
      <c r="BQ142" s="34"/>
      <c r="BU142" s="37">
        <v>10</v>
      </c>
      <c r="BY142" s="27">
        <v>0</v>
      </c>
      <c r="BZ142" s="27">
        <v>365</v>
      </c>
      <c r="CB142" s="27">
        <v>2.52</v>
      </c>
      <c r="CI142" s="27" t="s">
        <v>1343</v>
      </c>
      <c r="CJ142" s="27" t="s">
        <v>1348</v>
      </c>
      <c r="CK142" s="27">
        <v>3.3</v>
      </c>
      <c r="CY142" s="40">
        <v>1</v>
      </c>
      <c r="CZ142" s="40" t="s">
        <v>1549</v>
      </c>
      <c r="DA142" s="40">
        <v>805</v>
      </c>
      <c r="DH142" s="75"/>
      <c r="DO142" s="27" t="s">
        <v>1923</v>
      </c>
      <c r="DP142" s="27" t="s">
        <v>1928</v>
      </c>
      <c r="EC142" s="27">
        <v>17</v>
      </c>
      <c r="EL142" s="27">
        <f>COUNTA(Tabla1[[#This Row],[Tamb1]:[Tamb4]])</f>
        <v>1</v>
      </c>
      <c r="EM142" s="43" t="s">
        <v>1727</v>
      </c>
      <c r="EQ142" s="43" t="s">
        <v>1741</v>
      </c>
      <c r="ES142" s="27">
        <f>COUNTA(Tabla1[[#This Row],[Tcam1]:[Tcam9]])</f>
        <v>5</v>
      </c>
      <c r="ET142" s="43" t="s">
        <v>1739</v>
      </c>
      <c r="EU142" s="43" t="s">
        <v>1740</v>
      </c>
      <c r="EV142" s="43" t="s">
        <v>1741</v>
      </c>
      <c r="EW142" s="43" t="s">
        <v>1742</v>
      </c>
      <c r="EX142" s="43" t="s">
        <v>1743</v>
      </c>
      <c r="EY142" s="43"/>
      <c r="EZ142" s="43"/>
      <c r="FA142" s="43"/>
      <c r="FB142" s="43"/>
      <c r="FC142" s="49">
        <v>218</v>
      </c>
      <c r="FD142" s="49">
        <v>275</v>
      </c>
      <c r="FE142" s="49">
        <v>344</v>
      </c>
      <c r="FF142" s="55">
        <v>423</v>
      </c>
      <c r="FG142" s="55">
        <v>510</v>
      </c>
      <c r="FH142" s="55"/>
      <c r="FI142" s="55"/>
      <c r="FJ142" s="55"/>
      <c r="FK142" s="55"/>
      <c r="FL142" s="49"/>
      <c r="FM142" s="49"/>
      <c r="FN142" s="49"/>
      <c r="FO142" s="55"/>
      <c r="FP142" s="55"/>
      <c r="FQ142" s="55"/>
      <c r="FR142" s="55"/>
      <c r="FS142" s="55"/>
      <c r="FT142" s="55"/>
      <c r="FU142" s="49"/>
      <c r="FV142" s="49"/>
      <c r="FW142" s="49"/>
      <c r="FX142" s="55"/>
      <c r="FY142" s="55"/>
      <c r="FZ142" s="55"/>
      <c r="GA142" s="55"/>
      <c r="GB142" s="55"/>
      <c r="GC142" s="55"/>
      <c r="GD142" s="55"/>
      <c r="GE142" s="37"/>
      <c r="GF142" s="37"/>
      <c r="GG142" s="37"/>
      <c r="GH142" s="37"/>
      <c r="GI142" s="37"/>
      <c r="GJ142" s="37"/>
      <c r="GK142" s="37"/>
      <c r="GL142" s="37"/>
      <c r="GM142" s="37"/>
      <c r="GN142" s="37"/>
      <c r="GO142" s="37"/>
      <c r="GP142" s="37"/>
      <c r="GQ142" s="37"/>
      <c r="GR142" s="37"/>
      <c r="GS142" s="37"/>
      <c r="GT142" s="37"/>
      <c r="GU142" s="37"/>
      <c r="GV142" s="37"/>
      <c r="GW142" s="37"/>
      <c r="GX142" s="37"/>
      <c r="GY142" s="37"/>
      <c r="GZ142" s="37"/>
      <c r="HA142" s="37"/>
      <c r="HB142" s="37"/>
      <c r="HC142" s="37"/>
      <c r="HD142" s="37"/>
      <c r="HE142" s="37"/>
      <c r="HF142" s="37"/>
      <c r="HG142" s="37"/>
      <c r="HH142" s="37"/>
      <c r="HI142" s="37"/>
      <c r="HJ142" s="37"/>
      <c r="HK142" s="37"/>
      <c r="HL142" s="37"/>
      <c r="HM142" s="37"/>
      <c r="HN142" s="37"/>
      <c r="HO142" s="37"/>
      <c r="HP142" s="37"/>
      <c r="HQ142" s="37"/>
      <c r="HR142" s="37"/>
      <c r="HS142" s="37"/>
      <c r="HT142" s="37"/>
      <c r="HU142" s="37"/>
      <c r="HV142" s="37"/>
      <c r="HW142" s="37"/>
      <c r="HX142" s="37"/>
      <c r="HY142" s="37"/>
      <c r="HZ142" s="37"/>
      <c r="IA142" s="37"/>
      <c r="IB142" s="37"/>
      <c r="IC142" s="37"/>
      <c r="ID142" s="37"/>
      <c r="IE142" s="37"/>
      <c r="IF142" s="37"/>
      <c r="IG142" s="37"/>
      <c r="IH142" s="37"/>
      <c r="II142" s="37"/>
      <c r="IJ142" s="37"/>
      <c r="IK142" s="37"/>
      <c r="IL142" s="37"/>
      <c r="IM142" s="37"/>
      <c r="IN142" s="37"/>
      <c r="IO142" s="37"/>
      <c r="IP142" s="37"/>
      <c r="IQ142" s="37"/>
      <c r="IR142" s="37"/>
      <c r="IS142" s="37"/>
      <c r="IT142" s="37"/>
      <c r="IU142" s="37"/>
      <c r="IV142" s="37"/>
      <c r="IW142" s="37"/>
      <c r="IX142" s="37"/>
      <c r="IY142" s="37"/>
      <c r="IZ142" s="37"/>
      <c r="JA142" s="37"/>
      <c r="JB142" s="37"/>
      <c r="JC142" s="37"/>
      <c r="JD142" s="37"/>
      <c r="JE142" s="37"/>
      <c r="JF142" s="37"/>
      <c r="JG142" s="37"/>
      <c r="JH142" s="37"/>
      <c r="JI142" s="37"/>
      <c r="JJ142" s="37"/>
    </row>
    <row r="143" spans="1:270" s="27" customFormat="1">
      <c r="A143" s="27" t="s">
        <v>334</v>
      </c>
      <c r="B143" s="28">
        <v>973.97058823529403</v>
      </c>
      <c r="C143" s="28">
        <v>825</v>
      </c>
      <c r="D143" s="26">
        <v>925.29497577854681</v>
      </c>
      <c r="E143" s="26">
        <f>ROUNDUP(Tabla1[[#This Row],[€uros1]],0)</f>
        <v>926</v>
      </c>
      <c r="F143" s="27">
        <v>15</v>
      </c>
      <c r="G143" s="32">
        <v>142</v>
      </c>
      <c r="H143" s="27" t="s">
        <v>342</v>
      </c>
      <c r="I143" s="27" t="s">
        <v>342</v>
      </c>
      <c r="J143" s="27" t="s">
        <v>342</v>
      </c>
      <c r="M143" s="27">
        <v>2</v>
      </c>
      <c r="N143" s="27">
        <v>2</v>
      </c>
      <c r="O143" s="27" t="s">
        <v>585</v>
      </c>
      <c r="P143" s="27" t="s">
        <v>592</v>
      </c>
      <c r="R143" s="27" t="s">
        <v>1435</v>
      </c>
      <c r="AI143" s="27" t="s">
        <v>70</v>
      </c>
      <c r="AJ143" s="27" t="s">
        <v>70</v>
      </c>
      <c r="AK143" s="27" t="s">
        <v>1338</v>
      </c>
      <c r="AL143" s="27" t="s">
        <v>260</v>
      </c>
      <c r="AN143" s="27" t="s">
        <v>60</v>
      </c>
      <c r="AO143" s="27" t="s">
        <v>61</v>
      </c>
      <c r="AP143" s="27" t="s">
        <v>64</v>
      </c>
      <c r="AQ143" s="27" t="s">
        <v>65</v>
      </c>
      <c r="AR143" s="27" t="s">
        <v>66</v>
      </c>
      <c r="AS143" s="27" t="s">
        <v>68</v>
      </c>
      <c r="AT143" s="27" t="s">
        <v>91</v>
      </c>
      <c r="AU143" s="27" t="s">
        <v>92</v>
      </c>
      <c r="AV143" s="27" t="s">
        <v>529</v>
      </c>
      <c r="AW143" s="27" t="s">
        <v>317</v>
      </c>
      <c r="BD143" s="27" t="s">
        <v>607</v>
      </c>
      <c r="BE143" s="27" t="s">
        <v>608</v>
      </c>
      <c r="BF143" s="27" t="s">
        <v>2115</v>
      </c>
      <c r="BN143" s="34">
        <v>1.21</v>
      </c>
      <c r="BO143" s="27" t="s">
        <v>77</v>
      </c>
      <c r="BP143" s="27" t="s">
        <v>1498</v>
      </c>
      <c r="BQ143" s="34"/>
      <c r="BU143" s="37">
        <v>13.5</v>
      </c>
      <c r="BY143" s="27">
        <v>0</v>
      </c>
      <c r="BZ143" s="27">
        <v>485</v>
      </c>
      <c r="CB143" s="27">
        <v>3.01</v>
      </c>
      <c r="CI143" s="27" t="s">
        <v>1343</v>
      </c>
      <c r="CJ143" s="27" t="s">
        <v>1348</v>
      </c>
      <c r="CK143" s="27">
        <v>4.8</v>
      </c>
      <c r="CY143" s="40">
        <v>1</v>
      </c>
      <c r="CZ143" s="40" t="s">
        <v>1549</v>
      </c>
      <c r="DA143" s="40">
        <v>716</v>
      </c>
      <c r="DH143" s="75"/>
      <c r="DO143" s="27" t="s">
        <v>1923</v>
      </c>
      <c r="DP143" s="27" t="s">
        <v>1928</v>
      </c>
      <c r="EC143" s="27">
        <v>18.5</v>
      </c>
      <c r="EL143" s="27">
        <f>COUNTA(Tabla1[[#This Row],[Tamb1]:[Tamb4]])</f>
        <v>1</v>
      </c>
      <c r="EM143" s="43" t="s">
        <v>1727</v>
      </c>
      <c r="EQ143" s="43" t="s">
        <v>1741</v>
      </c>
      <c r="ES143" s="27">
        <f>COUNTA(Tabla1[[#This Row],[Tcam1]:[Tcam9]])</f>
        <v>5</v>
      </c>
      <c r="ET143" s="43" t="s">
        <v>1739</v>
      </c>
      <c r="EU143" s="43" t="s">
        <v>1740</v>
      </c>
      <c r="EV143" s="43" t="s">
        <v>1741</v>
      </c>
      <c r="EW143" s="43" t="s">
        <v>1742</v>
      </c>
      <c r="EX143" s="43" t="s">
        <v>1743</v>
      </c>
      <c r="EY143" s="43"/>
      <c r="EZ143" s="43"/>
      <c r="FA143" s="43"/>
      <c r="FB143" s="43"/>
      <c r="FC143" s="49">
        <v>293</v>
      </c>
      <c r="FD143" s="49">
        <v>368</v>
      </c>
      <c r="FE143" s="49">
        <v>462</v>
      </c>
      <c r="FF143" s="55">
        <v>571</v>
      </c>
      <c r="FG143" s="55">
        <v>693</v>
      </c>
      <c r="FH143" s="55"/>
      <c r="FI143" s="55"/>
      <c r="FJ143" s="55"/>
      <c r="FK143" s="55"/>
      <c r="FL143" s="49"/>
      <c r="FM143" s="49"/>
      <c r="FN143" s="49"/>
      <c r="FO143" s="55"/>
      <c r="FP143" s="55"/>
      <c r="FQ143" s="55"/>
      <c r="FR143" s="55"/>
      <c r="FS143" s="55"/>
      <c r="FT143" s="55"/>
      <c r="FU143" s="49"/>
      <c r="FV143" s="49"/>
      <c r="FW143" s="49"/>
      <c r="FX143" s="55"/>
      <c r="FY143" s="55"/>
      <c r="FZ143" s="55"/>
      <c r="GA143" s="55"/>
      <c r="GB143" s="55"/>
      <c r="GC143" s="55"/>
      <c r="GD143" s="55"/>
      <c r="GE143" s="37"/>
      <c r="GF143" s="37"/>
      <c r="GG143" s="37"/>
      <c r="GH143" s="37"/>
      <c r="GI143" s="37"/>
      <c r="GJ143" s="37"/>
      <c r="GK143" s="37"/>
      <c r="GL143" s="37"/>
      <c r="GM143" s="37"/>
      <c r="GN143" s="37"/>
      <c r="GO143" s="37"/>
      <c r="GP143" s="37"/>
      <c r="GQ143" s="37"/>
      <c r="GR143" s="37"/>
      <c r="GS143" s="37"/>
      <c r="GT143" s="37"/>
      <c r="GU143" s="37"/>
      <c r="GV143" s="37"/>
      <c r="GW143" s="37"/>
      <c r="GX143" s="37"/>
      <c r="GY143" s="37"/>
      <c r="GZ143" s="37"/>
      <c r="HA143" s="37"/>
      <c r="HB143" s="37"/>
      <c r="HC143" s="37"/>
      <c r="HD143" s="37"/>
      <c r="HE143" s="37"/>
      <c r="HF143" s="37"/>
      <c r="HG143" s="37"/>
      <c r="HH143" s="37"/>
      <c r="HI143" s="37"/>
      <c r="HJ143" s="37"/>
      <c r="HK143" s="37"/>
      <c r="HL143" s="37"/>
      <c r="HM143" s="37"/>
      <c r="HN143" s="37"/>
      <c r="HO143" s="37"/>
      <c r="HP143" s="37"/>
      <c r="HQ143" s="37"/>
      <c r="HR143" s="37"/>
      <c r="HS143" s="37"/>
      <c r="HT143" s="37"/>
      <c r="HU143" s="37"/>
      <c r="HV143" s="37"/>
      <c r="HW143" s="37"/>
      <c r="HX143" s="37"/>
      <c r="HY143" s="37"/>
      <c r="HZ143" s="37"/>
      <c r="IA143" s="37"/>
      <c r="IB143" s="37"/>
      <c r="IC143" s="37"/>
      <c r="ID143" s="37"/>
      <c r="IE143" s="37"/>
      <c r="IF143" s="37"/>
      <c r="IG143" s="37"/>
      <c r="IH143" s="37"/>
      <c r="II143" s="37"/>
      <c r="IJ143" s="37"/>
      <c r="IK143" s="37"/>
      <c r="IL143" s="37"/>
      <c r="IM143" s="37"/>
      <c r="IN143" s="37"/>
      <c r="IO143" s="37"/>
      <c r="IP143" s="37"/>
      <c r="IQ143" s="37"/>
      <c r="IR143" s="37"/>
      <c r="IS143" s="37"/>
      <c r="IT143" s="37"/>
      <c r="IU143" s="37"/>
      <c r="IV143" s="37"/>
      <c r="IW143" s="37"/>
      <c r="IX143" s="37"/>
      <c r="IY143" s="37"/>
      <c r="IZ143" s="37"/>
      <c r="JA143" s="37"/>
      <c r="JB143" s="37"/>
      <c r="JC143" s="37"/>
      <c r="JD143" s="37"/>
      <c r="JE143" s="37"/>
      <c r="JF143" s="37"/>
      <c r="JG143" s="37"/>
      <c r="JH143" s="37"/>
      <c r="JI143" s="37"/>
      <c r="JJ143" s="37"/>
    </row>
    <row r="144" spans="1:270" s="27" customFormat="1">
      <c r="A144" s="27" t="s">
        <v>335</v>
      </c>
      <c r="B144" s="28">
        <v>1095.7904411764705</v>
      </c>
      <c r="C144" s="28">
        <v>929</v>
      </c>
      <c r="D144" s="26">
        <v>1066.111683203402</v>
      </c>
      <c r="E144" s="26">
        <f>ROUNDUP(Tabla1[[#This Row],[€uros1]],0)</f>
        <v>1067</v>
      </c>
      <c r="F144" s="27">
        <v>15</v>
      </c>
      <c r="G144" s="32">
        <v>143</v>
      </c>
      <c r="H144" s="27" t="s">
        <v>342</v>
      </c>
      <c r="I144" s="27" t="s">
        <v>342</v>
      </c>
      <c r="J144" s="27" t="s">
        <v>342</v>
      </c>
      <c r="M144" s="27">
        <v>2</v>
      </c>
      <c r="N144" s="27">
        <v>2</v>
      </c>
      <c r="O144" s="27" t="s">
        <v>585</v>
      </c>
      <c r="P144" s="27" t="s">
        <v>592</v>
      </c>
      <c r="R144" s="27" t="s">
        <v>1435</v>
      </c>
      <c r="AI144" s="27" t="s">
        <v>70</v>
      </c>
      <c r="AJ144" s="27" t="s">
        <v>70</v>
      </c>
      <c r="AK144" s="27" t="s">
        <v>1338</v>
      </c>
      <c r="AL144" s="27" t="s">
        <v>260</v>
      </c>
      <c r="AN144" s="27" t="s">
        <v>60</v>
      </c>
      <c r="AO144" s="27" t="s">
        <v>61</v>
      </c>
      <c r="AP144" s="27" t="s">
        <v>64</v>
      </c>
      <c r="AQ144" s="27" t="s">
        <v>65</v>
      </c>
      <c r="AR144" s="27" t="s">
        <v>66</v>
      </c>
      <c r="AS144" s="27" t="s">
        <v>68</v>
      </c>
      <c r="AT144" s="27" t="s">
        <v>91</v>
      </c>
      <c r="AU144" s="27" t="s">
        <v>92</v>
      </c>
      <c r="AV144" s="27" t="s">
        <v>529</v>
      </c>
      <c r="AW144" s="27" t="s">
        <v>317</v>
      </c>
      <c r="BD144" s="27" t="s">
        <v>607</v>
      </c>
      <c r="BE144" s="27" t="s">
        <v>608</v>
      </c>
      <c r="BF144" s="27" t="s">
        <v>2115</v>
      </c>
      <c r="BN144" s="34">
        <v>1.23</v>
      </c>
      <c r="BO144" s="27" t="s">
        <v>77</v>
      </c>
      <c r="BP144" s="27" t="s">
        <v>1499</v>
      </c>
      <c r="BQ144" s="34"/>
      <c r="BU144" s="37">
        <v>16.8</v>
      </c>
      <c r="BY144" s="27">
        <v>0</v>
      </c>
      <c r="BZ144" s="27">
        <v>560</v>
      </c>
      <c r="CB144" s="27">
        <v>2.8</v>
      </c>
      <c r="CI144" s="27" t="s">
        <v>1343</v>
      </c>
      <c r="CJ144" s="27" t="s">
        <v>1348</v>
      </c>
      <c r="CK144" s="27">
        <v>4.2</v>
      </c>
      <c r="CY144" s="40">
        <v>1</v>
      </c>
      <c r="CZ144" s="40" t="s">
        <v>1549</v>
      </c>
      <c r="DA144" s="40">
        <v>716</v>
      </c>
      <c r="DH144" s="75"/>
      <c r="DO144" s="27" t="s">
        <v>1923</v>
      </c>
      <c r="DP144" s="27" t="s">
        <v>1928</v>
      </c>
      <c r="EC144" s="27">
        <v>19</v>
      </c>
      <c r="EL144" s="27">
        <f>COUNTA(Tabla1[[#This Row],[Tamb1]:[Tamb4]])</f>
        <v>1</v>
      </c>
      <c r="EM144" s="43" t="s">
        <v>1727</v>
      </c>
      <c r="EQ144" s="43" t="s">
        <v>1741</v>
      </c>
      <c r="ES144" s="27">
        <f>COUNTA(Tabla1[[#This Row],[Tcam1]:[Tcam9]])</f>
        <v>5</v>
      </c>
      <c r="ET144" s="43" t="s">
        <v>1739</v>
      </c>
      <c r="EU144" s="43" t="s">
        <v>1740</v>
      </c>
      <c r="EV144" s="43" t="s">
        <v>1741</v>
      </c>
      <c r="EW144" s="43" t="s">
        <v>1742</v>
      </c>
      <c r="EX144" s="43" t="s">
        <v>1743</v>
      </c>
      <c r="EY144" s="43"/>
      <c r="EZ144" s="43"/>
      <c r="FA144" s="43"/>
      <c r="FB144" s="43"/>
      <c r="FC144" s="49">
        <v>339</v>
      </c>
      <c r="FD144" s="49">
        <v>431</v>
      </c>
      <c r="FE144" s="49">
        <v>541</v>
      </c>
      <c r="FF144" s="55">
        <v>667</v>
      </c>
      <c r="FG144" s="55">
        <v>806</v>
      </c>
      <c r="FH144" s="55"/>
      <c r="FI144" s="55"/>
      <c r="FJ144" s="55"/>
      <c r="FK144" s="55"/>
      <c r="FL144" s="49"/>
      <c r="FM144" s="49"/>
      <c r="FN144" s="49"/>
      <c r="FO144" s="55"/>
      <c r="FP144" s="55"/>
      <c r="FQ144" s="55"/>
      <c r="FR144" s="55"/>
      <c r="FS144" s="55"/>
      <c r="FT144" s="55"/>
      <c r="FU144" s="49"/>
      <c r="FV144" s="49"/>
      <c r="FW144" s="49"/>
      <c r="FX144" s="55"/>
      <c r="FY144" s="55"/>
      <c r="FZ144" s="55"/>
      <c r="GA144" s="55"/>
      <c r="GB144" s="55"/>
      <c r="GC144" s="55"/>
      <c r="GD144" s="55"/>
      <c r="GE144" s="37"/>
      <c r="GF144" s="37"/>
      <c r="GG144" s="37"/>
      <c r="GH144" s="37"/>
      <c r="GI144" s="37"/>
      <c r="GJ144" s="37"/>
      <c r="GK144" s="37"/>
      <c r="GL144" s="37"/>
      <c r="GM144" s="37"/>
      <c r="GN144" s="37"/>
      <c r="GO144" s="37"/>
      <c r="GP144" s="37"/>
      <c r="GQ144" s="37"/>
      <c r="GR144" s="37"/>
      <c r="GS144" s="37"/>
      <c r="GT144" s="37"/>
      <c r="GU144" s="37"/>
      <c r="GV144" s="37"/>
      <c r="GW144" s="37"/>
      <c r="GX144" s="37"/>
      <c r="GY144" s="37"/>
      <c r="GZ144" s="37"/>
      <c r="HA144" s="37"/>
      <c r="HB144" s="37"/>
      <c r="HC144" s="37"/>
      <c r="HD144" s="37"/>
      <c r="HE144" s="37"/>
      <c r="HF144" s="37"/>
      <c r="HG144" s="37"/>
      <c r="HH144" s="37"/>
      <c r="HI144" s="37"/>
      <c r="HJ144" s="37"/>
      <c r="HK144" s="37"/>
      <c r="HL144" s="37"/>
      <c r="HM144" s="37"/>
      <c r="HN144" s="37"/>
      <c r="HO144" s="37"/>
      <c r="HP144" s="37"/>
      <c r="HQ144" s="37"/>
      <c r="HR144" s="37"/>
      <c r="HS144" s="37"/>
      <c r="HT144" s="37"/>
      <c r="HU144" s="37"/>
      <c r="HV144" s="37"/>
      <c r="HW144" s="37"/>
      <c r="HX144" s="37"/>
      <c r="HY144" s="37"/>
      <c r="HZ144" s="37"/>
      <c r="IA144" s="37"/>
      <c r="IB144" s="37"/>
      <c r="IC144" s="37"/>
      <c r="ID144" s="37"/>
      <c r="IE144" s="37"/>
      <c r="IF144" s="37"/>
      <c r="IG144" s="37"/>
      <c r="IH144" s="37"/>
      <c r="II144" s="37"/>
      <c r="IJ144" s="37"/>
      <c r="IK144" s="37"/>
      <c r="IL144" s="37"/>
      <c r="IM144" s="37"/>
      <c r="IN144" s="37"/>
      <c r="IO144" s="37"/>
      <c r="IP144" s="37"/>
      <c r="IQ144" s="37"/>
      <c r="IR144" s="37"/>
      <c r="IS144" s="37"/>
      <c r="IT144" s="37"/>
      <c r="IU144" s="37"/>
      <c r="IV144" s="37"/>
      <c r="IW144" s="37"/>
      <c r="IX144" s="37"/>
      <c r="IY144" s="37"/>
      <c r="IZ144" s="37"/>
      <c r="JA144" s="37"/>
      <c r="JB144" s="37"/>
      <c r="JC144" s="37"/>
      <c r="JD144" s="37"/>
      <c r="JE144" s="37"/>
      <c r="JF144" s="37"/>
      <c r="JG144" s="37"/>
      <c r="JH144" s="37"/>
      <c r="JI144" s="37"/>
      <c r="JJ144" s="37"/>
    </row>
    <row r="145" spans="1:319" s="27" customFormat="1">
      <c r="A145" s="27" t="s">
        <v>336</v>
      </c>
      <c r="B145" s="28">
        <v>1120.3125</v>
      </c>
      <c r="C145" s="28">
        <v>968</v>
      </c>
      <c r="D145" s="26">
        <v>1089.9695783132531</v>
      </c>
      <c r="E145" s="26">
        <f>ROUNDUP(Tabla1[[#This Row],[€uros1]],0)</f>
        <v>1090</v>
      </c>
      <c r="F145" s="27">
        <v>15</v>
      </c>
      <c r="G145" s="32">
        <v>144</v>
      </c>
      <c r="H145" s="27" t="s">
        <v>342</v>
      </c>
      <c r="I145" s="27" t="s">
        <v>342</v>
      </c>
      <c r="J145" s="27" t="s">
        <v>342</v>
      </c>
      <c r="M145" s="27">
        <v>2</v>
      </c>
      <c r="N145" s="27">
        <v>2</v>
      </c>
      <c r="O145" s="27" t="s">
        <v>585</v>
      </c>
      <c r="P145" s="27" t="s">
        <v>592</v>
      </c>
      <c r="R145" s="27" t="s">
        <v>1435</v>
      </c>
      <c r="AI145" s="27" t="s">
        <v>70</v>
      </c>
      <c r="AJ145" s="27" t="s">
        <v>70</v>
      </c>
      <c r="AK145" s="27" t="s">
        <v>1338</v>
      </c>
      <c r="AL145" s="27" t="s">
        <v>260</v>
      </c>
      <c r="AN145" s="27" t="s">
        <v>60</v>
      </c>
      <c r="AO145" s="27" t="s">
        <v>61</v>
      </c>
      <c r="AP145" s="27" t="s">
        <v>64</v>
      </c>
      <c r="AQ145" s="27" t="s">
        <v>65</v>
      </c>
      <c r="AR145" s="27" t="s">
        <v>66</v>
      </c>
      <c r="AS145" s="27" t="s">
        <v>68</v>
      </c>
      <c r="AT145" s="27" t="s">
        <v>91</v>
      </c>
      <c r="AU145" s="27" t="s">
        <v>92</v>
      </c>
      <c r="AV145" s="27" t="s">
        <v>529</v>
      </c>
      <c r="AW145" s="27" t="s">
        <v>317</v>
      </c>
      <c r="BD145" s="27" t="s">
        <v>607</v>
      </c>
      <c r="BE145" s="27" t="s">
        <v>608</v>
      </c>
      <c r="BF145" s="27" t="s">
        <v>2115</v>
      </c>
      <c r="BN145" s="34">
        <v>1.21</v>
      </c>
      <c r="BO145" s="27" t="s">
        <v>77</v>
      </c>
      <c r="BP145" s="27" t="s">
        <v>1500</v>
      </c>
      <c r="BQ145" s="34"/>
      <c r="BU145" s="37">
        <v>18.7</v>
      </c>
      <c r="BY145" s="27">
        <v>0</v>
      </c>
      <c r="BZ145" s="27">
        <v>645</v>
      </c>
      <c r="CB145" s="27">
        <v>2.94</v>
      </c>
      <c r="CI145" s="27" t="s">
        <v>1343</v>
      </c>
      <c r="CJ145" s="27" t="s">
        <v>1348</v>
      </c>
      <c r="CK145" s="27">
        <v>4.9000000000000004</v>
      </c>
      <c r="CY145" s="40">
        <v>1</v>
      </c>
      <c r="CZ145" s="40" t="s">
        <v>1552</v>
      </c>
      <c r="DA145" s="40">
        <v>646</v>
      </c>
      <c r="DH145" s="75"/>
      <c r="DO145" s="27" t="s">
        <v>1923</v>
      </c>
      <c r="DP145" s="27" t="s">
        <v>1928</v>
      </c>
      <c r="EC145" s="27">
        <v>19</v>
      </c>
      <c r="EL145" s="27">
        <f>COUNTA(Tabla1[[#This Row],[Tamb1]:[Tamb4]])</f>
        <v>1</v>
      </c>
      <c r="EM145" s="43" t="s">
        <v>1727</v>
      </c>
      <c r="EQ145" s="43" t="s">
        <v>1741</v>
      </c>
      <c r="ES145" s="27">
        <f>COUNTA(Tabla1[[#This Row],[Tcam1]:[Tcam9]])</f>
        <v>5</v>
      </c>
      <c r="ET145" s="43" t="s">
        <v>1739</v>
      </c>
      <c r="EU145" s="43" t="s">
        <v>1740</v>
      </c>
      <c r="EV145" s="43" t="s">
        <v>1741</v>
      </c>
      <c r="EW145" s="43" t="s">
        <v>1742</v>
      </c>
      <c r="EX145" s="43" t="s">
        <v>1743</v>
      </c>
      <c r="EY145" s="43"/>
      <c r="EZ145" s="43"/>
      <c r="FA145" s="43"/>
      <c r="FB145" s="43"/>
      <c r="FC145" s="49">
        <v>392</v>
      </c>
      <c r="FD145" s="49">
        <v>496</v>
      </c>
      <c r="FE145" s="49">
        <v>621</v>
      </c>
      <c r="FF145" s="55">
        <v>763</v>
      </c>
      <c r="FG145" s="55">
        <v>921</v>
      </c>
      <c r="FH145" s="55"/>
      <c r="FI145" s="55"/>
      <c r="FJ145" s="55"/>
      <c r="FK145" s="55"/>
      <c r="FL145" s="49"/>
      <c r="FM145" s="49"/>
      <c r="FN145" s="49"/>
      <c r="FO145" s="55"/>
      <c r="FP145" s="55"/>
      <c r="FQ145" s="55"/>
      <c r="FR145" s="55"/>
      <c r="FS145" s="55"/>
      <c r="FT145" s="55"/>
      <c r="FU145" s="49"/>
      <c r="FV145" s="49"/>
      <c r="FW145" s="49"/>
      <c r="FX145" s="55"/>
      <c r="FY145" s="55"/>
      <c r="FZ145" s="55"/>
      <c r="GA145" s="55"/>
      <c r="GB145" s="55"/>
      <c r="GC145" s="55"/>
      <c r="GD145" s="55"/>
      <c r="GE145" s="37"/>
      <c r="GF145" s="37"/>
      <c r="GG145" s="37"/>
      <c r="GH145" s="37"/>
      <c r="GI145" s="37"/>
      <c r="GJ145" s="37"/>
      <c r="GK145" s="37"/>
      <c r="GL145" s="37"/>
      <c r="GM145" s="37"/>
      <c r="GN145" s="37"/>
      <c r="GO145" s="37"/>
      <c r="GP145" s="37"/>
      <c r="GQ145" s="37"/>
      <c r="GR145" s="37"/>
      <c r="GS145" s="37"/>
      <c r="GT145" s="37"/>
      <c r="GU145" s="37"/>
      <c r="GV145" s="37"/>
      <c r="GW145" s="37"/>
      <c r="GX145" s="37"/>
      <c r="GY145" s="37"/>
      <c r="GZ145" s="37"/>
      <c r="HA145" s="37"/>
      <c r="HB145" s="37"/>
      <c r="HC145" s="37"/>
      <c r="HD145" s="37"/>
      <c r="HE145" s="37"/>
      <c r="HF145" s="37"/>
      <c r="HG145" s="37"/>
      <c r="HH145" s="37"/>
      <c r="HI145" s="37"/>
      <c r="HJ145" s="37"/>
      <c r="HK145" s="37"/>
      <c r="HL145" s="37"/>
      <c r="HM145" s="37"/>
      <c r="HN145" s="37"/>
      <c r="HO145" s="37"/>
      <c r="HP145" s="37"/>
      <c r="HQ145" s="37"/>
      <c r="HR145" s="37"/>
      <c r="HS145" s="37"/>
      <c r="HT145" s="37"/>
      <c r="HU145" s="37"/>
      <c r="HV145" s="37"/>
      <c r="HW145" s="37"/>
      <c r="HX145" s="37"/>
      <c r="HY145" s="37"/>
      <c r="HZ145" s="37"/>
      <c r="IA145" s="37"/>
      <c r="IB145" s="37"/>
      <c r="IC145" s="37"/>
      <c r="ID145" s="37"/>
      <c r="IE145" s="37"/>
      <c r="IF145" s="37"/>
      <c r="IG145" s="37"/>
      <c r="IH145" s="37"/>
      <c r="II145" s="37"/>
      <c r="IJ145" s="37"/>
      <c r="IK145" s="37"/>
      <c r="IL145" s="37"/>
      <c r="IM145" s="37"/>
      <c r="IN145" s="37"/>
      <c r="IO145" s="37"/>
      <c r="IP145" s="37"/>
      <c r="IQ145" s="37"/>
      <c r="IR145" s="37"/>
      <c r="IS145" s="37"/>
      <c r="IT145" s="37"/>
      <c r="IU145" s="37"/>
      <c r="IV145" s="37"/>
      <c r="IW145" s="37"/>
      <c r="IX145" s="37"/>
      <c r="IY145" s="37"/>
      <c r="IZ145" s="37"/>
      <c r="JA145" s="37"/>
      <c r="JB145" s="37"/>
      <c r="JC145" s="37"/>
      <c r="JD145" s="37"/>
      <c r="JE145" s="37"/>
      <c r="JF145" s="37"/>
      <c r="JG145" s="37"/>
      <c r="JH145" s="37"/>
      <c r="JI145" s="37"/>
      <c r="JJ145" s="37"/>
    </row>
    <row r="146" spans="1:319" s="27" customFormat="1">
      <c r="A146" s="27" t="s">
        <v>337</v>
      </c>
      <c r="B146" s="28">
        <v>1183.2904411764705</v>
      </c>
      <c r="C146" s="28">
        <v>1011</v>
      </c>
      <c r="D146" s="26">
        <v>1151.2418036853298</v>
      </c>
      <c r="E146" s="26">
        <f>ROUNDUP(Tabla1[[#This Row],[€uros1]],0)</f>
        <v>1152</v>
      </c>
      <c r="F146" s="27">
        <v>15</v>
      </c>
      <c r="G146" s="32">
        <v>145</v>
      </c>
      <c r="H146" s="27" t="s">
        <v>342</v>
      </c>
      <c r="I146" s="27" t="s">
        <v>342</v>
      </c>
      <c r="J146" s="27" t="s">
        <v>342</v>
      </c>
      <c r="M146" s="27">
        <v>2</v>
      </c>
      <c r="N146" s="27">
        <v>2</v>
      </c>
      <c r="O146" s="27" t="s">
        <v>585</v>
      </c>
      <c r="P146" s="27" t="s">
        <v>592</v>
      </c>
      <c r="R146" s="27" t="s">
        <v>1435</v>
      </c>
      <c r="AI146" s="27" t="s">
        <v>70</v>
      </c>
      <c r="AJ146" s="27" t="s">
        <v>70</v>
      </c>
      <c r="AK146" s="27" t="s">
        <v>1338</v>
      </c>
      <c r="AL146" s="27" t="s">
        <v>260</v>
      </c>
      <c r="AN146" s="27" t="s">
        <v>60</v>
      </c>
      <c r="AO146" s="27" t="s">
        <v>61</v>
      </c>
      <c r="AP146" s="27" t="s">
        <v>64</v>
      </c>
      <c r="AQ146" s="27" t="s">
        <v>65</v>
      </c>
      <c r="AR146" s="27" t="s">
        <v>66</v>
      </c>
      <c r="AS146" s="27" t="s">
        <v>68</v>
      </c>
      <c r="AT146" s="27" t="s">
        <v>91</v>
      </c>
      <c r="AU146" s="27" t="s">
        <v>92</v>
      </c>
      <c r="AV146" s="27" t="s">
        <v>529</v>
      </c>
      <c r="AW146" s="27" t="s">
        <v>317</v>
      </c>
      <c r="BD146" s="27" t="s">
        <v>607</v>
      </c>
      <c r="BE146" s="27" t="s">
        <v>608</v>
      </c>
      <c r="BF146" s="27" t="s">
        <v>2115</v>
      </c>
      <c r="BN146" s="34">
        <v>1.18</v>
      </c>
      <c r="BO146" s="27" t="s">
        <v>77</v>
      </c>
      <c r="BP146" s="27" t="s">
        <v>1501</v>
      </c>
      <c r="BQ146" s="34"/>
      <c r="BU146" s="37">
        <v>20.399999999999999</v>
      </c>
      <c r="BY146" s="27">
        <v>0</v>
      </c>
      <c r="BZ146" s="27">
        <v>635</v>
      </c>
      <c r="CB146" s="27">
        <v>3.52</v>
      </c>
      <c r="CI146" s="27" t="s">
        <v>1343</v>
      </c>
      <c r="CJ146" s="27" t="s">
        <v>1348</v>
      </c>
      <c r="CK146" s="27">
        <v>4.9000000000000004</v>
      </c>
      <c r="CY146" s="40">
        <v>1</v>
      </c>
      <c r="CZ146" s="40" t="s">
        <v>1550</v>
      </c>
      <c r="DA146" s="40">
        <v>591</v>
      </c>
      <c r="DH146" s="75"/>
      <c r="DO146" s="27" t="s">
        <v>1923</v>
      </c>
      <c r="DP146" s="27" t="s">
        <v>1929</v>
      </c>
      <c r="EC146" s="27">
        <v>25.5</v>
      </c>
      <c r="EL146" s="27">
        <f>COUNTA(Tabla1[[#This Row],[Tamb1]:[Tamb4]])</f>
        <v>1</v>
      </c>
      <c r="EM146" s="43" t="s">
        <v>1727</v>
      </c>
      <c r="EQ146" s="43" t="s">
        <v>1741</v>
      </c>
      <c r="ES146" s="27">
        <f>COUNTA(Tabla1[[#This Row],[Tcam1]:[Tcam9]])</f>
        <v>5</v>
      </c>
      <c r="ET146" s="43" t="s">
        <v>1739</v>
      </c>
      <c r="EU146" s="43" t="s">
        <v>1740</v>
      </c>
      <c r="EV146" s="43" t="s">
        <v>1741</v>
      </c>
      <c r="EW146" s="43" t="s">
        <v>1742</v>
      </c>
      <c r="EX146" s="43" t="s">
        <v>1743</v>
      </c>
      <c r="EY146" s="43"/>
      <c r="EZ146" s="43"/>
      <c r="FA146" s="43"/>
      <c r="FB146" s="43"/>
      <c r="FC146" s="49">
        <v>362</v>
      </c>
      <c r="FD146" s="49">
        <v>467</v>
      </c>
      <c r="FE146" s="49">
        <v>592</v>
      </c>
      <c r="FF146" s="55">
        <v>734</v>
      </c>
      <c r="FG146" s="55">
        <v>888</v>
      </c>
      <c r="FH146" s="55"/>
      <c r="FI146" s="55"/>
      <c r="FJ146" s="55"/>
      <c r="FK146" s="55"/>
      <c r="FL146" s="49"/>
      <c r="FM146" s="49"/>
      <c r="FN146" s="49"/>
      <c r="FO146" s="55"/>
      <c r="FP146" s="55"/>
      <c r="FQ146" s="55"/>
      <c r="FR146" s="55"/>
      <c r="FS146" s="55"/>
      <c r="FT146" s="55"/>
      <c r="FU146" s="49"/>
      <c r="FV146" s="49"/>
      <c r="FW146" s="49"/>
      <c r="FX146" s="55"/>
      <c r="FY146" s="55"/>
      <c r="FZ146" s="55"/>
      <c r="GA146" s="55"/>
      <c r="GB146" s="55"/>
      <c r="GC146" s="55"/>
      <c r="GD146" s="55"/>
      <c r="GE146" s="37"/>
      <c r="GF146" s="37"/>
      <c r="GG146" s="37"/>
      <c r="GH146" s="37"/>
      <c r="GI146" s="37"/>
      <c r="GJ146" s="37"/>
      <c r="GK146" s="37"/>
      <c r="GL146" s="37"/>
      <c r="GM146" s="37"/>
      <c r="GN146" s="37"/>
      <c r="GO146" s="37"/>
      <c r="GP146" s="37"/>
      <c r="GQ146" s="37"/>
      <c r="GR146" s="37"/>
      <c r="GS146" s="37"/>
      <c r="GT146" s="37"/>
      <c r="GU146" s="37"/>
      <c r="GV146" s="37"/>
      <c r="GW146" s="37"/>
      <c r="GX146" s="37"/>
      <c r="GY146" s="37"/>
      <c r="GZ146" s="37"/>
      <c r="HA146" s="37"/>
      <c r="HB146" s="37"/>
      <c r="HC146" s="37"/>
      <c r="HD146" s="37"/>
      <c r="HE146" s="37"/>
      <c r="HF146" s="37"/>
      <c r="HG146" s="37"/>
      <c r="HH146" s="37"/>
      <c r="HI146" s="37"/>
      <c r="HJ146" s="37"/>
      <c r="HK146" s="37"/>
      <c r="HL146" s="37"/>
      <c r="HM146" s="37"/>
      <c r="HN146" s="37"/>
      <c r="HO146" s="37"/>
      <c r="HP146" s="37"/>
      <c r="HQ146" s="37"/>
      <c r="HR146" s="37"/>
      <c r="HS146" s="37"/>
      <c r="HT146" s="37"/>
      <c r="HU146" s="37"/>
      <c r="HV146" s="37"/>
      <c r="HW146" s="37"/>
      <c r="HX146" s="37"/>
      <c r="HY146" s="37"/>
      <c r="HZ146" s="37"/>
      <c r="IA146" s="37"/>
      <c r="IB146" s="37"/>
      <c r="IC146" s="37"/>
      <c r="ID146" s="37"/>
      <c r="IE146" s="37"/>
      <c r="IF146" s="37"/>
      <c r="IG146" s="37"/>
      <c r="IH146" s="37"/>
      <c r="II146" s="37"/>
      <c r="IJ146" s="37"/>
      <c r="IK146" s="37"/>
      <c r="IL146" s="37"/>
      <c r="IM146" s="37"/>
      <c r="IN146" s="37"/>
      <c r="IO146" s="37"/>
      <c r="IP146" s="37"/>
      <c r="IQ146" s="37"/>
      <c r="IR146" s="37"/>
      <c r="IS146" s="37"/>
      <c r="IT146" s="37"/>
      <c r="IU146" s="37"/>
      <c r="IV146" s="37"/>
      <c r="IW146" s="37"/>
      <c r="IX146" s="37"/>
      <c r="IY146" s="37"/>
      <c r="IZ146" s="37"/>
      <c r="JA146" s="37"/>
      <c r="JB146" s="37"/>
      <c r="JC146" s="37"/>
      <c r="JD146" s="37"/>
      <c r="JE146" s="37"/>
      <c r="JF146" s="37"/>
      <c r="JG146" s="37"/>
      <c r="JH146" s="37"/>
      <c r="JI146" s="37"/>
      <c r="JJ146" s="37"/>
    </row>
    <row r="147" spans="1:319" s="27" customFormat="1">
      <c r="A147" s="27" t="s">
        <v>338</v>
      </c>
      <c r="B147" s="28">
        <v>1294.8713235294115</v>
      </c>
      <c r="C147" s="28">
        <v>1178</v>
      </c>
      <c r="D147" s="26">
        <v>1307.0431139705879</v>
      </c>
      <c r="E147" s="26">
        <f>ROUNDUP(Tabla1[[#This Row],[€uros1]],0)</f>
        <v>1308</v>
      </c>
      <c r="F147" s="27">
        <v>15</v>
      </c>
      <c r="G147" s="32">
        <v>146</v>
      </c>
      <c r="H147" s="27" t="s">
        <v>342</v>
      </c>
      <c r="I147" s="27" t="s">
        <v>342</v>
      </c>
      <c r="J147" s="27" t="s">
        <v>342</v>
      </c>
      <c r="M147" s="27">
        <v>2</v>
      </c>
      <c r="N147" s="27">
        <v>2</v>
      </c>
      <c r="O147" s="27" t="s">
        <v>585</v>
      </c>
      <c r="P147" s="27" t="s">
        <v>592</v>
      </c>
      <c r="R147" s="27" t="s">
        <v>1435</v>
      </c>
      <c r="AI147" s="27" t="s">
        <v>70</v>
      </c>
      <c r="AJ147" s="27" t="s">
        <v>70</v>
      </c>
      <c r="AK147" s="27" t="s">
        <v>1338</v>
      </c>
      <c r="AL147" s="27" t="s">
        <v>260</v>
      </c>
      <c r="AN147" s="27" t="s">
        <v>60</v>
      </c>
      <c r="AO147" s="27" t="s">
        <v>61</v>
      </c>
      <c r="AP147" s="27" t="s">
        <v>64</v>
      </c>
      <c r="AQ147" s="27" t="s">
        <v>65</v>
      </c>
      <c r="AR147" s="27" t="s">
        <v>66</v>
      </c>
      <c r="AS147" s="27" t="s">
        <v>68</v>
      </c>
      <c r="AT147" s="27" t="s">
        <v>91</v>
      </c>
      <c r="AU147" s="27" t="s">
        <v>92</v>
      </c>
      <c r="AV147" s="27" t="s">
        <v>529</v>
      </c>
      <c r="AW147" s="27" t="s">
        <v>317</v>
      </c>
      <c r="BD147" s="27" t="s">
        <v>607</v>
      </c>
      <c r="BE147" s="27" t="s">
        <v>608</v>
      </c>
      <c r="BF147" s="27" t="s">
        <v>2115</v>
      </c>
      <c r="BN147" s="34">
        <v>1.1599999999999999</v>
      </c>
      <c r="BO147" s="27" t="s">
        <v>77</v>
      </c>
      <c r="BP147" s="27" t="s">
        <v>1502</v>
      </c>
      <c r="BQ147" s="34"/>
      <c r="BU147" s="37">
        <v>22.4</v>
      </c>
      <c r="BY147" s="27">
        <v>0</v>
      </c>
      <c r="BZ147" s="27">
        <v>762</v>
      </c>
      <c r="CB147" s="27">
        <v>4.82</v>
      </c>
      <c r="CI147" s="27" t="s">
        <v>1343</v>
      </c>
      <c r="CJ147" s="27" t="s">
        <v>1348</v>
      </c>
      <c r="CK147" s="27">
        <v>6.2</v>
      </c>
      <c r="CY147" s="40">
        <v>1</v>
      </c>
      <c r="CZ147" s="40" t="s">
        <v>1551</v>
      </c>
      <c r="DA147" s="83">
        <v>1002</v>
      </c>
      <c r="DH147" s="75"/>
      <c r="DO147" s="27" t="s">
        <v>1923</v>
      </c>
      <c r="DP147" s="27" t="s">
        <v>1929</v>
      </c>
      <c r="EC147" s="27">
        <v>28.5</v>
      </c>
      <c r="EL147" s="27">
        <f>COUNTA(Tabla1[[#This Row],[Tamb1]:[Tamb4]])</f>
        <v>1</v>
      </c>
      <c r="EM147" s="43" t="s">
        <v>1727</v>
      </c>
      <c r="EQ147" s="43" t="s">
        <v>1741</v>
      </c>
      <c r="ES147" s="27">
        <f>COUNTA(Tabla1[[#This Row],[Tcam1]:[Tcam9]])</f>
        <v>5</v>
      </c>
      <c r="ET147" s="43" t="s">
        <v>1739</v>
      </c>
      <c r="EU147" s="43" t="s">
        <v>1740</v>
      </c>
      <c r="EV147" s="43" t="s">
        <v>1741</v>
      </c>
      <c r="EW147" s="43" t="s">
        <v>1742</v>
      </c>
      <c r="EX147" s="43" t="s">
        <v>1743</v>
      </c>
      <c r="EY147" s="43"/>
      <c r="EZ147" s="43"/>
      <c r="FA147" s="43"/>
      <c r="FB147" s="43"/>
      <c r="FC147" s="49">
        <v>431</v>
      </c>
      <c r="FD147" s="49">
        <v>546</v>
      </c>
      <c r="FE147" s="49">
        <v>688</v>
      </c>
      <c r="FF147" s="55">
        <v>853</v>
      </c>
      <c r="FG147" s="55">
        <v>1036</v>
      </c>
      <c r="FH147" s="55"/>
      <c r="FI147" s="55"/>
      <c r="FJ147" s="55"/>
      <c r="FK147" s="55"/>
      <c r="FL147" s="49"/>
      <c r="FM147" s="49"/>
      <c r="FN147" s="49"/>
      <c r="FO147" s="55"/>
      <c r="FP147" s="55"/>
      <c r="FQ147" s="55"/>
      <c r="FR147" s="55"/>
      <c r="FS147" s="55"/>
      <c r="FT147" s="55"/>
      <c r="FU147" s="49"/>
      <c r="FV147" s="49"/>
      <c r="FW147" s="49"/>
      <c r="FX147" s="55"/>
      <c r="FY147" s="55"/>
      <c r="FZ147" s="55"/>
      <c r="GA147" s="55"/>
      <c r="GB147" s="55"/>
      <c r="GC147" s="55"/>
      <c r="GD147" s="55"/>
      <c r="GE147" s="37"/>
      <c r="GF147" s="37"/>
      <c r="GG147" s="37"/>
      <c r="GH147" s="37"/>
      <c r="GI147" s="37"/>
      <c r="GJ147" s="37"/>
      <c r="GK147" s="37"/>
      <c r="GL147" s="37"/>
      <c r="GM147" s="37"/>
      <c r="GN147" s="37"/>
      <c r="GO147" s="37"/>
      <c r="GP147" s="37"/>
      <c r="GQ147" s="37"/>
      <c r="GR147" s="37"/>
      <c r="GS147" s="37"/>
      <c r="GT147" s="37"/>
      <c r="GU147" s="37"/>
      <c r="GV147" s="37"/>
      <c r="GW147" s="37"/>
      <c r="GX147" s="37"/>
      <c r="GY147" s="37"/>
      <c r="GZ147" s="37"/>
      <c r="HA147" s="37"/>
      <c r="HB147" s="37"/>
      <c r="HC147" s="37"/>
      <c r="HD147" s="37"/>
      <c r="HE147" s="37"/>
      <c r="HF147" s="37"/>
      <c r="HG147" s="37"/>
      <c r="HH147" s="37"/>
      <c r="HI147" s="37"/>
      <c r="HJ147" s="37"/>
      <c r="HK147" s="37"/>
      <c r="HL147" s="37"/>
      <c r="HM147" s="37"/>
      <c r="HN147" s="37"/>
      <c r="HO147" s="37"/>
      <c r="HP147" s="37"/>
      <c r="HQ147" s="37"/>
      <c r="HR147" s="37"/>
      <c r="HS147" s="37"/>
      <c r="HT147" s="37"/>
      <c r="HU147" s="37"/>
      <c r="HV147" s="37"/>
      <c r="HW147" s="37"/>
      <c r="HX147" s="37"/>
      <c r="HY147" s="37"/>
      <c r="HZ147" s="37"/>
      <c r="IA147" s="37"/>
      <c r="IB147" s="37"/>
      <c r="IC147" s="37"/>
      <c r="ID147" s="37"/>
      <c r="IE147" s="37"/>
      <c r="IF147" s="37"/>
      <c r="IG147" s="37"/>
      <c r="IH147" s="37"/>
      <c r="II147" s="37"/>
      <c r="IJ147" s="37"/>
      <c r="IK147" s="37"/>
      <c r="IL147" s="37"/>
      <c r="IM147" s="37"/>
      <c r="IN147" s="37"/>
      <c r="IO147" s="37"/>
      <c r="IP147" s="37"/>
      <c r="IQ147" s="37"/>
      <c r="IR147" s="37"/>
      <c r="IS147" s="37"/>
      <c r="IT147" s="37"/>
      <c r="IU147" s="37"/>
      <c r="IV147" s="37"/>
      <c r="IW147" s="37"/>
      <c r="IX147" s="37"/>
      <c r="IY147" s="37"/>
      <c r="IZ147" s="37"/>
      <c r="JA147" s="37"/>
      <c r="JB147" s="37"/>
      <c r="JC147" s="37"/>
      <c r="JD147" s="37"/>
      <c r="JE147" s="37"/>
      <c r="JF147" s="37"/>
      <c r="JG147" s="37"/>
      <c r="JH147" s="37"/>
      <c r="JI147" s="37"/>
      <c r="JJ147" s="37"/>
    </row>
    <row r="148" spans="1:319" s="27" customFormat="1">
      <c r="A148" s="27" t="s">
        <v>339</v>
      </c>
      <c r="B148" s="28">
        <v>1498.3088235294117</v>
      </c>
      <c r="C148" s="28">
        <v>1361</v>
      </c>
      <c r="D148" s="26">
        <v>1512.392926470588</v>
      </c>
      <c r="E148" s="26">
        <f>ROUNDUP(Tabla1[[#This Row],[€uros1]],0)</f>
        <v>1513</v>
      </c>
      <c r="F148" s="27">
        <v>15</v>
      </c>
      <c r="G148" s="32">
        <v>147</v>
      </c>
      <c r="H148" s="27" t="s">
        <v>342</v>
      </c>
      <c r="I148" s="27" t="s">
        <v>342</v>
      </c>
      <c r="J148" s="27" t="s">
        <v>342</v>
      </c>
      <c r="M148" s="27">
        <v>2</v>
      </c>
      <c r="N148" s="27">
        <v>2</v>
      </c>
      <c r="O148" s="27" t="s">
        <v>585</v>
      </c>
      <c r="P148" s="27" t="s">
        <v>592</v>
      </c>
      <c r="R148" s="27" t="s">
        <v>1435</v>
      </c>
      <c r="AI148" s="27" t="s">
        <v>70</v>
      </c>
      <c r="AJ148" s="27" t="s">
        <v>70</v>
      </c>
      <c r="AK148" s="27" t="s">
        <v>1338</v>
      </c>
      <c r="AL148" s="27" t="s">
        <v>260</v>
      </c>
      <c r="AN148" s="27" t="s">
        <v>60</v>
      </c>
      <c r="AO148" s="27" t="s">
        <v>61</v>
      </c>
      <c r="AP148" s="27" t="s">
        <v>64</v>
      </c>
      <c r="AQ148" s="27" t="s">
        <v>65</v>
      </c>
      <c r="AR148" s="27" t="s">
        <v>66</v>
      </c>
      <c r="AS148" s="27" t="s">
        <v>68</v>
      </c>
      <c r="AT148" s="27" t="s">
        <v>91</v>
      </c>
      <c r="AU148" s="27" t="s">
        <v>92</v>
      </c>
      <c r="AV148" s="27" t="s">
        <v>529</v>
      </c>
      <c r="AW148" s="27" t="s">
        <v>317</v>
      </c>
      <c r="BD148" s="27" t="s">
        <v>607</v>
      </c>
      <c r="BE148" s="27" t="s">
        <v>608</v>
      </c>
      <c r="BF148" s="27" t="s">
        <v>2115</v>
      </c>
      <c r="BN148" s="34">
        <v>1.1200000000000001</v>
      </c>
      <c r="BO148" s="27" t="s">
        <v>77</v>
      </c>
      <c r="BP148" s="27" t="s">
        <v>1502</v>
      </c>
      <c r="BQ148" s="34"/>
      <c r="BU148" s="37">
        <v>22.4</v>
      </c>
      <c r="BY148" s="27">
        <v>0</v>
      </c>
      <c r="BZ148" s="27">
        <v>762</v>
      </c>
      <c r="CB148" s="27">
        <v>5.04</v>
      </c>
      <c r="CI148" s="27" t="s">
        <v>1343</v>
      </c>
      <c r="CJ148" s="27" t="s">
        <v>1348</v>
      </c>
      <c r="CK148" s="27">
        <v>6.2</v>
      </c>
      <c r="CY148" s="40">
        <v>2</v>
      </c>
      <c r="CZ148" s="40" t="s">
        <v>1549</v>
      </c>
      <c r="DA148" s="83">
        <v>1298</v>
      </c>
      <c r="DH148" s="75"/>
      <c r="DO148" s="27" t="s">
        <v>1923</v>
      </c>
      <c r="DP148" s="27" t="s">
        <v>1929</v>
      </c>
      <c r="EC148" s="27">
        <v>31</v>
      </c>
      <c r="EL148" s="27">
        <f>COUNTA(Tabla1[[#This Row],[Tamb1]:[Tamb4]])</f>
        <v>1</v>
      </c>
      <c r="EM148" s="43" t="s">
        <v>1727</v>
      </c>
      <c r="EQ148" s="43" t="s">
        <v>1741</v>
      </c>
      <c r="ES148" s="27">
        <f>COUNTA(Tabla1[[#This Row],[Tcam1]:[Tcam9]])</f>
        <v>5</v>
      </c>
      <c r="ET148" s="43" t="s">
        <v>1739</v>
      </c>
      <c r="EU148" s="43" t="s">
        <v>1740</v>
      </c>
      <c r="EV148" s="43" t="s">
        <v>1741</v>
      </c>
      <c r="EW148" s="43" t="s">
        <v>1742</v>
      </c>
      <c r="EX148" s="43" t="s">
        <v>1743</v>
      </c>
      <c r="EY148" s="43"/>
      <c r="EZ148" s="43"/>
      <c r="FA148" s="43"/>
      <c r="FB148" s="43"/>
      <c r="FC148" s="49">
        <v>433</v>
      </c>
      <c r="FD148" s="49">
        <v>549</v>
      </c>
      <c r="FE148" s="49">
        <v>693</v>
      </c>
      <c r="FF148" s="55">
        <v>860</v>
      </c>
      <c r="FG148" s="55">
        <v>1047</v>
      </c>
      <c r="FH148" s="55"/>
      <c r="FI148" s="55"/>
      <c r="FJ148" s="55"/>
      <c r="FK148" s="55"/>
      <c r="FL148" s="49"/>
      <c r="FM148" s="49"/>
      <c r="FN148" s="49"/>
      <c r="FO148" s="55"/>
      <c r="FP148" s="55"/>
      <c r="FQ148" s="55"/>
      <c r="FR148" s="55"/>
      <c r="FS148" s="55"/>
      <c r="FT148" s="55"/>
      <c r="FU148" s="49"/>
      <c r="FV148" s="49"/>
      <c r="FW148" s="49"/>
      <c r="FX148" s="55"/>
      <c r="FY148" s="55"/>
      <c r="FZ148" s="55"/>
      <c r="GA148" s="55"/>
      <c r="GB148" s="55"/>
      <c r="GC148" s="55"/>
      <c r="GD148" s="55"/>
      <c r="GE148" s="37"/>
      <c r="GF148" s="37"/>
      <c r="GG148" s="37"/>
      <c r="GH148" s="37"/>
      <c r="GI148" s="37"/>
      <c r="GJ148" s="37"/>
      <c r="GK148" s="37"/>
      <c r="GL148" s="37"/>
      <c r="GM148" s="37"/>
      <c r="GN148" s="37"/>
      <c r="GO148" s="37"/>
      <c r="GP148" s="37"/>
      <c r="GQ148" s="37"/>
      <c r="GR148" s="37"/>
      <c r="GS148" s="37"/>
      <c r="GT148" s="37"/>
      <c r="GU148" s="37"/>
      <c r="GV148" s="37"/>
      <c r="GW148" s="37"/>
      <c r="GX148" s="37"/>
      <c r="GY148" s="37"/>
      <c r="GZ148" s="37"/>
      <c r="HA148" s="37"/>
      <c r="HB148" s="37"/>
      <c r="HC148" s="37"/>
      <c r="HD148" s="37"/>
      <c r="HE148" s="37"/>
      <c r="HF148" s="37"/>
      <c r="HG148" s="37"/>
      <c r="HH148" s="37"/>
      <c r="HI148" s="37"/>
      <c r="HJ148" s="37"/>
      <c r="HK148" s="37"/>
      <c r="HL148" s="37"/>
      <c r="HM148" s="37"/>
      <c r="HN148" s="37"/>
      <c r="HO148" s="37"/>
      <c r="HP148" s="37"/>
      <c r="HQ148" s="37"/>
      <c r="HR148" s="37"/>
      <c r="HS148" s="37"/>
      <c r="HT148" s="37"/>
      <c r="HU148" s="37"/>
      <c r="HV148" s="37"/>
      <c r="HW148" s="37"/>
      <c r="HX148" s="37"/>
      <c r="HY148" s="37"/>
      <c r="HZ148" s="37"/>
      <c r="IA148" s="37"/>
      <c r="IB148" s="37"/>
      <c r="IC148" s="37"/>
      <c r="ID148" s="37"/>
      <c r="IE148" s="37"/>
      <c r="IF148" s="37"/>
      <c r="IG148" s="37"/>
      <c r="IH148" s="37"/>
      <c r="II148" s="37"/>
      <c r="IJ148" s="37"/>
      <c r="IK148" s="37"/>
      <c r="IL148" s="37"/>
      <c r="IM148" s="37"/>
      <c r="IN148" s="37"/>
      <c r="IO148" s="37"/>
      <c r="IP148" s="37"/>
      <c r="IQ148" s="37"/>
      <c r="IR148" s="37"/>
      <c r="IS148" s="37"/>
      <c r="IT148" s="37"/>
      <c r="IU148" s="37"/>
      <c r="IV148" s="37"/>
      <c r="IW148" s="37"/>
      <c r="IX148" s="37"/>
      <c r="IY148" s="37"/>
      <c r="IZ148" s="37"/>
      <c r="JA148" s="37"/>
      <c r="JB148" s="37"/>
      <c r="JC148" s="37"/>
      <c r="JD148" s="37"/>
      <c r="JE148" s="37"/>
      <c r="JF148" s="37"/>
      <c r="JG148" s="37"/>
      <c r="JH148" s="37"/>
      <c r="JI148" s="37"/>
      <c r="JJ148" s="37"/>
    </row>
    <row r="149" spans="1:319" s="27" customFormat="1">
      <c r="A149" s="27" t="s">
        <v>340</v>
      </c>
      <c r="B149" s="28">
        <v>1414.080882352941</v>
      </c>
      <c r="C149" s="28">
        <v>1284</v>
      </c>
      <c r="D149" s="26">
        <v>1427.3732426470588</v>
      </c>
      <c r="E149" s="26">
        <f>ROUNDUP(Tabla1[[#This Row],[€uros1]],0)</f>
        <v>1428</v>
      </c>
      <c r="F149" s="27">
        <v>15</v>
      </c>
      <c r="G149" s="32">
        <v>148</v>
      </c>
      <c r="H149" s="27" t="s">
        <v>342</v>
      </c>
      <c r="I149" s="27" t="s">
        <v>342</v>
      </c>
      <c r="J149" s="27" t="s">
        <v>342</v>
      </c>
      <c r="M149" s="27">
        <v>2</v>
      </c>
      <c r="N149" s="27">
        <v>2</v>
      </c>
      <c r="O149" s="27" t="s">
        <v>585</v>
      </c>
      <c r="P149" s="27" t="s">
        <v>592</v>
      </c>
      <c r="R149" s="27" t="s">
        <v>1435</v>
      </c>
      <c r="AI149" s="27" t="s">
        <v>70</v>
      </c>
      <c r="AJ149" s="27" t="s">
        <v>70</v>
      </c>
      <c r="AK149" s="27" t="s">
        <v>1338</v>
      </c>
      <c r="AL149" s="27" t="s">
        <v>260</v>
      </c>
      <c r="AN149" s="27" t="s">
        <v>60</v>
      </c>
      <c r="AO149" s="27" t="s">
        <v>61</v>
      </c>
      <c r="AP149" s="27" t="s">
        <v>64</v>
      </c>
      <c r="AQ149" s="27" t="s">
        <v>65</v>
      </c>
      <c r="AR149" s="27" t="s">
        <v>66</v>
      </c>
      <c r="AS149" s="27" t="s">
        <v>68</v>
      </c>
      <c r="AT149" s="27" t="s">
        <v>91</v>
      </c>
      <c r="AU149" s="27" t="s">
        <v>92</v>
      </c>
      <c r="AV149" s="27" t="s">
        <v>529</v>
      </c>
      <c r="AW149" s="27" t="s">
        <v>317</v>
      </c>
      <c r="BD149" s="27" t="s">
        <v>607</v>
      </c>
      <c r="BE149" s="27" t="s">
        <v>608</v>
      </c>
      <c r="BF149" s="27" t="s">
        <v>2115</v>
      </c>
      <c r="BN149" s="34">
        <v>1.2</v>
      </c>
      <c r="BO149" s="27" t="s">
        <v>77</v>
      </c>
      <c r="BP149" s="27" t="s">
        <v>1503</v>
      </c>
      <c r="BQ149" s="34"/>
      <c r="BU149" s="37">
        <v>27.8</v>
      </c>
      <c r="BY149" s="27">
        <v>0</v>
      </c>
      <c r="BZ149" s="27">
        <v>921</v>
      </c>
      <c r="CB149" s="27">
        <v>5.12</v>
      </c>
      <c r="CI149" s="27" t="s">
        <v>1343</v>
      </c>
      <c r="CJ149" s="27" t="s">
        <v>1348</v>
      </c>
      <c r="CK149" s="27">
        <v>8.5</v>
      </c>
      <c r="CY149" s="40">
        <v>1</v>
      </c>
      <c r="CZ149" s="40" t="s">
        <v>1552</v>
      </c>
      <c r="DA149" s="40">
        <v>926</v>
      </c>
      <c r="DH149" s="75"/>
      <c r="DO149" s="27" t="s">
        <v>1923</v>
      </c>
      <c r="DP149" s="27" t="s">
        <v>1929</v>
      </c>
      <c r="EC149" s="27">
        <v>30.5</v>
      </c>
      <c r="EL149" s="27">
        <f>COUNTA(Tabla1[[#This Row],[Tamb1]:[Tamb4]])</f>
        <v>1</v>
      </c>
      <c r="EM149" s="43" t="s">
        <v>1727</v>
      </c>
      <c r="EQ149" s="43" t="s">
        <v>1741</v>
      </c>
      <c r="ES149" s="27">
        <f>COUNTA(Tabla1[[#This Row],[Tcam1]:[Tcam9]])</f>
        <v>5</v>
      </c>
      <c r="ET149" s="43" t="s">
        <v>1739</v>
      </c>
      <c r="EU149" s="43" t="s">
        <v>1740</v>
      </c>
      <c r="EV149" s="43" t="s">
        <v>1741</v>
      </c>
      <c r="EW149" s="43" t="s">
        <v>1742</v>
      </c>
      <c r="EX149" s="43" t="s">
        <v>1743</v>
      </c>
      <c r="EY149" s="43"/>
      <c r="EZ149" s="43"/>
      <c r="FA149" s="43"/>
      <c r="FB149" s="43"/>
      <c r="FC149" s="49">
        <v>541</v>
      </c>
      <c r="FD149" s="49">
        <v>674</v>
      </c>
      <c r="FE149" s="49">
        <v>843</v>
      </c>
      <c r="FF149" s="55">
        <v>1042</v>
      </c>
      <c r="FG149" s="55">
        <v>1266</v>
      </c>
      <c r="FH149" s="55"/>
      <c r="FI149" s="55"/>
      <c r="FJ149" s="55"/>
      <c r="FK149" s="55"/>
      <c r="FL149" s="49"/>
      <c r="FM149" s="49"/>
      <c r="FN149" s="49"/>
      <c r="FO149" s="55"/>
      <c r="FP149" s="55"/>
      <c r="FQ149" s="55"/>
      <c r="FR149" s="55"/>
      <c r="FS149" s="55"/>
      <c r="FT149" s="55"/>
      <c r="FU149" s="49"/>
      <c r="FV149" s="49"/>
      <c r="FW149" s="49"/>
      <c r="FX149" s="55"/>
      <c r="FY149" s="55"/>
      <c r="FZ149" s="55"/>
      <c r="GA149" s="55"/>
      <c r="GB149" s="55"/>
      <c r="GC149" s="55"/>
      <c r="GD149" s="55"/>
      <c r="GE149" s="37"/>
      <c r="GF149" s="37"/>
      <c r="GG149" s="37"/>
      <c r="GH149" s="37"/>
      <c r="GI149" s="37"/>
      <c r="GJ149" s="37"/>
      <c r="GK149" s="37"/>
      <c r="GL149" s="37"/>
      <c r="GM149" s="37"/>
      <c r="GN149" s="37"/>
      <c r="GO149" s="37"/>
      <c r="GP149" s="37"/>
      <c r="GQ149" s="37"/>
      <c r="GR149" s="37"/>
      <c r="GS149" s="37"/>
      <c r="GT149" s="37"/>
      <c r="GU149" s="37"/>
      <c r="GV149" s="37"/>
      <c r="GW149" s="37"/>
      <c r="GX149" s="37"/>
      <c r="GY149" s="37"/>
      <c r="GZ149" s="37"/>
      <c r="HA149" s="37"/>
      <c r="HB149" s="37"/>
      <c r="HC149" s="37"/>
      <c r="HD149" s="37"/>
      <c r="HE149" s="37"/>
      <c r="HF149" s="37"/>
      <c r="HG149" s="37"/>
      <c r="HH149" s="37"/>
      <c r="HI149" s="37"/>
      <c r="HJ149" s="37"/>
      <c r="HK149" s="37"/>
      <c r="HL149" s="37"/>
      <c r="HM149" s="37"/>
      <c r="HN149" s="37"/>
      <c r="HO149" s="37"/>
      <c r="HP149" s="37"/>
      <c r="HQ149" s="37"/>
      <c r="HR149" s="37"/>
      <c r="HS149" s="37"/>
      <c r="HT149" s="37"/>
      <c r="HU149" s="37"/>
      <c r="HV149" s="37"/>
      <c r="HW149" s="37"/>
      <c r="HX149" s="37"/>
      <c r="HY149" s="37"/>
      <c r="HZ149" s="37"/>
      <c r="IA149" s="37"/>
      <c r="IB149" s="37"/>
      <c r="IC149" s="37"/>
      <c r="ID149" s="37"/>
      <c r="IE149" s="37"/>
      <c r="IF149" s="37"/>
      <c r="IG149" s="37"/>
      <c r="IH149" s="37"/>
      <c r="II149" s="37"/>
      <c r="IJ149" s="37"/>
      <c r="IK149" s="37"/>
      <c r="IL149" s="37"/>
      <c r="IM149" s="37"/>
      <c r="IN149" s="37"/>
      <c r="IO149" s="37"/>
      <c r="IP149" s="37"/>
      <c r="IQ149" s="37"/>
      <c r="IR149" s="37"/>
      <c r="IS149" s="37"/>
      <c r="IT149" s="37"/>
      <c r="IU149" s="37"/>
      <c r="IV149" s="37"/>
      <c r="IW149" s="37"/>
      <c r="IX149" s="37"/>
      <c r="IY149" s="37"/>
      <c r="IZ149" s="37"/>
      <c r="JA149" s="37"/>
      <c r="JB149" s="37"/>
      <c r="JC149" s="37"/>
      <c r="JD149" s="37"/>
      <c r="JE149" s="37"/>
      <c r="JF149" s="37"/>
      <c r="JG149" s="37"/>
      <c r="JH149" s="37"/>
      <c r="JI149" s="37"/>
      <c r="JJ149" s="37"/>
    </row>
    <row r="150" spans="1:319" s="27" customFormat="1">
      <c r="A150" s="27" t="s">
        <v>341</v>
      </c>
      <c r="B150" s="28">
        <v>1587.7573529411764</v>
      </c>
      <c r="C150" s="28">
        <v>1444</v>
      </c>
      <c r="D150" s="26">
        <v>1602.6822720588234</v>
      </c>
      <c r="E150" s="26">
        <f>ROUNDUP(Tabla1[[#This Row],[€uros1]],0)</f>
        <v>1603</v>
      </c>
      <c r="F150" s="27">
        <v>15</v>
      </c>
      <c r="G150" s="32">
        <v>149</v>
      </c>
      <c r="H150" s="27" t="s">
        <v>342</v>
      </c>
      <c r="I150" s="27" t="s">
        <v>342</v>
      </c>
      <c r="J150" s="27" t="s">
        <v>342</v>
      </c>
      <c r="M150" s="27">
        <v>2</v>
      </c>
      <c r="N150" s="27">
        <v>2</v>
      </c>
      <c r="O150" s="27" t="s">
        <v>585</v>
      </c>
      <c r="P150" s="27" t="s">
        <v>592</v>
      </c>
      <c r="R150" s="27" t="s">
        <v>1435</v>
      </c>
      <c r="AI150" s="27" t="s">
        <v>70</v>
      </c>
      <c r="AJ150" s="27" t="s">
        <v>70</v>
      </c>
      <c r="AK150" s="27" t="s">
        <v>1338</v>
      </c>
      <c r="AL150" s="27" t="s">
        <v>260</v>
      </c>
      <c r="AN150" s="27" t="s">
        <v>60</v>
      </c>
      <c r="AO150" s="27" t="s">
        <v>61</v>
      </c>
      <c r="AP150" s="27" t="s">
        <v>64</v>
      </c>
      <c r="AQ150" s="27" t="s">
        <v>65</v>
      </c>
      <c r="AR150" s="27" t="s">
        <v>66</v>
      </c>
      <c r="AS150" s="27" t="s">
        <v>68</v>
      </c>
      <c r="AT150" s="27" t="s">
        <v>91</v>
      </c>
      <c r="AU150" s="27" t="s">
        <v>92</v>
      </c>
      <c r="AV150" s="27" t="s">
        <v>529</v>
      </c>
      <c r="AW150" s="27" t="s">
        <v>317</v>
      </c>
      <c r="BD150" s="27" t="s">
        <v>607</v>
      </c>
      <c r="BE150" s="27" t="s">
        <v>608</v>
      </c>
      <c r="BF150" s="27" t="s">
        <v>2115</v>
      </c>
      <c r="BN150" s="34">
        <v>1.18</v>
      </c>
      <c r="BO150" s="27" t="s">
        <v>77</v>
      </c>
      <c r="BP150" s="27" t="s">
        <v>1503</v>
      </c>
      <c r="BQ150" s="34"/>
      <c r="BU150" s="37">
        <v>27.8</v>
      </c>
      <c r="BY150" s="27">
        <v>0</v>
      </c>
      <c r="BZ150" s="27">
        <v>921</v>
      </c>
      <c r="CB150" s="27">
        <v>5.34</v>
      </c>
      <c r="CI150" s="27" t="s">
        <v>1343</v>
      </c>
      <c r="CJ150" s="27" t="s">
        <v>1348</v>
      </c>
      <c r="CK150" s="27">
        <v>8.5</v>
      </c>
      <c r="CY150" s="40">
        <v>2</v>
      </c>
      <c r="CZ150" s="40" t="s">
        <v>1550</v>
      </c>
      <c r="DA150" s="83">
        <v>1298</v>
      </c>
      <c r="DH150" s="75"/>
      <c r="DO150" s="27" t="s">
        <v>1923</v>
      </c>
      <c r="DP150" s="27" t="s">
        <v>1929</v>
      </c>
      <c r="EC150" s="27">
        <v>31.5</v>
      </c>
      <c r="EL150" s="27">
        <f>COUNTA(Tabla1[[#This Row],[Tamb1]:[Tamb4]])</f>
        <v>1</v>
      </c>
      <c r="EM150" s="43" t="s">
        <v>1727</v>
      </c>
      <c r="EQ150" s="43" t="s">
        <v>1741</v>
      </c>
      <c r="ES150" s="27">
        <f>COUNTA(Tabla1[[#This Row],[Tcam1]:[Tcam9]])</f>
        <v>5</v>
      </c>
      <c r="ET150" s="43" t="s">
        <v>1739</v>
      </c>
      <c r="EU150" s="43" t="s">
        <v>1740</v>
      </c>
      <c r="EV150" s="43" t="s">
        <v>1741</v>
      </c>
      <c r="EW150" s="43" t="s">
        <v>1742</v>
      </c>
      <c r="EX150" s="43" t="s">
        <v>1743</v>
      </c>
      <c r="EY150" s="43"/>
      <c r="EZ150" s="43"/>
      <c r="FA150" s="43"/>
      <c r="FB150" s="43"/>
      <c r="FC150" s="49">
        <v>538</v>
      </c>
      <c r="FD150" s="49">
        <v>669</v>
      </c>
      <c r="FE150" s="49">
        <v>836</v>
      </c>
      <c r="FF150" s="55">
        <v>1032</v>
      </c>
      <c r="FG150" s="55">
        <v>1253</v>
      </c>
      <c r="FH150" s="55"/>
      <c r="FI150" s="55"/>
      <c r="FJ150" s="55"/>
      <c r="FK150" s="55"/>
      <c r="FL150" s="49"/>
      <c r="FM150" s="49"/>
      <c r="FN150" s="49"/>
      <c r="FO150" s="55"/>
      <c r="FP150" s="55"/>
      <c r="FQ150" s="55"/>
      <c r="FR150" s="55"/>
      <c r="FS150" s="55"/>
      <c r="FT150" s="55"/>
      <c r="FU150" s="49"/>
      <c r="FV150" s="49"/>
      <c r="FW150" s="49"/>
      <c r="FX150" s="55"/>
      <c r="FY150" s="55"/>
      <c r="FZ150" s="55"/>
      <c r="GA150" s="55"/>
      <c r="GB150" s="55"/>
      <c r="GC150" s="55"/>
      <c r="GD150" s="55"/>
      <c r="GE150" s="37"/>
      <c r="GF150" s="37"/>
      <c r="GG150" s="37"/>
      <c r="GH150" s="37"/>
      <c r="GI150" s="37"/>
      <c r="GJ150" s="37"/>
      <c r="GK150" s="37"/>
      <c r="GL150" s="37"/>
      <c r="GM150" s="37"/>
      <c r="GN150" s="37"/>
      <c r="GO150" s="37"/>
      <c r="GP150" s="37"/>
      <c r="GQ150" s="37"/>
      <c r="GR150" s="37"/>
      <c r="GS150" s="37"/>
      <c r="GT150" s="37"/>
      <c r="GU150" s="37"/>
      <c r="GV150" s="37"/>
      <c r="GW150" s="37"/>
      <c r="GX150" s="37"/>
      <c r="GY150" s="37"/>
      <c r="GZ150" s="37"/>
      <c r="HA150" s="37"/>
      <c r="HB150" s="37"/>
      <c r="HC150" s="37"/>
      <c r="HD150" s="37"/>
      <c r="HE150" s="37"/>
      <c r="HF150" s="37"/>
      <c r="HG150" s="37"/>
      <c r="HH150" s="37"/>
      <c r="HI150" s="37"/>
      <c r="HJ150" s="37"/>
      <c r="HK150" s="37"/>
      <c r="HL150" s="37"/>
      <c r="HM150" s="37"/>
      <c r="HN150" s="37"/>
      <c r="HO150" s="37"/>
      <c r="HP150" s="37"/>
      <c r="HQ150" s="37"/>
      <c r="HR150" s="37"/>
      <c r="HS150" s="37"/>
      <c r="HT150" s="37"/>
      <c r="HU150" s="37"/>
      <c r="HV150" s="37"/>
      <c r="HW150" s="37"/>
      <c r="HX150" s="37"/>
      <c r="HY150" s="37"/>
      <c r="HZ150" s="37"/>
      <c r="IA150" s="37"/>
      <c r="IB150" s="37"/>
      <c r="IC150" s="37"/>
      <c r="ID150" s="37"/>
      <c r="IE150" s="37"/>
      <c r="IF150" s="37"/>
      <c r="IG150" s="37"/>
      <c r="IH150" s="37"/>
      <c r="II150" s="37"/>
      <c r="IJ150" s="37"/>
      <c r="IK150" s="37"/>
      <c r="IL150" s="37"/>
      <c r="IM150" s="37"/>
      <c r="IN150" s="37"/>
      <c r="IO150" s="37"/>
      <c r="IP150" s="37"/>
      <c r="IQ150" s="37"/>
      <c r="IR150" s="37"/>
      <c r="IS150" s="37"/>
      <c r="IT150" s="37"/>
      <c r="IU150" s="37"/>
      <c r="IV150" s="37"/>
      <c r="IW150" s="37"/>
      <c r="IX150" s="37"/>
      <c r="IY150" s="37"/>
      <c r="IZ150" s="37"/>
      <c r="JA150" s="37"/>
      <c r="JB150" s="37"/>
      <c r="JC150" s="37"/>
      <c r="JD150" s="37"/>
      <c r="JE150" s="37"/>
      <c r="JF150" s="37"/>
      <c r="JG150" s="37"/>
      <c r="JH150" s="37"/>
      <c r="JI150" s="37"/>
      <c r="JJ150" s="37"/>
    </row>
    <row r="151" spans="1:319" ht="30">
      <c r="A151" s="70" t="s">
        <v>362</v>
      </c>
      <c r="B151" s="71" t="s">
        <v>76</v>
      </c>
      <c r="C151" s="71" t="s">
        <v>76</v>
      </c>
      <c r="D151" s="71" t="s">
        <v>76</v>
      </c>
      <c r="E151" s="71" t="s">
        <v>76</v>
      </c>
      <c r="F151" s="70">
        <v>14</v>
      </c>
      <c r="G151" s="32">
        <v>150</v>
      </c>
      <c r="H151" s="70" t="s">
        <v>595</v>
      </c>
      <c r="I151" s="70" t="s">
        <v>593</v>
      </c>
      <c r="J151" s="70" t="s">
        <v>593</v>
      </c>
      <c r="M151" s="70">
        <v>2</v>
      </c>
      <c r="N151" s="70">
        <v>2</v>
      </c>
      <c r="O151" s="70" t="s">
        <v>1318</v>
      </c>
      <c r="P151" s="70" t="s">
        <v>2114</v>
      </c>
      <c r="W151" s="70" t="s">
        <v>1443</v>
      </c>
      <c r="X151" s="70" t="s">
        <v>1888</v>
      </c>
      <c r="Y151" s="70" t="s">
        <v>1889</v>
      </c>
      <c r="AI151" s="70" t="s">
        <v>1350</v>
      </c>
      <c r="AJ151" s="70" t="s">
        <v>1350</v>
      </c>
      <c r="AK151" s="70" t="s">
        <v>1339</v>
      </c>
      <c r="AL151" s="70" t="s">
        <v>260</v>
      </c>
      <c r="AM151" s="70"/>
      <c r="AN151" s="70" t="s">
        <v>61</v>
      </c>
      <c r="AO151" s="70" t="s">
        <v>62</v>
      </c>
      <c r="AP151" s="70" t="s">
        <v>568</v>
      </c>
      <c r="AQ151" s="70" t="s">
        <v>90</v>
      </c>
      <c r="AR151" s="70" t="s">
        <v>64</v>
      </c>
      <c r="AS151" s="70" t="s">
        <v>65</v>
      </c>
      <c r="AT151" s="70" t="s">
        <v>170</v>
      </c>
      <c r="AU151" s="70" t="s">
        <v>67</v>
      </c>
      <c r="AV151" s="70" t="s">
        <v>114</v>
      </c>
      <c r="AW151" s="70" t="s">
        <v>115</v>
      </c>
      <c r="AX151" s="70" t="s">
        <v>108</v>
      </c>
      <c r="AY151" s="70" t="s">
        <v>92</v>
      </c>
      <c r="AZ151" s="70" t="s">
        <v>529</v>
      </c>
      <c r="BA151" s="70" t="s">
        <v>317</v>
      </c>
      <c r="BD151" s="70" t="s">
        <v>609</v>
      </c>
      <c r="BE151" s="70" t="s">
        <v>610</v>
      </c>
      <c r="BF151" s="70" t="s">
        <v>2117</v>
      </c>
      <c r="BM151" s="70"/>
      <c r="BN151" s="70">
        <v>0.5</v>
      </c>
      <c r="BO151" s="70" t="s">
        <v>77</v>
      </c>
      <c r="BP151" s="123" t="s">
        <v>2731</v>
      </c>
      <c r="BQ151" s="72"/>
      <c r="BR151" s="70"/>
      <c r="BT151" s="70"/>
      <c r="BU151" s="74">
        <v>12</v>
      </c>
      <c r="BV151" s="70"/>
      <c r="BW151" s="70"/>
      <c r="BX151" s="70"/>
      <c r="BY151" s="70">
        <v>2</v>
      </c>
      <c r="BZ151" s="125">
        <v>800</v>
      </c>
      <c r="CA151" s="70"/>
      <c r="CB151" s="125">
        <v>4.4000000000000004</v>
      </c>
      <c r="CC151" s="70"/>
      <c r="CD151" s="70"/>
      <c r="CE151" s="70"/>
      <c r="CF151" s="70"/>
      <c r="CG151" s="70"/>
      <c r="CH151" s="70"/>
      <c r="CI151" s="70" t="s">
        <v>1343</v>
      </c>
      <c r="CJ151" s="74"/>
      <c r="CK151" s="70"/>
      <c r="CL151" s="70" t="s">
        <v>76</v>
      </c>
      <c r="CM151" s="70"/>
      <c r="CN151" s="70"/>
      <c r="CO151" s="70"/>
      <c r="CP151" s="70"/>
      <c r="CQ151" s="70"/>
      <c r="CR151" s="70"/>
      <c r="CS151" s="70"/>
      <c r="CT151" s="70"/>
      <c r="CV151" s="70"/>
      <c r="CY151" s="75">
        <v>1</v>
      </c>
      <c r="CZ151" s="75">
        <v>350</v>
      </c>
      <c r="DA151" s="75">
        <v>2577</v>
      </c>
      <c r="DF151" s="70"/>
      <c r="DJ151" s="70"/>
      <c r="DK151" s="70"/>
      <c r="DL151" s="70"/>
      <c r="DM151" s="70"/>
      <c r="DN151" s="70"/>
      <c r="DO151" s="70">
        <v>6</v>
      </c>
      <c r="DP151" s="70">
        <v>10</v>
      </c>
      <c r="DQ151" s="70"/>
      <c r="DS151" s="70"/>
      <c r="DT151" s="70"/>
      <c r="DU151" s="70"/>
      <c r="DV151" s="70"/>
      <c r="DW151" s="70"/>
      <c r="DX151" s="70"/>
      <c r="DY151" s="70"/>
      <c r="DZ151" s="70" t="s">
        <v>1521</v>
      </c>
      <c r="EA151" s="70" t="s">
        <v>1513</v>
      </c>
      <c r="EB151" s="70"/>
      <c r="EC151" s="70" t="s">
        <v>1540</v>
      </c>
      <c r="ED151" s="70"/>
      <c r="EE151" s="70"/>
      <c r="EF151" s="70"/>
      <c r="EG151" s="70"/>
      <c r="EH151" s="70"/>
      <c r="EI151" s="70">
        <v>1064</v>
      </c>
      <c r="EJ151" s="70">
        <v>489</v>
      </c>
      <c r="EK151" s="70">
        <v>645</v>
      </c>
      <c r="EL151" s="70">
        <f>COUNTA(Tabla1[[#This Row],[Tamb1]:[Tamb4]])</f>
        <v>1</v>
      </c>
      <c r="EM151" s="78" t="s">
        <v>1727</v>
      </c>
      <c r="EQ151" s="62" t="s">
        <v>2120</v>
      </c>
      <c r="ER151" s="62" t="s">
        <v>2122</v>
      </c>
      <c r="ES151" s="70">
        <f>COUNTA(Tabla1[[#This Row],[Tcam1]:[Tcam9]])</f>
        <v>3</v>
      </c>
      <c r="ET151" s="62" t="s">
        <v>2118</v>
      </c>
      <c r="EU151" s="62" t="s">
        <v>2120</v>
      </c>
      <c r="EV151" s="62" t="s">
        <v>2122</v>
      </c>
      <c r="FC151" s="79" t="s">
        <v>76</v>
      </c>
      <c r="FD151" s="79">
        <v>1025</v>
      </c>
      <c r="FE151" s="79">
        <v>1135</v>
      </c>
      <c r="FF151" s="80"/>
      <c r="FG151" s="80"/>
      <c r="FH151" s="80"/>
      <c r="FI151" s="80"/>
      <c r="FJ151" s="80"/>
      <c r="FK151" s="80"/>
      <c r="FL151" s="79"/>
      <c r="FM151" s="79"/>
      <c r="FN151" s="79"/>
      <c r="FO151" s="80"/>
      <c r="FP151" s="80"/>
      <c r="FQ151" s="80"/>
      <c r="FR151" s="80"/>
      <c r="FS151" s="80"/>
      <c r="FT151" s="80"/>
      <c r="FU151" s="79"/>
      <c r="FV151" s="79"/>
      <c r="FW151" s="79"/>
      <c r="FX151" s="80"/>
      <c r="FY151" s="80"/>
      <c r="FZ151" s="80"/>
      <c r="GA151" s="80"/>
      <c r="GB151" s="80"/>
      <c r="GC151" s="80"/>
      <c r="GD151" s="80"/>
      <c r="GE151" s="74"/>
      <c r="GF151" s="74"/>
      <c r="GG151" s="74"/>
      <c r="GH151" s="74"/>
      <c r="GI151" s="74"/>
      <c r="GJ151" s="74"/>
      <c r="GK151" s="74"/>
      <c r="GL151" s="74"/>
      <c r="GM151" s="74"/>
      <c r="GN151" s="74"/>
      <c r="GO151" s="74"/>
      <c r="GP151" s="74"/>
      <c r="GQ151" s="74"/>
      <c r="GR151" s="74"/>
      <c r="GS151" s="74"/>
      <c r="GT151" s="74"/>
      <c r="GU151" s="74"/>
      <c r="GV151" s="74"/>
      <c r="GW151" s="74"/>
      <c r="GX151" s="74"/>
      <c r="GY151" s="74"/>
      <c r="GZ151" s="74"/>
      <c r="HA151" s="74"/>
      <c r="HB151" s="74"/>
      <c r="HC151" s="74"/>
      <c r="HD151" s="74"/>
      <c r="HE151" s="74"/>
      <c r="HF151" s="74"/>
      <c r="HG151" s="74"/>
      <c r="HH151" s="74"/>
      <c r="HI151" s="74"/>
      <c r="HJ151" s="74"/>
      <c r="HK151" s="74"/>
      <c r="HL151" s="74"/>
      <c r="HM151" s="74"/>
      <c r="HN151" s="74"/>
      <c r="HO151" s="74"/>
      <c r="HP151" s="74"/>
      <c r="HQ151" s="74"/>
      <c r="HR151" s="74"/>
      <c r="HS151" s="74"/>
      <c r="HT151" s="74"/>
      <c r="HU151" s="74"/>
      <c r="HV151" s="74"/>
      <c r="HW151" s="74"/>
      <c r="HX151" s="74"/>
      <c r="HY151" s="74"/>
      <c r="HZ151" s="74"/>
      <c r="IA151" s="74"/>
      <c r="IB151" s="74"/>
      <c r="IC151" s="74"/>
      <c r="ID151" s="74"/>
      <c r="IE151" s="74"/>
      <c r="IF151" s="74"/>
      <c r="IG151" s="74"/>
      <c r="IH151" s="74"/>
      <c r="II151" s="74"/>
      <c r="IJ151" s="74"/>
      <c r="IK151" s="74"/>
      <c r="IL151" s="74"/>
      <c r="IM151" s="74"/>
      <c r="IN151" s="74"/>
      <c r="IO151" s="74"/>
      <c r="IP151" s="74"/>
      <c r="IQ151" s="74"/>
      <c r="IR151" s="74"/>
      <c r="IS151" s="74"/>
      <c r="IT151" s="74"/>
      <c r="IU151" s="74"/>
      <c r="IV151" s="74"/>
      <c r="IW151" s="74"/>
      <c r="IX151" s="74"/>
      <c r="IY151" s="74"/>
      <c r="IZ151" s="74"/>
      <c r="JA151" s="74"/>
      <c r="JB151" s="74"/>
      <c r="JC151" s="74"/>
      <c r="JD151" s="74"/>
      <c r="JE151" s="74"/>
      <c r="JF151" s="74"/>
      <c r="JG151" s="74"/>
      <c r="JH151" s="74"/>
      <c r="JI151" s="74"/>
      <c r="JJ151" s="74"/>
      <c r="JK151" s="70"/>
      <c r="JL151" s="70"/>
      <c r="JM151" s="70"/>
      <c r="JN151" s="70"/>
      <c r="JO151" s="70"/>
      <c r="JP151" s="70"/>
      <c r="JQ151" s="70"/>
      <c r="JR151" s="70"/>
      <c r="JS151" s="70"/>
      <c r="JT151" s="70"/>
      <c r="JU151" s="70"/>
      <c r="JV151" s="70"/>
      <c r="JW151" s="70"/>
      <c r="JX151" s="70"/>
      <c r="JY151" s="70"/>
      <c r="JZ151" s="70"/>
      <c r="KA151" s="70"/>
      <c r="KB151" s="70"/>
      <c r="KC151" s="70"/>
      <c r="KD151" s="70"/>
      <c r="KE151" s="70"/>
      <c r="KF151" s="70"/>
      <c r="KG151" s="70"/>
      <c r="KH151" s="70"/>
      <c r="KI151" s="70"/>
      <c r="KJ151" s="70"/>
      <c r="KK151" s="70"/>
      <c r="KL151" s="70"/>
      <c r="KM151" s="70"/>
      <c r="KN151" s="70"/>
      <c r="KO151" s="70"/>
      <c r="KP151" s="70"/>
      <c r="KQ151" s="70"/>
      <c r="KR151" s="70"/>
      <c r="KS151" s="70"/>
      <c r="KT151" s="70"/>
      <c r="KU151" s="70"/>
      <c r="KV151" s="70"/>
      <c r="KW151" s="70"/>
      <c r="KX151" s="70"/>
      <c r="KY151" s="70"/>
      <c r="KZ151" s="70"/>
      <c r="LA151" s="70"/>
      <c r="LB151" s="70"/>
      <c r="LC151" s="70"/>
      <c r="LD151" s="70"/>
      <c r="LE151" s="70"/>
      <c r="LF151" s="70"/>
      <c r="LG151" s="70"/>
    </row>
    <row r="152" spans="1:319" ht="30">
      <c r="A152" s="70" t="s">
        <v>363</v>
      </c>
      <c r="B152" s="71" t="s">
        <v>76</v>
      </c>
      <c r="C152" s="71" t="s">
        <v>76</v>
      </c>
      <c r="D152" s="71" t="s">
        <v>76</v>
      </c>
      <c r="E152" s="71" t="s">
        <v>76</v>
      </c>
      <c r="F152" s="70">
        <v>14</v>
      </c>
      <c r="G152" s="32">
        <v>151</v>
      </c>
      <c r="H152" s="70" t="s">
        <v>595</v>
      </c>
      <c r="I152" s="70" t="s">
        <v>593</v>
      </c>
      <c r="J152" s="70" t="s">
        <v>593</v>
      </c>
      <c r="M152" s="70">
        <v>2</v>
      </c>
      <c r="N152" s="70">
        <v>2</v>
      </c>
      <c r="O152" s="70" t="s">
        <v>1318</v>
      </c>
      <c r="P152" s="70" t="s">
        <v>2114</v>
      </c>
      <c r="W152" s="70" t="s">
        <v>1443</v>
      </c>
      <c r="X152" s="70" t="s">
        <v>1888</v>
      </c>
      <c r="Y152" s="70" t="s">
        <v>1889</v>
      </c>
      <c r="AI152" s="70" t="s">
        <v>1350</v>
      </c>
      <c r="AJ152" s="70" t="s">
        <v>1350</v>
      </c>
      <c r="AK152" s="70" t="s">
        <v>1339</v>
      </c>
      <c r="AL152" s="70" t="s">
        <v>260</v>
      </c>
      <c r="AM152" s="70"/>
      <c r="AN152" s="70" t="s">
        <v>61</v>
      </c>
      <c r="AO152" s="70" t="s">
        <v>62</v>
      </c>
      <c r="AP152" s="70" t="s">
        <v>568</v>
      </c>
      <c r="AQ152" s="70" t="s">
        <v>90</v>
      </c>
      <c r="AR152" s="70" t="s">
        <v>64</v>
      </c>
      <c r="AS152" s="70" t="s">
        <v>65</v>
      </c>
      <c r="AT152" s="70" t="s">
        <v>170</v>
      </c>
      <c r="AU152" s="70" t="s">
        <v>67</v>
      </c>
      <c r="AV152" s="70" t="s">
        <v>114</v>
      </c>
      <c r="AW152" s="70" t="s">
        <v>115</v>
      </c>
      <c r="AX152" s="70" t="s">
        <v>108</v>
      </c>
      <c r="AY152" s="70" t="s">
        <v>92</v>
      </c>
      <c r="AZ152" s="70" t="s">
        <v>529</v>
      </c>
      <c r="BA152" s="70" t="s">
        <v>317</v>
      </c>
      <c r="BD152" s="70" t="s">
        <v>609</v>
      </c>
      <c r="BE152" s="70" t="s">
        <v>610</v>
      </c>
      <c r="BF152" s="70" t="s">
        <v>2117</v>
      </c>
      <c r="BM152" s="70"/>
      <c r="BN152" s="70">
        <v>0.75</v>
      </c>
      <c r="BO152" s="70" t="s">
        <v>77</v>
      </c>
      <c r="BP152" s="123" t="s">
        <v>2732</v>
      </c>
      <c r="BQ152" s="72"/>
      <c r="BR152" s="70"/>
      <c r="BT152" s="70"/>
      <c r="BU152" s="74">
        <v>18.3</v>
      </c>
      <c r="BV152" s="70"/>
      <c r="BW152" s="70"/>
      <c r="BX152" s="70"/>
      <c r="BY152" s="70">
        <v>2</v>
      </c>
      <c r="BZ152" s="125">
        <v>900</v>
      </c>
      <c r="CA152" s="70"/>
      <c r="CB152" s="125">
        <v>4.9000000000000004</v>
      </c>
      <c r="CC152" s="70"/>
      <c r="CD152" s="70"/>
      <c r="CE152" s="70"/>
      <c r="CF152" s="70"/>
      <c r="CG152" s="70"/>
      <c r="CH152" s="70"/>
      <c r="CI152" s="70" t="s">
        <v>1343</v>
      </c>
      <c r="CJ152" s="74"/>
      <c r="CK152" s="70"/>
      <c r="CL152" s="70" t="s">
        <v>76</v>
      </c>
      <c r="CM152" s="70"/>
      <c r="CN152" s="70"/>
      <c r="CO152" s="70"/>
      <c r="CP152" s="70"/>
      <c r="CQ152" s="70"/>
      <c r="CR152" s="70"/>
      <c r="CS152" s="70"/>
      <c r="CT152" s="70"/>
      <c r="CV152" s="70"/>
      <c r="CY152" s="75">
        <v>1</v>
      </c>
      <c r="CZ152" s="75">
        <v>350</v>
      </c>
      <c r="DA152" s="75">
        <v>2577</v>
      </c>
      <c r="DF152" s="70"/>
      <c r="DJ152" s="70"/>
      <c r="DK152" s="70"/>
      <c r="DL152" s="70"/>
      <c r="DM152" s="70"/>
      <c r="DN152" s="70"/>
      <c r="DO152" s="70">
        <v>10</v>
      </c>
      <c r="DP152" s="70">
        <v>12</v>
      </c>
      <c r="DQ152" s="70"/>
      <c r="DS152" s="70"/>
      <c r="DT152" s="70"/>
      <c r="DU152" s="70"/>
      <c r="DV152" s="70"/>
      <c r="DW152" s="70"/>
      <c r="DX152" s="70"/>
      <c r="DY152" s="70"/>
      <c r="DZ152" s="70" t="s">
        <v>1521</v>
      </c>
      <c r="EA152" s="70" t="s">
        <v>1513</v>
      </c>
      <c r="EB152" s="70"/>
      <c r="EC152" s="70" t="s">
        <v>1541</v>
      </c>
      <c r="ED152" s="70"/>
      <c r="EE152" s="70"/>
      <c r="EF152" s="70"/>
      <c r="EG152" s="70"/>
      <c r="EH152" s="70"/>
      <c r="EI152" s="70">
        <v>1064</v>
      </c>
      <c r="EJ152" s="70">
        <v>489</v>
      </c>
      <c r="EK152" s="70">
        <v>645</v>
      </c>
      <c r="EL152" s="70">
        <f>COUNTA(Tabla1[[#This Row],[Tamb1]:[Tamb4]])</f>
        <v>1</v>
      </c>
      <c r="EM152" s="78" t="s">
        <v>1727</v>
      </c>
      <c r="EQ152" s="62" t="s">
        <v>2120</v>
      </c>
      <c r="ER152" s="62" t="s">
        <v>2122</v>
      </c>
      <c r="ES152" s="70">
        <f>COUNTA(Tabla1[[#This Row],[Tcam1]:[Tcam9]])</f>
        <v>3</v>
      </c>
      <c r="ET152" s="62" t="s">
        <v>2118</v>
      </c>
      <c r="EU152" s="62" t="s">
        <v>2120</v>
      </c>
      <c r="EV152" s="62" t="s">
        <v>2122</v>
      </c>
      <c r="FC152" s="79" t="s">
        <v>76</v>
      </c>
      <c r="FD152" s="79">
        <v>1399</v>
      </c>
      <c r="FE152" s="79">
        <v>1537</v>
      </c>
      <c r="FF152" s="80"/>
      <c r="FG152" s="80"/>
      <c r="FH152" s="80"/>
      <c r="FI152" s="80"/>
      <c r="FJ152" s="80"/>
      <c r="FK152" s="80"/>
      <c r="FL152" s="79"/>
      <c r="FM152" s="79"/>
      <c r="FN152" s="79"/>
      <c r="FO152" s="80"/>
      <c r="FP152" s="80"/>
      <c r="FQ152" s="80"/>
      <c r="FR152" s="80"/>
      <c r="FS152" s="80"/>
      <c r="FT152" s="80"/>
      <c r="FU152" s="79"/>
      <c r="FV152" s="79"/>
      <c r="FW152" s="79"/>
      <c r="FX152" s="80"/>
      <c r="FY152" s="80"/>
      <c r="FZ152" s="80"/>
      <c r="GA152" s="80"/>
      <c r="GB152" s="80"/>
      <c r="GC152" s="80"/>
      <c r="GD152" s="80"/>
      <c r="GE152" s="74"/>
      <c r="GF152" s="74"/>
      <c r="GG152" s="74"/>
      <c r="GH152" s="74"/>
      <c r="GI152" s="74"/>
      <c r="GJ152" s="74"/>
      <c r="GK152" s="74"/>
      <c r="GL152" s="74"/>
      <c r="GM152" s="74"/>
      <c r="GN152" s="74"/>
      <c r="GO152" s="74"/>
      <c r="GP152" s="74"/>
      <c r="GQ152" s="74"/>
      <c r="GR152" s="74"/>
      <c r="GS152" s="74"/>
      <c r="GT152" s="74"/>
      <c r="GU152" s="74"/>
      <c r="GV152" s="74"/>
      <c r="GW152" s="74"/>
      <c r="GX152" s="74"/>
      <c r="GY152" s="74"/>
      <c r="GZ152" s="74"/>
      <c r="HA152" s="74"/>
      <c r="HB152" s="74"/>
      <c r="HC152" s="74"/>
      <c r="HD152" s="74"/>
      <c r="HE152" s="74"/>
      <c r="HF152" s="74"/>
      <c r="HG152" s="74"/>
      <c r="HH152" s="74"/>
      <c r="HI152" s="74"/>
      <c r="HJ152" s="74"/>
      <c r="HK152" s="74"/>
      <c r="HL152" s="74"/>
      <c r="HM152" s="74"/>
      <c r="HN152" s="74"/>
      <c r="HO152" s="74"/>
      <c r="HP152" s="74"/>
      <c r="HQ152" s="74"/>
      <c r="HR152" s="74"/>
      <c r="HS152" s="74"/>
      <c r="HT152" s="74"/>
      <c r="HU152" s="74"/>
      <c r="HV152" s="74"/>
      <c r="HW152" s="74"/>
      <c r="HX152" s="74"/>
      <c r="HY152" s="74"/>
      <c r="HZ152" s="74"/>
      <c r="IA152" s="74"/>
      <c r="IB152" s="74"/>
      <c r="IC152" s="74"/>
      <c r="ID152" s="74"/>
      <c r="IE152" s="74"/>
      <c r="IF152" s="74"/>
      <c r="IG152" s="74"/>
      <c r="IH152" s="74"/>
      <c r="II152" s="74"/>
      <c r="IJ152" s="74"/>
      <c r="IK152" s="74"/>
      <c r="IL152" s="74"/>
      <c r="IM152" s="74"/>
      <c r="IN152" s="74"/>
      <c r="IO152" s="74"/>
      <c r="IP152" s="74"/>
      <c r="IQ152" s="74"/>
      <c r="IR152" s="74"/>
      <c r="IS152" s="74"/>
      <c r="IT152" s="74"/>
      <c r="IU152" s="74"/>
      <c r="IV152" s="74"/>
      <c r="IW152" s="74"/>
      <c r="IX152" s="74"/>
      <c r="IY152" s="74"/>
      <c r="IZ152" s="74"/>
      <c r="JA152" s="74"/>
      <c r="JB152" s="74"/>
      <c r="JC152" s="74"/>
      <c r="JD152" s="74"/>
      <c r="JE152" s="74"/>
      <c r="JF152" s="74"/>
      <c r="JG152" s="74"/>
      <c r="JH152" s="74"/>
      <c r="JI152" s="74"/>
      <c r="JJ152" s="74"/>
      <c r="JK152" s="70"/>
      <c r="JL152" s="70"/>
      <c r="JM152" s="70"/>
      <c r="JN152" s="70"/>
      <c r="JO152" s="70"/>
      <c r="JP152" s="70"/>
      <c r="JQ152" s="70"/>
      <c r="JR152" s="70"/>
      <c r="JS152" s="70"/>
      <c r="JT152" s="70"/>
      <c r="JU152" s="70"/>
      <c r="JV152" s="70"/>
      <c r="JW152" s="70"/>
      <c r="JX152" s="70"/>
      <c r="JY152" s="70"/>
      <c r="JZ152" s="70"/>
      <c r="KA152" s="70"/>
      <c r="KB152" s="70"/>
      <c r="KC152" s="70"/>
      <c r="KD152" s="70"/>
      <c r="KE152" s="70"/>
      <c r="KF152" s="70"/>
      <c r="KG152" s="70"/>
      <c r="KH152" s="70"/>
      <c r="KI152" s="70"/>
      <c r="KJ152" s="70"/>
      <c r="KK152" s="70"/>
      <c r="KL152" s="70"/>
      <c r="KM152" s="70"/>
      <c r="KN152" s="70"/>
      <c r="KO152" s="70"/>
      <c r="KP152" s="70"/>
      <c r="KQ152" s="70"/>
      <c r="KR152" s="70"/>
      <c r="KS152" s="70"/>
      <c r="KT152" s="70"/>
      <c r="KU152" s="70"/>
      <c r="KV152" s="70"/>
      <c r="KW152" s="70"/>
      <c r="KX152" s="70"/>
      <c r="KY152" s="70"/>
      <c r="KZ152" s="70"/>
      <c r="LA152" s="70"/>
      <c r="LB152" s="70"/>
      <c r="LC152" s="70"/>
      <c r="LD152" s="70"/>
      <c r="LE152" s="70"/>
      <c r="LF152" s="70"/>
      <c r="LG152" s="70"/>
    </row>
    <row r="153" spans="1:319" ht="30">
      <c r="A153" s="70" t="s">
        <v>364</v>
      </c>
      <c r="B153" s="71" t="s">
        <v>76</v>
      </c>
      <c r="C153" s="71" t="s">
        <v>76</v>
      </c>
      <c r="D153" s="71" t="s">
        <v>76</v>
      </c>
      <c r="E153" s="71" t="s">
        <v>76</v>
      </c>
      <c r="F153" s="70">
        <v>14</v>
      </c>
      <c r="G153" s="32">
        <v>152</v>
      </c>
      <c r="H153" s="70" t="s">
        <v>595</v>
      </c>
      <c r="I153" s="70" t="s">
        <v>593</v>
      </c>
      <c r="J153" s="70" t="s">
        <v>593</v>
      </c>
      <c r="M153" s="70">
        <v>2</v>
      </c>
      <c r="N153" s="70">
        <v>2</v>
      </c>
      <c r="O153" s="70" t="s">
        <v>1318</v>
      </c>
      <c r="P153" s="70" t="s">
        <v>2114</v>
      </c>
      <c r="W153" s="70" t="s">
        <v>1443</v>
      </c>
      <c r="X153" s="70" t="s">
        <v>1888</v>
      </c>
      <c r="Y153" s="70" t="s">
        <v>1889</v>
      </c>
      <c r="AI153" s="70" t="s">
        <v>1350</v>
      </c>
      <c r="AJ153" s="70" t="s">
        <v>1350</v>
      </c>
      <c r="AK153" s="70" t="s">
        <v>1339</v>
      </c>
      <c r="AL153" s="70" t="s">
        <v>260</v>
      </c>
      <c r="AM153" s="70"/>
      <c r="AN153" s="70" t="s">
        <v>61</v>
      </c>
      <c r="AO153" s="70" t="s">
        <v>62</v>
      </c>
      <c r="AP153" s="70" t="s">
        <v>568</v>
      </c>
      <c r="AQ153" s="70" t="s">
        <v>90</v>
      </c>
      <c r="AR153" s="70" t="s">
        <v>64</v>
      </c>
      <c r="AS153" s="70" t="s">
        <v>65</v>
      </c>
      <c r="AT153" s="70" t="s">
        <v>170</v>
      </c>
      <c r="AU153" s="70" t="s">
        <v>67</v>
      </c>
      <c r="AV153" s="70" t="s">
        <v>114</v>
      </c>
      <c r="AW153" s="70" t="s">
        <v>115</v>
      </c>
      <c r="AX153" s="70" t="s">
        <v>108</v>
      </c>
      <c r="AY153" s="70" t="s">
        <v>92</v>
      </c>
      <c r="AZ153" s="70" t="s">
        <v>529</v>
      </c>
      <c r="BA153" s="70" t="s">
        <v>317</v>
      </c>
      <c r="BD153" s="70" t="s">
        <v>609</v>
      </c>
      <c r="BE153" s="70" t="s">
        <v>610</v>
      </c>
      <c r="BF153" s="70" t="s">
        <v>2117</v>
      </c>
      <c r="BM153" s="70"/>
      <c r="BN153" s="70">
        <v>1</v>
      </c>
      <c r="BO153" s="70" t="s">
        <v>77</v>
      </c>
      <c r="BP153" s="123" t="s">
        <v>2733</v>
      </c>
      <c r="BQ153" s="72"/>
      <c r="BR153" s="70"/>
      <c r="BT153" s="70"/>
      <c r="BU153" s="74">
        <v>24.2</v>
      </c>
      <c r="BV153" s="70"/>
      <c r="BW153" s="70"/>
      <c r="BX153" s="70"/>
      <c r="BY153" s="70">
        <v>2</v>
      </c>
      <c r="BZ153" s="125">
        <v>1100</v>
      </c>
      <c r="CA153" s="70"/>
      <c r="CB153" s="125">
        <v>6</v>
      </c>
      <c r="CC153" s="70"/>
      <c r="CD153" s="70"/>
      <c r="CE153" s="70"/>
      <c r="CF153" s="70"/>
      <c r="CG153" s="70"/>
      <c r="CH153" s="70"/>
      <c r="CI153" s="70" t="s">
        <v>1343</v>
      </c>
      <c r="CJ153" s="74"/>
      <c r="CK153" s="70"/>
      <c r="CL153" s="70" t="s">
        <v>76</v>
      </c>
      <c r="CM153" s="70"/>
      <c r="CN153" s="70"/>
      <c r="CO153" s="70"/>
      <c r="CP153" s="70"/>
      <c r="CQ153" s="70"/>
      <c r="CR153" s="70"/>
      <c r="CS153" s="70"/>
      <c r="CT153" s="70"/>
      <c r="CV153" s="70"/>
      <c r="CY153" s="75">
        <v>1</v>
      </c>
      <c r="CZ153" s="75">
        <v>350</v>
      </c>
      <c r="DA153" s="75">
        <v>2577</v>
      </c>
      <c r="DF153" s="70"/>
      <c r="DJ153" s="70"/>
      <c r="DK153" s="70"/>
      <c r="DL153" s="70"/>
      <c r="DM153" s="70"/>
      <c r="DN153" s="70"/>
      <c r="DO153" s="70">
        <v>10</v>
      </c>
      <c r="DP153" s="70">
        <v>12</v>
      </c>
      <c r="DQ153" s="70"/>
      <c r="DS153" s="70"/>
      <c r="DT153" s="70"/>
      <c r="DU153" s="70"/>
      <c r="DV153" s="70"/>
      <c r="DW153" s="70"/>
      <c r="DX153" s="70"/>
      <c r="DY153" s="70"/>
      <c r="DZ153" s="70" t="s">
        <v>2132</v>
      </c>
      <c r="EA153" s="70" t="s">
        <v>1514</v>
      </c>
      <c r="EB153" s="70"/>
      <c r="EC153" s="70">
        <v>63</v>
      </c>
      <c r="ED153" s="70"/>
      <c r="EE153" s="70"/>
      <c r="EF153" s="70"/>
      <c r="EG153" s="70"/>
      <c r="EH153" s="70"/>
      <c r="EI153" s="70">
        <v>1064</v>
      </c>
      <c r="EJ153" s="70">
        <v>489</v>
      </c>
      <c r="EK153" s="70">
        <v>645</v>
      </c>
      <c r="EL153" s="70">
        <f>COUNTA(Tabla1[[#This Row],[Tamb1]:[Tamb4]])</f>
        <v>1</v>
      </c>
      <c r="EM153" s="78" t="s">
        <v>1727</v>
      </c>
      <c r="EQ153" s="62" t="s">
        <v>2120</v>
      </c>
      <c r="ER153" s="62" t="s">
        <v>2122</v>
      </c>
      <c r="ES153" s="70">
        <f>COUNTA(Tabla1[[#This Row],[Tcam1]:[Tcam9]])</f>
        <v>3</v>
      </c>
      <c r="ET153" s="62" t="s">
        <v>2118</v>
      </c>
      <c r="EU153" s="62" t="s">
        <v>2120</v>
      </c>
      <c r="EV153" s="62" t="s">
        <v>2122</v>
      </c>
      <c r="FC153" s="79" t="s">
        <v>76</v>
      </c>
      <c r="FD153" s="79">
        <v>1703</v>
      </c>
      <c r="FE153" s="79">
        <v>1927</v>
      </c>
      <c r="FF153" s="80"/>
      <c r="FG153" s="80"/>
      <c r="FH153" s="80"/>
      <c r="FI153" s="80"/>
      <c r="FJ153" s="80"/>
      <c r="FK153" s="80"/>
      <c r="FL153" s="79"/>
      <c r="FM153" s="79"/>
      <c r="FN153" s="79"/>
      <c r="FO153" s="80"/>
      <c r="FP153" s="80"/>
      <c r="FQ153" s="80"/>
      <c r="FR153" s="80"/>
      <c r="FS153" s="80"/>
      <c r="FT153" s="80"/>
      <c r="FU153" s="79"/>
      <c r="FV153" s="79"/>
      <c r="FW153" s="79"/>
      <c r="FX153" s="80"/>
      <c r="FY153" s="80"/>
      <c r="FZ153" s="80"/>
      <c r="GA153" s="80"/>
      <c r="GB153" s="80"/>
      <c r="GC153" s="80"/>
      <c r="GD153" s="80"/>
      <c r="GE153" s="74"/>
      <c r="GF153" s="74"/>
      <c r="GG153" s="74"/>
      <c r="GH153" s="74"/>
      <c r="GI153" s="74"/>
      <c r="GJ153" s="74"/>
      <c r="GK153" s="74"/>
      <c r="GL153" s="74"/>
      <c r="GM153" s="74"/>
      <c r="GN153" s="74"/>
      <c r="GO153" s="74"/>
      <c r="GP153" s="74"/>
      <c r="GQ153" s="74"/>
      <c r="GR153" s="74"/>
      <c r="GS153" s="74"/>
      <c r="GT153" s="74"/>
      <c r="GU153" s="74"/>
      <c r="GV153" s="74"/>
      <c r="GW153" s="74"/>
      <c r="GX153" s="74"/>
      <c r="GY153" s="74"/>
      <c r="GZ153" s="74"/>
      <c r="HA153" s="74"/>
      <c r="HB153" s="74"/>
      <c r="HC153" s="74"/>
      <c r="HD153" s="74"/>
      <c r="HE153" s="74"/>
      <c r="HF153" s="74"/>
      <c r="HG153" s="74"/>
      <c r="HH153" s="74"/>
      <c r="HI153" s="74"/>
      <c r="HJ153" s="74"/>
      <c r="HK153" s="74"/>
      <c r="HL153" s="74"/>
      <c r="HM153" s="74"/>
      <c r="HN153" s="74"/>
      <c r="HO153" s="74"/>
      <c r="HP153" s="74"/>
      <c r="HQ153" s="74"/>
      <c r="HR153" s="74"/>
      <c r="HS153" s="74"/>
      <c r="HT153" s="74"/>
      <c r="HU153" s="74"/>
      <c r="HV153" s="74"/>
      <c r="HW153" s="74"/>
      <c r="HX153" s="74"/>
      <c r="HY153" s="74"/>
      <c r="HZ153" s="74"/>
      <c r="IA153" s="74"/>
      <c r="IB153" s="74"/>
      <c r="IC153" s="74"/>
      <c r="ID153" s="74"/>
      <c r="IE153" s="74"/>
      <c r="IF153" s="74"/>
      <c r="IG153" s="74"/>
      <c r="IH153" s="74"/>
      <c r="II153" s="74"/>
      <c r="IJ153" s="74"/>
      <c r="IK153" s="74"/>
      <c r="IL153" s="74"/>
      <c r="IM153" s="74"/>
      <c r="IN153" s="74"/>
      <c r="IO153" s="74"/>
      <c r="IP153" s="74"/>
      <c r="IQ153" s="74"/>
      <c r="IR153" s="74"/>
      <c r="IS153" s="74"/>
      <c r="IT153" s="74"/>
      <c r="IU153" s="74"/>
      <c r="IV153" s="74"/>
      <c r="IW153" s="74"/>
      <c r="IX153" s="74"/>
      <c r="IY153" s="74"/>
      <c r="IZ153" s="74"/>
      <c r="JA153" s="74"/>
      <c r="JB153" s="74"/>
      <c r="JC153" s="74"/>
      <c r="JD153" s="74"/>
      <c r="JE153" s="74"/>
      <c r="JF153" s="74"/>
      <c r="JG153" s="74"/>
      <c r="JH153" s="74"/>
      <c r="JI153" s="74"/>
      <c r="JJ153" s="74"/>
      <c r="JK153" s="70"/>
      <c r="JL153" s="70"/>
      <c r="JM153" s="70"/>
      <c r="JN153" s="70"/>
      <c r="JO153" s="70"/>
      <c r="JP153" s="70"/>
      <c r="JQ153" s="70"/>
      <c r="JR153" s="70"/>
      <c r="JS153" s="70"/>
      <c r="JT153" s="70"/>
      <c r="JU153" s="70"/>
      <c r="JV153" s="70"/>
      <c r="JW153" s="70"/>
      <c r="JX153" s="70"/>
      <c r="JY153" s="70"/>
      <c r="JZ153" s="70"/>
      <c r="KA153" s="70"/>
      <c r="KB153" s="70"/>
      <c r="KC153" s="70"/>
      <c r="KD153" s="70"/>
      <c r="KE153" s="70"/>
      <c r="KF153" s="70"/>
      <c r="KG153" s="70"/>
      <c r="KH153" s="70"/>
      <c r="KI153" s="70"/>
      <c r="KJ153" s="70"/>
      <c r="KK153" s="70"/>
      <c r="KL153" s="70"/>
      <c r="KM153" s="70"/>
      <c r="KN153" s="70"/>
      <c r="KO153" s="70"/>
      <c r="KP153" s="70"/>
      <c r="KQ153" s="70"/>
      <c r="KR153" s="70"/>
      <c r="KS153" s="70"/>
      <c r="KT153" s="70"/>
      <c r="KU153" s="70"/>
      <c r="KV153" s="70"/>
      <c r="KW153" s="70"/>
      <c r="KX153" s="70"/>
      <c r="KY153" s="70"/>
      <c r="KZ153" s="70"/>
      <c r="LA153" s="70"/>
      <c r="LB153" s="70"/>
      <c r="LC153" s="70"/>
      <c r="LD153" s="70"/>
      <c r="LE153" s="70"/>
      <c r="LF153" s="70"/>
      <c r="LG153" s="70"/>
    </row>
    <row r="154" spans="1:319" ht="30">
      <c r="A154" s="70" t="s">
        <v>365</v>
      </c>
      <c r="B154" s="71" t="s">
        <v>76</v>
      </c>
      <c r="C154" s="71" t="s">
        <v>76</v>
      </c>
      <c r="D154" s="71" t="s">
        <v>76</v>
      </c>
      <c r="E154" s="71" t="s">
        <v>76</v>
      </c>
      <c r="F154" s="70">
        <v>14</v>
      </c>
      <c r="G154" s="32">
        <v>153</v>
      </c>
      <c r="H154" s="70" t="s">
        <v>595</v>
      </c>
      <c r="I154" s="70" t="s">
        <v>593</v>
      </c>
      <c r="J154" s="70" t="s">
        <v>593</v>
      </c>
      <c r="M154" s="70">
        <v>2</v>
      </c>
      <c r="N154" s="70">
        <v>2</v>
      </c>
      <c r="O154" s="70" t="s">
        <v>1318</v>
      </c>
      <c r="P154" s="70" t="s">
        <v>2114</v>
      </c>
      <c r="W154" s="70" t="s">
        <v>1443</v>
      </c>
      <c r="X154" s="70" t="s">
        <v>1888</v>
      </c>
      <c r="Y154" s="70" t="s">
        <v>1889</v>
      </c>
      <c r="AI154" s="70" t="s">
        <v>1350</v>
      </c>
      <c r="AJ154" s="70" t="s">
        <v>1350</v>
      </c>
      <c r="AK154" s="70" t="s">
        <v>1339</v>
      </c>
      <c r="AL154" s="70" t="s">
        <v>260</v>
      </c>
      <c r="AM154" s="70"/>
      <c r="AN154" s="70" t="s">
        <v>61</v>
      </c>
      <c r="AO154" s="70" t="s">
        <v>62</v>
      </c>
      <c r="AP154" s="70" t="s">
        <v>568</v>
      </c>
      <c r="AQ154" s="70" t="s">
        <v>90</v>
      </c>
      <c r="AR154" s="70" t="s">
        <v>64</v>
      </c>
      <c r="AS154" s="70" t="s">
        <v>65</v>
      </c>
      <c r="AT154" s="70" t="s">
        <v>170</v>
      </c>
      <c r="AU154" s="70" t="s">
        <v>67</v>
      </c>
      <c r="AV154" s="70" t="s">
        <v>114</v>
      </c>
      <c r="AW154" s="70" t="s">
        <v>115</v>
      </c>
      <c r="AX154" s="70" t="s">
        <v>108</v>
      </c>
      <c r="AY154" s="70" t="s">
        <v>92</v>
      </c>
      <c r="AZ154" s="70" t="s">
        <v>529</v>
      </c>
      <c r="BA154" s="70" t="s">
        <v>317</v>
      </c>
      <c r="BD154" s="70" t="s">
        <v>609</v>
      </c>
      <c r="BE154" s="70" t="s">
        <v>610</v>
      </c>
      <c r="BF154" s="70" t="s">
        <v>2117</v>
      </c>
      <c r="BM154" s="70"/>
      <c r="BN154" s="70">
        <v>1.25</v>
      </c>
      <c r="BO154" s="70" t="s">
        <v>77</v>
      </c>
      <c r="BP154" s="123" t="s">
        <v>2734</v>
      </c>
      <c r="BQ154" s="72"/>
      <c r="BR154" s="70"/>
      <c r="BT154" s="70"/>
      <c r="BU154" s="74">
        <v>25.95</v>
      </c>
      <c r="BV154" s="70"/>
      <c r="BW154" s="70"/>
      <c r="BX154" s="70"/>
      <c r="BY154" s="70">
        <v>2</v>
      </c>
      <c r="BZ154" s="125">
        <v>1200</v>
      </c>
      <c r="CA154" s="70"/>
      <c r="CB154" s="125">
        <v>6.6</v>
      </c>
      <c r="CC154" s="70"/>
      <c r="CD154" s="70"/>
      <c r="CE154" s="70"/>
      <c r="CF154" s="70"/>
      <c r="CG154" s="70"/>
      <c r="CH154" s="70"/>
      <c r="CI154" s="70" t="s">
        <v>1343</v>
      </c>
      <c r="CJ154" s="74"/>
      <c r="CK154" s="70"/>
      <c r="CL154" s="70" t="s">
        <v>76</v>
      </c>
      <c r="CM154" s="70"/>
      <c r="CN154" s="70"/>
      <c r="CO154" s="70"/>
      <c r="CP154" s="70"/>
      <c r="CQ154" s="70"/>
      <c r="CR154" s="70"/>
      <c r="CS154" s="70"/>
      <c r="CT154" s="70"/>
      <c r="CV154" s="70"/>
      <c r="CY154" s="75">
        <v>1</v>
      </c>
      <c r="CZ154" s="75">
        <v>350</v>
      </c>
      <c r="DA154" s="75">
        <v>2428</v>
      </c>
      <c r="DF154" s="70"/>
      <c r="DJ154" s="70"/>
      <c r="DK154" s="70"/>
      <c r="DL154" s="70"/>
      <c r="DM154" s="70"/>
      <c r="DN154" s="70"/>
      <c r="DO154" s="70">
        <v>10</v>
      </c>
      <c r="DP154" s="70">
        <v>12</v>
      </c>
      <c r="DQ154" s="70"/>
      <c r="DS154" s="70"/>
      <c r="DT154" s="70"/>
      <c r="DU154" s="70"/>
      <c r="DV154" s="70"/>
      <c r="DW154" s="70"/>
      <c r="DX154" s="70"/>
      <c r="DY154" s="70"/>
      <c r="DZ154" s="70" t="s">
        <v>2133</v>
      </c>
      <c r="EA154" s="70" t="s">
        <v>1515</v>
      </c>
      <c r="EB154" s="70"/>
      <c r="EC154" s="70">
        <v>65</v>
      </c>
      <c r="ED154" s="70"/>
      <c r="EE154" s="70"/>
      <c r="EF154" s="70"/>
      <c r="EG154" s="70"/>
      <c r="EH154" s="70"/>
      <c r="EI154" s="70">
        <v>1064</v>
      </c>
      <c r="EJ154" s="70">
        <v>489</v>
      </c>
      <c r="EK154" s="70">
        <v>645</v>
      </c>
      <c r="EL154" s="70">
        <f>COUNTA(Tabla1[[#This Row],[Tamb1]:[Tamb4]])</f>
        <v>1</v>
      </c>
      <c r="EM154" s="78" t="s">
        <v>1727</v>
      </c>
      <c r="EQ154" s="62" t="s">
        <v>2120</v>
      </c>
      <c r="ER154" s="62" t="s">
        <v>2122</v>
      </c>
      <c r="ES154" s="70">
        <f>COUNTA(Tabla1[[#This Row],[Tcam1]:[Tcam9]])</f>
        <v>3</v>
      </c>
      <c r="ET154" s="62" t="s">
        <v>2118</v>
      </c>
      <c r="EU154" s="62" t="s">
        <v>2120</v>
      </c>
      <c r="EV154" s="62" t="s">
        <v>2122</v>
      </c>
      <c r="FC154" s="79" t="s">
        <v>76</v>
      </c>
      <c r="FD154" s="79">
        <v>2007</v>
      </c>
      <c r="FE154" s="79">
        <v>2217</v>
      </c>
      <c r="FF154" s="80"/>
      <c r="FG154" s="80"/>
      <c r="FH154" s="80"/>
      <c r="FI154" s="80"/>
      <c r="FJ154" s="80"/>
      <c r="FK154" s="80"/>
      <c r="FL154" s="79"/>
      <c r="FM154" s="79"/>
      <c r="FN154" s="79"/>
      <c r="FO154" s="80"/>
      <c r="FP154" s="80"/>
      <c r="FQ154" s="80"/>
      <c r="FR154" s="80"/>
      <c r="FS154" s="80"/>
      <c r="FT154" s="80"/>
      <c r="FU154" s="79"/>
      <c r="FV154" s="79"/>
      <c r="FW154" s="79"/>
      <c r="FX154" s="80"/>
      <c r="FY154" s="80"/>
      <c r="FZ154" s="80"/>
      <c r="GA154" s="80"/>
      <c r="GB154" s="80"/>
      <c r="GC154" s="80"/>
      <c r="GD154" s="80"/>
      <c r="GE154" s="74"/>
      <c r="GF154" s="74"/>
      <c r="GG154" s="74"/>
      <c r="GH154" s="74"/>
      <c r="GI154" s="74"/>
      <c r="GJ154" s="74"/>
      <c r="GK154" s="74"/>
      <c r="GL154" s="74"/>
      <c r="GM154" s="74"/>
      <c r="GN154" s="74"/>
      <c r="GO154" s="74"/>
      <c r="GP154" s="74"/>
      <c r="GQ154" s="74"/>
      <c r="GR154" s="74"/>
      <c r="GS154" s="74"/>
      <c r="GT154" s="74"/>
      <c r="GU154" s="74"/>
      <c r="GV154" s="74"/>
      <c r="GW154" s="74"/>
      <c r="GX154" s="74"/>
      <c r="GY154" s="74"/>
      <c r="GZ154" s="74"/>
      <c r="HA154" s="74"/>
      <c r="HB154" s="74"/>
      <c r="HC154" s="74"/>
      <c r="HD154" s="74"/>
      <c r="HE154" s="74"/>
      <c r="HF154" s="74"/>
      <c r="HG154" s="74"/>
      <c r="HH154" s="74"/>
      <c r="HI154" s="74"/>
      <c r="HJ154" s="74"/>
      <c r="HK154" s="74"/>
      <c r="HL154" s="74"/>
      <c r="HM154" s="74"/>
      <c r="HN154" s="74"/>
      <c r="HO154" s="74"/>
      <c r="HP154" s="74"/>
      <c r="HQ154" s="74"/>
      <c r="HR154" s="74"/>
      <c r="HS154" s="74"/>
      <c r="HT154" s="74"/>
      <c r="HU154" s="74"/>
      <c r="HV154" s="74"/>
      <c r="HW154" s="74"/>
      <c r="HX154" s="74"/>
      <c r="HY154" s="74"/>
      <c r="HZ154" s="74"/>
      <c r="IA154" s="74"/>
      <c r="IB154" s="74"/>
      <c r="IC154" s="74"/>
      <c r="ID154" s="74"/>
      <c r="IE154" s="74"/>
      <c r="IF154" s="74"/>
      <c r="IG154" s="74"/>
      <c r="IH154" s="74"/>
      <c r="II154" s="74"/>
      <c r="IJ154" s="74"/>
      <c r="IK154" s="74"/>
      <c r="IL154" s="74"/>
      <c r="IM154" s="74"/>
      <c r="IN154" s="74"/>
      <c r="IO154" s="74"/>
      <c r="IP154" s="74"/>
      <c r="IQ154" s="74"/>
      <c r="IR154" s="74"/>
      <c r="IS154" s="74"/>
      <c r="IT154" s="74"/>
      <c r="IU154" s="74"/>
      <c r="IV154" s="74"/>
      <c r="IW154" s="74"/>
      <c r="IX154" s="74"/>
      <c r="IY154" s="74"/>
      <c r="IZ154" s="74"/>
      <c r="JA154" s="74"/>
      <c r="JB154" s="74"/>
      <c r="JC154" s="74"/>
      <c r="JD154" s="74"/>
      <c r="JE154" s="74"/>
      <c r="JF154" s="74"/>
      <c r="JG154" s="74"/>
      <c r="JH154" s="74"/>
      <c r="JI154" s="74"/>
      <c r="JJ154" s="74"/>
      <c r="JK154" s="70"/>
      <c r="JL154" s="70"/>
      <c r="JM154" s="70"/>
      <c r="JN154" s="70"/>
      <c r="JO154" s="70"/>
      <c r="JP154" s="70"/>
      <c r="JQ154" s="70"/>
      <c r="JR154" s="70"/>
      <c r="JS154" s="70"/>
      <c r="JT154" s="70"/>
      <c r="JU154" s="70"/>
      <c r="JV154" s="70"/>
      <c r="JW154" s="70"/>
      <c r="JX154" s="70"/>
      <c r="JY154" s="70"/>
      <c r="JZ154" s="70"/>
      <c r="KA154" s="70"/>
      <c r="KB154" s="70"/>
      <c r="KC154" s="70"/>
      <c r="KD154" s="70"/>
      <c r="KE154" s="70"/>
      <c r="KF154" s="70"/>
      <c r="KG154" s="70"/>
      <c r="KH154" s="70"/>
      <c r="KI154" s="70"/>
      <c r="KJ154" s="70"/>
      <c r="KK154" s="70"/>
      <c r="KL154" s="70"/>
      <c r="KM154" s="70"/>
      <c r="KN154" s="70"/>
      <c r="KO154" s="70"/>
      <c r="KP154" s="70"/>
      <c r="KQ154" s="70"/>
      <c r="KR154" s="70"/>
      <c r="KS154" s="70"/>
      <c r="KT154" s="70"/>
      <c r="KU154" s="70"/>
      <c r="KV154" s="70"/>
      <c r="KW154" s="70"/>
      <c r="KX154" s="70"/>
      <c r="KY154" s="70"/>
      <c r="KZ154" s="70"/>
      <c r="LA154" s="70"/>
      <c r="LB154" s="70"/>
      <c r="LC154" s="70"/>
      <c r="LD154" s="70"/>
      <c r="LE154" s="70"/>
      <c r="LF154" s="70"/>
      <c r="LG154" s="70"/>
    </row>
    <row r="155" spans="1:319" ht="30">
      <c r="A155" s="70" t="s">
        <v>366</v>
      </c>
      <c r="B155" s="71" t="s">
        <v>76</v>
      </c>
      <c r="C155" s="71" t="s">
        <v>76</v>
      </c>
      <c r="D155" s="71" t="s">
        <v>76</v>
      </c>
      <c r="E155" s="71" t="s">
        <v>76</v>
      </c>
      <c r="F155" s="70">
        <v>14</v>
      </c>
      <c r="G155" s="32">
        <v>154</v>
      </c>
      <c r="H155" s="70" t="s">
        <v>595</v>
      </c>
      <c r="I155" s="70" t="s">
        <v>593</v>
      </c>
      <c r="J155" s="70" t="s">
        <v>593</v>
      </c>
      <c r="M155" s="70">
        <v>2</v>
      </c>
      <c r="N155" s="70">
        <v>2</v>
      </c>
      <c r="O155" s="70" t="s">
        <v>1318</v>
      </c>
      <c r="P155" s="70" t="s">
        <v>2114</v>
      </c>
      <c r="W155" s="70" t="s">
        <v>1443</v>
      </c>
      <c r="X155" s="70" t="s">
        <v>1888</v>
      </c>
      <c r="Y155" s="70" t="s">
        <v>1889</v>
      </c>
      <c r="AI155" s="70" t="s">
        <v>1350</v>
      </c>
      <c r="AJ155" s="70" t="s">
        <v>1350</v>
      </c>
      <c r="AK155" s="70" t="s">
        <v>1339</v>
      </c>
      <c r="AL155" s="70" t="s">
        <v>260</v>
      </c>
      <c r="AM155" s="70"/>
      <c r="AN155" s="70" t="s">
        <v>61</v>
      </c>
      <c r="AO155" s="70" t="s">
        <v>62</v>
      </c>
      <c r="AP155" s="70" t="s">
        <v>568</v>
      </c>
      <c r="AQ155" s="70" t="s">
        <v>90</v>
      </c>
      <c r="AR155" s="70" t="s">
        <v>64</v>
      </c>
      <c r="AS155" s="70" t="s">
        <v>65</v>
      </c>
      <c r="AT155" s="70" t="s">
        <v>170</v>
      </c>
      <c r="AU155" s="70" t="s">
        <v>67</v>
      </c>
      <c r="AV155" s="70" t="s">
        <v>114</v>
      </c>
      <c r="AW155" s="70" t="s">
        <v>115</v>
      </c>
      <c r="AX155" s="70" t="s">
        <v>108</v>
      </c>
      <c r="AY155" s="70" t="s">
        <v>92</v>
      </c>
      <c r="AZ155" s="70" t="s">
        <v>529</v>
      </c>
      <c r="BA155" s="70" t="s">
        <v>317</v>
      </c>
      <c r="BD155" s="70" t="s">
        <v>609</v>
      </c>
      <c r="BE155" s="70" t="s">
        <v>610</v>
      </c>
      <c r="BF155" s="70" t="s">
        <v>2117</v>
      </c>
      <c r="BM155" s="70"/>
      <c r="BN155" s="70">
        <v>1.25</v>
      </c>
      <c r="BO155" s="70" t="s">
        <v>1563</v>
      </c>
      <c r="BP155" s="123" t="s">
        <v>2735</v>
      </c>
      <c r="BQ155" s="72"/>
      <c r="BR155" s="70"/>
      <c r="BT155" s="70"/>
      <c r="BU155" s="74">
        <v>25.95</v>
      </c>
      <c r="BV155" s="70"/>
      <c r="BW155" s="70"/>
      <c r="BX155" s="70"/>
      <c r="BY155" s="70">
        <v>2</v>
      </c>
      <c r="BZ155" s="123">
        <v>1400</v>
      </c>
      <c r="CA155" s="70"/>
      <c r="CB155" s="123">
        <v>2.6</v>
      </c>
      <c r="CC155" s="70"/>
      <c r="CD155" s="70"/>
      <c r="CE155" s="70"/>
      <c r="CF155" s="70"/>
      <c r="CG155" s="70"/>
      <c r="CH155" s="70"/>
      <c r="CI155" s="70" t="s">
        <v>1343</v>
      </c>
      <c r="CJ155" s="74"/>
      <c r="CK155" s="70"/>
      <c r="CL155" s="70" t="s">
        <v>76</v>
      </c>
      <c r="CM155" s="70"/>
      <c r="CN155" s="70"/>
      <c r="CO155" s="70"/>
      <c r="CP155" s="70"/>
      <c r="CQ155" s="70"/>
      <c r="CR155" s="70"/>
      <c r="CS155" s="70"/>
      <c r="CT155" s="70"/>
      <c r="CV155" s="70"/>
      <c r="CY155" s="75">
        <v>1</v>
      </c>
      <c r="CZ155" s="75">
        <v>350</v>
      </c>
      <c r="DA155" s="75">
        <v>2428</v>
      </c>
      <c r="DF155" s="70"/>
      <c r="DJ155" s="70"/>
      <c r="DK155" s="70"/>
      <c r="DL155" s="70"/>
      <c r="DM155" s="70"/>
      <c r="DN155" s="70"/>
      <c r="DO155" s="70">
        <v>10</v>
      </c>
      <c r="DP155" s="70">
        <v>12</v>
      </c>
      <c r="DQ155" s="70"/>
      <c r="DS155" s="70"/>
      <c r="DT155" s="70"/>
      <c r="DU155" s="70"/>
      <c r="DV155" s="70"/>
      <c r="DW155" s="70"/>
      <c r="DX155" s="70"/>
      <c r="DY155" s="70"/>
      <c r="DZ155" s="70" t="s">
        <v>2134</v>
      </c>
      <c r="EA155" s="70" t="s">
        <v>1516</v>
      </c>
      <c r="EB155" s="70"/>
      <c r="EC155" s="70">
        <v>65</v>
      </c>
      <c r="ED155" s="70"/>
      <c r="EE155" s="70"/>
      <c r="EF155" s="70"/>
      <c r="EG155" s="70"/>
      <c r="EH155" s="70"/>
      <c r="EI155" s="70">
        <v>1064</v>
      </c>
      <c r="EJ155" s="70">
        <v>489</v>
      </c>
      <c r="EK155" s="70">
        <v>645</v>
      </c>
      <c r="EL155" s="70">
        <f>COUNTA(Tabla1[[#This Row],[Tamb1]:[Tamb4]])</f>
        <v>1</v>
      </c>
      <c r="EM155" s="78" t="s">
        <v>1727</v>
      </c>
      <c r="EQ155" s="62" t="s">
        <v>2120</v>
      </c>
      <c r="ER155" s="62" t="s">
        <v>2122</v>
      </c>
      <c r="ES155" s="70">
        <f>COUNTA(Tabla1[[#This Row],[Tcam1]:[Tcam9]])</f>
        <v>3</v>
      </c>
      <c r="ET155" s="62" t="s">
        <v>2118</v>
      </c>
      <c r="EU155" s="62" t="s">
        <v>2120</v>
      </c>
      <c r="EV155" s="62" t="s">
        <v>2122</v>
      </c>
      <c r="FC155" s="79" t="s">
        <v>76</v>
      </c>
      <c r="FD155" s="79">
        <v>2075</v>
      </c>
      <c r="FE155" s="79">
        <v>2296</v>
      </c>
      <c r="FF155" s="80"/>
      <c r="FG155" s="80"/>
      <c r="FH155" s="80"/>
      <c r="FI155" s="80"/>
      <c r="FJ155" s="80"/>
      <c r="FK155" s="80"/>
      <c r="FL155" s="79"/>
      <c r="FM155" s="79"/>
      <c r="FN155" s="79"/>
      <c r="FO155" s="80"/>
      <c r="FP155" s="80"/>
      <c r="FQ155" s="80"/>
      <c r="FR155" s="80"/>
      <c r="FS155" s="80"/>
      <c r="FT155" s="80"/>
      <c r="FU155" s="79"/>
      <c r="FV155" s="79"/>
      <c r="FW155" s="79"/>
      <c r="FX155" s="80"/>
      <c r="FY155" s="80"/>
      <c r="FZ155" s="80"/>
      <c r="GA155" s="80"/>
      <c r="GB155" s="80"/>
      <c r="GC155" s="80"/>
      <c r="GD155" s="80"/>
      <c r="GE155" s="74"/>
      <c r="GF155" s="74"/>
      <c r="GG155" s="74"/>
      <c r="GH155" s="74"/>
      <c r="GI155" s="74"/>
      <c r="GJ155" s="74"/>
      <c r="GK155" s="74"/>
      <c r="GL155" s="74"/>
      <c r="GM155" s="74"/>
      <c r="GN155" s="74"/>
      <c r="GO155" s="74"/>
      <c r="GP155" s="74"/>
      <c r="GQ155" s="74"/>
      <c r="GR155" s="74"/>
      <c r="GS155" s="74"/>
      <c r="GT155" s="74"/>
      <c r="GU155" s="74"/>
      <c r="GV155" s="74"/>
      <c r="GW155" s="74"/>
      <c r="GX155" s="74"/>
      <c r="GY155" s="74"/>
      <c r="GZ155" s="74"/>
      <c r="HA155" s="74"/>
      <c r="HB155" s="74"/>
      <c r="HC155" s="74"/>
      <c r="HD155" s="74"/>
      <c r="HE155" s="74"/>
      <c r="HF155" s="74"/>
      <c r="HG155" s="74"/>
      <c r="HH155" s="74"/>
      <c r="HI155" s="74"/>
      <c r="HJ155" s="74"/>
      <c r="HK155" s="74"/>
      <c r="HL155" s="74"/>
      <c r="HM155" s="74"/>
      <c r="HN155" s="74"/>
      <c r="HO155" s="74"/>
      <c r="HP155" s="74"/>
      <c r="HQ155" s="74"/>
      <c r="HR155" s="74"/>
      <c r="HS155" s="74"/>
      <c r="HT155" s="74"/>
      <c r="HU155" s="74"/>
      <c r="HV155" s="74"/>
      <c r="HW155" s="74"/>
      <c r="HX155" s="74"/>
      <c r="HY155" s="74"/>
      <c r="HZ155" s="74"/>
      <c r="IA155" s="74"/>
      <c r="IB155" s="74"/>
      <c r="IC155" s="74"/>
      <c r="ID155" s="74"/>
      <c r="IE155" s="74"/>
      <c r="IF155" s="74"/>
      <c r="IG155" s="74"/>
      <c r="IH155" s="74"/>
      <c r="II155" s="74"/>
      <c r="IJ155" s="74"/>
      <c r="IK155" s="74"/>
      <c r="IL155" s="74"/>
      <c r="IM155" s="74"/>
      <c r="IN155" s="74"/>
      <c r="IO155" s="74"/>
      <c r="IP155" s="74"/>
      <c r="IQ155" s="74"/>
      <c r="IR155" s="74"/>
      <c r="IS155" s="74"/>
      <c r="IT155" s="74"/>
      <c r="IU155" s="74"/>
      <c r="IV155" s="74"/>
      <c r="IW155" s="74"/>
      <c r="IX155" s="74"/>
      <c r="IY155" s="74"/>
      <c r="IZ155" s="74"/>
      <c r="JA155" s="74"/>
      <c r="JB155" s="74"/>
      <c r="JC155" s="74"/>
      <c r="JD155" s="74"/>
      <c r="JE155" s="74"/>
      <c r="JF155" s="74"/>
      <c r="JG155" s="74"/>
      <c r="JH155" s="74"/>
      <c r="JI155" s="74"/>
      <c r="JJ155" s="74"/>
      <c r="JK155" s="70"/>
      <c r="JL155" s="70"/>
      <c r="JM155" s="70"/>
      <c r="JN155" s="70"/>
      <c r="JO155" s="70"/>
      <c r="JP155" s="70"/>
      <c r="JQ155" s="70"/>
      <c r="JR155" s="70"/>
      <c r="JS155" s="70"/>
      <c r="JT155" s="70"/>
      <c r="JU155" s="70"/>
      <c r="JV155" s="70"/>
      <c r="JW155" s="70"/>
      <c r="JX155" s="70"/>
      <c r="JY155" s="70"/>
      <c r="JZ155" s="70"/>
      <c r="KA155" s="70"/>
      <c r="KB155" s="70"/>
      <c r="KC155" s="70"/>
      <c r="KD155" s="70"/>
      <c r="KE155" s="70"/>
      <c r="KF155" s="70"/>
      <c r="KG155" s="70"/>
      <c r="KH155" s="70"/>
      <c r="KI155" s="70"/>
      <c r="KJ155" s="70"/>
      <c r="KK155" s="70"/>
      <c r="KL155" s="70"/>
      <c r="KM155" s="70"/>
      <c r="KN155" s="70"/>
      <c r="KO155" s="70"/>
      <c r="KP155" s="70"/>
      <c r="KQ155" s="70"/>
      <c r="KR155" s="70"/>
      <c r="KS155" s="70"/>
      <c r="KT155" s="70"/>
      <c r="KU155" s="70"/>
      <c r="KV155" s="70"/>
      <c r="KW155" s="70"/>
      <c r="KX155" s="70"/>
      <c r="KY155" s="70"/>
      <c r="KZ155" s="70"/>
      <c r="LA155" s="70"/>
      <c r="LB155" s="70"/>
      <c r="LC155" s="70"/>
      <c r="LD155" s="70"/>
      <c r="LE155" s="70"/>
      <c r="LF155" s="70"/>
      <c r="LG155" s="70"/>
    </row>
    <row r="156" spans="1:319" ht="30">
      <c r="A156" s="70" t="s">
        <v>367</v>
      </c>
      <c r="B156" s="71" t="s">
        <v>76</v>
      </c>
      <c r="C156" s="71" t="s">
        <v>76</v>
      </c>
      <c r="D156" s="71" t="s">
        <v>76</v>
      </c>
      <c r="E156" s="71" t="s">
        <v>76</v>
      </c>
      <c r="F156" s="70">
        <v>14</v>
      </c>
      <c r="G156" s="32">
        <v>155</v>
      </c>
      <c r="H156" s="70" t="s">
        <v>595</v>
      </c>
      <c r="I156" s="70" t="s">
        <v>593</v>
      </c>
      <c r="J156" s="70" t="s">
        <v>593</v>
      </c>
      <c r="M156" s="70">
        <v>2</v>
      </c>
      <c r="N156" s="70">
        <v>2</v>
      </c>
      <c r="O156" s="70" t="s">
        <v>1318</v>
      </c>
      <c r="P156" s="70" t="s">
        <v>2114</v>
      </c>
      <c r="W156" s="70" t="s">
        <v>1443</v>
      </c>
      <c r="X156" s="70" t="s">
        <v>1888</v>
      </c>
      <c r="Y156" s="70" t="s">
        <v>1889</v>
      </c>
      <c r="AI156" s="70" t="s">
        <v>1350</v>
      </c>
      <c r="AJ156" s="70" t="s">
        <v>1350</v>
      </c>
      <c r="AK156" s="70" t="s">
        <v>1339</v>
      </c>
      <c r="AL156" s="70" t="s">
        <v>260</v>
      </c>
      <c r="AM156" s="70"/>
      <c r="AN156" s="70" t="s">
        <v>61</v>
      </c>
      <c r="AO156" s="70" t="s">
        <v>62</v>
      </c>
      <c r="AP156" s="70" t="s">
        <v>568</v>
      </c>
      <c r="AQ156" s="70" t="s">
        <v>90</v>
      </c>
      <c r="AR156" s="70" t="s">
        <v>64</v>
      </c>
      <c r="AS156" s="70" t="s">
        <v>65</v>
      </c>
      <c r="AT156" s="70" t="s">
        <v>170</v>
      </c>
      <c r="AU156" s="70" t="s">
        <v>67</v>
      </c>
      <c r="AV156" s="70" t="s">
        <v>114</v>
      </c>
      <c r="AW156" s="70" t="s">
        <v>115</v>
      </c>
      <c r="AX156" s="70" t="s">
        <v>108</v>
      </c>
      <c r="AY156" s="70" t="s">
        <v>92</v>
      </c>
      <c r="AZ156" s="70" t="s">
        <v>529</v>
      </c>
      <c r="BA156" s="70" t="s">
        <v>317</v>
      </c>
      <c r="BD156" s="70" t="s">
        <v>609</v>
      </c>
      <c r="BE156" s="70" t="s">
        <v>610</v>
      </c>
      <c r="BF156" s="70" t="s">
        <v>2117</v>
      </c>
      <c r="BM156" s="70"/>
      <c r="BN156" s="70">
        <v>1.5</v>
      </c>
      <c r="BO156" s="70" t="s">
        <v>1563</v>
      </c>
      <c r="BP156" s="123" t="s">
        <v>2736</v>
      </c>
      <c r="BQ156" s="72"/>
      <c r="BR156" s="70"/>
      <c r="BT156" s="70"/>
      <c r="BU156" s="74">
        <v>34.450000000000003</v>
      </c>
      <c r="BV156" s="70"/>
      <c r="BW156" s="70"/>
      <c r="BX156" s="70"/>
      <c r="BY156" s="70">
        <v>2</v>
      </c>
      <c r="BZ156" s="123">
        <v>1800</v>
      </c>
      <c r="CA156" s="70"/>
      <c r="CB156" s="123">
        <v>3.3</v>
      </c>
      <c r="CC156" s="70"/>
      <c r="CD156" s="70"/>
      <c r="CE156" s="70"/>
      <c r="CF156" s="70"/>
      <c r="CG156" s="70"/>
      <c r="CH156" s="70"/>
      <c r="CI156" s="70" t="s">
        <v>1343</v>
      </c>
      <c r="CJ156" s="74"/>
      <c r="CK156" s="70"/>
      <c r="CL156" s="70" t="s">
        <v>76</v>
      </c>
      <c r="CM156" s="70"/>
      <c r="CN156" s="70"/>
      <c r="CO156" s="70"/>
      <c r="CP156" s="70"/>
      <c r="CQ156" s="70"/>
      <c r="CR156" s="70"/>
      <c r="CS156" s="70"/>
      <c r="CT156" s="70"/>
      <c r="CV156" s="70"/>
      <c r="CY156" s="75">
        <v>1</v>
      </c>
      <c r="CZ156" s="75">
        <v>350</v>
      </c>
      <c r="DA156" s="75">
        <v>2428</v>
      </c>
      <c r="DF156" s="70"/>
      <c r="DJ156" s="70"/>
      <c r="DK156" s="70"/>
      <c r="DL156" s="70"/>
      <c r="DM156" s="70"/>
      <c r="DN156" s="70"/>
      <c r="DO156" s="70">
        <v>10</v>
      </c>
      <c r="DP156" s="70">
        <v>16</v>
      </c>
      <c r="DQ156" s="70"/>
      <c r="DS156" s="70"/>
      <c r="DT156" s="70"/>
      <c r="DU156" s="70"/>
      <c r="DV156" s="70"/>
      <c r="DW156" s="70"/>
      <c r="DX156" s="70"/>
      <c r="DY156" s="70"/>
      <c r="DZ156" s="70" t="s">
        <v>1527</v>
      </c>
      <c r="EA156" s="70" t="s">
        <v>1517</v>
      </c>
      <c r="EB156" s="70"/>
      <c r="EC156" s="70">
        <v>65</v>
      </c>
      <c r="ED156" s="70"/>
      <c r="EE156" s="70"/>
      <c r="EF156" s="70"/>
      <c r="EG156" s="70"/>
      <c r="EH156" s="70"/>
      <c r="EI156" s="70">
        <v>1064</v>
      </c>
      <c r="EJ156" s="70">
        <v>489</v>
      </c>
      <c r="EK156" s="70">
        <v>645</v>
      </c>
      <c r="EL156" s="70">
        <f>COUNTA(Tabla1[[#This Row],[Tamb1]:[Tamb4]])</f>
        <v>1</v>
      </c>
      <c r="EM156" s="78" t="s">
        <v>1727</v>
      </c>
      <c r="EQ156" s="62" t="s">
        <v>2120</v>
      </c>
      <c r="ER156" s="62" t="s">
        <v>2122</v>
      </c>
      <c r="ES156" s="70">
        <f>COUNTA(Tabla1[[#This Row],[Tcam1]:[Tcam9]])</f>
        <v>3</v>
      </c>
      <c r="ET156" s="62" t="s">
        <v>2118</v>
      </c>
      <c r="EU156" s="62" t="s">
        <v>2120</v>
      </c>
      <c r="EV156" s="62" t="s">
        <v>2122</v>
      </c>
      <c r="FC156" s="79" t="s">
        <v>76</v>
      </c>
      <c r="FD156" s="79">
        <v>2436</v>
      </c>
      <c r="FE156" s="79">
        <v>2747</v>
      </c>
      <c r="FF156" s="80"/>
      <c r="FG156" s="80"/>
      <c r="FH156" s="80"/>
      <c r="FI156" s="80"/>
      <c r="FJ156" s="80"/>
      <c r="FK156" s="80"/>
      <c r="FL156" s="79"/>
      <c r="FM156" s="79"/>
      <c r="FN156" s="79"/>
      <c r="FO156" s="80"/>
      <c r="FP156" s="80"/>
      <c r="FQ156" s="80"/>
      <c r="FR156" s="80"/>
      <c r="FS156" s="80"/>
      <c r="FT156" s="80"/>
      <c r="FU156" s="79"/>
      <c r="FV156" s="79"/>
      <c r="FW156" s="79"/>
      <c r="FX156" s="80"/>
      <c r="FY156" s="80"/>
      <c r="FZ156" s="80"/>
      <c r="GA156" s="80"/>
      <c r="GB156" s="80"/>
      <c r="GC156" s="80"/>
      <c r="GD156" s="80"/>
      <c r="GE156" s="74"/>
      <c r="GF156" s="74"/>
      <c r="GG156" s="74"/>
      <c r="GH156" s="74"/>
      <c r="GI156" s="74"/>
      <c r="GJ156" s="74"/>
      <c r="GK156" s="74"/>
      <c r="GL156" s="74"/>
      <c r="GM156" s="74"/>
      <c r="GN156" s="74"/>
      <c r="GO156" s="74"/>
      <c r="GP156" s="74"/>
      <c r="GQ156" s="74"/>
      <c r="GR156" s="74"/>
      <c r="GS156" s="74"/>
      <c r="GT156" s="74"/>
      <c r="GU156" s="74"/>
      <c r="GV156" s="74"/>
      <c r="GW156" s="74"/>
      <c r="GX156" s="74"/>
      <c r="GY156" s="74"/>
      <c r="GZ156" s="74"/>
      <c r="HA156" s="74"/>
      <c r="HB156" s="74"/>
      <c r="HC156" s="74"/>
      <c r="HD156" s="74"/>
      <c r="HE156" s="74"/>
      <c r="HF156" s="74"/>
      <c r="HG156" s="74"/>
      <c r="HH156" s="74"/>
      <c r="HI156" s="74"/>
      <c r="HJ156" s="74"/>
      <c r="HK156" s="74"/>
      <c r="HL156" s="74"/>
      <c r="HM156" s="74"/>
      <c r="HN156" s="74"/>
      <c r="HO156" s="74"/>
      <c r="HP156" s="74"/>
      <c r="HQ156" s="74"/>
      <c r="HR156" s="74"/>
      <c r="HS156" s="74"/>
      <c r="HT156" s="74"/>
      <c r="HU156" s="74"/>
      <c r="HV156" s="74"/>
      <c r="HW156" s="74"/>
      <c r="HX156" s="74"/>
      <c r="HY156" s="74"/>
      <c r="HZ156" s="74"/>
      <c r="IA156" s="74"/>
      <c r="IB156" s="74"/>
      <c r="IC156" s="74"/>
      <c r="ID156" s="74"/>
      <c r="IE156" s="74"/>
      <c r="IF156" s="74"/>
      <c r="IG156" s="74"/>
      <c r="IH156" s="74"/>
      <c r="II156" s="74"/>
      <c r="IJ156" s="74"/>
      <c r="IK156" s="74"/>
      <c r="IL156" s="74"/>
      <c r="IM156" s="74"/>
      <c r="IN156" s="74"/>
      <c r="IO156" s="74"/>
      <c r="IP156" s="74"/>
      <c r="IQ156" s="74"/>
      <c r="IR156" s="74"/>
      <c r="IS156" s="74"/>
      <c r="IT156" s="74"/>
      <c r="IU156" s="74"/>
      <c r="IV156" s="74"/>
      <c r="IW156" s="74"/>
      <c r="IX156" s="74"/>
      <c r="IY156" s="74"/>
      <c r="IZ156" s="74"/>
      <c r="JA156" s="74"/>
      <c r="JB156" s="74"/>
      <c r="JC156" s="74"/>
      <c r="JD156" s="74"/>
      <c r="JE156" s="74"/>
      <c r="JF156" s="74"/>
      <c r="JG156" s="74"/>
      <c r="JH156" s="74"/>
      <c r="JI156" s="74"/>
      <c r="JJ156" s="74"/>
      <c r="JK156" s="70"/>
      <c r="JL156" s="70"/>
      <c r="JM156" s="70"/>
      <c r="JN156" s="70"/>
      <c r="JO156" s="70"/>
      <c r="JP156" s="70"/>
      <c r="JQ156" s="70"/>
      <c r="JR156" s="70"/>
      <c r="JS156" s="70"/>
      <c r="JT156" s="70"/>
      <c r="JU156" s="70"/>
      <c r="JV156" s="70"/>
      <c r="JW156" s="70"/>
      <c r="JX156" s="70"/>
      <c r="JY156" s="70"/>
      <c r="JZ156" s="70"/>
      <c r="KA156" s="70"/>
      <c r="KB156" s="70"/>
      <c r="KC156" s="70"/>
      <c r="KD156" s="70"/>
      <c r="KE156" s="70"/>
      <c r="KF156" s="70"/>
      <c r="KG156" s="70"/>
      <c r="KH156" s="70"/>
      <c r="KI156" s="70"/>
      <c r="KJ156" s="70"/>
      <c r="KK156" s="70"/>
      <c r="KL156" s="70"/>
      <c r="KM156" s="70"/>
      <c r="KN156" s="70"/>
      <c r="KO156" s="70"/>
      <c r="KP156" s="70"/>
      <c r="KQ156" s="70"/>
      <c r="KR156" s="70"/>
      <c r="KS156" s="70"/>
      <c r="KT156" s="70"/>
      <c r="KU156" s="70"/>
      <c r="KV156" s="70"/>
      <c r="KW156" s="70"/>
      <c r="KX156" s="70"/>
      <c r="KY156" s="70"/>
      <c r="KZ156" s="70"/>
      <c r="LA156" s="70"/>
      <c r="LB156" s="70"/>
      <c r="LC156" s="70"/>
      <c r="LD156" s="70"/>
      <c r="LE156" s="70"/>
      <c r="LF156" s="70"/>
      <c r="LG156" s="70"/>
    </row>
    <row r="157" spans="1:319" ht="30">
      <c r="A157" s="70" t="s">
        <v>368</v>
      </c>
      <c r="B157" s="71" t="s">
        <v>76</v>
      </c>
      <c r="C157" s="71" t="s">
        <v>76</v>
      </c>
      <c r="D157" s="71" t="s">
        <v>76</v>
      </c>
      <c r="E157" s="71" t="s">
        <v>76</v>
      </c>
      <c r="F157" s="70">
        <v>14</v>
      </c>
      <c r="G157" s="32">
        <v>156</v>
      </c>
      <c r="H157" s="70" t="s">
        <v>595</v>
      </c>
      <c r="I157" s="70" t="s">
        <v>593</v>
      </c>
      <c r="J157" s="70" t="s">
        <v>593</v>
      </c>
      <c r="M157" s="70">
        <v>2</v>
      </c>
      <c r="N157" s="70">
        <v>2</v>
      </c>
      <c r="O157" s="70" t="s">
        <v>1318</v>
      </c>
      <c r="P157" s="70" t="s">
        <v>2114</v>
      </c>
      <c r="W157" s="70" t="s">
        <v>1443</v>
      </c>
      <c r="X157" s="70" t="s">
        <v>1888</v>
      </c>
      <c r="Y157" s="70" t="s">
        <v>1889</v>
      </c>
      <c r="AI157" s="70" t="s">
        <v>1350</v>
      </c>
      <c r="AJ157" s="70" t="s">
        <v>1350</v>
      </c>
      <c r="AK157" s="70" t="s">
        <v>1339</v>
      </c>
      <c r="AL157" s="70" t="s">
        <v>260</v>
      </c>
      <c r="AM157" s="70"/>
      <c r="AN157" s="70" t="s">
        <v>61</v>
      </c>
      <c r="AO157" s="70" t="s">
        <v>62</v>
      </c>
      <c r="AP157" s="70" t="s">
        <v>568</v>
      </c>
      <c r="AQ157" s="70" t="s">
        <v>90</v>
      </c>
      <c r="AR157" s="70" t="s">
        <v>64</v>
      </c>
      <c r="AS157" s="70" t="s">
        <v>65</v>
      </c>
      <c r="AT157" s="70" t="s">
        <v>170</v>
      </c>
      <c r="AU157" s="70" t="s">
        <v>67</v>
      </c>
      <c r="AV157" s="70" t="s">
        <v>114</v>
      </c>
      <c r="AW157" s="70" t="s">
        <v>115</v>
      </c>
      <c r="AX157" s="70" t="s">
        <v>108</v>
      </c>
      <c r="AY157" s="70" t="s">
        <v>92</v>
      </c>
      <c r="AZ157" s="70" t="s">
        <v>529</v>
      </c>
      <c r="BA157" s="70" t="s">
        <v>317</v>
      </c>
      <c r="BD157" s="70" t="s">
        <v>609</v>
      </c>
      <c r="BE157" s="70" t="s">
        <v>610</v>
      </c>
      <c r="BF157" s="70" t="s">
        <v>2117</v>
      </c>
      <c r="BM157" s="70"/>
      <c r="BN157" s="70">
        <v>1</v>
      </c>
      <c r="BO157" s="70" t="s">
        <v>1563</v>
      </c>
      <c r="BP157" s="70" t="s">
        <v>76</v>
      </c>
      <c r="BQ157" s="72"/>
      <c r="BR157" s="70"/>
      <c r="BT157" s="70"/>
      <c r="BU157" s="70" t="s">
        <v>76</v>
      </c>
      <c r="BV157" s="70"/>
      <c r="BW157" s="70"/>
      <c r="BX157" s="70"/>
      <c r="BY157" s="70">
        <v>2</v>
      </c>
      <c r="BZ157" s="70" t="s">
        <v>76</v>
      </c>
      <c r="CA157" s="70"/>
      <c r="CB157" s="70" t="s">
        <v>76</v>
      </c>
      <c r="CC157" s="70"/>
      <c r="CD157" s="70"/>
      <c r="CE157" s="70"/>
      <c r="CF157" s="70"/>
      <c r="CG157" s="70"/>
      <c r="CH157" s="70"/>
      <c r="CI157" s="70" t="s">
        <v>1511</v>
      </c>
      <c r="CJ157" s="74"/>
      <c r="CK157" s="70"/>
      <c r="CL157" s="70" t="s">
        <v>2170</v>
      </c>
      <c r="CM157" s="70"/>
      <c r="CN157" s="70"/>
      <c r="CO157" s="70"/>
      <c r="CP157" s="70"/>
      <c r="CQ157" s="70"/>
      <c r="CR157" s="70"/>
      <c r="CS157" s="70"/>
      <c r="CT157" s="70"/>
      <c r="CV157" s="70"/>
      <c r="CY157" s="75">
        <v>1</v>
      </c>
      <c r="CZ157" s="75">
        <v>450</v>
      </c>
      <c r="DA157" s="75">
        <v>4198</v>
      </c>
      <c r="DF157" s="70"/>
      <c r="DJ157" s="70"/>
      <c r="DK157" s="70"/>
      <c r="DL157" s="70"/>
      <c r="DM157" s="70"/>
      <c r="DN157" s="70"/>
      <c r="DO157" s="70">
        <v>10</v>
      </c>
      <c r="DP157" s="70">
        <v>18</v>
      </c>
      <c r="DQ157" s="70"/>
      <c r="DS157" s="70"/>
      <c r="DT157" s="70"/>
      <c r="DU157" s="70"/>
      <c r="DV157" s="70"/>
      <c r="DW157" s="70"/>
      <c r="DX157" s="70"/>
      <c r="DY157" s="70"/>
      <c r="DZ157" s="70" t="s">
        <v>2133</v>
      </c>
      <c r="EA157" s="70" t="s">
        <v>1518</v>
      </c>
      <c r="EB157" s="70"/>
      <c r="EC157" s="70">
        <v>118</v>
      </c>
      <c r="ED157" s="70"/>
      <c r="EE157" s="70"/>
      <c r="EF157" s="70"/>
      <c r="EG157" s="70"/>
      <c r="EH157" s="70"/>
      <c r="EI157" s="70">
        <v>1421</v>
      </c>
      <c r="EJ157" s="70">
        <v>545</v>
      </c>
      <c r="EK157" s="70">
        <v>948</v>
      </c>
      <c r="EL157" s="70">
        <f>COUNTA(Tabla1[[#This Row],[Tamb1]:[Tamb4]])</f>
        <v>1</v>
      </c>
      <c r="EM157" s="78" t="s">
        <v>1727</v>
      </c>
      <c r="EQ157" s="62" t="s">
        <v>2120</v>
      </c>
      <c r="ER157" s="62" t="s">
        <v>2122</v>
      </c>
      <c r="ES157" s="70">
        <f>COUNTA(Tabla1[[#This Row],[Tcam1]:[Tcam9]])</f>
        <v>3</v>
      </c>
      <c r="ET157" s="62" t="s">
        <v>2118</v>
      </c>
      <c r="EU157" s="62" t="s">
        <v>2120</v>
      </c>
      <c r="EV157" s="62" t="s">
        <v>2122</v>
      </c>
      <c r="FC157" s="79">
        <v>3399</v>
      </c>
      <c r="FD157" s="79">
        <v>3300</v>
      </c>
      <c r="FE157" s="79">
        <v>3541</v>
      </c>
      <c r="FF157" s="80"/>
      <c r="FG157" s="80"/>
      <c r="FH157" s="80"/>
      <c r="FI157" s="80"/>
      <c r="FJ157" s="80"/>
      <c r="FK157" s="80"/>
      <c r="FL157" s="79"/>
      <c r="FM157" s="79"/>
      <c r="FN157" s="79"/>
      <c r="FO157" s="80"/>
      <c r="FP157" s="80"/>
      <c r="FQ157" s="80"/>
      <c r="FR157" s="80"/>
      <c r="FS157" s="80"/>
      <c r="FT157" s="80"/>
      <c r="FU157" s="79"/>
      <c r="FV157" s="79"/>
      <c r="FW157" s="79"/>
      <c r="FX157" s="80"/>
      <c r="FY157" s="80"/>
      <c r="FZ157" s="80"/>
      <c r="GA157" s="80"/>
      <c r="GB157" s="80"/>
      <c r="GC157" s="80"/>
      <c r="GD157" s="80"/>
      <c r="GE157" s="74"/>
      <c r="GF157" s="74"/>
      <c r="GG157" s="74"/>
      <c r="GH157" s="74"/>
      <c r="GI157" s="74"/>
      <c r="GJ157" s="74"/>
      <c r="GK157" s="74"/>
      <c r="GL157" s="74"/>
      <c r="GM157" s="74"/>
      <c r="GN157" s="74"/>
      <c r="GO157" s="74"/>
      <c r="GP157" s="74"/>
      <c r="GQ157" s="74"/>
      <c r="GR157" s="74"/>
      <c r="GS157" s="74"/>
      <c r="GT157" s="74"/>
      <c r="GU157" s="74"/>
      <c r="GV157" s="74"/>
      <c r="GW157" s="74"/>
      <c r="GX157" s="74"/>
      <c r="GY157" s="74"/>
      <c r="GZ157" s="74"/>
      <c r="HA157" s="74"/>
      <c r="HB157" s="74"/>
      <c r="HC157" s="74"/>
      <c r="HD157" s="74"/>
      <c r="HE157" s="74"/>
      <c r="HF157" s="74"/>
      <c r="HG157" s="74"/>
      <c r="HH157" s="74"/>
      <c r="HI157" s="74"/>
      <c r="HJ157" s="74"/>
      <c r="HK157" s="74"/>
      <c r="HL157" s="74"/>
      <c r="HM157" s="74"/>
      <c r="HN157" s="74"/>
      <c r="HO157" s="74"/>
      <c r="HP157" s="74"/>
      <c r="HQ157" s="74"/>
      <c r="HR157" s="74"/>
      <c r="HS157" s="74"/>
      <c r="HT157" s="74"/>
      <c r="HU157" s="74"/>
      <c r="HV157" s="74"/>
      <c r="HW157" s="74"/>
      <c r="HX157" s="74"/>
      <c r="HY157" s="74"/>
      <c r="HZ157" s="74"/>
      <c r="IA157" s="74"/>
      <c r="IB157" s="74"/>
      <c r="IC157" s="74"/>
      <c r="ID157" s="74"/>
      <c r="IE157" s="74"/>
      <c r="IF157" s="74"/>
      <c r="IG157" s="74"/>
      <c r="IH157" s="74"/>
      <c r="II157" s="74"/>
      <c r="IJ157" s="74"/>
      <c r="IK157" s="74"/>
      <c r="IL157" s="74"/>
      <c r="IM157" s="74"/>
      <c r="IN157" s="74"/>
      <c r="IO157" s="74"/>
      <c r="IP157" s="74"/>
      <c r="IQ157" s="74"/>
      <c r="IR157" s="74"/>
      <c r="IS157" s="74"/>
      <c r="IT157" s="74"/>
      <c r="IU157" s="74"/>
      <c r="IV157" s="74"/>
      <c r="IW157" s="74"/>
      <c r="IX157" s="74"/>
      <c r="IY157" s="74"/>
      <c r="IZ157" s="74"/>
      <c r="JA157" s="74"/>
      <c r="JB157" s="74"/>
      <c r="JC157" s="74"/>
      <c r="JD157" s="74"/>
      <c r="JE157" s="74"/>
      <c r="JF157" s="74"/>
      <c r="JG157" s="74"/>
      <c r="JH157" s="74"/>
      <c r="JI157" s="74"/>
      <c r="JJ157" s="74"/>
      <c r="JK157" s="70"/>
      <c r="JL157" s="70"/>
      <c r="JM157" s="70"/>
      <c r="JN157" s="70"/>
      <c r="JO157" s="70"/>
      <c r="JP157" s="70"/>
      <c r="JQ157" s="70"/>
      <c r="JR157" s="70"/>
      <c r="JS157" s="70"/>
      <c r="JT157" s="70"/>
      <c r="JU157" s="70"/>
      <c r="JV157" s="70"/>
      <c r="JW157" s="70"/>
      <c r="JX157" s="70"/>
      <c r="JY157" s="70"/>
      <c r="JZ157" s="70"/>
      <c r="KA157" s="70"/>
      <c r="KB157" s="70"/>
      <c r="KC157" s="70"/>
      <c r="KD157" s="70"/>
      <c r="KE157" s="70"/>
      <c r="KF157" s="70"/>
      <c r="KG157" s="70"/>
      <c r="KH157" s="70"/>
      <c r="KI157" s="70"/>
      <c r="KJ157" s="70"/>
      <c r="KK157" s="70"/>
      <c r="KL157" s="70"/>
      <c r="KM157" s="70"/>
      <c r="KN157" s="70"/>
      <c r="KO157" s="70"/>
      <c r="KP157" s="70"/>
      <c r="KQ157" s="70"/>
      <c r="KR157" s="70"/>
      <c r="KS157" s="70"/>
      <c r="KT157" s="70"/>
      <c r="KU157" s="70"/>
      <c r="KV157" s="70"/>
      <c r="KW157" s="70"/>
      <c r="KX157" s="70"/>
      <c r="KY157" s="70"/>
      <c r="KZ157" s="70"/>
      <c r="LA157" s="70"/>
      <c r="LB157" s="70"/>
      <c r="LC157" s="70"/>
      <c r="LD157" s="70"/>
      <c r="LE157" s="70"/>
      <c r="LF157" s="70"/>
      <c r="LG157" s="70"/>
    </row>
    <row r="158" spans="1:319" ht="30">
      <c r="A158" s="70" t="s">
        <v>370</v>
      </c>
      <c r="B158" s="71" t="s">
        <v>76</v>
      </c>
      <c r="C158" s="71" t="s">
        <v>76</v>
      </c>
      <c r="D158" s="71" t="s">
        <v>76</v>
      </c>
      <c r="E158" s="71" t="s">
        <v>76</v>
      </c>
      <c r="F158" s="70">
        <v>14</v>
      </c>
      <c r="G158" s="32">
        <v>157</v>
      </c>
      <c r="H158" s="70" t="s">
        <v>595</v>
      </c>
      <c r="I158" s="70" t="s">
        <v>593</v>
      </c>
      <c r="J158" s="70" t="s">
        <v>593</v>
      </c>
      <c r="M158" s="70">
        <v>2</v>
      </c>
      <c r="N158" s="70">
        <v>2</v>
      </c>
      <c r="O158" s="70" t="s">
        <v>1318</v>
      </c>
      <c r="P158" s="70" t="s">
        <v>2114</v>
      </c>
      <c r="W158" s="70" t="s">
        <v>1443</v>
      </c>
      <c r="X158" s="70" t="s">
        <v>1888</v>
      </c>
      <c r="Y158" s="70" t="s">
        <v>1889</v>
      </c>
      <c r="AI158" s="70" t="s">
        <v>1350</v>
      </c>
      <c r="AJ158" s="70" t="s">
        <v>1350</v>
      </c>
      <c r="AK158" s="70" t="s">
        <v>1339</v>
      </c>
      <c r="AL158" s="70" t="s">
        <v>260</v>
      </c>
      <c r="AM158" s="70"/>
      <c r="AN158" s="70" t="s">
        <v>61</v>
      </c>
      <c r="AO158" s="70" t="s">
        <v>62</v>
      </c>
      <c r="AP158" s="70" t="s">
        <v>568</v>
      </c>
      <c r="AQ158" s="70" t="s">
        <v>90</v>
      </c>
      <c r="AR158" s="70" t="s">
        <v>64</v>
      </c>
      <c r="AS158" s="70" t="s">
        <v>65</v>
      </c>
      <c r="AT158" s="70" t="s">
        <v>170</v>
      </c>
      <c r="AU158" s="70" t="s">
        <v>67</v>
      </c>
      <c r="AV158" s="70" t="s">
        <v>114</v>
      </c>
      <c r="AW158" s="70" t="s">
        <v>115</v>
      </c>
      <c r="AX158" s="70" t="s">
        <v>108</v>
      </c>
      <c r="AY158" s="70" t="s">
        <v>92</v>
      </c>
      <c r="AZ158" s="70" t="s">
        <v>529</v>
      </c>
      <c r="BA158" s="70" t="s">
        <v>317</v>
      </c>
      <c r="BD158" s="70" t="s">
        <v>609</v>
      </c>
      <c r="BE158" s="70" t="s">
        <v>610</v>
      </c>
      <c r="BF158" s="70" t="s">
        <v>2117</v>
      </c>
      <c r="BM158" s="70"/>
      <c r="BN158" s="70">
        <v>1.5</v>
      </c>
      <c r="BO158" s="70" t="s">
        <v>1563</v>
      </c>
      <c r="BP158" s="70" t="s">
        <v>76</v>
      </c>
      <c r="BQ158" s="72"/>
      <c r="BR158" s="70"/>
      <c r="BT158" s="70"/>
      <c r="BU158" s="70" t="s">
        <v>76</v>
      </c>
      <c r="BV158" s="70"/>
      <c r="BW158" s="70"/>
      <c r="BX158" s="70"/>
      <c r="BY158" s="70">
        <v>2</v>
      </c>
      <c r="BZ158" s="70" t="s">
        <v>76</v>
      </c>
      <c r="CA158" s="70"/>
      <c r="CB158" s="70" t="s">
        <v>76</v>
      </c>
      <c r="CC158" s="70"/>
      <c r="CD158" s="70"/>
      <c r="CE158" s="70"/>
      <c r="CF158" s="70"/>
      <c r="CG158" s="70"/>
      <c r="CH158" s="70"/>
      <c r="CI158" s="70" t="s">
        <v>1511</v>
      </c>
      <c r="CJ158" s="74"/>
      <c r="CK158" s="70"/>
      <c r="CL158" s="70" t="s">
        <v>2171</v>
      </c>
      <c r="CM158" s="70"/>
      <c r="CN158" s="70"/>
      <c r="CO158" s="70"/>
      <c r="CP158" s="70"/>
      <c r="CQ158" s="70"/>
      <c r="CR158" s="70"/>
      <c r="CS158" s="70"/>
      <c r="CT158" s="70"/>
      <c r="CV158" s="70"/>
      <c r="CY158" s="75">
        <v>1</v>
      </c>
      <c r="CZ158" s="75">
        <v>450</v>
      </c>
      <c r="DA158" s="75">
        <v>4016</v>
      </c>
      <c r="DF158" s="70"/>
      <c r="DJ158" s="70"/>
      <c r="DK158" s="70"/>
      <c r="DL158" s="70"/>
      <c r="DM158" s="70"/>
      <c r="DN158" s="70"/>
      <c r="DO158" s="70">
        <v>10</v>
      </c>
      <c r="DP158" s="70">
        <v>18</v>
      </c>
      <c r="DQ158" s="70"/>
      <c r="DS158" s="70"/>
      <c r="DT158" s="70"/>
      <c r="DU158" s="70"/>
      <c r="DV158" s="70"/>
      <c r="DW158" s="70"/>
      <c r="DX158" s="70"/>
      <c r="DY158" s="70"/>
      <c r="DZ158" s="70" t="s">
        <v>1527</v>
      </c>
      <c r="EA158" s="70" t="s">
        <v>1519</v>
      </c>
      <c r="EB158" s="70"/>
      <c r="EC158" s="70">
        <v>124</v>
      </c>
      <c r="ED158" s="70"/>
      <c r="EE158" s="70"/>
      <c r="EF158" s="70"/>
      <c r="EG158" s="70"/>
      <c r="EH158" s="70"/>
      <c r="EI158" s="70">
        <v>1421</v>
      </c>
      <c r="EJ158" s="70">
        <v>545</v>
      </c>
      <c r="EK158" s="70">
        <v>948</v>
      </c>
      <c r="EL158" s="70">
        <f>COUNTA(Tabla1[[#This Row],[Tamb1]:[Tamb4]])</f>
        <v>1</v>
      </c>
      <c r="EM158" s="78" t="s">
        <v>1727</v>
      </c>
      <c r="EQ158" s="62" t="s">
        <v>2120</v>
      </c>
      <c r="ER158" s="62" t="s">
        <v>2122</v>
      </c>
      <c r="ES158" s="70">
        <f>COUNTA(Tabla1[[#This Row],[Tcam1]:[Tcam9]])</f>
        <v>3</v>
      </c>
      <c r="ET158" s="62" t="s">
        <v>2118</v>
      </c>
      <c r="EU158" s="62" t="s">
        <v>2120</v>
      </c>
      <c r="EV158" s="62" t="s">
        <v>2122</v>
      </c>
      <c r="FC158" s="92">
        <v>4765</v>
      </c>
      <c r="FD158" s="79">
        <v>4626</v>
      </c>
      <c r="FE158" s="79">
        <v>4992</v>
      </c>
      <c r="FF158" s="80"/>
      <c r="FG158" s="80"/>
      <c r="FH158" s="80"/>
      <c r="FI158" s="80"/>
      <c r="FJ158" s="80"/>
      <c r="FK158" s="80"/>
      <c r="FL158" s="79"/>
      <c r="FM158" s="79"/>
      <c r="FN158" s="79"/>
      <c r="FO158" s="80"/>
      <c r="FP158" s="80"/>
      <c r="FQ158" s="80"/>
      <c r="FR158" s="80"/>
      <c r="FS158" s="80"/>
      <c r="FT158" s="80"/>
      <c r="FU158" s="79"/>
      <c r="FV158" s="79"/>
      <c r="FW158" s="79"/>
      <c r="FX158" s="80"/>
      <c r="FY158" s="80"/>
      <c r="FZ158" s="80"/>
      <c r="GA158" s="80"/>
      <c r="GB158" s="80"/>
      <c r="GC158" s="80"/>
      <c r="GD158" s="80"/>
      <c r="GE158" s="74"/>
      <c r="GF158" s="74"/>
      <c r="GG158" s="74"/>
      <c r="GH158" s="74"/>
      <c r="GI158" s="74"/>
      <c r="GJ158" s="74"/>
      <c r="GK158" s="74"/>
      <c r="GL158" s="74"/>
      <c r="GM158" s="74"/>
      <c r="GN158" s="74"/>
      <c r="GO158" s="74"/>
      <c r="GP158" s="74"/>
      <c r="GQ158" s="74"/>
      <c r="GR158" s="74"/>
      <c r="GS158" s="74"/>
      <c r="GT158" s="74"/>
      <c r="GU158" s="74"/>
      <c r="GV158" s="74"/>
      <c r="GW158" s="74"/>
      <c r="GX158" s="74"/>
      <c r="GY158" s="74"/>
      <c r="GZ158" s="74"/>
      <c r="HA158" s="74"/>
      <c r="HB158" s="74"/>
      <c r="HC158" s="74"/>
      <c r="HD158" s="74"/>
      <c r="HE158" s="74"/>
      <c r="HF158" s="74"/>
      <c r="HG158" s="74"/>
      <c r="HH158" s="74"/>
      <c r="HI158" s="74"/>
      <c r="HJ158" s="74"/>
      <c r="HK158" s="74"/>
      <c r="HL158" s="74"/>
      <c r="HM158" s="74"/>
      <c r="HN158" s="74"/>
      <c r="HO158" s="74"/>
      <c r="HP158" s="74"/>
      <c r="HQ158" s="74"/>
      <c r="HR158" s="74"/>
      <c r="HS158" s="74"/>
      <c r="HT158" s="74"/>
      <c r="HU158" s="74"/>
      <c r="HV158" s="74"/>
      <c r="HW158" s="74"/>
      <c r="HX158" s="74"/>
      <c r="HY158" s="74"/>
      <c r="HZ158" s="74"/>
      <c r="IA158" s="74"/>
      <c r="IB158" s="74"/>
      <c r="IC158" s="74"/>
      <c r="ID158" s="74"/>
      <c r="IE158" s="74"/>
      <c r="IF158" s="74"/>
      <c r="IG158" s="74"/>
      <c r="IH158" s="74"/>
      <c r="II158" s="74"/>
      <c r="IJ158" s="74"/>
      <c r="IK158" s="74"/>
      <c r="IL158" s="74"/>
      <c r="IM158" s="74"/>
      <c r="IN158" s="74"/>
      <c r="IO158" s="74"/>
      <c r="IP158" s="74"/>
      <c r="IQ158" s="74"/>
      <c r="IR158" s="74"/>
      <c r="IS158" s="74"/>
      <c r="IT158" s="74"/>
      <c r="IU158" s="74"/>
      <c r="IV158" s="74"/>
      <c r="IW158" s="74"/>
      <c r="IX158" s="74"/>
      <c r="IY158" s="74"/>
      <c r="IZ158" s="74"/>
      <c r="JA158" s="74"/>
      <c r="JB158" s="74"/>
      <c r="JC158" s="74"/>
      <c r="JD158" s="74"/>
      <c r="JE158" s="74"/>
      <c r="JF158" s="74"/>
      <c r="JG158" s="74"/>
      <c r="JH158" s="74"/>
      <c r="JI158" s="74"/>
      <c r="JJ158" s="74"/>
      <c r="JK158" s="70"/>
      <c r="JL158" s="70"/>
      <c r="JM158" s="70"/>
      <c r="JN158" s="70"/>
      <c r="JO158" s="70"/>
      <c r="JP158" s="70"/>
      <c r="JQ158" s="70"/>
      <c r="JR158" s="70"/>
      <c r="JS158" s="70"/>
      <c r="JT158" s="70"/>
      <c r="JU158" s="70"/>
      <c r="JV158" s="70"/>
      <c r="JW158" s="70"/>
      <c r="JX158" s="70"/>
      <c r="JY158" s="70"/>
      <c r="JZ158" s="70"/>
      <c r="KA158" s="70"/>
      <c r="KB158" s="70"/>
      <c r="KC158" s="70"/>
      <c r="KD158" s="70"/>
      <c r="KE158" s="70"/>
      <c r="KF158" s="70"/>
      <c r="KG158" s="70"/>
      <c r="KH158" s="70"/>
      <c r="KI158" s="70"/>
      <c r="KJ158" s="70"/>
      <c r="KK158" s="70"/>
      <c r="KL158" s="70"/>
      <c r="KM158" s="70"/>
      <c r="KN158" s="70"/>
      <c r="KO158" s="70"/>
      <c r="KP158" s="70"/>
      <c r="KQ158" s="70"/>
      <c r="KR158" s="70"/>
      <c r="KS158" s="70"/>
      <c r="KT158" s="70"/>
      <c r="KU158" s="70"/>
      <c r="KV158" s="70"/>
      <c r="KW158" s="70"/>
      <c r="KX158" s="70"/>
      <c r="KY158" s="70"/>
      <c r="KZ158" s="70"/>
      <c r="LA158" s="70"/>
      <c r="LB158" s="70"/>
      <c r="LC158" s="70"/>
      <c r="LD158" s="70"/>
      <c r="LE158" s="70"/>
      <c r="LF158" s="70"/>
      <c r="LG158" s="70"/>
    </row>
    <row r="159" spans="1:319" ht="30">
      <c r="A159" s="70" t="s">
        <v>372</v>
      </c>
      <c r="B159" s="71" t="s">
        <v>76</v>
      </c>
      <c r="C159" s="71" t="s">
        <v>76</v>
      </c>
      <c r="D159" s="71" t="s">
        <v>76</v>
      </c>
      <c r="E159" s="71" t="s">
        <v>76</v>
      </c>
      <c r="F159" s="70">
        <v>14</v>
      </c>
      <c r="G159" s="32">
        <v>158</v>
      </c>
      <c r="H159" s="70" t="s">
        <v>595</v>
      </c>
      <c r="I159" s="70" t="s">
        <v>593</v>
      </c>
      <c r="J159" s="70" t="s">
        <v>593</v>
      </c>
      <c r="M159" s="70">
        <v>2</v>
      </c>
      <c r="N159" s="70">
        <v>2</v>
      </c>
      <c r="O159" s="70" t="s">
        <v>1318</v>
      </c>
      <c r="P159" s="70" t="s">
        <v>2114</v>
      </c>
      <c r="W159" s="70" t="s">
        <v>1443</v>
      </c>
      <c r="X159" s="70" t="s">
        <v>1888</v>
      </c>
      <c r="Y159" s="70" t="s">
        <v>1889</v>
      </c>
      <c r="AI159" s="70" t="s">
        <v>1350</v>
      </c>
      <c r="AJ159" s="70" t="s">
        <v>1350</v>
      </c>
      <c r="AK159" s="70" t="s">
        <v>1339</v>
      </c>
      <c r="AL159" s="70" t="s">
        <v>260</v>
      </c>
      <c r="AM159" s="70"/>
      <c r="AN159" s="70" t="s">
        <v>61</v>
      </c>
      <c r="AO159" s="70" t="s">
        <v>62</v>
      </c>
      <c r="AP159" s="70" t="s">
        <v>568</v>
      </c>
      <c r="AQ159" s="70" t="s">
        <v>90</v>
      </c>
      <c r="AR159" s="70" t="s">
        <v>64</v>
      </c>
      <c r="AS159" s="70" t="s">
        <v>65</v>
      </c>
      <c r="AT159" s="70" t="s">
        <v>170</v>
      </c>
      <c r="AU159" s="70" t="s">
        <v>67</v>
      </c>
      <c r="AV159" s="70" t="s">
        <v>114</v>
      </c>
      <c r="AW159" s="70" t="s">
        <v>115</v>
      </c>
      <c r="AX159" s="70" t="s">
        <v>108</v>
      </c>
      <c r="AY159" s="70" t="s">
        <v>92</v>
      </c>
      <c r="AZ159" s="70" t="s">
        <v>529</v>
      </c>
      <c r="BA159" s="70" t="s">
        <v>317</v>
      </c>
      <c r="BD159" s="70" t="s">
        <v>609</v>
      </c>
      <c r="BE159" s="70" t="s">
        <v>610</v>
      </c>
      <c r="BF159" s="70" t="s">
        <v>2117</v>
      </c>
      <c r="BM159" s="70"/>
      <c r="BN159" s="70">
        <v>2</v>
      </c>
      <c r="BO159" s="70" t="s">
        <v>1563</v>
      </c>
      <c r="BP159" s="70" t="s">
        <v>76</v>
      </c>
      <c r="BQ159" s="72"/>
      <c r="BR159" s="70"/>
      <c r="BT159" s="70"/>
      <c r="BU159" s="70" t="s">
        <v>76</v>
      </c>
      <c r="BV159" s="70"/>
      <c r="BW159" s="70"/>
      <c r="BX159" s="70"/>
      <c r="BY159" s="70">
        <v>2</v>
      </c>
      <c r="BZ159" s="70" t="s">
        <v>76</v>
      </c>
      <c r="CA159" s="70"/>
      <c r="CB159" s="70" t="s">
        <v>76</v>
      </c>
      <c r="CC159" s="70"/>
      <c r="CD159" s="70"/>
      <c r="CE159" s="70"/>
      <c r="CF159" s="70"/>
      <c r="CG159" s="70"/>
      <c r="CH159" s="70"/>
      <c r="CI159" s="70" t="s">
        <v>1511</v>
      </c>
      <c r="CJ159" s="74"/>
      <c r="CK159" s="70"/>
      <c r="CL159" s="70" t="s">
        <v>2172</v>
      </c>
      <c r="CM159" s="70"/>
      <c r="CN159" s="70"/>
      <c r="CO159" s="70"/>
      <c r="CP159" s="70"/>
      <c r="CQ159" s="70"/>
      <c r="CR159" s="70"/>
      <c r="CS159" s="70"/>
      <c r="CT159" s="70"/>
      <c r="CV159" s="70"/>
      <c r="CY159" s="75">
        <v>1</v>
      </c>
      <c r="CZ159" s="75">
        <v>450</v>
      </c>
      <c r="DA159" s="75">
        <v>4016</v>
      </c>
      <c r="DF159" s="70"/>
      <c r="DJ159" s="70"/>
      <c r="DK159" s="70"/>
      <c r="DL159" s="70"/>
      <c r="DM159" s="70"/>
      <c r="DN159" s="70"/>
      <c r="DO159" s="70">
        <v>10</v>
      </c>
      <c r="DP159" s="70">
        <v>18</v>
      </c>
      <c r="DQ159" s="70"/>
      <c r="DS159" s="70"/>
      <c r="DT159" s="70"/>
      <c r="DU159" s="70"/>
      <c r="DV159" s="70"/>
      <c r="DW159" s="70"/>
      <c r="DX159" s="70"/>
      <c r="DY159" s="70"/>
      <c r="DZ159" s="70" t="s">
        <v>2135</v>
      </c>
      <c r="EA159" s="70" t="s">
        <v>1520</v>
      </c>
      <c r="EB159" s="70"/>
      <c r="EC159" s="70">
        <v>125</v>
      </c>
      <c r="ED159" s="70"/>
      <c r="EE159" s="70"/>
      <c r="EF159" s="70"/>
      <c r="EG159" s="70"/>
      <c r="EH159" s="70"/>
      <c r="EI159" s="70">
        <v>1421</v>
      </c>
      <c r="EJ159" s="70">
        <v>545</v>
      </c>
      <c r="EK159" s="70">
        <v>948</v>
      </c>
      <c r="EL159" s="70">
        <f>COUNTA(Tabla1[[#This Row],[Tamb1]:[Tamb4]])</f>
        <v>1</v>
      </c>
      <c r="EM159" s="78" t="s">
        <v>1727</v>
      </c>
      <c r="EQ159" s="62" t="s">
        <v>2120</v>
      </c>
      <c r="ER159" s="62" t="s">
        <v>2122</v>
      </c>
      <c r="ES159" s="70">
        <f>COUNTA(Tabla1[[#This Row],[Tcam1]:[Tcam9]])</f>
        <v>3</v>
      </c>
      <c r="ET159" s="62" t="s">
        <v>2118</v>
      </c>
      <c r="EU159" s="62" t="s">
        <v>2120</v>
      </c>
      <c r="EV159" s="62" t="s">
        <v>2122</v>
      </c>
      <c r="FC159" s="92">
        <v>5842</v>
      </c>
      <c r="FD159" s="79">
        <v>5672</v>
      </c>
      <c r="FE159" s="79">
        <v>6061</v>
      </c>
      <c r="FF159" s="80"/>
      <c r="FG159" s="80"/>
      <c r="FH159" s="80"/>
      <c r="FI159" s="80"/>
      <c r="FJ159" s="80"/>
      <c r="FK159" s="80"/>
      <c r="FL159" s="79"/>
      <c r="FM159" s="79"/>
      <c r="FN159" s="79"/>
      <c r="FO159" s="80"/>
      <c r="FP159" s="80"/>
      <c r="FQ159" s="80"/>
      <c r="FR159" s="80"/>
      <c r="FS159" s="80"/>
      <c r="FT159" s="80"/>
      <c r="FU159" s="79"/>
      <c r="FV159" s="79"/>
      <c r="FW159" s="79"/>
      <c r="FX159" s="80"/>
      <c r="FY159" s="80"/>
      <c r="FZ159" s="80"/>
      <c r="GA159" s="80"/>
      <c r="GB159" s="80"/>
      <c r="GC159" s="80"/>
      <c r="GD159" s="80"/>
      <c r="GE159" s="74"/>
      <c r="GF159" s="74"/>
      <c r="GG159" s="74"/>
      <c r="GH159" s="74"/>
      <c r="GI159" s="74"/>
      <c r="GJ159" s="74"/>
      <c r="GK159" s="74"/>
      <c r="GL159" s="74"/>
      <c r="GM159" s="74"/>
      <c r="GN159" s="74"/>
      <c r="GO159" s="74"/>
      <c r="GP159" s="74"/>
      <c r="GQ159" s="74"/>
      <c r="GR159" s="74"/>
      <c r="GS159" s="74"/>
      <c r="GT159" s="74"/>
      <c r="GU159" s="74"/>
      <c r="GV159" s="74"/>
      <c r="GW159" s="74"/>
      <c r="GX159" s="74"/>
      <c r="GY159" s="74"/>
      <c r="GZ159" s="74"/>
      <c r="HA159" s="74"/>
      <c r="HB159" s="74"/>
      <c r="HC159" s="74"/>
      <c r="HD159" s="74"/>
      <c r="HE159" s="74"/>
      <c r="HF159" s="74"/>
      <c r="HG159" s="74"/>
      <c r="HH159" s="74"/>
      <c r="HI159" s="74"/>
      <c r="HJ159" s="74"/>
      <c r="HK159" s="74"/>
      <c r="HL159" s="74"/>
      <c r="HM159" s="74"/>
      <c r="HN159" s="74"/>
      <c r="HO159" s="74"/>
      <c r="HP159" s="74"/>
      <c r="HQ159" s="74"/>
      <c r="HR159" s="74"/>
      <c r="HS159" s="74"/>
      <c r="HT159" s="74"/>
      <c r="HU159" s="74"/>
      <c r="HV159" s="74"/>
      <c r="HW159" s="74"/>
      <c r="HX159" s="74"/>
      <c r="HY159" s="74"/>
      <c r="HZ159" s="74"/>
      <c r="IA159" s="74"/>
      <c r="IB159" s="74"/>
      <c r="IC159" s="74"/>
      <c r="ID159" s="74"/>
      <c r="IE159" s="74"/>
      <c r="IF159" s="74"/>
      <c r="IG159" s="74"/>
      <c r="IH159" s="74"/>
      <c r="II159" s="74"/>
      <c r="IJ159" s="74"/>
      <c r="IK159" s="74"/>
      <c r="IL159" s="74"/>
      <c r="IM159" s="74"/>
      <c r="IN159" s="74"/>
      <c r="IO159" s="74"/>
      <c r="IP159" s="74"/>
      <c r="IQ159" s="74"/>
      <c r="IR159" s="74"/>
      <c r="IS159" s="74"/>
      <c r="IT159" s="74"/>
      <c r="IU159" s="74"/>
      <c r="IV159" s="74"/>
      <c r="IW159" s="74"/>
      <c r="IX159" s="74"/>
      <c r="IY159" s="74"/>
      <c r="IZ159" s="74"/>
      <c r="JA159" s="74"/>
      <c r="JB159" s="74"/>
      <c r="JC159" s="74"/>
      <c r="JD159" s="74"/>
      <c r="JE159" s="74"/>
      <c r="JF159" s="74"/>
      <c r="JG159" s="74"/>
      <c r="JH159" s="74"/>
      <c r="JI159" s="74"/>
      <c r="JJ159" s="74"/>
      <c r="JK159" s="70"/>
      <c r="JL159" s="70"/>
      <c r="JM159" s="70"/>
      <c r="JN159" s="70"/>
      <c r="JO159" s="70"/>
      <c r="JP159" s="70"/>
      <c r="JQ159" s="70"/>
      <c r="JR159" s="70"/>
      <c r="JS159" s="70"/>
      <c r="JT159" s="70"/>
      <c r="JU159" s="70"/>
      <c r="JV159" s="70"/>
      <c r="JW159" s="70"/>
      <c r="JX159" s="70"/>
      <c r="JY159" s="70"/>
      <c r="JZ159" s="70"/>
      <c r="KA159" s="70"/>
      <c r="KB159" s="70"/>
      <c r="KC159" s="70"/>
      <c r="KD159" s="70"/>
      <c r="KE159" s="70"/>
      <c r="KF159" s="70"/>
      <c r="KG159" s="70"/>
      <c r="KH159" s="70"/>
      <c r="KI159" s="70"/>
      <c r="KJ159" s="70"/>
      <c r="KK159" s="70"/>
      <c r="KL159" s="70"/>
      <c r="KM159" s="70"/>
      <c r="KN159" s="70"/>
      <c r="KO159" s="70"/>
      <c r="KP159" s="70"/>
      <c r="KQ159" s="70"/>
      <c r="KR159" s="70"/>
      <c r="KS159" s="70"/>
      <c r="KT159" s="70"/>
      <c r="KU159" s="70"/>
      <c r="KV159" s="70"/>
      <c r="KW159" s="70"/>
      <c r="KX159" s="70"/>
      <c r="KY159" s="70"/>
      <c r="KZ159" s="70"/>
      <c r="LA159" s="70"/>
      <c r="LB159" s="70"/>
      <c r="LC159" s="70"/>
      <c r="LD159" s="70"/>
      <c r="LE159" s="70"/>
      <c r="LF159" s="70"/>
      <c r="LG159" s="70"/>
    </row>
    <row r="160" spans="1:319" ht="30">
      <c r="A160" s="70" t="s">
        <v>374</v>
      </c>
      <c r="B160" s="71" t="s">
        <v>76</v>
      </c>
      <c r="C160" s="71" t="s">
        <v>76</v>
      </c>
      <c r="D160" s="71" t="s">
        <v>76</v>
      </c>
      <c r="E160" s="71" t="s">
        <v>76</v>
      </c>
      <c r="F160" s="70">
        <v>14</v>
      </c>
      <c r="G160" s="32">
        <v>159</v>
      </c>
      <c r="H160" s="70" t="s">
        <v>595</v>
      </c>
      <c r="I160" s="70" t="s">
        <v>593</v>
      </c>
      <c r="J160" s="70" t="s">
        <v>593</v>
      </c>
      <c r="M160" s="70">
        <v>2</v>
      </c>
      <c r="N160" s="70">
        <v>2</v>
      </c>
      <c r="O160" s="70" t="s">
        <v>1318</v>
      </c>
      <c r="P160" s="70" t="s">
        <v>2114</v>
      </c>
      <c r="W160" s="70" t="s">
        <v>1443</v>
      </c>
      <c r="X160" s="70" t="s">
        <v>1888</v>
      </c>
      <c r="Y160" s="70" t="s">
        <v>1889</v>
      </c>
      <c r="AI160" s="70" t="s">
        <v>1350</v>
      </c>
      <c r="AJ160" s="70" t="s">
        <v>1350</v>
      </c>
      <c r="AK160" s="70" t="s">
        <v>1339</v>
      </c>
      <c r="AL160" s="70" t="s">
        <v>260</v>
      </c>
      <c r="AM160" s="70"/>
      <c r="AN160" s="70" t="s">
        <v>61</v>
      </c>
      <c r="AO160" s="70" t="s">
        <v>62</v>
      </c>
      <c r="AP160" s="70" t="s">
        <v>568</v>
      </c>
      <c r="AQ160" s="70" t="s">
        <v>90</v>
      </c>
      <c r="AR160" s="70" t="s">
        <v>64</v>
      </c>
      <c r="AS160" s="70" t="s">
        <v>65</v>
      </c>
      <c r="AT160" s="70" t="s">
        <v>170</v>
      </c>
      <c r="AU160" s="70" t="s">
        <v>67</v>
      </c>
      <c r="AV160" s="70" t="s">
        <v>114</v>
      </c>
      <c r="AW160" s="70" t="s">
        <v>115</v>
      </c>
      <c r="AX160" s="70" t="s">
        <v>108</v>
      </c>
      <c r="AY160" s="70" t="s">
        <v>92</v>
      </c>
      <c r="AZ160" s="70" t="s">
        <v>529</v>
      </c>
      <c r="BA160" s="70" t="s">
        <v>317</v>
      </c>
      <c r="BD160" s="70" t="s">
        <v>609</v>
      </c>
      <c r="BE160" s="70" t="s">
        <v>610</v>
      </c>
      <c r="BF160" s="70" t="s">
        <v>2117</v>
      </c>
      <c r="BM160" s="70"/>
      <c r="BN160" s="70">
        <v>2.5</v>
      </c>
      <c r="BO160" s="70" t="s">
        <v>1563</v>
      </c>
      <c r="BP160" s="70" t="s">
        <v>76</v>
      </c>
      <c r="BQ160" s="72"/>
      <c r="BR160" s="70"/>
      <c r="BT160" s="70"/>
      <c r="BU160" s="70" t="s">
        <v>76</v>
      </c>
      <c r="BV160" s="70"/>
      <c r="BW160" s="70"/>
      <c r="BX160" s="70"/>
      <c r="BY160" s="70">
        <v>2</v>
      </c>
      <c r="BZ160" s="70" t="s">
        <v>76</v>
      </c>
      <c r="CA160" s="70"/>
      <c r="CB160" s="70" t="s">
        <v>76</v>
      </c>
      <c r="CC160" s="70"/>
      <c r="CD160" s="70"/>
      <c r="CE160" s="70"/>
      <c r="CF160" s="70"/>
      <c r="CG160" s="70"/>
      <c r="CH160" s="70"/>
      <c r="CI160" s="70" t="s">
        <v>1511</v>
      </c>
      <c r="CJ160" s="74"/>
      <c r="CK160" s="70"/>
      <c r="CL160" s="70" t="s">
        <v>2173</v>
      </c>
      <c r="CM160" s="70"/>
      <c r="CN160" s="70"/>
      <c r="CO160" s="70"/>
      <c r="CP160" s="70"/>
      <c r="CQ160" s="70"/>
      <c r="CR160" s="70"/>
      <c r="CS160" s="70"/>
      <c r="CT160" s="70"/>
      <c r="CV160" s="70"/>
      <c r="CY160" s="75">
        <v>1</v>
      </c>
      <c r="CZ160" s="75">
        <v>500</v>
      </c>
      <c r="DA160" s="75">
        <v>5252</v>
      </c>
      <c r="DF160" s="70"/>
      <c r="DJ160" s="70"/>
      <c r="DK160" s="70"/>
      <c r="DL160" s="70"/>
      <c r="DM160" s="70"/>
      <c r="DN160" s="70"/>
      <c r="DO160" s="70">
        <v>12</v>
      </c>
      <c r="DP160" s="70">
        <v>22</v>
      </c>
      <c r="DQ160" s="70"/>
      <c r="DS160" s="70"/>
      <c r="DT160" s="70"/>
      <c r="DU160" s="70"/>
      <c r="DV160" s="70"/>
      <c r="DW160" s="70"/>
      <c r="DX160" s="70"/>
      <c r="DY160" s="70"/>
      <c r="DZ160" s="70" t="s">
        <v>1522</v>
      </c>
      <c r="EA160" s="70" t="s">
        <v>303</v>
      </c>
      <c r="EB160" s="70"/>
      <c r="EC160" s="70" t="s">
        <v>1542</v>
      </c>
      <c r="ED160" s="70"/>
      <c r="EE160" s="70"/>
      <c r="EF160" s="70"/>
      <c r="EG160" s="70"/>
      <c r="EH160" s="70"/>
      <c r="EI160" s="70">
        <v>1576</v>
      </c>
      <c r="EJ160" s="70">
        <v>781</v>
      </c>
      <c r="EK160" s="70">
        <v>1048</v>
      </c>
      <c r="EL160" s="70">
        <f>COUNTA(Tabla1[[#This Row],[Tamb1]:[Tamb4]])</f>
        <v>1</v>
      </c>
      <c r="EM160" s="78" t="s">
        <v>1727</v>
      </c>
      <c r="EQ160" s="62" t="s">
        <v>2120</v>
      </c>
      <c r="ER160" s="62" t="s">
        <v>2122</v>
      </c>
      <c r="ES160" s="70">
        <f>COUNTA(Tabla1[[#This Row],[Tcam1]:[Tcam9]])</f>
        <v>3</v>
      </c>
      <c r="ET160" s="62" t="s">
        <v>2118</v>
      </c>
      <c r="EU160" s="62" t="s">
        <v>2120</v>
      </c>
      <c r="EV160" s="62" t="s">
        <v>2122</v>
      </c>
      <c r="FC160" s="79">
        <v>6821</v>
      </c>
      <c r="FD160" s="79">
        <v>6622</v>
      </c>
      <c r="FE160" s="79">
        <v>7095</v>
      </c>
      <c r="FF160" s="80"/>
      <c r="FG160" s="80"/>
      <c r="FH160" s="80"/>
      <c r="FI160" s="80"/>
      <c r="FJ160" s="80"/>
      <c r="FK160" s="80"/>
      <c r="FL160" s="79"/>
      <c r="FM160" s="79"/>
      <c r="FN160" s="79"/>
      <c r="FO160" s="80"/>
      <c r="FP160" s="80"/>
      <c r="FQ160" s="80"/>
      <c r="FR160" s="80"/>
      <c r="FS160" s="80"/>
      <c r="FT160" s="80"/>
      <c r="FU160" s="79"/>
      <c r="FV160" s="79"/>
      <c r="FW160" s="79"/>
      <c r="FX160" s="80"/>
      <c r="FY160" s="80"/>
      <c r="FZ160" s="80"/>
      <c r="GA160" s="80"/>
      <c r="GB160" s="80"/>
      <c r="GC160" s="80"/>
      <c r="GD160" s="80"/>
      <c r="GE160" s="74"/>
      <c r="GF160" s="74"/>
      <c r="GG160" s="74"/>
      <c r="GH160" s="74"/>
      <c r="GI160" s="74"/>
      <c r="GJ160" s="74"/>
      <c r="GK160" s="74"/>
      <c r="GL160" s="74"/>
      <c r="GM160" s="74"/>
      <c r="GN160" s="74"/>
      <c r="GO160" s="74"/>
      <c r="GP160" s="74"/>
      <c r="GQ160" s="74"/>
      <c r="GR160" s="74"/>
      <c r="GS160" s="74"/>
      <c r="GT160" s="74"/>
      <c r="GU160" s="74"/>
      <c r="GV160" s="74"/>
      <c r="GW160" s="74"/>
      <c r="GX160" s="74"/>
      <c r="GY160" s="74"/>
      <c r="GZ160" s="74"/>
      <c r="HA160" s="74"/>
      <c r="HB160" s="74"/>
      <c r="HC160" s="74"/>
      <c r="HD160" s="74"/>
      <c r="HE160" s="74"/>
      <c r="HF160" s="74"/>
      <c r="HG160" s="74"/>
      <c r="HH160" s="74"/>
      <c r="HI160" s="74"/>
      <c r="HJ160" s="74"/>
      <c r="HK160" s="74"/>
      <c r="HL160" s="74"/>
      <c r="HM160" s="74"/>
      <c r="HN160" s="74"/>
      <c r="HO160" s="74"/>
      <c r="HP160" s="74"/>
      <c r="HQ160" s="74"/>
      <c r="HR160" s="74"/>
      <c r="HS160" s="74"/>
      <c r="HT160" s="74"/>
      <c r="HU160" s="74"/>
      <c r="HV160" s="74"/>
      <c r="HW160" s="74"/>
      <c r="HX160" s="74"/>
      <c r="HY160" s="74"/>
      <c r="HZ160" s="74"/>
      <c r="IA160" s="74"/>
      <c r="IB160" s="74"/>
      <c r="IC160" s="74"/>
      <c r="ID160" s="74"/>
      <c r="IE160" s="74"/>
      <c r="IF160" s="74"/>
      <c r="IG160" s="74"/>
      <c r="IH160" s="74"/>
      <c r="II160" s="74"/>
      <c r="IJ160" s="74"/>
      <c r="IK160" s="74"/>
      <c r="IL160" s="74"/>
      <c r="IM160" s="74"/>
      <c r="IN160" s="74"/>
      <c r="IO160" s="74"/>
      <c r="IP160" s="74"/>
      <c r="IQ160" s="74"/>
      <c r="IR160" s="74"/>
      <c r="IS160" s="74"/>
      <c r="IT160" s="74"/>
      <c r="IU160" s="74"/>
      <c r="IV160" s="74"/>
      <c r="IW160" s="74"/>
      <c r="IX160" s="74"/>
      <c r="IY160" s="74"/>
      <c r="IZ160" s="74"/>
      <c r="JA160" s="74"/>
      <c r="JB160" s="74"/>
      <c r="JC160" s="74"/>
      <c r="JD160" s="74"/>
      <c r="JE160" s="74"/>
      <c r="JF160" s="74"/>
      <c r="JG160" s="74"/>
      <c r="JH160" s="74"/>
      <c r="JI160" s="74"/>
      <c r="JJ160" s="74"/>
      <c r="JK160" s="70"/>
      <c r="JL160" s="70"/>
      <c r="JM160" s="70"/>
      <c r="JN160" s="70"/>
      <c r="JO160" s="70"/>
      <c r="JP160" s="70"/>
      <c r="JQ160" s="70"/>
      <c r="JR160" s="70"/>
      <c r="JS160" s="70"/>
      <c r="JT160" s="70"/>
      <c r="JU160" s="70"/>
      <c r="JV160" s="70"/>
      <c r="JW160" s="70"/>
      <c r="JX160" s="70"/>
      <c r="JY160" s="70"/>
      <c r="JZ160" s="70"/>
      <c r="KA160" s="70"/>
      <c r="KB160" s="70"/>
      <c r="KC160" s="70"/>
      <c r="KD160" s="70"/>
      <c r="KE160" s="70"/>
      <c r="KF160" s="70"/>
      <c r="KG160" s="70"/>
      <c r="KH160" s="70"/>
      <c r="KI160" s="70"/>
      <c r="KJ160" s="70"/>
      <c r="KK160" s="70"/>
      <c r="KL160" s="70"/>
      <c r="KM160" s="70"/>
      <c r="KN160" s="70"/>
      <c r="KO160" s="70"/>
      <c r="KP160" s="70"/>
      <c r="KQ160" s="70"/>
      <c r="KR160" s="70"/>
      <c r="KS160" s="70"/>
      <c r="KT160" s="70"/>
      <c r="KU160" s="70"/>
      <c r="KV160" s="70"/>
      <c r="KW160" s="70"/>
      <c r="KX160" s="70"/>
      <c r="KY160" s="70"/>
      <c r="KZ160" s="70"/>
      <c r="LA160" s="70"/>
      <c r="LB160" s="70"/>
      <c r="LC160" s="70"/>
      <c r="LD160" s="70"/>
      <c r="LE160" s="70"/>
      <c r="LF160" s="70"/>
      <c r="LG160" s="70"/>
    </row>
    <row r="161" spans="1:319" ht="30">
      <c r="A161" s="70" t="s">
        <v>376</v>
      </c>
      <c r="B161" s="71" t="s">
        <v>76</v>
      </c>
      <c r="C161" s="71" t="s">
        <v>76</v>
      </c>
      <c r="D161" s="71" t="s">
        <v>76</v>
      </c>
      <c r="E161" s="71" t="s">
        <v>76</v>
      </c>
      <c r="F161" s="70">
        <v>14</v>
      </c>
      <c r="G161" s="32">
        <v>160</v>
      </c>
      <c r="H161" s="70" t="s">
        <v>595</v>
      </c>
      <c r="I161" s="70" t="s">
        <v>593</v>
      </c>
      <c r="J161" s="70" t="s">
        <v>593</v>
      </c>
      <c r="M161" s="70">
        <v>2</v>
      </c>
      <c r="N161" s="70">
        <v>2</v>
      </c>
      <c r="O161" s="70" t="s">
        <v>1318</v>
      </c>
      <c r="P161" s="70" t="s">
        <v>2114</v>
      </c>
      <c r="W161" s="70" t="s">
        <v>1443</v>
      </c>
      <c r="X161" s="70" t="s">
        <v>1888</v>
      </c>
      <c r="Y161" s="70" t="s">
        <v>1889</v>
      </c>
      <c r="AI161" s="70" t="s">
        <v>1350</v>
      </c>
      <c r="AJ161" s="70" t="s">
        <v>1350</v>
      </c>
      <c r="AK161" s="70" t="s">
        <v>1339</v>
      </c>
      <c r="AL161" s="70" t="s">
        <v>260</v>
      </c>
      <c r="AM161" s="70"/>
      <c r="AN161" s="70" t="s">
        <v>61</v>
      </c>
      <c r="AO161" s="70" t="s">
        <v>62</v>
      </c>
      <c r="AP161" s="70" t="s">
        <v>568</v>
      </c>
      <c r="AQ161" s="70" t="s">
        <v>90</v>
      </c>
      <c r="AR161" s="70" t="s">
        <v>64</v>
      </c>
      <c r="AS161" s="70" t="s">
        <v>65</v>
      </c>
      <c r="AT161" s="70" t="s">
        <v>170</v>
      </c>
      <c r="AU161" s="70" t="s">
        <v>67</v>
      </c>
      <c r="AV161" s="70" t="s">
        <v>114</v>
      </c>
      <c r="AW161" s="70" t="s">
        <v>115</v>
      </c>
      <c r="AX161" s="70" t="s">
        <v>108</v>
      </c>
      <c r="AY161" s="70" t="s">
        <v>92</v>
      </c>
      <c r="AZ161" s="70" t="s">
        <v>529</v>
      </c>
      <c r="BA161" s="70" t="s">
        <v>317</v>
      </c>
      <c r="BD161" s="70" t="s">
        <v>609</v>
      </c>
      <c r="BE161" s="70" t="s">
        <v>610</v>
      </c>
      <c r="BF161" s="70" t="s">
        <v>2117</v>
      </c>
      <c r="BM161" s="70"/>
      <c r="BN161" s="70">
        <v>3.5</v>
      </c>
      <c r="BO161" s="70" t="s">
        <v>1563</v>
      </c>
      <c r="BP161" s="70" t="s">
        <v>76</v>
      </c>
      <c r="BQ161" s="72"/>
      <c r="BR161" s="70"/>
      <c r="BT161" s="70"/>
      <c r="BU161" s="70" t="s">
        <v>76</v>
      </c>
      <c r="BV161" s="70"/>
      <c r="BW161" s="70"/>
      <c r="BX161" s="70"/>
      <c r="BY161" s="70">
        <v>2</v>
      </c>
      <c r="BZ161" s="70" t="s">
        <v>76</v>
      </c>
      <c r="CA161" s="70"/>
      <c r="CB161" s="70" t="s">
        <v>76</v>
      </c>
      <c r="CC161" s="70"/>
      <c r="CD161" s="70"/>
      <c r="CE161" s="70"/>
      <c r="CF161" s="70"/>
      <c r="CG161" s="70"/>
      <c r="CH161" s="70"/>
      <c r="CI161" s="70" t="s">
        <v>1511</v>
      </c>
      <c r="CJ161" s="74"/>
      <c r="CK161" s="70"/>
      <c r="CL161" s="70" t="s">
        <v>2174</v>
      </c>
      <c r="CM161" s="70"/>
      <c r="CN161" s="70"/>
      <c r="CO161" s="70"/>
      <c r="CP161" s="70"/>
      <c r="CQ161" s="70"/>
      <c r="CR161" s="70"/>
      <c r="CS161" s="70"/>
      <c r="CT161" s="70"/>
      <c r="CV161" s="70"/>
      <c r="CY161" s="75">
        <v>1</v>
      </c>
      <c r="CZ161" s="75">
        <v>500</v>
      </c>
      <c r="DA161" s="75">
        <v>4892</v>
      </c>
      <c r="DF161" s="70"/>
      <c r="DJ161" s="70"/>
      <c r="DK161" s="70"/>
      <c r="DL161" s="70"/>
      <c r="DM161" s="70"/>
      <c r="DN161" s="70"/>
      <c r="DO161" s="70">
        <v>12</v>
      </c>
      <c r="DP161" s="70">
        <v>22</v>
      </c>
      <c r="DQ161" s="70"/>
      <c r="DS161" s="70"/>
      <c r="DT161" s="70"/>
      <c r="DU161" s="70"/>
      <c r="DV161" s="70"/>
      <c r="DW161" s="70"/>
      <c r="DX161" s="70"/>
      <c r="DY161" s="70"/>
      <c r="DZ161" s="70" t="s">
        <v>2136</v>
      </c>
      <c r="EA161" s="70" t="s">
        <v>1521</v>
      </c>
      <c r="EB161" s="70"/>
      <c r="EC161" s="70" t="s">
        <v>1543</v>
      </c>
      <c r="ED161" s="70"/>
      <c r="EE161" s="70"/>
      <c r="EF161" s="70"/>
      <c r="EG161" s="70"/>
      <c r="EH161" s="70"/>
      <c r="EI161" s="70">
        <v>1576</v>
      </c>
      <c r="EJ161" s="70">
        <v>781</v>
      </c>
      <c r="EK161" s="70">
        <v>1048</v>
      </c>
      <c r="EL161" s="70">
        <f>COUNTA(Tabla1[[#This Row],[Tamb1]:[Tamb4]])</f>
        <v>1</v>
      </c>
      <c r="EM161" s="78" t="s">
        <v>1727</v>
      </c>
      <c r="EQ161" s="62" t="s">
        <v>2120</v>
      </c>
      <c r="ER161" s="62" t="s">
        <v>2122</v>
      </c>
      <c r="ES161" s="70">
        <f>COUNTA(Tabla1[[#This Row],[Tcam1]:[Tcam9]])</f>
        <v>3</v>
      </c>
      <c r="ET161" s="62" t="s">
        <v>2118</v>
      </c>
      <c r="EU161" s="62" t="s">
        <v>2120</v>
      </c>
      <c r="EV161" s="62" t="s">
        <v>2122</v>
      </c>
      <c r="FC161" s="92">
        <v>8618</v>
      </c>
      <c r="FD161" s="79">
        <v>8367</v>
      </c>
      <c r="FE161" s="79">
        <v>9028</v>
      </c>
      <c r="FF161" s="80"/>
      <c r="FG161" s="80"/>
      <c r="FH161" s="80"/>
      <c r="FI161" s="80"/>
      <c r="FJ161" s="80"/>
      <c r="FK161" s="80"/>
      <c r="FL161" s="79"/>
      <c r="FM161" s="79"/>
      <c r="FN161" s="79"/>
      <c r="FO161" s="80"/>
      <c r="FP161" s="80"/>
      <c r="FQ161" s="80"/>
      <c r="FR161" s="80"/>
      <c r="FS161" s="80"/>
      <c r="FT161" s="80"/>
      <c r="FU161" s="79"/>
      <c r="FV161" s="79"/>
      <c r="FW161" s="79"/>
      <c r="FX161" s="80"/>
      <c r="FY161" s="80"/>
      <c r="FZ161" s="80"/>
      <c r="GA161" s="80"/>
      <c r="GB161" s="80"/>
      <c r="GC161" s="80"/>
      <c r="GD161" s="80"/>
      <c r="GE161" s="74"/>
      <c r="GF161" s="74"/>
      <c r="GG161" s="74"/>
      <c r="GH161" s="74"/>
      <c r="GI161" s="74"/>
      <c r="GJ161" s="74"/>
      <c r="GK161" s="74"/>
      <c r="GL161" s="74"/>
      <c r="GM161" s="74"/>
      <c r="GN161" s="74"/>
      <c r="GO161" s="74"/>
      <c r="GP161" s="74"/>
      <c r="GQ161" s="74"/>
      <c r="GR161" s="74"/>
      <c r="GS161" s="74"/>
      <c r="GT161" s="74"/>
      <c r="GU161" s="74"/>
      <c r="GV161" s="74"/>
      <c r="GW161" s="74"/>
      <c r="GX161" s="74"/>
      <c r="GY161" s="74"/>
      <c r="GZ161" s="74"/>
      <c r="HA161" s="74"/>
      <c r="HB161" s="74"/>
      <c r="HC161" s="74"/>
      <c r="HD161" s="74"/>
      <c r="HE161" s="74"/>
      <c r="HF161" s="74"/>
      <c r="HG161" s="74"/>
      <c r="HH161" s="74"/>
      <c r="HI161" s="74"/>
      <c r="HJ161" s="74"/>
      <c r="HK161" s="74"/>
      <c r="HL161" s="74"/>
      <c r="HM161" s="74"/>
      <c r="HN161" s="74"/>
      <c r="HO161" s="74"/>
      <c r="HP161" s="74"/>
      <c r="HQ161" s="74"/>
      <c r="HR161" s="74"/>
      <c r="HS161" s="74"/>
      <c r="HT161" s="74"/>
      <c r="HU161" s="74"/>
      <c r="HV161" s="74"/>
      <c r="HW161" s="74"/>
      <c r="HX161" s="74"/>
      <c r="HY161" s="74"/>
      <c r="HZ161" s="74"/>
      <c r="IA161" s="74"/>
      <c r="IB161" s="74"/>
      <c r="IC161" s="74"/>
      <c r="ID161" s="74"/>
      <c r="IE161" s="74"/>
      <c r="IF161" s="74"/>
      <c r="IG161" s="74"/>
      <c r="IH161" s="74"/>
      <c r="II161" s="74"/>
      <c r="IJ161" s="74"/>
      <c r="IK161" s="74"/>
      <c r="IL161" s="74"/>
      <c r="IM161" s="74"/>
      <c r="IN161" s="74"/>
      <c r="IO161" s="74"/>
      <c r="IP161" s="74"/>
      <c r="IQ161" s="74"/>
      <c r="IR161" s="74"/>
      <c r="IS161" s="74"/>
      <c r="IT161" s="74"/>
      <c r="IU161" s="74"/>
      <c r="IV161" s="74"/>
      <c r="IW161" s="74"/>
      <c r="IX161" s="74"/>
      <c r="IY161" s="74"/>
      <c r="IZ161" s="74"/>
      <c r="JA161" s="74"/>
      <c r="JB161" s="74"/>
      <c r="JC161" s="74"/>
      <c r="JD161" s="74"/>
      <c r="JE161" s="74"/>
      <c r="JF161" s="74"/>
      <c r="JG161" s="74"/>
      <c r="JH161" s="74"/>
      <c r="JI161" s="74"/>
      <c r="JJ161" s="74"/>
      <c r="JK161" s="70"/>
      <c r="JL161" s="70"/>
      <c r="JM161" s="70"/>
      <c r="JN161" s="70"/>
      <c r="JO161" s="70"/>
      <c r="JP161" s="70"/>
      <c r="JQ161" s="70"/>
      <c r="JR161" s="70"/>
      <c r="JS161" s="70"/>
      <c r="JT161" s="70"/>
      <c r="JU161" s="70"/>
      <c r="JV161" s="70"/>
      <c r="JW161" s="70"/>
      <c r="JX161" s="70"/>
      <c r="JY161" s="70"/>
      <c r="JZ161" s="70"/>
      <c r="KA161" s="70"/>
      <c r="KB161" s="70"/>
      <c r="KC161" s="70"/>
      <c r="KD161" s="70"/>
      <c r="KE161" s="70"/>
      <c r="KF161" s="70"/>
      <c r="KG161" s="70"/>
      <c r="KH161" s="70"/>
      <c r="KI161" s="70"/>
      <c r="KJ161" s="70"/>
      <c r="KK161" s="70"/>
      <c r="KL161" s="70"/>
      <c r="KM161" s="70"/>
      <c r="KN161" s="70"/>
      <c r="KO161" s="70"/>
      <c r="KP161" s="70"/>
      <c r="KQ161" s="70"/>
      <c r="KR161" s="70"/>
      <c r="KS161" s="70"/>
      <c r="KT161" s="70"/>
      <c r="KU161" s="70"/>
      <c r="KV161" s="70"/>
      <c r="KW161" s="70"/>
      <c r="KX161" s="70"/>
      <c r="KY161" s="70"/>
      <c r="KZ161" s="70"/>
      <c r="LA161" s="70"/>
      <c r="LB161" s="70"/>
      <c r="LC161" s="70"/>
      <c r="LD161" s="70"/>
      <c r="LE161" s="70"/>
      <c r="LF161" s="70"/>
      <c r="LG161" s="70"/>
    </row>
    <row r="162" spans="1:319" ht="30">
      <c r="A162" s="70" t="s">
        <v>378</v>
      </c>
      <c r="B162" s="71" t="s">
        <v>76</v>
      </c>
      <c r="C162" s="71" t="s">
        <v>76</v>
      </c>
      <c r="D162" s="71" t="s">
        <v>76</v>
      </c>
      <c r="E162" s="71" t="s">
        <v>76</v>
      </c>
      <c r="F162" s="70">
        <v>14</v>
      </c>
      <c r="G162" s="32">
        <v>161</v>
      </c>
      <c r="H162" s="70" t="s">
        <v>595</v>
      </c>
      <c r="I162" s="70" t="s">
        <v>593</v>
      </c>
      <c r="J162" s="70" t="s">
        <v>593</v>
      </c>
      <c r="M162" s="70">
        <v>2</v>
      </c>
      <c r="N162" s="70">
        <v>2</v>
      </c>
      <c r="O162" s="70" t="s">
        <v>1318</v>
      </c>
      <c r="P162" s="70" t="s">
        <v>2114</v>
      </c>
      <c r="W162" s="70" t="s">
        <v>1443</v>
      </c>
      <c r="X162" s="70" t="s">
        <v>1888</v>
      </c>
      <c r="Y162" s="70" t="s">
        <v>1889</v>
      </c>
      <c r="AI162" s="70" t="s">
        <v>1350</v>
      </c>
      <c r="AJ162" s="70" t="s">
        <v>1350</v>
      </c>
      <c r="AK162" s="70" t="s">
        <v>1339</v>
      </c>
      <c r="AL162" s="70" t="s">
        <v>260</v>
      </c>
      <c r="AM162" s="70"/>
      <c r="AN162" s="70" t="s">
        <v>61</v>
      </c>
      <c r="AO162" s="70" t="s">
        <v>62</v>
      </c>
      <c r="AP162" s="70" t="s">
        <v>568</v>
      </c>
      <c r="AQ162" s="70" t="s">
        <v>90</v>
      </c>
      <c r="AR162" s="70" t="s">
        <v>64</v>
      </c>
      <c r="AS162" s="70" t="s">
        <v>65</v>
      </c>
      <c r="AT162" s="70" t="s">
        <v>170</v>
      </c>
      <c r="AU162" s="70" t="s">
        <v>67</v>
      </c>
      <c r="AV162" s="70" t="s">
        <v>114</v>
      </c>
      <c r="AW162" s="70" t="s">
        <v>115</v>
      </c>
      <c r="AX162" s="70" t="s">
        <v>108</v>
      </c>
      <c r="AY162" s="70" t="s">
        <v>92</v>
      </c>
      <c r="AZ162" s="70" t="s">
        <v>529</v>
      </c>
      <c r="BA162" s="70" t="s">
        <v>317</v>
      </c>
      <c r="BD162" s="70" t="s">
        <v>609</v>
      </c>
      <c r="BE162" s="70" t="s">
        <v>610</v>
      </c>
      <c r="BF162" s="70" t="s">
        <v>2117</v>
      </c>
      <c r="BM162" s="70"/>
      <c r="BN162" s="70">
        <v>4.5</v>
      </c>
      <c r="BO162" s="70" t="s">
        <v>1563</v>
      </c>
      <c r="BP162" s="70" t="s">
        <v>76</v>
      </c>
      <c r="BQ162" s="72"/>
      <c r="BR162" s="70"/>
      <c r="BT162" s="70"/>
      <c r="BU162" s="70" t="s">
        <v>76</v>
      </c>
      <c r="BV162" s="70"/>
      <c r="BW162" s="70"/>
      <c r="BX162" s="70"/>
      <c r="BY162" s="70">
        <v>2</v>
      </c>
      <c r="BZ162" s="70" t="s">
        <v>76</v>
      </c>
      <c r="CA162" s="70"/>
      <c r="CB162" s="70" t="s">
        <v>76</v>
      </c>
      <c r="CC162" s="70"/>
      <c r="CD162" s="70"/>
      <c r="CE162" s="70"/>
      <c r="CF162" s="70"/>
      <c r="CG162" s="70"/>
      <c r="CH162" s="70"/>
      <c r="CI162" s="70" t="s">
        <v>1511</v>
      </c>
      <c r="CJ162" s="74"/>
      <c r="CK162" s="70"/>
      <c r="CL162" s="70" t="s">
        <v>2175</v>
      </c>
      <c r="CM162" s="70"/>
      <c r="CN162" s="70"/>
      <c r="CO162" s="70"/>
      <c r="CP162" s="70"/>
      <c r="CQ162" s="70"/>
      <c r="CR162" s="70"/>
      <c r="CS162" s="70"/>
      <c r="CT162" s="70"/>
      <c r="CV162" s="70"/>
      <c r="CY162" s="75">
        <v>1</v>
      </c>
      <c r="CZ162" s="75">
        <v>500</v>
      </c>
      <c r="DA162" s="75">
        <v>4892</v>
      </c>
      <c r="DF162" s="70"/>
      <c r="DJ162" s="70"/>
      <c r="DK162" s="70"/>
      <c r="DL162" s="70"/>
      <c r="DM162" s="70"/>
      <c r="DN162" s="70"/>
      <c r="DO162" s="70">
        <v>12</v>
      </c>
      <c r="DP162" s="70">
        <v>22</v>
      </c>
      <c r="DQ162" s="70"/>
      <c r="DS162" s="70"/>
      <c r="DT162" s="70"/>
      <c r="DU162" s="70"/>
      <c r="DV162" s="70"/>
      <c r="DW162" s="70"/>
      <c r="DX162" s="70"/>
      <c r="DY162" s="70"/>
      <c r="DZ162" s="70" t="s">
        <v>2137</v>
      </c>
      <c r="EA162" s="70" t="s">
        <v>1522</v>
      </c>
      <c r="EB162" s="70"/>
      <c r="EC162" s="70">
        <v>200</v>
      </c>
      <c r="ED162" s="70"/>
      <c r="EE162" s="70"/>
      <c r="EF162" s="70"/>
      <c r="EG162" s="70"/>
      <c r="EH162" s="70"/>
      <c r="EI162" s="70">
        <v>1576</v>
      </c>
      <c r="EJ162" s="70">
        <v>781</v>
      </c>
      <c r="EK162" s="70">
        <v>1048</v>
      </c>
      <c r="EL162" s="70">
        <f>COUNTA(Tabla1[[#This Row],[Tamb1]:[Tamb4]])</f>
        <v>1</v>
      </c>
      <c r="EM162" s="78" t="s">
        <v>1727</v>
      </c>
      <c r="EQ162" s="62" t="s">
        <v>2120</v>
      </c>
      <c r="ER162" s="62" t="s">
        <v>2122</v>
      </c>
      <c r="ES162" s="70">
        <f>COUNTA(Tabla1[[#This Row],[Tcam1]:[Tcam9]])</f>
        <v>3</v>
      </c>
      <c r="ET162" s="62" t="s">
        <v>2118</v>
      </c>
      <c r="EU162" s="62" t="s">
        <v>2120</v>
      </c>
      <c r="EV162" s="62" t="s">
        <v>2122</v>
      </c>
      <c r="FC162" s="79">
        <v>10026</v>
      </c>
      <c r="FD162" s="79">
        <v>9734</v>
      </c>
      <c r="FE162" s="79">
        <v>10505</v>
      </c>
      <c r="FF162" s="80"/>
      <c r="FG162" s="80"/>
      <c r="FH162" s="80"/>
      <c r="FI162" s="80"/>
      <c r="FJ162" s="80"/>
      <c r="FK162" s="80"/>
      <c r="FL162" s="79"/>
      <c r="FM162" s="79"/>
      <c r="FN162" s="79"/>
      <c r="FO162" s="80"/>
      <c r="FP162" s="80"/>
      <c r="FQ162" s="80"/>
      <c r="FR162" s="80"/>
      <c r="FS162" s="80"/>
      <c r="FT162" s="80"/>
      <c r="FU162" s="79"/>
      <c r="FV162" s="79"/>
      <c r="FW162" s="79"/>
      <c r="FX162" s="80"/>
      <c r="FY162" s="80"/>
      <c r="FZ162" s="80"/>
      <c r="GA162" s="80"/>
      <c r="GB162" s="80"/>
      <c r="GC162" s="80"/>
      <c r="GD162" s="80"/>
      <c r="GE162" s="74"/>
      <c r="GF162" s="74"/>
      <c r="GG162" s="74"/>
      <c r="GH162" s="74"/>
      <c r="GI162" s="74"/>
      <c r="GJ162" s="74"/>
      <c r="GK162" s="74"/>
      <c r="GL162" s="74"/>
      <c r="GM162" s="74"/>
      <c r="GN162" s="74"/>
      <c r="GO162" s="74"/>
      <c r="GP162" s="74"/>
      <c r="GQ162" s="74"/>
      <c r="GR162" s="74"/>
      <c r="GS162" s="74"/>
      <c r="GT162" s="74"/>
      <c r="GU162" s="74"/>
      <c r="GV162" s="74"/>
      <c r="GW162" s="74"/>
      <c r="GX162" s="74"/>
      <c r="GY162" s="74"/>
      <c r="GZ162" s="74"/>
      <c r="HA162" s="74"/>
      <c r="HB162" s="74"/>
      <c r="HC162" s="74"/>
      <c r="HD162" s="74"/>
      <c r="HE162" s="74"/>
      <c r="HF162" s="74"/>
      <c r="HG162" s="74"/>
      <c r="HH162" s="74"/>
      <c r="HI162" s="74"/>
      <c r="HJ162" s="74"/>
      <c r="HK162" s="74"/>
      <c r="HL162" s="74"/>
      <c r="HM162" s="74"/>
      <c r="HN162" s="74"/>
      <c r="HO162" s="74"/>
      <c r="HP162" s="74"/>
      <c r="HQ162" s="74"/>
      <c r="HR162" s="74"/>
      <c r="HS162" s="74"/>
      <c r="HT162" s="74"/>
      <c r="HU162" s="74"/>
      <c r="HV162" s="74"/>
      <c r="HW162" s="74"/>
      <c r="HX162" s="74"/>
      <c r="HY162" s="74"/>
      <c r="HZ162" s="74"/>
      <c r="IA162" s="74"/>
      <c r="IB162" s="74"/>
      <c r="IC162" s="74"/>
      <c r="ID162" s="74"/>
      <c r="IE162" s="74"/>
      <c r="IF162" s="74"/>
      <c r="IG162" s="74"/>
      <c r="IH162" s="74"/>
      <c r="II162" s="74"/>
      <c r="IJ162" s="74"/>
      <c r="IK162" s="74"/>
      <c r="IL162" s="74"/>
      <c r="IM162" s="74"/>
      <c r="IN162" s="74"/>
      <c r="IO162" s="74"/>
      <c r="IP162" s="74"/>
      <c r="IQ162" s="74"/>
      <c r="IR162" s="74"/>
      <c r="IS162" s="74"/>
      <c r="IT162" s="74"/>
      <c r="IU162" s="74"/>
      <c r="IV162" s="74"/>
      <c r="IW162" s="74"/>
      <c r="IX162" s="74"/>
      <c r="IY162" s="74"/>
      <c r="IZ162" s="74"/>
      <c r="JA162" s="74"/>
      <c r="JB162" s="74"/>
      <c r="JC162" s="74"/>
      <c r="JD162" s="74"/>
      <c r="JE162" s="74"/>
      <c r="JF162" s="74"/>
      <c r="JG162" s="74"/>
      <c r="JH162" s="74"/>
      <c r="JI162" s="74"/>
      <c r="JJ162" s="74"/>
      <c r="JK162" s="70"/>
      <c r="JL162" s="70"/>
      <c r="JM162" s="70"/>
      <c r="JN162" s="70"/>
      <c r="JO162" s="70"/>
      <c r="JP162" s="70"/>
      <c r="JQ162" s="70"/>
      <c r="JR162" s="70"/>
      <c r="JS162" s="70"/>
      <c r="JT162" s="70"/>
      <c r="JU162" s="70"/>
      <c r="JV162" s="70"/>
      <c r="JW162" s="70"/>
      <c r="JX162" s="70"/>
      <c r="JY162" s="70"/>
      <c r="JZ162" s="70"/>
      <c r="KA162" s="70"/>
      <c r="KB162" s="70"/>
      <c r="KC162" s="70"/>
      <c r="KD162" s="70"/>
      <c r="KE162" s="70"/>
      <c r="KF162" s="70"/>
      <c r="KG162" s="70"/>
      <c r="KH162" s="70"/>
      <c r="KI162" s="70"/>
      <c r="KJ162" s="70"/>
      <c r="KK162" s="70"/>
      <c r="KL162" s="70"/>
      <c r="KM162" s="70"/>
      <c r="KN162" s="70"/>
      <c r="KO162" s="70"/>
      <c r="KP162" s="70"/>
      <c r="KQ162" s="70"/>
      <c r="KR162" s="70"/>
      <c r="KS162" s="70"/>
      <c r="KT162" s="70"/>
      <c r="KU162" s="70"/>
      <c r="KV162" s="70"/>
      <c r="KW162" s="70"/>
      <c r="KX162" s="70"/>
      <c r="KY162" s="70"/>
      <c r="KZ162" s="70"/>
      <c r="LA162" s="70"/>
      <c r="LB162" s="70"/>
      <c r="LC162" s="70"/>
      <c r="LD162" s="70"/>
      <c r="LE162" s="70"/>
      <c r="LF162" s="70"/>
      <c r="LG162" s="70"/>
    </row>
    <row r="163" spans="1:319" ht="30">
      <c r="A163" s="70" t="s">
        <v>369</v>
      </c>
      <c r="B163" s="71" t="s">
        <v>76</v>
      </c>
      <c r="C163" s="71" t="s">
        <v>76</v>
      </c>
      <c r="D163" s="71" t="s">
        <v>76</v>
      </c>
      <c r="E163" s="71" t="s">
        <v>76</v>
      </c>
      <c r="F163" s="70">
        <v>14</v>
      </c>
      <c r="G163" s="32">
        <v>162</v>
      </c>
      <c r="H163" s="70" t="s">
        <v>595</v>
      </c>
      <c r="I163" s="70" t="s">
        <v>593</v>
      </c>
      <c r="J163" s="70" t="s">
        <v>593</v>
      </c>
      <c r="M163" s="70">
        <v>2</v>
      </c>
      <c r="N163" s="70">
        <v>2</v>
      </c>
      <c r="O163" s="70" t="s">
        <v>1318</v>
      </c>
      <c r="P163" s="70" t="s">
        <v>2114</v>
      </c>
      <c r="W163" s="70" t="s">
        <v>1443</v>
      </c>
      <c r="X163" s="70" t="s">
        <v>1888</v>
      </c>
      <c r="Y163" s="70" t="s">
        <v>1889</v>
      </c>
      <c r="AI163" s="70" t="s">
        <v>1350</v>
      </c>
      <c r="AJ163" s="70" t="s">
        <v>1350</v>
      </c>
      <c r="AK163" s="70" t="s">
        <v>1339</v>
      </c>
      <c r="AL163" s="70" t="s">
        <v>260</v>
      </c>
      <c r="AM163" s="70"/>
      <c r="AN163" s="70" t="s">
        <v>61</v>
      </c>
      <c r="AO163" s="70" t="s">
        <v>62</v>
      </c>
      <c r="AP163" s="70" t="s">
        <v>568</v>
      </c>
      <c r="AQ163" s="70" t="s">
        <v>90</v>
      </c>
      <c r="AR163" s="70" t="s">
        <v>64</v>
      </c>
      <c r="AS163" s="70" t="s">
        <v>65</v>
      </c>
      <c r="AT163" s="70" t="s">
        <v>170</v>
      </c>
      <c r="AU163" s="70" t="s">
        <v>67</v>
      </c>
      <c r="AV163" s="70" t="s">
        <v>114</v>
      </c>
      <c r="AW163" s="70" t="s">
        <v>115</v>
      </c>
      <c r="AX163" s="70" t="s">
        <v>108</v>
      </c>
      <c r="AY163" s="70" t="s">
        <v>92</v>
      </c>
      <c r="AZ163" s="70" t="s">
        <v>529</v>
      </c>
      <c r="BA163" s="70" t="s">
        <v>317</v>
      </c>
      <c r="BD163" s="70" t="s">
        <v>609</v>
      </c>
      <c r="BE163" s="70" t="s">
        <v>610</v>
      </c>
      <c r="BF163" s="70" t="s">
        <v>2117</v>
      </c>
      <c r="BM163" s="70"/>
      <c r="BN163" s="70">
        <v>1</v>
      </c>
      <c r="BO163" s="70" t="s">
        <v>1563</v>
      </c>
      <c r="BP163" s="70" t="s">
        <v>76</v>
      </c>
      <c r="BQ163" s="72"/>
      <c r="BR163" s="70"/>
      <c r="BT163" s="70"/>
      <c r="BU163" s="70" t="s">
        <v>76</v>
      </c>
      <c r="BV163" s="70"/>
      <c r="BW163" s="70"/>
      <c r="BX163" s="70"/>
      <c r="BY163" s="70">
        <v>2</v>
      </c>
      <c r="BZ163" s="70" t="s">
        <v>76</v>
      </c>
      <c r="CA163" s="70"/>
      <c r="CB163" s="70" t="s">
        <v>76</v>
      </c>
      <c r="CC163" s="70"/>
      <c r="CD163" s="70"/>
      <c r="CE163" s="70"/>
      <c r="CF163" s="70"/>
      <c r="CG163" s="70"/>
      <c r="CH163" s="70"/>
      <c r="CI163" s="70" t="s">
        <v>1510</v>
      </c>
      <c r="CJ163" s="74"/>
      <c r="CK163" s="70"/>
      <c r="CL163" s="70" t="s">
        <v>2176</v>
      </c>
      <c r="CM163" s="70"/>
      <c r="CN163" s="70"/>
      <c r="CO163" s="70"/>
      <c r="CP163" s="70"/>
      <c r="CQ163" s="70"/>
      <c r="CR163" s="70"/>
      <c r="CS163" s="70"/>
      <c r="CT163" s="70"/>
      <c r="CV163" s="70"/>
      <c r="CY163" s="75">
        <v>1</v>
      </c>
      <c r="CZ163" s="75">
        <v>450</v>
      </c>
      <c r="DA163" s="75">
        <v>4198</v>
      </c>
      <c r="DF163" s="70"/>
      <c r="DJ163" s="70"/>
      <c r="DK163" s="70"/>
      <c r="DL163" s="70"/>
      <c r="DM163" s="70"/>
      <c r="DN163" s="70"/>
      <c r="DO163" s="70">
        <v>10</v>
      </c>
      <c r="DP163" s="70">
        <v>16</v>
      </c>
      <c r="DQ163" s="70"/>
      <c r="DS163" s="70"/>
      <c r="DT163" s="70"/>
      <c r="DU163" s="70"/>
      <c r="DV163" s="70"/>
      <c r="DW163" s="70"/>
      <c r="DX163" s="70"/>
      <c r="DY163" s="70"/>
      <c r="DZ163" s="70" t="s">
        <v>2138</v>
      </c>
      <c r="EA163" s="70" t="s">
        <v>1523</v>
      </c>
      <c r="EB163" s="70"/>
      <c r="EC163" s="70">
        <v>126</v>
      </c>
      <c r="ED163" s="70"/>
      <c r="EE163" s="70"/>
      <c r="EF163" s="70"/>
      <c r="EG163" s="70"/>
      <c r="EH163" s="70"/>
      <c r="EI163" s="70">
        <v>1421</v>
      </c>
      <c r="EJ163" s="70">
        <v>705</v>
      </c>
      <c r="EK163" s="70">
        <v>948</v>
      </c>
      <c r="EL163" s="70">
        <f>COUNTA(Tabla1[[#This Row],[Tamb1]:[Tamb4]])</f>
        <v>1</v>
      </c>
      <c r="EM163" s="78" t="s">
        <v>1727</v>
      </c>
      <c r="EQ163" s="62" t="s">
        <v>2120</v>
      </c>
      <c r="ER163" s="62" t="s">
        <v>2122</v>
      </c>
      <c r="ES163" s="70">
        <f>COUNTA(Tabla1[[#This Row],[Tcam1]:[Tcam9]])</f>
        <v>3</v>
      </c>
      <c r="ET163" s="62" t="s">
        <v>2118</v>
      </c>
      <c r="EU163" s="62" t="s">
        <v>2120</v>
      </c>
      <c r="EV163" s="62" t="s">
        <v>2122</v>
      </c>
      <c r="FC163" s="79">
        <v>3091</v>
      </c>
      <c r="FD163" s="79">
        <v>3019</v>
      </c>
      <c r="FE163" s="79">
        <v>3288</v>
      </c>
      <c r="FF163" s="80"/>
      <c r="FG163" s="80"/>
      <c r="FH163" s="80"/>
      <c r="FI163" s="80"/>
      <c r="FJ163" s="80"/>
      <c r="FK163" s="80"/>
      <c r="FL163" s="79"/>
      <c r="FM163" s="79"/>
      <c r="FN163" s="79"/>
      <c r="FO163" s="80"/>
      <c r="FP163" s="80"/>
      <c r="FQ163" s="80"/>
      <c r="FR163" s="80"/>
      <c r="FS163" s="80"/>
      <c r="FT163" s="80"/>
      <c r="FU163" s="79"/>
      <c r="FV163" s="79"/>
      <c r="FW163" s="79"/>
      <c r="FX163" s="80"/>
      <c r="FY163" s="80"/>
      <c r="FZ163" s="80"/>
      <c r="GA163" s="80"/>
      <c r="GB163" s="80"/>
      <c r="GC163" s="80"/>
      <c r="GD163" s="80"/>
      <c r="GE163" s="74"/>
      <c r="GF163" s="74"/>
      <c r="GG163" s="74"/>
      <c r="GH163" s="74"/>
      <c r="GI163" s="74"/>
      <c r="GJ163" s="74"/>
      <c r="GK163" s="74"/>
      <c r="GL163" s="74"/>
      <c r="GM163" s="74"/>
      <c r="GN163" s="74"/>
      <c r="GO163" s="74"/>
      <c r="GP163" s="74"/>
      <c r="GQ163" s="74"/>
      <c r="GR163" s="74"/>
      <c r="GS163" s="74"/>
      <c r="GT163" s="74"/>
      <c r="GU163" s="74"/>
      <c r="GV163" s="74"/>
      <c r="GW163" s="74"/>
      <c r="GX163" s="74"/>
      <c r="GY163" s="74"/>
      <c r="GZ163" s="74"/>
      <c r="HA163" s="74"/>
      <c r="HB163" s="74"/>
      <c r="HC163" s="74"/>
      <c r="HD163" s="74"/>
      <c r="HE163" s="74"/>
      <c r="HF163" s="74"/>
      <c r="HG163" s="74"/>
      <c r="HH163" s="74"/>
      <c r="HI163" s="74"/>
      <c r="HJ163" s="74"/>
      <c r="HK163" s="74"/>
      <c r="HL163" s="74"/>
      <c r="HM163" s="74"/>
      <c r="HN163" s="74"/>
      <c r="HO163" s="74"/>
      <c r="HP163" s="74"/>
      <c r="HQ163" s="74"/>
      <c r="HR163" s="74"/>
      <c r="HS163" s="74"/>
      <c r="HT163" s="74"/>
      <c r="HU163" s="74"/>
      <c r="HV163" s="74"/>
      <c r="HW163" s="74"/>
      <c r="HX163" s="74"/>
      <c r="HY163" s="74"/>
      <c r="HZ163" s="74"/>
      <c r="IA163" s="74"/>
      <c r="IB163" s="74"/>
      <c r="IC163" s="74"/>
      <c r="ID163" s="74"/>
      <c r="IE163" s="74"/>
      <c r="IF163" s="74"/>
      <c r="IG163" s="74"/>
      <c r="IH163" s="74"/>
      <c r="II163" s="74"/>
      <c r="IJ163" s="74"/>
      <c r="IK163" s="74"/>
      <c r="IL163" s="74"/>
      <c r="IM163" s="74"/>
      <c r="IN163" s="74"/>
      <c r="IO163" s="74"/>
      <c r="IP163" s="74"/>
      <c r="IQ163" s="74"/>
      <c r="IR163" s="74"/>
      <c r="IS163" s="74"/>
      <c r="IT163" s="74"/>
      <c r="IU163" s="74"/>
      <c r="IV163" s="74"/>
      <c r="IW163" s="74"/>
      <c r="IX163" s="74"/>
      <c r="IY163" s="74"/>
      <c r="IZ163" s="74"/>
      <c r="JA163" s="74"/>
      <c r="JB163" s="74"/>
      <c r="JC163" s="74"/>
      <c r="JD163" s="74"/>
      <c r="JE163" s="74"/>
      <c r="JF163" s="74"/>
      <c r="JG163" s="74"/>
      <c r="JH163" s="74"/>
      <c r="JI163" s="74"/>
      <c r="JJ163" s="74"/>
      <c r="JK163" s="70"/>
      <c r="JL163" s="70"/>
      <c r="JM163" s="70"/>
      <c r="JN163" s="70"/>
      <c r="JO163" s="70"/>
      <c r="JP163" s="70"/>
      <c r="JQ163" s="70"/>
      <c r="JR163" s="70"/>
      <c r="JS163" s="70"/>
      <c r="JT163" s="70"/>
      <c r="JU163" s="70"/>
      <c r="JV163" s="70"/>
      <c r="JW163" s="70"/>
      <c r="JX163" s="70"/>
      <c r="JY163" s="70"/>
      <c r="JZ163" s="70"/>
      <c r="KA163" s="70"/>
      <c r="KB163" s="70"/>
      <c r="KC163" s="70"/>
      <c r="KD163" s="70"/>
      <c r="KE163" s="70"/>
      <c r="KF163" s="70"/>
      <c r="KG163" s="70"/>
      <c r="KH163" s="70"/>
      <c r="KI163" s="70"/>
      <c r="KJ163" s="70"/>
      <c r="KK163" s="70"/>
      <c r="KL163" s="70"/>
      <c r="KM163" s="70"/>
      <c r="KN163" s="70"/>
      <c r="KO163" s="70"/>
      <c r="KP163" s="70"/>
      <c r="KQ163" s="70"/>
      <c r="KR163" s="70"/>
      <c r="KS163" s="70"/>
      <c r="KT163" s="70"/>
      <c r="KU163" s="70"/>
      <c r="KV163" s="70"/>
      <c r="KW163" s="70"/>
      <c r="KX163" s="70"/>
      <c r="KY163" s="70"/>
      <c r="KZ163" s="70"/>
      <c r="LA163" s="70"/>
      <c r="LB163" s="70"/>
      <c r="LC163" s="70"/>
      <c r="LD163" s="70"/>
      <c r="LE163" s="70"/>
      <c r="LF163" s="70"/>
      <c r="LG163" s="70"/>
    </row>
    <row r="164" spans="1:319" ht="30">
      <c r="A164" s="70" t="s">
        <v>371</v>
      </c>
      <c r="B164" s="71" t="s">
        <v>76</v>
      </c>
      <c r="C164" s="71" t="s">
        <v>76</v>
      </c>
      <c r="D164" s="71" t="s">
        <v>76</v>
      </c>
      <c r="E164" s="71" t="s">
        <v>76</v>
      </c>
      <c r="F164" s="70">
        <v>14</v>
      </c>
      <c r="G164" s="32">
        <v>163</v>
      </c>
      <c r="H164" s="70" t="s">
        <v>595</v>
      </c>
      <c r="I164" s="70" t="s">
        <v>593</v>
      </c>
      <c r="J164" s="70" t="s">
        <v>593</v>
      </c>
      <c r="M164" s="70">
        <v>2</v>
      </c>
      <c r="N164" s="70">
        <v>2</v>
      </c>
      <c r="O164" s="70" t="s">
        <v>1318</v>
      </c>
      <c r="P164" s="70" t="s">
        <v>2114</v>
      </c>
      <c r="W164" s="70" t="s">
        <v>1443</v>
      </c>
      <c r="X164" s="70" t="s">
        <v>1888</v>
      </c>
      <c r="Y164" s="70" t="s">
        <v>1889</v>
      </c>
      <c r="AI164" s="70" t="s">
        <v>1350</v>
      </c>
      <c r="AJ164" s="70" t="s">
        <v>1350</v>
      </c>
      <c r="AK164" s="70" t="s">
        <v>1339</v>
      </c>
      <c r="AL164" s="70" t="s">
        <v>260</v>
      </c>
      <c r="AM164" s="70"/>
      <c r="AN164" s="70" t="s">
        <v>61</v>
      </c>
      <c r="AO164" s="70" t="s">
        <v>62</v>
      </c>
      <c r="AP164" s="70" t="s">
        <v>568</v>
      </c>
      <c r="AQ164" s="70" t="s">
        <v>90</v>
      </c>
      <c r="AR164" s="70" t="s">
        <v>64</v>
      </c>
      <c r="AS164" s="70" t="s">
        <v>65</v>
      </c>
      <c r="AT164" s="70" t="s">
        <v>170</v>
      </c>
      <c r="AU164" s="70" t="s">
        <v>67</v>
      </c>
      <c r="AV164" s="70" t="s">
        <v>114</v>
      </c>
      <c r="AW164" s="70" t="s">
        <v>115</v>
      </c>
      <c r="AX164" s="70" t="s">
        <v>108</v>
      </c>
      <c r="AY164" s="70" t="s">
        <v>92</v>
      </c>
      <c r="AZ164" s="70" t="s">
        <v>529</v>
      </c>
      <c r="BA164" s="70" t="s">
        <v>317</v>
      </c>
      <c r="BD164" s="70" t="s">
        <v>609</v>
      </c>
      <c r="BE164" s="70" t="s">
        <v>610</v>
      </c>
      <c r="BF164" s="70" t="s">
        <v>2117</v>
      </c>
      <c r="BM164" s="70"/>
      <c r="BN164" s="70">
        <v>2</v>
      </c>
      <c r="BO164" s="70" t="s">
        <v>1563</v>
      </c>
      <c r="BP164" s="70" t="s">
        <v>76</v>
      </c>
      <c r="BQ164" s="72"/>
      <c r="BR164" s="70"/>
      <c r="BT164" s="70"/>
      <c r="BU164" s="70" t="s">
        <v>76</v>
      </c>
      <c r="BV164" s="70"/>
      <c r="BW164" s="70"/>
      <c r="BX164" s="70"/>
      <c r="BY164" s="70">
        <v>2</v>
      </c>
      <c r="BZ164" s="70" t="s">
        <v>76</v>
      </c>
      <c r="CA164" s="70"/>
      <c r="CB164" s="70" t="s">
        <v>76</v>
      </c>
      <c r="CC164" s="70"/>
      <c r="CD164" s="70"/>
      <c r="CE164" s="70"/>
      <c r="CF164" s="70"/>
      <c r="CG164" s="70"/>
      <c r="CH164" s="70"/>
      <c r="CI164" s="70" t="s">
        <v>1510</v>
      </c>
      <c r="CJ164" s="74"/>
      <c r="CK164" s="70"/>
      <c r="CL164" s="70" t="s">
        <v>2177</v>
      </c>
      <c r="CM164" s="70"/>
      <c r="CN164" s="70"/>
      <c r="CO164" s="70"/>
      <c r="CP164" s="70"/>
      <c r="CQ164" s="70"/>
      <c r="CR164" s="70"/>
      <c r="CS164" s="70"/>
      <c r="CT164" s="70"/>
      <c r="CV164" s="70"/>
      <c r="CY164" s="75">
        <v>1</v>
      </c>
      <c r="CZ164" s="75">
        <v>450</v>
      </c>
      <c r="DA164" s="75">
        <v>4016</v>
      </c>
      <c r="DF164" s="70"/>
      <c r="DJ164" s="70"/>
      <c r="DK164" s="70"/>
      <c r="DL164" s="70"/>
      <c r="DM164" s="70"/>
      <c r="DN164" s="70"/>
      <c r="DO164" s="70">
        <v>10</v>
      </c>
      <c r="DP164" s="70">
        <v>16</v>
      </c>
      <c r="DQ164" s="70"/>
      <c r="DS164" s="70"/>
      <c r="DT164" s="70"/>
      <c r="DU164" s="70"/>
      <c r="DV164" s="70"/>
      <c r="DW164" s="70"/>
      <c r="DX164" s="70"/>
      <c r="DY164" s="70"/>
      <c r="DZ164" s="70" t="s">
        <v>1519</v>
      </c>
      <c r="EA164" s="70" t="s">
        <v>1524</v>
      </c>
      <c r="EB164" s="70"/>
      <c r="EC164" s="70">
        <v>132</v>
      </c>
      <c r="ED164" s="70"/>
      <c r="EE164" s="70"/>
      <c r="EF164" s="70"/>
      <c r="EG164" s="70"/>
      <c r="EH164" s="70"/>
      <c r="EI164" s="70">
        <v>1421</v>
      </c>
      <c r="EJ164" s="70">
        <v>705</v>
      </c>
      <c r="EK164" s="70">
        <v>948</v>
      </c>
      <c r="EL164" s="70">
        <f>COUNTA(Tabla1[[#This Row],[Tamb1]:[Tamb4]])</f>
        <v>1</v>
      </c>
      <c r="EM164" s="78" t="s">
        <v>1727</v>
      </c>
      <c r="EQ164" s="62" t="s">
        <v>2120</v>
      </c>
      <c r="ER164" s="62" t="s">
        <v>2122</v>
      </c>
      <c r="ES164" s="70">
        <f>COUNTA(Tabla1[[#This Row],[Tcam1]:[Tcam9]])</f>
        <v>3</v>
      </c>
      <c r="ET164" s="62" t="s">
        <v>2118</v>
      </c>
      <c r="EU164" s="62" t="s">
        <v>2120</v>
      </c>
      <c r="EV164" s="62" t="s">
        <v>2122</v>
      </c>
      <c r="FC164" s="79">
        <v>4522</v>
      </c>
      <c r="FD164" s="79">
        <v>4427</v>
      </c>
      <c r="FE164" s="79">
        <v>4821</v>
      </c>
      <c r="FF164" s="80"/>
      <c r="FG164" s="80"/>
      <c r="FH164" s="80"/>
      <c r="FI164" s="80"/>
      <c r="FJ164" s="80"/>
      <c r="FK164" s="80"/>
      <c r="FL164" s="79"/>
      <c r="FM164" s="79"/>
      <c r="FN164" s="79"/>
      <c r="FO164" s="80"/>
      <c r="FP164" s="80"/>
      <c r="FQ164" s="80"/>
      <c r="FR164" s="80"/>
      <c r="FS164" s="80"/>
      <c r="FT164" s="80"/>
      <c r="FU164" s="79"/>
      <c r="FV164" s="79"/>
      <c r="FW164" s="79"/>
      <c r="FX164" s="80"/>
      <c r="FY164" s="80"/>
      <c r="FZ164" s="80"/>
      <c r="GA164" s="80"/>
      <c r="GB164" s="80"/>
      <c r="GC164" s="80"/>
      <c r="GD164" s="80"/>
      <c r="GE164" s="74"/>
      <c r="GF164" s="74"/>
      <c r="GG164" s="74"/>
      <c r="GH164" s="74"/>
      <c r="GI164" s="74"/>
      <c r="GJ164" s="74"/>
      <c r="GK164" s="74"/>
      <c r="GL164" s="74"/>
      <c r="GM164" s="74"/>
      <c r="GN164" s="74"/>
      <c r="GO164" s="74"/>
      <c r="GP164" s="74"/>
      <c r="GQ164" s="74"/>
      <c r="GR164" s="74"/>
      <c r="GS164" s="74"/>
      <c r="GT164" s="74"/>
      <c r="GU164" s="74"/>
      <c r="GV164" s="74"/>
      <c r="GW164" s="74"/>
      <c r="GX164" s="74"/>
      <c r="GY164" s="74"/>
      <c r="GZ164" s="74"/>
      <c r="HA164" s="74"/>
      <c r="HB164" s="74"/>
      <c r="HC164" s="74"/>
      <c r="HD164" s="74"/>
      <c r="HE164" s="74"/>
      <c r="HF164" s="74"/>
      <c r="HG164" s="74"/>
      <c r="HH164" s="74"/>
      <c r="HI164" s="74"/>
      <c r="HJ164" s="74"/>
      <c r="HK164" s="74"/>
      <c r="HL164" s="74"/>
      <c r="HM164" s="74"/>
      <c r="HN164" s="74"/>
      <c r="HO164" s="74"/>
      <c r="HP164" s="74"/>
      <c r="HQ164" s="74"/>
      <c r="HR164" s="74"/>
      <c r="HS164" s="74"/>
      <c r="HT164" s="74"/>
      <c r="HU164" s="74"/>
      <c r="HV164" s="74"/>
      <c r="HW164" s="74"/>
      <c r="HX164" s="74"/>
      <c r="HY164" s="74"/>
      <c r="HZ164" s="74"/>
      <c r="IA164" s="74"/>
      <c r="IB164" s="74"/>
      <c r="IC164" s="74"/>
      <c r="ID164" s="74"/>
      <c r="IE164" s="74"/>
      <c r="IF164" s="74"/>
      <c r="IG164" s="74"/>
      <c r="IH164" s="74"/>
      <c r="II164" s="74"/>
      <c r="IJ164" s="74"/>
      <c r="IK164" s="74"/>
      <c r="IL164" s="74"/>
      <c r="IM164" s="74"/>
      <c r="IN164" s="74"/>
      <c r="IO164" s="74"/>
      <c r="IP164" s="74"/>
      <c r="IQ164" s="74"/>
      <c r="IR164" s="74"/>
      <c r="IS164" s="74"/>
      <c r="IT164" s="74"/>
      <c r="IU164" s="74"/>
      <c r="IV164" s="74"/>
      <c r="IW164" s="74"/>
      <c r="IX164" s="74"/>
      <c r="IY164" s="74"/>
      <c r="IZ164" s="74"/>
      <c r="JA164" s="74"/>
      <c r="JB164" s="74"/>
      <c r="JC164" s="74"/>
      <c r="JD164" s="74"/>
      <c r="JE164" s="74"/>
      <c r="JF164" s="74"/>
      <c r="JG164" s="74"/>
      <c r="JH164" s="74"/>
      <c r="JI164" s="74"/>
      <c r="JJ164" s="74"/>
      <c r="JK164" s="70"/>
      <c r="JL164" s="70"/>
      <c r="JM164" s="70"/>
      <c r="JN164" s="70"/>
      <c r="JO164" s="70"/>
      <c r="JP164" s="70"/>
      <c r="JQ164" s="70"/>
      <c r="JR164" s="70"/>
      <c r="JS164" s="70"/>
      <c r="JT164" s="70"/>
      <c r="JU164" s="70"/>
      <c r="JV164" s="70"/>
      <c r="JW164" s="70"/>
      <c r="JX164" s="70"/>
      <c r="JY164" s="70"/>
      <c r="JZ164" s="70"/>
      <c r="KA164" s="70"/>
      <c r="KB164" s="70"/>
      <c r="KC164" s="70"/>
      <c r="KD164" s="70"/>
      <c r="KE164" s="70"/>
      <c r="KF164" s="70"/>
      <c r="KG164" s="70"/>
      <c r="KH164" s="70"/>
      <c r="KI164" s="70"/>
      <c r="KJ164" s="70"/>
      <c r="KK164" s="70"/>
      <c r="KL164" s="70"/>
      <c r="KM164" s="70"/>
      <c r="KN164" s="70"/>
      <c r="KO164" s="70"/>
      <c r="KP164" s="70"/>
      <c r="KQ164" s="70"/>
      <c r="KR164" s="70"/>
      <c r="KS164" s="70"/>
      <c r="KT164" s="70"/>
      <c r="KU164" s="70"/>
      <c r="KV164" s="70"/>
      <c r="KW164" s="70"/>
      <c r="KX164" s="70"/>
      <c r="KY164" s="70"/>
      <c r="KZ164" s="70"/>
      <c r="LA164" s="70"/>
      <c r="LB164" s="70"/>
      <c r="LC164" s="70"/>
      <c r="LD164" s="70"/>
      <c r="LE164" s="70"/>
      <c r="LF164" s="70"/>
      <c r="LG164" s="70"/>
    </row>
    <row r="165" spans="1:319" ht="30">
      <c r="A165" s="70" t="s">
        <v>373</v>
      </c>
      <c r="B165" s="71" t="s">
        <v>76</v>
      </c>
      <c r="C165" s="71" t="s">
        <v>76</v>
      </c>
      <c r="D165" s="71" t="s">
        <v>76</v>
      </c>
      <c r="E165" s="71" t="s">
        <v>76</v>
      </c>
      <c r="F165" s="70">
        <v>14</v>
      </c>
      <c r="G165" s="32">
        <v>164</v>
      </c>
      <c r="H165" s="70" t="s">
        <v>595</v>
      </c>
      <c r="I165" s="70" t="s">
        <v>593</v>
      </c>
      <c r="J165" s="70" t="s">
        <v>593</v>
      </c>
      <c r="M165" s="70">
        <v>2</v>
      </c>
      <c r="N165" s="70">
        <v>2</v>
      </c>
      <c r="O165" s="70" t="s">
        <v>1318</v>
      </c>
      <c r="P165" s="70" t="s">
        <v>2114</v>
      </c>
      <c r="W165" s="70" t="s">
        <v>1443</v>
      </c>
      <c r="X165" s="70" t="s">
        <v>1888</v>
      </c>
      <c r="Y165" s="70" t="s">
        <v>1889</v>
      </c>
      <c r="AI165" s="70" t="s">
        <v>1350</v>
      </c>
      <c r="AJ165" s="70" t="s">
        <v>1350</v>
      </c>
      <c r="AK165" s="70" t="s">
        <v>1339</v>
      </c>
      <c r="AL165" s="70" t="s">
        <v>260</v>
      </c>
      <c r="AM165" s="70"/>
      <c r="AN165" s="70" t="s">
        <v>61</v>
      </c>
      <c r="AO165" s="70" t="s">
        <v>62</v>
      </c>
      <c r="AP165" s="70" t="s">
        <v>568</v>
      </c>
      <c r="AQ165" s="70" t="s">
        <v>90</v>
      </c>
      <c r="AR165" s="70" t="s">
        <v>64</v>
      </c>
      <c r="AS165" s="70" t="s">
        <v>65</v>
      </c>
      <c r="AT165" s="70" t="s">
        <v>170</v>
      </c>
      <c r="AU165" s="70" t="s">
        <v>67</v>
      </c>
      <c r="AV165" s="70" t="s">
        <v>114</v>
      </c>
      <c r="AW165" s="70" t="s">
        <v>115</v>
      </c>
      <c r="AX165" s="70" t="s">
        <v>108</v>
      </c>
      <c r="AY165" s="70" t="s">
        <v>92</v>
      </c>
      <c r="AZ165" s="70" t="s">
        <v>529</v>
      </c>
      <c r="BA165" s="70" t="s">
        <v>317</v>
      </c>
      <c r="BD165" s="70" t="s">
        <v>609</v>
      </c>
      <c r="BE165" s="70" t="s">
        <v>610</v>
      </c>
      <c r="BF165" s="70" t="s">
        <v>2117</v>
      </c>
      <c r="BM165" s="70"/>
      <c r="BN165" s="70">
        <v>2.5</v>
      </c>
      <c r="BO165" s="70" t="s">
        <v>1563</v>
      </c>
      <c r="BP165" s="70" t="s">
        <v>76</v>
      </c>
      <c r="BQ165" s="72"/>
      <c r="BR165" s="70"/>
      <c r="BT165" s="70"/>
      <c r="BU165" s="70" t="s">
        <v>76</v>
      </c>
      <c r="BV165" s="70"/>
      <c r="BW165" s="70"/>
      <c r="BX165" s="70"/>
      <c r="BY165" s="70">
        <v>2</v>
      </c>
      <c r="BZ165" s="70" t="s">
        <v>76</v>
      </c>
      <c r="CA165" s="70"/>
      <c r="CB165" s="70" t="s">
        <v>76</v>
      </c>
      <c r="CC165" s="70"/>
      <c r="CD165" s="70"/>
      <c r="CE165" s="70"/>
      <c r="CF165" s="70"/>
      <c r="CG165" s="70"/>
      <c r="CH165" s="70"/>
      <c r="CI165" s="70" t="s">
        <v>1510</v>
      </c>
      <c r="CJ165" s="74"/>
      <c r="CK165" s="70"/>
      <c r="CL165" s="70" t="s">
        <v>2178</v>
      </c>
      <c r="CM165" s="70"/>
      <c r="CN165" s="70"/>
      <c r="CO165" s="70"/>
      <c r="CP165" s="70"/>
      <c r="CQ165" s="70"/>
      <c r="CR165" s="70"/>
      <c r="CS165" s="70"/>
      <c r="CT165" s="70"/>
      <c r="CV165" s="70"/>
      <c r="CY165" s="75">
        <v>1</v>
      </c>
      <c r="CZ165" s="75">
        <v>450</v>
      </c>
      <c r="DA165" s="75">
        <v>4016</v>
      </c>
      <c r="DF165" s="70"/>
      <c r="DJ165" s="70"/>
      <c r="DK165" s="70"/>
      <c r="DL165" s="70"/>
      <c r="DM165" s="70"/>
      <c r="DN165" s="70"/>
      <c r="DO165" s="70">
        <v>10</v>
      </c>
      <c r="DP165" s="70">
        <v>16</v>
      </c>
      <c r="DQ165" s="70"/>
      <c r="DS165" s="70"/>
      <c r="DT165" s="70"/>
      <c r="DU165" s="70"/>
      <c r="DV165" s="70"/>
      <c r="DW165" s="70"/>
      <c r="DX165" s="70"/>
      <c r="DY165" s="70"/>
      <c r="DZ165" s="70" t="s">
        <v>2139</v>
      </c>
      <c r="EA165" s="70" t="s">
        <v>304</v>
      </c>
      <c r="EB165" s="70"/>
      <c r="EC165" s="70">
        <v>160</v>
      </c>
      <c r="ED165" s="70"/>
      <c r="EE165" s="70"/>
      <c r="EF165" s="70"/>
      <c r="EG165" s="70"/>
      <c r="EH165" s="70"/>
      <c r="EI165" s="70">
        <v>1421</v>
      </c>
      <c r="EJ165" s="70">
        <v>705</v>
      </c>
      <c r="EK165" s="70">
        <v>948</v>
      </c>
      <c r="EL165" s="70">
        <f>COUNTA(Tabla1[[#This Row],[Tamb1]:[Tamb4]])</f>
        <v>1</v>
      </c>
      <c r="EM165" s="78" t="s">
        <v>1727</v>
      </c>
      <c r="EQ165" s="62" t="s">
        <v>2120</v>
      </c>
      <c r="ER165" s="62" t="s">
        <v>2122</v>
      </c>
      <c r="ES165" s="70">
        <f>COUNTA(Tabla1[[#This Row],[Tcam1]:[Tcam9]])</f>
        <v>3</v>
      </c>
      <c r="ET165" s="62" t="s">
        <v>2118</v>
      </c>
      <c r="EU165" s="62" t="s">
        <v>2120</v>
      </c>
      <c r="EV165" s="62" t="s">
        <v>2122</v>
      </c>
      <c r="FC165" s="79">
        <v>5467</v>
      </c>
      <c r="FD165" s="79">
        <v>5353</v>
      </c>
      <c r="FE165" s="79">
        <v>5854</v>
      </c>
      <c r="FF165" s="80"/>
      <c r="FG165" s="80"/>
      <c r="FH165" s="80"/>
      <c r="FI165" s="80"/>
      <c r="FJ165" s="80"/>
      <c r="FK165" s="80"/>
      <c r="FL165" s="79"/>
      <c r="FM165" s="79"/>
      <c r="FN165" s="79"/>
      <c r="FO165" s="80"/>
      <c r="FP165" s="80"/>
      <c r="FQ165" s="80"/>
      <c r="FR165" s="80"/>
      <c r="FS165" s="80"/>
      <c r="FT165" s="80"/>
      <c r="FU165" s="79"/>
      <c r="FV165" s="79"/>
      <c r="FW165" s="79"/>
      <c r="FX165" s="80"/>
      <c r="FY165" s="80"/>
      <c r="FZ165" s="80"/>
      <c r="GA165" s="80"/>
      <c r="GB165" s="80"/>
      <c r="GC165" s="80"/>
      <c r="GD165" s="80"/>
      <c r="GE165" s="74"/>
      <c r="GF165" s="74"/>
      <c r="GG165" s="74"/>
      <c r="GH165" s="74"/>
      <c r="GI165" s="74"/>
      <c r="GJ165" s="74"/>
      <c r="GK165" s="74"/>
      <c r="GL165" s="74"/>
      <c r="GM165" s="74"/>
      <c r="GN165" s="74"/>
      <c r="GO165" s="74"/>
      <c r="GP165" s="74"/>
      <c r="GQ165" s="74"/>
      <c r="GR165" s="74"/>
      <c r="GS165" s="74"/>
      <c r="GT165" s="74"/>
      <c r="GU165" s="74"/>
      <c r="GV165" s="74"/>
      <c r="GW165" s="74"/>
      <c r="GX165" s="74"/>
      <c r="GY165" s="74"/>
      <c r="GZ165" s="74"/>
      <c r="HA165" s="74"/>
      <c r="HB165" s="74"/>
      <c r="HC165" s="74"/>
      <c r="HD165" s="74"/>
      <c r="HE165" s="74"/>
      <c r="HF165" s="74"/>
      <c r="HG165" s="74"/>
      <c r="HH165" s="74"/>
      <c r="HI165" s="74"/>
      <c r="HJ165" s="74"/>
      <c r="HK165" s="74"/>
      <c r="HL165" s="74"/>
      <c r="HM165" s="74"/>
      <c r="HN165" s="74"/>
      <c r="HO165" s="74"/>
      <c r="HP165" s="74"/>
      <c r="HQ165" s="74"/>
      <c r="HR165" s="74"/>
      <c r="HS165" s="74"/>
      <c r="HT165" s="74"/>
      <c r="HU165" s="74"/>
      <c r="HV165" s="74"/>
      <c r="HW165" s="74"/>
      <c r="HX165" s="74"/>
      <c r="HY165" s="74"/>
      <c r="HZ165" s="74"/>
      <c r="IA165" s="74"/>
      <c r="IB165" s="74"/>
      <c r="IC165" s="74"/>
      <c r="ID165" s="74"/>
      <c r="IE165" s="74"/>
      <c r="IF165" s="74"/>
      <c r="IG165" s="74"/>
      <c r="IH165" s="74"/>
      <c r="II165" s="74"/>
      <c r="IJ165" s="74"/>
      <c r="IK165" s="74"/>
      <c r="IL165" s="74"/>
      <c r="IM165" s="74"/>
      <c r="IN165" s="74"/>
      <c r="IO165" s="74"/>
      <c r="IP165" s="74"/>
      <c r="IQ165" s="74"/>
      <c r="IR165" s="74"/>
      <c r="IS165" s="74"/>
      <c r="IT165" s="74"/>
      <c r="IU165" s="74"/>
      <c r="IV165" s="74"/>
      <c r="IW165" s="74"/>
      <c r="IX165" s="74"/>
      <c r="IY165" s="74"/>
      <c r="IZ165" s="74"/>
      <c r="JA165" s="74"/>
      <c r="JB165" s="74"/>
      <c r="JC165" s="74"/>
      <c r="JD165" s="74"/>
      <c r="JE165" s="74"/>
      <c r="JF165" s="74"/>
      <c r="JG165" s="74"/>
      <c r="JH165" s="74"/>
      <c r="JI165" s="74"/>
      <c r="JJ165" s="74"/>
      <c r="JK165" s="70"/>
      <c r="JL165" s="70"/>
      <c r="JM165" s="70"/>
      <c r="JN165" s="70"/>
      <c r="JO165" s="70"/>
      <c r="JP165" s="70"/>
      <c r="JQ165" s="70"/>
      <c r="JR165" s="70"/>
      <c r="JS165" s="70"/>
      <c r="JT165" s="70"/>
      <c r="JU165" s="70"/>
      <c r="JV165" s="70"/>
      <c r="JW165" s="70"/>
      <c r="JX165" s="70"/>
      <c r="JY165" s="70"/>
      <c r="JZ165" s="70"/>
      <c r="KA165" s="70"/>
      <c r="KB165" s="70"/>
      <c r="KC165" s="70"/>
      <c r="KD165" s="70"/>
      <c r="KE165" s="70"/>
      <c r="KF165" s="70"/>
      <c r="KG165" s="70"/>
      <c r="KH165" s="70"/>
      <c r="KI165" s="70"/>
      <c r="KJ165" s="70"/>
      <c r="KK165" s="70"/>
      <c r="KL165" s="70"/>
      <c r="KM165" s="70"/>
      <c r="KN165" s="70"/>
      <c r="KO165" s="70"/>
      <c r="KP165" s="70"/>
      <c r="KQ165" s="70"/>
      <c r="KR165" s="70"/>
      <c r="KS165" s="70"/>
      <c r="KT165" s="70"/>
      <c r="KU165" s="70"/>
      <c r="KV165" s="70"/>
      <c r="KW165" s="70"/>
      <c r="KX165" s="70"/>
      <c r="KY165" s="70"/>
      <c r="KZ165" s="70"/>
      <c r="LA165" s="70"/>
      <c r="LB165" s="70"/>
      <c r="LC165" s="70"/>
      <c r="LD165" s="70"/>
      <c r="LE165" s="70"/>
      <c r="LF165" s="70"/>
      <c r="LG165" s="70"/>
    </row>
    <row r="166" spans="1:319" ht="30">
      <c r="A166" s="70" t="s">
        <v>375</v>
      </c>
      <c r="B166" s="71" t="s">
        <v>76</v>
      </c>
      <c r="C166" s="71" t="s">
        <v>76</v>
      </c>
      <c r="D166" s="71" t="s">
        <v>76</v>
      </c>
      <c r="E166" s="71" t="s">
        <v>76</v>
      </c>
      <c r="F166" s="70">
        <v>14</v>
      </c>
      <c r="G166" s="32">
        <v>165</v>
      </c>
      <c r="H166" s="70" t="s">
        <v>595</v>
      </c>
      <c r="I166" s="70" t="s">
        <v>593</v>
      </c>
      <c r="J166" s="70" t="s">
        <v>593</v>
      </c>
      <c r="M166" s="70">
        <v>2</v>
      </c>
      <c r="N166" s="70">
        <v>2</v>
      </c>
      <c r="O166" s="70" t="s">
        <v>1318</v>
      </c>
      <c r="P166" s="70" t="s">
        <v>2114</v>
      </c>
      <c r="W166" s="70" t="s">
        <v>1443</v>
      </c>
      <c r="X166" s="70" t="s">
        <v>1888</v>
      </c>
      <c r="Y166" s="70" t="s">
        <v>1889</v>
      </c>
      <c r="AI166" s="70" t="s">
        <v>1350</v>
      </c>
      <c r="AJ166" s="70" t="s">
        <v>1350</v>
      </c>
      <c r="AK166" s="70" t="s">
        <v>1339</v>
      </c>
      <c r="AL166" s="70" t="s">
        <v>260</v>
      </c>
      <c r="AM166" s="70"/>
      <c r="AN166" s="70" t="s">
        <v>61</v>
      </c>
      <c r="AO166" s="70" t="s">
        <v>62</v>
      </c>
      <c r="AP166" s="70" t="s">
        <v>568</v>
      </c>
      <c r="AQ166" s="70" t="s">
        <v>90</v>
      </c>
      <c r="AR166" s="70" t="s">
        <v>64</v>
      </c>
      <c r="AS166" s="70" t="s">
        <v>65</v>
      </c>
      <c r="AT166" s="70" t="s">
        <v>170</v>
      </c>
      <c r="AU166" s="70" t="s">
        <v>67</v>
      </c>
      <c r="AV166" s="70" t="s">
        <v>114</v>
      </c>
      <c r="AW166" s="70" t="s">
        <v>115</v>
      </c>
      <c r="AX166" s="70" t="s">
        <v>108</v>
      </c>
      <c r="AY166" s="70" t="s">
        <v>92</v>
      </c>
      <c r="AZ166" s="70" t="s">
        <v>529</v>
      </c>
      <c r="BA166" s="70" t="s">
        <v>317</v>
      </c>
      <c r="BD166" s="70" t="s">
        <v>609</v>
      </c>
      <c r="BE166" s="70" t="s">
        <v>610</v>
      </c>
      <c r="BF166" s="70" t="s">
        <v>2117</v>
      </c>
      <c r="BM166" s="70"/>
      <c r="BN166" s="70">
        <v>3</v>
      </c>
      <c r="BO166" s="70" t="s">
        <v>1563</v>
      </c>
      <c r="BP166" s="70" t="s">
        <v>76</v>
      </c>
      <c r="BQ166" s="72"/>
      <c r="BR166" s="70"/>
      <c r="BT166" s="70"/>
      <c r="BU166" s="70" t="s">
        <v>76</v>
      </c>
      <c r="BV166" s="70"/>
      <c r="BW166" s="70"/>
      <c r="BX166" s="70"/>
      <c r="BY166" s="70">
        <v>2</v>
      </c>
      <c r="BZ166" s="70" t="s">
        <v>76</v>
      </c>
      <c r="CA166" s="70"/>
      <c r="CB166" s="70" t="s">
        <v>76</v>
      </c>
      <c r="CC166" s="70"/>
      <c r="CD166" s="70"/>
      <c r="CE166" s="70"/>
      <c r="CF166" s="70"/>
      <c r="CG166" s="70"/>
      <c r="CH166" s="70"/>
      <c r="CI166" s="70" t="s">
        <v>1510</v>
      </c>
      <c r="CJ166" s="74"/>
      <c r="CK166" s="70"/>
      <c r="CL166" s="70" t="s">
        <v>2162</v>
      </c>
      <c r="CM166" s="70"/>
      <c r="CN166" s="70"/>
      <c r="CO166" s="70"/>
      <c r="CP166" s="70"/>
      <c r="CQ166" s="70"/>
      <c r="CR166" s="70"/>
      <c r="CS166" s="70"/>
      <c r="CT166" s="70"/>
      <c r="CV166" s="70"/>
      <c r="CY166" s="75">
        <v>1</v>
      </c>
      <c r="CZ166" s="75">
        <v>500</v>
      </c>
      <c r="DA166" s="75">
        <v>5252</v>
      </c>
      <c r="DF166" s="70"/>
      <c r="DJ166" s="70"/>
      <c r="DK166" s="70"/>
      <c r="DL166" s="70"/>
      <c r="DM166" s="70"/>
      <c r="DN166" s="70"/>
      <c r="DO166" s="70">
        <v>12</v>
      </c>
      <c r="DP166" s="70">
        <v>22</v>
      </c>
      <c r="DQ166" s="70"/>
      <c r="DS166" s="70"/>
      <c r="DT166" s="70"/>
      <c r="DU166" s="70"/>
      <c r="DV166" s="70"/>
      <c r="DW166" s="70"/>
      <c r="DX166" s="70"/>
      <c r="DY166" s="70"/>
      <c r="DZ166" s="70" t="s">
        <v>2140</v>
      </c>
      <c r="EA166" s="70" t="s">
        <v>1525</v>
      </c>
      <c r="EB166" s="70"/>
      <c r="EC166" s="70">
        <v>215</v>
      </c>
      <c r="ED166" s="70"/>
      <c r="EE166" s="70"/>
      <c r="EF166" s="70"/>
      <c r="EG166" s="70"/>
      <c r="EH166" s="70"/>
      <c r="EI166" s="70">
        <v>1576</v>
      </c>
      <c r="EJ166" s="70">
        <v>781</v>
      </c>
      <c r="EK166" s="70">
        <v>1048</v>
      </c>
      <c r="EL166" s="70">
        <f>COUNTA(Tabla1[[#This Row],[Tamb1]:[Tamb4]])</f>
        <v>1</v>
      </c>
      <c r="EM166" s="78" t="s">
        <v>1727</v>
      </c>
      <c r="EQ166" s="62" t="s">
        <v>2120</v>
      </c>
      <c r="ER166" s="62" t="s">
        <v>2122</v>
      </c>
      <c r="ES166" s="70">
        <f>COUNTA(Tabla1[[#This Row],[Tcam1]:[Tcam9]])</f>
        <v>3</v>
      </c>
      <c r="ET166" s="62" t="s">
        <v>2118</v>
      </c>
      <c r="EU166" s="62" t="s">
        <v>2120</v>
      </c>
      <c r="EV166" s="62" t="s">
        <v>2122</v>
      </c>
      <c r="FC166" s="79">
        <v>6788</v>
      </c>
      <c r="FD166" s="79">
        <v>6446</v>
      </c>
      <c r="FE166" s="79">
        <v>7086</v>
      </c>
      <c r="FF166" s="80"/>
      <c r="FG166" s="80"/>
      <c r="FH166" s="80"/>
      <c r="FI166" s="80"/>
      <c r="FJ166" s="80"/>
      <c r="FK166" s="80"/>
      <c r="FL166" s="79"/>
      <c r="FM166" s="79"/>
      <c r="FN166" s="79"/>
      <c r="FO166" s="80"/>
      <c r="FP166" s="80"/>
      <c r="FQ166" s="80"/>
      <c r="FR166" s="80"/>
      <c r="FS166" s="80"/>
      <c r="FT166" s="80"/>
      <c r="FU166" s="79"/>
      <c r="FV166" s="79"/>
      <c r="FW166" s="79"/>
      <c r="FX166" s="80"/>
      <c r="FY166" s="80"/>
      <c r="FZ166" s="80"/>
      <c r="GA166" s="80"/>
      <c r="GB166" s="80"/>
      <c r="GC166" s="80"/>
      <c r="GD166" s="80"/>
      <c r="GE166" s="74"/>
      <c r="GF166" s="74"/>
      <c r="GG166" s="74"/>
      <c r="GH166" s="74"/>
      <c r="GI166" s="74"/>
      <c r="GJ166" s="74"/>
      <c r="GK166" s="74"/>
      <c r="GL166" s="74"/>
      <c r="GM166" s="74"/>
      <c r="GN166" s="74"/>
      <c r="GO166" s="74"/>
      <c r="GP166" s="74"/>
      <c r="GQ166" s="74"/>
      <c r="GR166" s="74"/>
      <c r="GS166" s="74"/>
      <c r="GT166" s="74"/>
      <c r="GU166" s="74"/>
      <c r="GV166" s="74"/>
      <c r="GW166" s="74"/>
      <c r="GX166" s="74"/>
      <c r="GY166" s="74"/>
      <c r="GZ166" s="74"/>
      <c r="HA166" s="74"/>
      <c r="HB166" s="74"/>
      <c r="HC166" s="74"/>
      <c r="HD166" s="74"/>
      <c r="HE166" s="74"/>
      <c r="HF166" s="74"/>
      <c r="HG166" s="74"/>
      <c r="HH166" s="74"/>
      <c r="HI166" s="74"/>
      <c r="HJ166" s="74"/>
      <c r="HK166" s="74"/>
      <c r="HL166" s="74"/>
      <c r="HM166" s="74"/>
      <c r="HN166" s="74"/>
      <c r="HO166" s="74"/>
      <c r="HP166" s="74"/>
      <c r="HQ166" s="74"/>
      <c r="HR166" s="74"/>
      <c r="HS166" s="74"/>
      <c r="HT166" s="74"/>
      <c r="HU166" s="74"/>
      <c r="HV166" s="74"/>
      <c r="HW166" s="74"/>
      <c r="HX166" s="74"/>
      <c r="HY166" s="74"/>
      <c r="HZ166" s="74"/>
      <c r="IA166" s="74"/>
      <c r="IB166" s="74"/>
      <c r="IC166" s="74"/>
      <c r="ID166" s="74"/>
      <c r="IE166" s="74"/>
      <c r="IF166" s="74"/>
      <c r="IG166" s="74"/>
      <c r="IH166" s="74"/>
      <c r="II166" s="74"/>
      <c r="IJ166" s="74"/>
      <c r="IK166" s="74"/>
      <c r="IL166" s="74"/>
      <c r="IM166" s="74"/>
      <c r="IN166" s="74"/>
      <c r="IO166" s="74"/>
      <c r="IP166" s="74"/>
      <c r="IQ166" s="74"/>
      <c r="IR166" s="74"/>
      <c r="IS166" s="74"/>
      <c r="IT166" s="74"/>
      <c r="IU166" s="74"/>
      <c r="IV166" s="74"/>
      <c r="IW166" s="74"/>
      <c r="IX166" s="74"/>
      <c r="IY166" s="74"/>
      <c r="IZ166" s="74"/>
      <c r="JA166" s="74"/>
      <c r="JB166" s="74"/>
      <c r="JC166" s="74"/>
      <c r="JD166" s="74"/>
      <c r="JE166" s="74"/>
      <c r="JF166" s="74"/>
      <c r="JG166" s="74"/>
      <c r="JH166" s="74"/>
      <c r="JI166" s="74"/>
      <c r="JJ166" s="74"/>
      <c r="JK166" s="70"/>
      <c r="JL166" s="70"/>
      <c r="JM166" s="70"/>
      <c r="JN166" s="70"/>
      <c r="JO166" s="70"/>
      <c r="JP166" s="70"/>
      <c r="JQ166" s="70"/>
      <c r="JR166" s="70"/>
      <c r="JS166" s="70"/>
      <c r="JT166" s="70"/>
      <c r="JU166" s="70"/>
      <c r="JV166" s="70"/>
      <c r="JW166" s="70"/>
      <c r="JX166" s="70"/>
      <c r="JY166" s="70"/>
      <c r="JZ166" s="70"/>
      <c r="KA166" s="70"/>
      <c r="KB166" s="70"/>
      <c r="KC166" s="70"/>
      <c r="KD166" s="70"/>
      <c r="KE166" s="70"/>
      <c r="KF166" s="70"/>
      <c r="KG166" s="70"/>
      <c r="KH166" s="70"/>
      <c r="KI166" s="70"/>
      <c r="KJ166" s="70"/>
      <c r="KK166" s="70"/>
      <c r="KL166" s="70"/>
      <c r="KM166" s="70"/>
      <c r="KN166" s="70"/>
      <c r="KO166" s="70"/>
      <c r="KP166" s="70"/>
      <c r="KQ166" s="70"/>
      <c r="KR166" s="70"/>
      <c r="KS166" s="70"/>
      <c r="KT166" s="70"/>
      <c r="KU166" s="70"/>
      <c r="KV166" s="70"/>
      <c r="KW166" s="70"/>
      <c r="KX166" s="70"/>
      <c r="KY166" s="70"/>
      <c r="KZ166" s="70"/>
      <c r="LA166" s="70"/>
      <c r="LB166" s="70"/>
      <c r="LC166" s="70"/>
      <c r="LD166" s="70"/>
      <c r="LE166" s="70"/>
      <c r="LF166" s="70"/>
      <c r="LG166" s="70"/>
    </row>
    <row r="167" spans="1:319" ht="30">
      <c r="A167" s="70" t="s">
        <v>377</v>
      </c>
      <c r="B167" s="71" t="s">
        <v>76</v>
      </c>
      <c r="C167" s="71" t="s">
        <v>76</v>
      </c>
      <c r="D167" s="71" t="s">
        <v>76</v>
      </c>
      <c r="E167" s="71" t="s">
        <v>76</v>
      </c>
      <c r="F167" s="70">
        <v>14</v>
      </c>
      <c r="G167" s="32">
        <v>166</v>
      </c>
      <c r="H167" s="70" t="s">
        <v>595</v>
      </c>
      <c r="I167" s="70" t="s">
        <v>593</v>
      </c>
      <c r="J167" s="70" t="s">
        <v>593</v>
      </c>
      <c r="M167" s="70">
        <v>2</v>
      </c>
      <c r="N167" s="70">
        <v>2</v>
      </c>
      <c r="O167" s="70" t="s">
        <v>1318</v>
      </c>
      <c r="P167" s="70" t="s">
        <v>2114</v>
      </c>
      <c r="W167" s="70" t="s">
        <v>1443</v>
      </c>
      <c r="X167" s="70" t="s">
        <v>1888</v>
      </c>
      <c r="Y167" s="70" t="s">
        <v>1889</v>
      </c>
      <c r="AI167" s="70" t="s">
        <v>1350</v>
      </c>
      <c r="AJ167" s="70" t="s">
        <v>1350</v>
      </c>
      <c r="AK167" s="70" t="s">
        <v>1339</v>
      </c>
      <c r="AL167" s="70" t="s">
        <v>260</v>
      </c>
      <c r="AM167" s="70"/>
      <c r="AN167" s="70" t="s">
        <v>61</v>
      </c>
      <c r="AO167" s="70" t="s">
        <v>62</v>
      </c>
      <c r="AP167" s="70" t="s">
        <v>568</v>
      </c>
      <c r="AQ167" s="70" t="s">
        <v>90</v>
      </c>
      <c r="AR167" s="70" t="s">
        <v>64</v>
      </c>
      <c r="AS167" s="70" t="s">
        <v>65</v>
      </c>
      <c r="AT167" s="70" t="s">
        <v>170</v>
      </c>
      <c r="AU167" s="70" t="s">
        <v>67</v>
      </c>
      <c r="AV167" s="70" t="s">
        <v>114</v>
      </c>
      <c r="AW167" s="70" t="s">
        <v>115</v>
      </c>
      <c r="AX167" s="70" t="s">
        <v>108</v>
      </c>
      <c r="AY167" s="70" t="s">
        <v>92</v>
      </c>
      <c r="AZ167" s="70" t="s">
        <v>529</v>
      </c>
      <c r="BA167" s="70" t="s">
        <v>317</v>
      </c>
      <c r="BD167" s="70" t="s">
        <v>609</v>
      </c>
      <c r="BE167" s="70" t="s">
        <v>610</v>
      </c>
      <c r="BF167" s="70" t="s">
        <v>2117</v>
      </c>
      <c r="BM167" s="70"/>
      <c r="BN167" s="70">
        <v>4</v>
      </c>
      <c r="BO167" s="70" t="s">
        <v>1563</v>
      </c>
      <c r="BP167" s="70" t="s">
        <v>76</v>
      </c>
      <c r="BQ167" s="72"/>
      <c r="BR167" s="70"/>
      <c r="BT167" s="70"/>
      <c r="BU167" s="70" t="s">
        <v>76</v>
      </c>
      <c r="BV167" s="70"/>
      <c r="BW167" s="70"/>
      <c r="BX167" s="70"/>
      <c r="BY167" s="70">
        <v>2</v>
      </c>
      <c r="BZ167" s="70" t="s">
        <v>76</v>
      </c>
      <c r="CA167" s="70"/>
      <c r="CB167" s="70" t="s">
        <v>76</v>
      </c>
      <c r="CC167" s="70"/>
      <c r="CD167" s="70"/>
      <c r="CE167" s="70"/>
      <c r="CF167" s="70"/>
      <c r="CG167" s="70"/>
      <c r="CH167" s="70"/>
      <c r="CI167" s="70" t="s">
        <v>1510</v>
      </c>
      <c r="CJ167" s="74"/>
      <c r="CK167" s="70"/>
      <c r="CL167" s="70" t="s">
        <v>2163</v>
      </c>
      <c r="CM167" s="70"/>
      <c r="CN167" s="70"/>
      <c r="CO167" s="70"/>
      <c r="CP167" s="70"/>
      <c r="CQ167" s="70"/>
      <c r="CR167" s="70"/>
      <c r="CS167" s="70"/>
      <c r="CT167" s="70"/>
      <c r="CV167" s="70"/>
      <c r="CY167" s="75">
        <v>1</v>
      </c>
      <c r="CZ167" s="75">
        <v>500</v>
      </c>
      <c r="DA167" s="75">
        <v>4892</v>
      </c>
      <c r="DF167" s="70"/>
      <c r="DJ167" s="70"/>
      <c r="DK167" s="70"/>
      <c r="DL167" s="70"/>
      <c r="DM167" s="70"/>
      <c r="DN167" s="70"/>
      <c r="DO167" s="70">
        <v>16</v>
      </c>
      <c r="DP167" s="70">
        <v>22</v>
      </c>
      <c r="DQ167" s="70"/>
      <c r="DS167" s="70"/>
      <c r="DT167" s="70"/>
      <c r="DU167" s="70"/>
      <c r="DV167" s="70"/>
      <c r="DW167" s="70"/>
      <c r="DX167" s="70"/>
      <c r="DY167" s="70"/>
      <c r="DZ167" s="70" t="s">
        <v>2141</v>
      </c>
      <c r="EA167" s="70" t="s">
        <v>1513</v>
      </c>
      <c r="EB167" s="70"/>
      <c r="EC167" s="70">
        <v>230</v>
      </c>
      <c r="ED167" s="70"/>
      <c r="EE167" s="70"/>
      <c r="EF167" s="70"/>
      <c r="EG167" s="70"/>
      <c r="EH167" s="70"/>
      <c r="EI167" s="70">
        <v>1576</v>
      </c>
      <c r="EJ167" s="70">
        <v>781</v>
      </c>
      <c r="EK167" s="70">
        <v>1048</v>
      </c>
      <c r="EL167" s="70">
        <f>COUNTA(Tabla1[[#This Row],[Tamb1]:[Tamb4]])</f>
        <v>1</v>
      </c>
      <c r="EM167" s="78" t="s">
        <v>1727</v>
      </c>
      <c r="EQ167" s="62" t="s">
        <v>2120</v>
      </c>
      <c r="ER167" s="62" t="s">
        <v>2122</v>
      </c>
      <c r="ES167" s="70">
        <f>COUNTA(Tabla1[[#This Row],[Tcam1]:[Tcam9]])</f>
        <v>3</v>
      </c>
      <c r="ET167" s="62" t="s">
        <v>2118</v>
      </c>
      <c r="EU167" s="62" t="s">
        <v>2120</v>
      </c>
      <c r="EV167" s="62" t="s">
        <v>2122</v>
      </c>
      <c r="FC167" s="79">
        <v>8491</v>
      </c>
      <c r="FD167" s="79">
        <v>8273</v>
      </c>
      <c r="FE167" s="79">
        <v>9118</v>
      </c>
      <c r="FF167" s="80"/>
      <c r="FG167" s="80"/>
      <c r="FH167" s="80"/>
      <c r="FI167" s="80"/>
      <c r="FJ167" s="80"/>
      <c r="FK167" s="80"/>
      <c r="FL167" s="79"/>
      <c r="FM167" s="79"/>
      <c r="FN167" s="79"/>
      <c r="FO167" s="80"/>
      <c r="FP167" s="80"/>
      <c r="FQ167" s="80"/>
      <c r="FR167" s="80"/>
      <c r="FS167" s="80"/>
      <c r="FT167" s="80"/>
      <c r="FU167" s="79"/>
      <c r="FV167" s="79"/>
      <c r="FW167" s="79"/>
      <c r="FX167" s="80"/>
      <c r="FY167" s="80"/>
      <c r="FZ167" s="80"/>
      <c r="GA167" s="80"/>
      <c r="GB167" s="80"/>
      <c r="GC167" s="80"/>
      <c r="GD167" s="80"/>
      <c r="GE167" s="74"/>
      <c r="GF167" s="74"/>
      <c r="GG167" s="74"/>
      <c r="GH167" s="74"/>
      <c r="GI167" s="74"/>
      <c r="GJ167" s="74"/>
      <c r="GK167" s="74"/>
      <c r="GL167" s="74"/>
      <c r="GM167" s="74"/>
      <c r="GN167" s="74"/>
      <c r="GO167" s="74"/>
      <c r="GP167" s="74"/>
      <c r="GQ167" s="74"/>
      <c r="GR167" s="74"/>
      <c r="GS167" s="74"/>
      <c r="GT167" s="74"/>
      <c r="GU167" s="74"/>
      <c r="GV167" s="74"/>
      <c r="GW167" s="74"/>
      <c r="GX167" s="74"/>
      <c r="GY167" s="74"/>
      <c r="GZ167" s="74"/>
      <c r="HA167" s="74"/>
      <c r="HB167" s="74"/>
      <c r="HC167" s="74"/>
      <c r="HD167" s="74"/>
      <c r="HE167" s="74"/>
      <c r="HF167" s="74"/>
      <c r="HG167" s="74"/>
      <c r="HH167" s="74"/>
      <c r="HI167" s="74"/>
      <c r="HJ167" s="74"/>
      <c r="HK167" s="74"/>
      <c r="HL167" s="74"/>
      <c r="HM167" s="74"/>
      <c r="HN167" s="74"/>
      <c r="HO167" s="74"/>
      <c r="HP167" s="74"/>
      <c r="HQ167" s="74"/>
      <c r="HR167" s="74"/>
      <c r="HS167" s="74"/>
      <c r="HT167" s="74"/>
      <c r="HU167" s="74"/>
      <c r="HV167" s="74"/>
      <c r="HW167" s="74"/>
      <c r="HX167" s="74"/>
      <c r="HY167" s="74"/>
      <c r="HZ167" s="74"/>
      <c r="IA167" s="74"/>
      <c r="IB167" s="74"/>
      <c r="IC167" s="74"/>
      <c r="ID167" s="74"/>
      <c r="IE167" s="74"/>
      <c r="IF167" s="74"/>
      <c r="IG167" s="74"/>
      <c r="IH167" s="74"/>
      <c r="II167" s="74"/>
      <c r="IJ167" s="74"/>
      <c r="IK167" s="74"/>
      <c r="IL167" s="74"/>
      <c r="IM167" s="74"/>
      <c r="IN167" s="74"/>
      <c r="IO167" s="74"/>
      <c r="IP167" s="74"/>
      <c r="IQ167" s="74"/>
      <c r="IR167" s="74"/>
      <c r="IS167" s="74"/>
      <c r="IT167" s="74"/>
      <c r="IU167" s="74"/>
      <c r="IV167" s="74"/>
      <c r="IW167" s="74"/>
      <c r="IX167" s="74"/>
      <c r="IY167" s="74"/>
      <c r="IZ167" s="74"/>
      <c r="JA167" s="74"/>
      <c r="JB167" s="74"/>
      <c r="JC167" s="74"/>
      <c r="JD167" s="74"/>
      <c r="JE167" s="74"/>
      <c r="JF167" s="74"/>
      <c r="JG167" s="74"/>
      <c r="JH167" s="74"/>
      <c r="JI167" s="74"/>
      <c r="JJ167" s="74"/>
      <c r="JK167" s="70"/>
      <c r="JL167" s="70"/>
      <c r="JM167" s="70"/>
      <c r="JN167" s="70"/>
      <c r="JO167" s="70"/>
      <c r="JP167" s="70"/>
      <c r="JQ167" s="70"/>
      <c r="JR167" s="70"/>
      <c r="JS167" s="70"/>
      <c r="JT167" s="70"/>
      <c r="JU167" s="70"/>
      <c r="JV167" s="70"/>
      <c r="JW167" s="70"/>
      <c r="JX167" s="70"/>
      <c r="JY167" s="70"/>
      <c r="JZ167" s="70"/>
      <c r="KA167" s="70"/>
      <c r="KB167" s="70"/>
      <c r="KC167" s="70"/>
      <c r="KD167" s="70"/>
      <c r="KE167" s="70"/>
      <c r="KF167" s="70"/>
      <c r="KG167" s="70"/>
      <c r="KH167" s="70"/>
      <c r="KI167" s="70"/>
      <c r="KJ167" s="70"/>
      <c r="KK167" s="70"/>
      <c r="KL167" s="70"/>
      <c r="KM167" s="70"/>
      <c r="KN167" s="70"/>
      <c r="KO167" s="70"/>
      <c r="KP167" s="70"/>
      <c r="KQ167" s="70"/>
      <c r="KR167" s="70"/>
      <c r="KS167" s="70"/>
      <c r="KT167" s="70"/>
      <c r="KU167" s="70"/>
      <c r="KV167" s="70"/>
      <c r="KW167" s="70"/>
      <c r="KX167" s="70"/>
      <c r="KY167" s="70"/>
      <c r="KZ167" s="70"/>
      <c r="LA167" s="70"/>
      <c r="LB167" s="70"/>
      <c r="LC167" s="70"/>
      <c r="LD167" s="70"/>
      <c r="LE167" s="70"/>
      <c r="LF167" s="70"/>
      <c r="LG167" s="70"/>
    </row>
    <row r="168" spans="1:319" ht="30">
      <c r="A168" s="70" t="s">
        <v>379</v>
      </c>
      <c r="B168" s="71" t="s">
        <v>76</v>
      </c>
      <c r="C168" s="71" t="s">
        <v>76</v>
      </c>
      <c r="D168" s="71" t="s">
        <v>76</v>
      </c>
      <c r="E168" s="71" t="s">
        <v>76</v>
      </c>
      <c r="F168" s="70">
        <v>14</v>
      </c>
      <c r="G168" s="32">
        <v>167</v>
      </c>
      <c r="H168" s="70" t="s">
        <v>595</v>
      </c>
      <c r="I168" s="70" t="s">
        <v>593</v>
      </c>
      <c r="J168" s="70" t="s">
        <v>593</v>
      </c>
      <c r="M168" s="70">
        <v>2</v>
      </c>
      <c r="N168" s="70">
        <v>2</v>
      </c>
      <c r="O168" s="70" t="s">
        <v>1318</v>
      </c>
      <c r="P168" s="70" t="s">
        <v>2114</v>
      </c>
      <c r="W168" s="70" t="s">
        <v>1443</v>
      </c>
      <c r="X168" s="70" t="s">
        <v>1888</v>
      </c>
      <c r="Y168" s="70" t="s">
        <v>1889</v>
      </c>
      <c r="AI168" s="70" t="s">
        <v>1350</v>
      </c>
      <c r="AJ168" s="70" t="s">
        <v>1350</v>
      </c>
      <c r="AK168" s="70" t="s">
        <v>1339</v>
      </c>
      <c r="AL168" s="70" t="s">
        <v>260</v>
      </c>
      <c r="AM168" s="70"/>
      <c r="AN168" s="70" t="s">
        <v>61</v>
      </c>
      <c r="AO168" s="70" t="s">
        <v>62</v>
      </c>
      <c r="AP168" s="70" t="s">
        <v>568</v>
      </c>
      <c r="AQ168" s="70" t="s">
        <v>90</v>
      </c>
      <c r="AR168" s="70" t="s">
        <v>64</v>
      </c>
      <c r="AS168" s="70" t="s">
        <v>65</v>
      </c>
      <c r="AT168" s="70" t="s">
        <v>170</v>
      </c>
      <c r="AU168" s="70" t="s">
        <v>67</v>
      </c>
      <c r="AV168" s="70" t="s">
        <v>114</v>
      </c>
      <c r="AW168" s="70" t="s">
        <v>115</v>
      </c>
      <c r="AX168" s="70" t="s">
        <v>108</v>
      </c>
      <c r="AY168" s="70" t="s">
        <v>92</v>
      </c>
      <c r="AZ168" s="70" t="s">
        <v>529</v>
      </c>
      <c r="BA168" s="70" t="s">
        <v>317</v>
      </c>
      <c r="BD168" s="70" t="s">
        <v>609</v>
      </c>
      <c r="BE168" s="70" t="s">
        <v>610</v>
      </c>
      <c r="BF168" s="70" t="s">
        <v>2117</v>
      </c>
      <c r="BM168" s="70"/>
      <c r="BN168" s="70">
        <v>6.5</v>
      </c>
      <c r="BO168" s="70" t="s">
        <v>1563</v>
      </c>
      <c r="BP168" s="70" t="s">
        <v>76</v>
      </c>
      <c r="BQ168" s="72"/>
      <c r="BR168" s="70"/>
      <c r="BT168" s="70"/>
      <c r="BU168" s="70" t="s">
        <v>76</v>
      </c>
      <c r="BV168" s="70"/>
      <c r="BW168" s="70"/>
      <c r="BX168" s="70"/>
      <c r="BY168" s="70">
        <v>3</v>
      </c>
      <c r="BZ168" s="70" t="s">
        <v>76</v>
      </c>
      <c r="CA168" s="70"/>
      <c r="CB168" s="70" t="s">
        <v>76</v>
      </c>
      <c r="CC168" s="70"/>
      <c r="CD168" s="70"/>
      <c r="CE168" s="70"/>
      <c r="CF168" s="70"/>
      <c r="CG168" s="70"/>
      <c r="CH168" s="70"/>
      <c r="CI168" s="70" t="s">
        <v>1510</v>
      </c>
      <c r="CJ168" s="74"/>
      <c r="CK168" s="70"/>
      <c r="CL168" s="70" t="s">
        <v>2164</v>
      </c>
      <c r="CM168" s="70"/>
      <c r="CN168" s="70"/>
      <c r="CO168" s="70"/>
      <c r="CP168" s="70"/>
      <c r="CQ168" s="70"/>
      <c r="CR168" s="70"/>
      <c r="CS168" s="70"/>
      <c r="CT168" s="70"/>
      <c r="CV168" s="70"/>
      <c r="CY168" s="75">
        <v>2</v>
      </c>
      <c r="CZ168" s="75">
        <v>500</v>
      </c>
      <c r="DA168" s="75">
        <v>9992</v>
      </c>
      <c r="DF168" s="70"/>
      <c r="DJ168" s="70"/>
      <c r="DK168" s="70"/>
      <c r="DL168" s="70"/>
      <c r="DM168" s="70"/>
      <c r="DN168" s="70"/>
      <c r="DO168" s="70">
        <v>16</v>
      </c>
      <c r="DP168" s="70">
        <v>28</v>
      </c>
      <c r="DQ168" s="70"/>
      <c r="DS168" s="70"/>
      <c r="DT168" s="70"/>
      <c r="DU168" s="70"/>
      <c r="DV168" s="70"/>
      <c r="DW168" s="70"/>
      <c r="DX168" s="70"/>
      <c r="DY168" s="70"/>
      <c r="DZ168" s="70" t="s">
        <v>2142</v>
      </c>
      <c r="EA168" s="70" t="s">
        <v>1526</v>
      </c>
      <c r="EB168" s="70"/>
      <c r="EC168" s="70">
        <v>315</v>
      </c>
      <c r="ED168" s="70"/>
      <c r="EE168" s="70"/>
      <c r="EF168" s="70"/>
      <c r="EG168" s="70"/>
      <c r="EH168" s="70"/>
      <c r="EI168" s="70">
        <v>1775</v>
      </c>
      <c r="EJ168" s="70">
        <v>791</v>
      </c>
      <c r="EK168" s="70">
        <v>1351</v>
      </c>
      <c r="EL168" s="70">
        <f>COUNTA(Tabla1[[#This Row],[Tamb1]:[Tamb4]])</f>
        <v>1</v>
      </c>
      <c r="EM168" s="78" t="s">
        <v>1727</v>
      </c>
      <c r="EQ168" s="62" t="s">
        <v>2120</v>
      </c>
      <c r="ER168" s="62" t="s">
        <v>2122</v>
      </c>
      <c r="ES168" s="70">
        <f>COUNTA(Tabla1[[#This Row],[Tcam1]:[Tcam9]])</f>
        <v>3</v>
      </c>
      <c r="ET168" s="62" t="s">
        <v>2118</v>
      </c>
      <c r="EU168" s="62" t="s">
        <v>2120</v>
      </c>
      <c r="EV168" s="62" t="s">
        <v>2122</v>
      </c>
      <c r="FC168" s="79">
        <v>11588</v>
      </c>
      <c r="FD168" s="79">
        <v>11289</v>
      </c>
      <c r="FE168" s="79">
        <v>12406</v>
      </c>
      <c r="FF168" s="80"/>
      <c r="FG168" s="80"/>
      <c r="FH168" s="80"/>
      <c r="FI168" s="80"/>
      <c r="FJ168" s="80"/>
      <c r="FK168" s="80"/>
      <c r="FL168" s="79"/>
      <c r="FM168" s="79"/>
      <c r="FN168" s="79"/>
      <c r="FO168" s="80"/>
      <c r="FP168" s="80"/>
      <c r="FQ168" s="80"/>
      <c r="FR168" s="80"/>
      <c r="FS168" s="80"/>
      <c r="FT168" s="80"/>
      <c r="FU168" s="79"/>
      <c r="FV168" s="79"/>
      <c r="FW168" s="79"/>
      <c r="FX168" s="80"/>
      <c r="FY168" s="80"/>
      <c r="FZ168" s="80"/>
      <c r="GA168" s="80"/>
      <c r="GB168" s="80"/>
      <c r="GC168" s="80"/>
      <c r="GD168" s="80"/>
      <c r="GE168" s="74"/>
      <c r="GF168" s="74"/>
      <c r="GG168" s="74"/>
      <c r="GH168" s="74"/>
      <c r="GI168" s="74"/>
      <c r="GJ168" s="74"/>
      <c r="GK168" s="74"/>
      <c r="GL168" s="74"/>
      <c r="GM168" s="74"/>
      <c r="GN168" s="74"/>
      <c r="GO168" s="74"/>
      <c r="GP168" s="74"/>
      <c r="GQ168" s="74"/>
      <c r="GR168" s="74"/>
      <c r="GS168" s="74"/>
      <c r="GT168" s="74"/>
      <c r="GU168" s="74"/>
      <c r="GV168" s="74"/>
      <c r="GW168" s="74"/>
      <c r="GX168" s="74"/>
      <c r="GY168" s="74"/>
      <c r="GZ168" s="74"/>
      <c r="HA168" s="74"/>
      <c r="HB168" s="74"/>
      <c r="HC168" s="74"/>
      <c r="HD168" s="74"/>
      <c r="HE168" s="74"/>
      <c r="HF168" s="74"/>
      <c r="HG168" s="74"/>
      <c r="HH168" s="74"/>
      <c r="HI168" s="74"/>
      <c r="HJ168" s="74"/>
      <c r="HK168" s="74"/>
      <c r="HL168" s="74"/>
      <c r="HM168" s="74"/>
      <c r="HN168" s="74"/>
      <c r="HO168" s="74"/>
      <c r="HP168" s="74"/>
      <c r="HQ168" s="74"/>
      <c r="HR168" s="74"/>
      <c r="HS168" s="74"/>
      <c r="HT168" s="74"/>
      <c r="HU168" s="74"/>
      <c r="HV168" s="74"/>
      <c r="HW168" s="74"/>
      <c r="HX168" s="74"/>
      <c r="HY168" s="74"/>
      <c r="HZ168" s="74"/>
      <c r="IA168" s="74"/>
      <c r="IB168" s="74"/>
      <c r="IC168" s="74"/>
      <c r="ID168" s="74"/>
      <c r="IE168" s="74"/>
      <c r="IF168" s="74"/>
      <c r="IG168" s="74"/>
      <c r="IH168" s="74"/>
      <c r="II168" s="74"/>
      <c r="IJ168" s="74"/>
      <c r="IK168" s="74"/>
      <c r="IL168" s="74"/>
      <c r="IM168" s="74"/>
      <c r="IN168" s="74"/>
      <c r="IO168" s="74"/>
      <c r="IP168" s="74"/>
      <c r="IQ168" s="74"/>
      <c r="IR168" s="74"/>
      <c r="IS168" s="74"/>
      <c r="IT168" s="74"/>
      <c r="IU168" s="74"/>
      <c r="IV168" s="74"/>
      <c r="IW168" s="74"/>
      <c r="IX168" s="74"/>
      <c r="IY168" s="74"/>
      <c r="IZ168" s="74"/>
      <c r="JA168" s="74"/>
      <c r="JB168" s="74"/>
      <c r="JC168" s="74"/>
      <c r="JD168" s="74"/>
      <c r="JE168" s="74"/>
      <c r="JF168" s="74"/>
      <c r="JG168" s="74"/>
      <c r="JH168" s="74"/>
      <c r="JI168" s="74"/>
      <c r="JJ168" s="74"/>
      <c r="JK168" s="70"/>
      <c r="JL168" s="70"/>
      <c r="JM168" s="70"/>
      <c r="JN168" s="70"/>
      <c r="JO168" s="70"/>
      <c r="JP168" s="70"/>
      <c r="JQ168" s="70"/>
      <c r="JR168" s="70"/>
      <c r="JS168" s="70"/>
      <c r="JT168" s="70"/>
      <c r="JU168" s="70"/>
      <c r="JV168" s="70"/>
      <c r="JW168" s="70"/>
      <c r="JX168" s="70"/>
      <c r="JY168" s="70"/>
      <c r="JZ168" s="70"/>
      <c r="KA168" s="70"/>
      <c r="KB168" s="70"/>
      <c r="KC168" s="70"/>
      <c r="KD168" s="70"/>
      <c r="KE168" s="70"/>
      <c r="KF168" s="70"/>
      <c r="KG168" s="70"/>
      <c r="KH168" s="70"/>
      <c r="KI168" s="70"/>
      <c r="KJ168" s="70"/>
      <c r="KK168" s="70"/>
      <c r="KL168" s="70"/>
      <c r="KM168" s="70"/>
      <c r="KN168" s="70"/>
      <c r="KO168" s="70"/>
      <c r="KP168" s="70"/>
      <c r="KQ168" s="70"/>
      <c r="KR168" s="70"/>
      <c r="KS168" s="70"/>
      <c r="KT168" s="70"/>
      <c r="KU168" s="70"/>
      <c r="KV168" s="70"/>
      <c r="KW168" s="70"/>
      <c r="KX168" s="70"/>
      <c r="KY168" s="70"/>
      <c r="KZ168" s="70"/>
      <c r="LA168" s="70"/>
      <c r="LB168" s="70"/>
      <c r="LC168" s="70"/>
      <c r="LD168" s="70"/>
      <c r="LE168" s="70"/>
      <c r="LF168" s="70"/>
      <c r="LG168" s="70"/>
    </row>
    <row r="169" spans="1:319" ht="30">
      <c r="A169" s="70" t="s">
        <v>380</v>
      </c>
      <c r="B169" s="71" t="s">
        <v>76</v>
      </c>
      <c r="C169" s="71" t="s">
        <v>76</v>
      </c>
      <c r="D169" s="71" t="s">
        <v>76</v>
      </c>
      <c r="E169" s="71" t="s">
        <v>76</v>
      </c>
      <c r="F169" s="70">
        <v>14</v>
      </c>
      <c r="G169" s="32">
        <v>168</v>
      </c>
      <c r="H169" s="70" t="s">
        <v>595</v>
      </c>
      <c r="I169" s="70" t="s">
        <v>593</v>
      </c>
      <c r="J169" s="70" t="s">
        <v>593</v>
      </c>
      <c r="M169" s="70">
        <v>2</v>
      </c>
      <c r="N169" s="70">
        <v>2</v>
      </c>
      <c r="O169" s="70" t="s">
        <v>1318</v>
      </c>
      <c r="P169" s="70" t="s">
        <v>2114</v>
      </c>
      <c r="W169" s="70" t="s">
        <v>1443</v>
      </c>
      <c r="X169" s="70" t="s">
        <v>1888</v>
      </c>
      <c r="Y169" s="70" t="s">
        <v>1889</v>
      </c>
      <c r="AI169" s="70" t="s">
        <v>1350</v>
      </c>
      <c r="AJ169" s="70" t="s">
        <v>1350</v>
      </c>
      <c r="AK169" s="70" t="s">
        <v>1339</v>
      </c>
      <c r="AL169" s="70" t="s">
        <v>260</v>
      </c>
      <c r="AM169" s="70"/>
      <c r="AN169" s="70" t="s">
        <v>61</v>
      </c>
      <c r="AO169" s="70" t="s">
        <v>62</v>
      </c>
      <c r="AP169" s="70" t="s">
        <v>568</v>
      </c>
      <c r="AQ169" s="70" t="s">
        <v>90</v>
      </c>
      <c r="AR169" s="70" t="s">
        <v>64</v>
      </c>
      <c r="AS169" s="70" t="s">
        <v>65</v>
      </c>
      <c r="AT169" s="70" t="s">
        <v>170</v>
      </c>
      <c r="AU169" s="70" t="s">
        <v>67</v>
      </c>
      <c r="AV169" s="70" t="s">
        <v>114</v>
      </c>
      <c r="AW169" s="70" t="s">
        <v>115</v>
      </c>
      <c r="AX169" s="70" t="s">
        <v>108</v>
      </c>
      <c r="AY169" s="70" t="s">
        <v>92</v>
      </c>
      <c r="AZ169" s="70" t="s">
        <v>529</v>
      </c>
      <c r="BA169" s="70" t="s">
        <v>317</v>
      </c>
      <c r="BD169" s="70" t="s">
        <v>609</v>
      </c>
      <c r="BE169" s="70" t="s">
        <v>610</v>
      </c>
      <c r="BF169" s="70" t="s">
        <v>2117</v>
      </c>
      <c r="BM169" s="70"/>
      <c r="BN169" s="70">
        <v>7.5</v>
      </c>
      <c r="BO169" s="70" t="s">
        <v>1563</v>
      </c>
      <c r="BP169" s="70" t="s">
        <v>76</v>
      </c>
      <c r="BQ169" s="72"/>
      <c r="BR169" s="70"/>
      <c r="BT169" s="70"/>
      <c r="BU169" s="70" t="s">
        <v>76</v>
      </c>
      <c r="BV169" s="70"/>
      <c r="BW169" s="70"/>
      <c r="BX169" s="70"/>
      <c r="BY169" s="70">
        <v>3</v>
      </c>
      <c r="BZ169" s="70" t="s">
        <v>76</v>
      </c>
      <c r="CA169" s="70"/>
      <c r="CB169" s="70" t="s">
        <v>76</v>
      </c>
      <c r="CC169" s="70"/>
      <c r="CD169" s="70"/>
      <c r="CE169" s="70"/>
      <c r="CF169" s="70"/>
      <c r="CG169" s="70"/>
      <c r="CH169" s="70"/>
      <c r="CI169" s="70" t="s">
        <v>1510</v>
      </c>
      <c r="CJ169" s="74"/>
      <c r="CK169" s="70"/>
      <c r="CL169" s="70" t="s">
        <v>2165</v>
      </c>
      <c r="CM169" s="70"/>
      <c r="CN169" s="70"/>
      <c r="CO169" s="70"/>
      <c r="CP169" s="70"/>
      <c r="CQ169" s="70"/>
      <c r="CR169" s="70"/>
      <c r="CS169" s="70"/>
      <c r="CT169" s="70"/>
      <c r="CV169" s="70"/>
      <c r="CY169" s="75">
        <v>2</v>
      </c>
      <c r="CZ169" s="75">
        <v>500</v>
      </c>
      <c r="DA169" s="75">
        <v>9333</v>
      </c>
      <c r="DF169" s="70"/>
      <c r="DJ169" s="70"/>
      <c r="DK169" s="70"/>
      <c r="DL169" s="70"/>
      <c r="DM169" s="70"/>
      <c r="DN169" s="70"/>
      <c r="DO169" s="70">
        <v>16</v>
      </c>
      <c r="DP169" s="70">
        <v>28</v>
      </c>
      <c r="DQ169" s="70"/>
      <c r="DS169" s="70"/>
      <c r="DT169" s="70"/>
      <c r="DU169" s="70"/>
      <c r="DV169" s="70"/>
      <c r="DW169" s="70"/>
      <c r="DX169" s="70"/>
      <c r="DY169" s="70"/>
      <c r="DZ169" s="70" t="s">
        <v>2143</v>
      </c>
      <c r="EA169" s="70" t="s">
        <v>1527</v>
      </c>
      <c r="EB169" s="70"/>
      <c r="EC169" s="70">
        <v>320</v>
      </c>
      <c r="ED169" s="70"/>
      <c r="EE169" s="70"/>
      <c r="EF169" s="70"/>
      <c r="EG169" s="70"/>
      <c r="EH169" s="70"/>
      <c r="EI169" s="70">
        <v>1775</v>
      </c>
      <c r="EJ169" s="70">
        <v>791</v>
      </c>
      <c r="EK169" s="70">
        <v>1351</v>
      </c>
      <c r="EL169" s="70">
        <f>COUNTA(Tabla1[[#This Row],[Tamb1]:[Tamb4]])</f>
        <v>1</v>
      </c>
      <c r="EM169" s="78" t="s">
        <v>1727</v>
      </c>
      <c r="EQ169" s="62" t="s">
        <v>2120</v>
      </c>
      <c r="ER169" s="62" t="s">
        <v>2122</v>
      </c>
      <c r="ES169" s="70">
        <f>COUNTA(Tabla1[[#This Row],[Tcam1]:[Tcam9]])</f>
        <v>3</v>
      </c>
      <c r="ET169" s="62" t="s">
        <v>2118</v>
      </c>
      <c r="EU169" s="62" t="s">
        <v>2120</v>
      </c>
      <c r="EV169" s="62" t="s">
        <v>2122</v>
      </c>
      <c r="FC169" s="79">
        <v>13957</v>
      </c>
      <c r="FD169" s="79">
        <v>13220</v>
      </c>
      <c r="FE169" s="79">
        <v>14599</v>
      </c>
      <c r="FF169" s="80"/>
      <c r="FG169" s="80"/>
      <c r="FH169" s="80"/>
      <c r="FI169" s="80"/>
      <c r="FJ169" s="80"/>
      <c r="FK169" s="80"/>
      <c r="FL169" s="79"/>
      <c r="FM169" s="79"/>
      <c r="FN169" s="79"/>
      <c r="FO169" s="80"/>
      <c r="FP169" s="80"/>
      <c r="FQ169" s="80"/>
      <c r="FR169" s="80"/>
      <c r="FS169" s="80"/>
      <c r="FT169" s="80"/>
      <c r="FU169" s="79"/>
      <c r="FV169" s="79"/>
      <c r="FW169" s="79"/>
      <c r="FX169" s="80"/>
      <c r="FY169" s="80"/>
      <c r="FZ169" s="80"/>
      <c r="GA169" s="80"/>
      <c r="GB169" s="80"/>
      <c r="GC169" s="80"/>
      <c r="GD169" s="80"/>
      <c r="GE169" s="74"/>
      <c r="GF169" s="74"/>
      <c r="GG169" s="74"/>
      <c r="GH169" s="74"/>
      <c r="GI169" s="74"/>
      <c r="GJ169" s="74"/>
      <c r="GK169" s="74"/>
      <c r="GL169" s="74"/>
      <c r="GM169" s="74"/>
      <c r="GN169" s="74"/>
      <c r="GO169" s="74"/>
      <c r="GP169" s="74"/>
      <c r="GQ169" s="74"/>
      <c r="GR169" s="74"/>
      <c r="GS169" s="74"/>
      <c r="GT169" s="74"/>
      <c r="GU169" s="74"/>
      <c r="GV169" s="74"/>
      <c r="GW169" s="74"/>
      <c r="GX169" s="74"/>
      <c r="GY169" s="74"/>
      <c r="GZ169" s="74"/>
      <c r="HA169" s="74"/>
      <c r="HB169" s="74"/>
      <c r="HC169" s="74"/>
      <c r="HD169" s="74"/>
      <c r="HE169" s="74"/>
      <c r="HF169" s="74"/>
      <c r="HG169" s="74"/>
      <c r="HH169" s="74"/>
      <c r="HI169" s="74"/>
      <c r="HJ169" s="74"/>
      <c r="HK169" s="74"/>
      <c r="HL169" s="74"/>
      <c r="HM169" s="74"/>
      <c r="HN169" s="74"/>
      <c r="HO169" s="74"/>
      <c r="HP169" s="74"/>
      <c r="HQ169" s="74"/>
      <c r="HR169" s="74"/>
      <c r="HS169" s="74"/>
      <c r="HT169" s="74"/>
      <c r="HU169" s="74"/>
      <c r="HV169" s="74"/>
      <c r="HW169" s="74"/>
      <c r="HX169" s="74"/>
      <c r="HY169" s="74"/>
      <c r="HZ169" s="74"/>
      <c r="IA169" s="74"/>
      <c r="IB169" s="74"/>
      <c r="IC169" s="74"/>
      <c r="ID169" s="74"/>
      <c r="IE169" s="74"/>
      <c r="IF169" s="74"/>
      <c r="IG169" s="74"/>
      <c r="IH169" s="74"/>
      <c r="II169" s="74"/>
      <c r="IJ169" s="74"/>
      <c r="IK169" s="74"/>
      <c r="IL169" s="74"/>
      <c r="IM169" s="74"/>
      <c r="IN169" s="74"/>
      <c r="IO169" s="74"/>
      <c r="IP169" s="74"/>
      <c r="IQ169" s="74"/>
      <c r="IR169" s="74"/>
      <c r="IS169" s="74"/>
      <c r="IT169" s="74"/>
      <c r="IU169" s="74"/>
      <c r="IV169" s="74"/>
      <c r="IW169" s="74"/>
      <c r="IX169" s="74"/>
      <c r="IY169" s="74"/>
      <c r="IZ169" s="74"/>
      <c r="JA169" s="74"/>
      <c r="JB169" s="74"/>
      <c r="JC169" s="74"/>
      <c r="JD169" s="74"/>
      <c r="JE169" s="74"/>
      <c r="JF169" s="74"/>
      <c r="JG169" s="74"/>
      <c r="JH169" s="74"/>
      <c r="JI169" s="74"/>
      <c r="JJ169" s="74"/>
      <c r="JK169" s="70"/>
      <c r="JL169" s="70"/>
      <c r="JM169" s="70"/>
      <c r="JN169" s="70"/>
      <c r="JO169" s="70"/>
      <c r="JP169" s="70"/>
      <c r="JQ169" s="70"/>
      <c r="JR169" s="70"/>
      <c r="JS169" s="70"/>
      <c r="JT169" s="70"/>
      <c r="JU169" s="70"/>
      <c r="JV169" s="70"/>
      <c r="JW169" s="70"/>
      <c r="JX169" s="70"/>
      <c r="JY169" s="70"/>
      <c r="JZ169" s="70"/>
      <c r="KA169" s="70"/>
      <c r="KB169" s="70"/>
      <c r="KC169" s="70"/>
      <c r="KD169" s="70"/>
      <c r="KE169" s="70"/>
      <c r="KF169" s="70"/>
      <c r="KG169" s="70"/>
      <c r="KH169" s="70"/>
      <c r="KI169" s="70"/>
      <c r="KJ169" s="70"/>
      <c r="KK169" s="70"/>
      <c r="KL169" s="70"/>
      <c r="KM169" s="70"/>
      <c r="KN169" s="70"/>
      <c r="KO169" s="70"/>
      <c r="KP169" s="70"/>
      <c r="KQ169" s="70"/>
      <c r="KR169" s="70"/>
      <c r="KS169" s="70"/>
      <c r="KT169" s="70"/>
      <c r="KU169" s="70"/>
      <c r="KV169" s="70"/>
      <c r="KW169" s="70"/>
      <c r="KX169" s="70"/>
      <c r="KY169" s="70"/>
      <c r="KZ169" s="70"/>
      <c r="LA169" s="70"/>
      <c r="LB169" s="70"/>
      <c r="LC169" s="70"/>
      <c r="LD169" s="70"/>
      <c r="LE169" s="70"/>
      <c r="LF169" s="70"/>
      <c r="LG169" s="70"/>
    </row>
    <row r="170" spans="1:319" ht="30">
      <c r="A170" s="70" t="s">
        <v>381</v>
      </c>
      <c r="B170" s="71" t="s">
        <v>76</v>
      </c>
      <c r="C170" s="71" t="s">
        <v>76</v>
      </c>
      <c r="D170" s="71" t="s">
        <v>76</v>
      </c>
      <c r="E170" s="71" t="s">
        <v>76</v>
      </c>
      <c r="F170" s="70">
        <v>14</v>
      </c>
      <c r="G170" s="32">
        <v>169</v>
      </c>
      <c r="H170" s="70" t="s">
        <v>595</v>
      </c>
      <c r="I170" s="70" t="s">
        <v>593</v>
      </c>
      <c r="J170" s="70" t="s">
        <v>593</v>
      </c>
      <c r="M170" s="70">
        <v>2</v>
      </c>
      <c r="N170" s="70">
        <v>2</v>
      </c>
      <c r="O170" s="70" t="s">
        <v>1318</v>
      </c>
      <c r="P170" s="70" t="s">
        <v>2114</v>
      </c>
      <c r="W170" s="70" t="s">
        <v>1443</v>
      </c>
      <c r="X170" s="70" t="s">
        <v>1888</v>
      </c>
      <c r="Y170" s="70" t="s">
        <v>1889</v>
      </c>
      <c r="AI170" s="70" t="s">
        <v>1350</v>
      </c>
      <c r="AJ170" s="70" t="s">
        <v>1350</v>
      </c>
      <c r="AK170" s="70" t="s">
        <v>1339</v>
      </c>
      <c r="AL170" s="70" t="s">
        <v>260</v>
      </c>
      <c r="AM170" s="70"/>
      <c r="AN170" s="70" t="s">
        <v>61</v>
      </c>
      <c r="AO170" s="70" t="s">
        <v>62</v>
      </c>
      <c r="AP170" s="70" t="s">
        <v>568</v>
      </c>
      <c r="AQ170" s="70" t="s">
        <v>90</v>
      </c>
      <c r="AR170" s="70" t="s">
        <v>64</v>
      </c>
      <c r="AS170" s="70" t="s">
        <v>65</v>
      </c>
      <c r="AT170" s="70" t="s">
        <v>170</v>
      </c>
      <c r="AU170" s="70" t="s">
        <v>67</v>
      </c>
      <c r="AV170" s="70" t="s">
        <v>114</v>
      </c>
      <c r="AW170" s="70" t="s">
        <v>115</v>
      </c>
      <c r="AX170" s="70" t="s">
        <v>108</v>
      </c>
      <c r="AY170" s="70" t="s">
        <v>92</v>
      </c>
      <c r="AZ170" s="70" t="s">
        <v>529</v>
      </c>
      <c r="BA170" s="70" t="s">
        <v>317</v>
      </c>
      <c r="BD170" s="70" t="s">
        <v>609</v>
      </c>
      <c r="BE170" s="70" t="s">
        <v>610</v>
      </c>
      <c r="BF170" s="70" t="s">
        <v>2117</v>
      </c>
      <c r="BM170" s="70"/>
      <c r="BN170" s="70">
        <v>10</v>
      </c>
      <c r="BO170" s="70" t="s">
        <v>1563</v>
      </c>
      <c r="BP170" s="70" t="s">
        <v>76</v>
      </c>
      <c r="BQ170" s="72"/>
      <c r="BR170" s="70"/>
      <c r="BT170" s="70"/>
      <c r="BU170" s="70" t="s">
        <v>76</v>
      </c>
      <c r="BV170" s="70"/>
      <c r="BW170" s="70"/>
      <c r="BX170" s="70"/>
      <c r="BY170" s="70">
        <v>3</v>
      </c>
      <c r="BZ170" s="70" t="s">
        <v>76</v>
      </c>
      <c r="CA170" s="70"/>
      <c r="CB170" s="70" t="s">
        <v>76</v>
      </c>
      <c r="CC170" s="70"/>
      <c r="CD170" s="70"/>
      <c r="CE170" s="70"/>
      <c r="CF170" s="70"/>
      <c r="CG170" s="70"/>
      <c r="CH170" s="70"/>
      <c r="CI170" s="70" t="s">
        <v>1510</v>
      </c>
      <c r="CJ170" s="74"/>
      <c r="CK170" s="70"/>
      <c r="CL170" s="70" t="s">
        <v>2166</v>
      </c>
      <c r="CM170" s="70"/>
      <c r="CN170" s="70"/>
      <c r="CO170" s="70"/>
      <c r="CP170" s="70"/>
      <c r="CQ170" s="70"/>
      <c r="CR170" s="70"/>
      <c r="CS170" s="70"/>
      <c r="CT170" s="70"/>
      <c r="CV170" s="70"/>
      <c r="CY170" s="75">
        <v>2</v>
      </c>
      <c r="CZ170" s="75">
        <v>500</v>
      </c>
      <c r="DA170" s="75">
        <v>9333</v>
      </c>
      <c r="DF170" s="70"/>
      <c r="DJ170" s="70"/>
      <c r="DK170" s="70"/>
      <c r="DL170" s="70"/>
      <c r="DM170" s="70"/>
      <c r="DN170" s="70"/>
      <c r="DO170" s="70">
        <v>16</v>
      </c>
      <c r="DP170" s="70">
        <v>28</v>
      </c>
      <c r="DQ170" s="70"/>
      <c r="DS170" s="70"/>
      <c r="DT170" s="70"/>
      <c r="DU170" s="70"/>
      <c r="DV170" s="70"/>
      <c r="DW170" s="70"/>
      <c r="DX170" s="70"/>
      <c r="DY170" s="70"/>
      <c r="DZ170" s="70" t="s">
        <v>2144</v>
      </c>
      <c r="EA170" s="70" t="s">
        <v>1528</v>
      </c>
      <c r="EB170" s="70"/>
      <c r="EC170" s="70">
        <v>320</v>
      </c>
      <c r="ED170" s="70"/>
      <c r="EE170" s="70"/>
      <c r="EF170" s="70"/>
      <c r="EG170" s="70"/>
      <c r="EH170" s="70"/>
      <c r="EI170" s="70">
        <v>1775</v>
      </c>
      <c r="EJ170" s="70">
        <v>791</v>
      </c>
      <c r="EK170" s="70">
        <v>1351</v>
      </c>
      <c r="EL170" s="70">
        <f>COUNTA(Tabla1[[#This Row],[Tamb1]:[Tamb4]])</f>
        <v>1</v>
      </c>
      <c r="EM170" s="78" t="s">
        <v>1727</v>
      </c>
      <c r="EQ170" s="62" t="s">
        <v>2120</v>
      </c>
      <c r="ER170" s="62" t="s">
        <v>2122</v>
      </c>
      <c r="ES170" s="70">
        <f>COUNTA(Tabla1[[#This Row],[Tcam1]:[Tcam9]])</f>
        <v>3</v>
      </c>
      <c r="ET170" s="62" t="s">
        <v>2118</v>
      </c>
      <c r="EU170" s="62" t="s">
        <v>2120</v>
      </c>
      <c r="EV170" s="62" t="s">
        <v>2122</v>
      </c>
      <c r="FC170" s="79">
        <v>16752</v>
      </c>
      <c r="FD170" s="79">
        <v>16326</v>
      </c>
      <c r="FE170" s="79">
        <v>17971</v>
      </c>
      <c r="FF170" s="80"/>
      <c r="FG170" s="80"/>
      <c r="FH170" s="80"/>
      <c r="FI170" s="80"/>
      <c r="FJ170" s="80"/>
      <c r="FK170" s="80"/>
      <c r="FL170" s="79"/>
      <c r="FM170" s="79"/>
      <c r="FN170" s="79"/>
      <c r="FO170" s="80"/>
      <c r="FP170" s="80"/>
      <c r="FQ170" s="80"/>
      <c r="FR170" s="80"/>
      <c r="FS170" s="80"/>
      <c r="FT170" s="80"/>
      <c r="FU170" s="79"/>
      <c r="FV170" s="79"/>
      <c r="FW170" s="79"/>
      <c r="FX170" s="80"/>
      <c r="FY170" s="80"/>
      <c r="FZ170" s="80"/>
      <c r="GA170" s="80"/>
      <c r="GB170" s="80"/>
      <c r="GC170" s="80"/>
      <c r="GD170" s="80"/>
      <c r="GE170" s="74"/>
      <c r="GF170" s="74"/>
      <c r="GG170" s="74"/>
      <c r="GH170" s="74"/>
      <c r="GI170" s="74"/>
      <c r="GJ170" s="74"/>
      <c r="GK170" s="74"/>
      <c r="GL170" s="74"/>
      <c r="GM170" s="74"/>
      <c r="GN170" s="74"/>
      <c r="GO170" s="74"/>
      <c r="GP170" s="74"/>
      <c r="GQ170" s="74"/>
      <c r="GR170" s="74"/>
      <c r="GS170" s="74"/>
      <c r="GT170" s="74"/>
      <c r="GU170" s="74"/>
      <c r="GV170" s="74"/>
      <c r="GW170" s="74"/>
      <c r="GX170" s="74"/>
      <c r="GY170" s="74"/>
      <c r="GZ170" s="74"/>
      <c r="HA170" s="74"/>
      <c r="HB170" s="74"/>
      <c r="HC170" s="74"/>
      <c r="HD170" s="74"/>
      <c r="HE170" s="74"/>
      <c r="HF170" s="74"/>
      <c r="HG170" s="74"/>
      <c r="HH170" s="74"/>
      <c r="HI170" s="74"/>
      <c r="HJ170" s="74"/>
      <c r="HK170" s="74"/>
      <c r="HL170" s="74"/>
      <c r="HM170" s="74"/>
      <c r="HN170" s="74"/>
      <c r="HO170" s="74"/>
      <c r="HP170" s="74"/>
      <c r="HQ170" s="74"/>
      <c r="HR170" s="74"/>
      <c r="HS170" s="74"/>
      <c r="HT170" s="74"/>
      <c r="HU170" s="74"/>
      <c r="HV170" s="74"/>
      <c r="HW170" s="74"/>
      <c r="HX170" s="74"/>
      <c r="HY170" s="74"/>
      <c r="HZ170" s="74"/>
      <c r="IA170" s="74"/>
      <c r="IB170" s="74"/>
      <c r="IC170" s="74"/>
      <c r="ID170" s="74"/>
      <c r="IE170" s="74"/>
      <c r="IF170" s="74"/>
      <c r="IG170" s="74"/>
      <c r="IH170" s="74"/>
      <c r="II170" s="74"/>
      <c r="IJ170" s="74"/>
      <c r="IK170" s="74"/>
      <c r="IL170" s="74"/>
      <c r="IM170" s="74"/>
      <c r="IN170" s="74"/>
      <c r="IO170" s="74"/>
      <c r="IP170" s="74"/>
      <c r="IQ170" s="74"/>
      <c r="IR170" s="74"/>
      <c r="IS170" s="74"/>
      <c r="IT170" s="74"/>
      <c r="IU170" s="74"/>
      <c r="IV170" s="74"/>
      <c r="IW170" s="74"/>
      <c r="IX170" s="74"/>
      <c r="IY170" s="74"/>
      <c r="IZ170" s="74"/>
      <c r="JA170" s="74"/>
      <c r="JB170" s="74"/>
      <c r="JC170" s="74"/>
      <c r="JD170" s="74"/>
      <c r="JE170" s="74"/>
      <c r="JF170" s="74"/>
      <c r="JG170" s="74"/>
      <c r="JH170" s="74"/>
      <c r="JI170" s="74"/>
      <c r="JJ170" s="74"/>
      <c r="JK170" s="70"/>
      <c r="JL170" s="70"/>
      <c r="JM170" s="70"/>
      <c r="JN170" s="70"/>
      <c r="JO170" s="70"/>
      <c r="JP170" s="70"/>
      <c r="JQ170" s="70"/>
      <c r="JR170" s="70"/>
      <c r="JS170" s="70"/>
      <c r="JT170" s="70"/>
      <c r="JU170" s="70"/>
      <c r="JV170" s="70"/>
      <c r="JW170" s="70"/>
      <c r="JX170" s="70"/>
      <c r="JY170" s="70"/>
      <c r="JZ170" s="70"/>
      <c r="KA170" s="70"/>
      <c r="KB170" s="70"/>
      <c r="KC170" s="70"/>
      <c r="KD170" s="70"/>
      <c r="KE170" s="70"/>
      <c r="KF170" s="70"/>
      <c r="KG170" s="70"/>
      <c r="KH170" s="70"/>
      <c r="KI170" s="70"/>
      <c r="KJ170" s="70"/>
      <c r="KK170" s="70"/>
      <c r="KL170" s="70"/>
      <c r="KM170" s="70"/>
      <c r="KN170" s="70"/>
      <c r="KO170" s="70"/>
      <c r="KP170" s="70"/>
      <c r="KQ170" s="70"/>
      <c r="KR170" s="70"/>
      <c r="KS170" s="70"/>
      <c r="KT170" s="70"/>
      <c r="KU170" s="70"/>
      <c r="KV170" s="70"/>
      <c r="KW170" s="70"/>
      <c r="KX170" s="70"/>
      <c r="KY170" s="70"/>
      <c r="KZ170" s="70"/>
      <c r="LA170" s="70"/>
      <c r="LB170" s="70"/>
      <c r="LC170" s="70"/>
      <c r="LD170" s="70"/>
      <c r="LE170" s="70"/>
      <c r="LF170" s="70"/>
      <c r="LG170" s="70"/>
    </row>
    <row r="171" spans="1:319" ht="30">
      <c r="A171" s="70" t="s">
        <v>343</v>
      </c>
      <c r="B171" s="71" t="s">
        <v>76</v>
      </c>
      <c r="C171" s="71" t="s">
        <v>76</v>
      </c>
      <c r="D171" s="71" t="s">
        <v>76</v>
      </c>
      <c r="E171" s="71" t="s">
        <v>76</v>
      </c>
      <c r="F171" s="70">
        <v>14</v>
      </c>
      <c r="G171" s="32">
        <v>170</v>
      </c>
      <c r="H171" s="70" t="s">
        <v>594</v>
      </c>
      <c r="I171" s="70" t="s">
        <v>593</v>
      </c>
      <c r="J171" s="70" t="s">
        <v>593</v>
      </c>
      <c r="M171" s="70">
        <v>2</v>
      </c>
      <c r="N171" s="70">
        <v>2</v>
      </c>
      <c r="O171" s="70" t="s">
        <v>1317</v>
      </c>
      <c r="P171" s="70" t="s">
        <v>2114</v>
      </c>
      <c r="W171" s="70" t="s">
        <v>1443</v>
      </c>
      <c r="X171" s="70" t="s">
        <v>1888</v>
      </c>
      <c r="Y171" s="70" t="s">
        <v>1889</v>
      </c>
      <c r="AI171" s="70" t="s">
        <v>1350</v>
      </c>
      <c r="AJ171" s="70" t="s">
        <v>1350</v>
      </c>
      <c r="AK171" s="70" t="s">
        <v>1338</v>
      </c>
      <c r="AL171" s="70" t="s">
        <v>260</v>
      </c>
      <c r="AM171" s="70"/>
      <c r="AN171" s="70" t="s">
        <v>61</v>
      </c>
      <c r="AO171" s="70" t="s">
        <v>62</v>
      </c>
      <c r="AP171" s="70" t="s">
        <v>568</v>
      </c>
      <c r="AQ171" s="70" t="s">
        <v>90</v>
      </c>
      <c r="AR171" s="70" t="s">
        <v>64</v>
      </c>
      <c r="AS171" s="70" t="s">
        <v>65</v>
      </c>
      <c r="AT171" s="70" t="s">
        <v>170</v>
      </c>
      <c r="AU171" s="70" t="s">
        <v>67</v>
      </c>
      <c r="AV171" s="70" t="s">
        <v>114</v>
      </c>
      <c r="AW171" s="70" t="s">
        <v>115</v>
      </c>
      <c r="AX171" s="70" t="s">
        <v>108</v>
      </c>
      <c r="AY171" s="70" t="s">
        <v>92</v>
      </c>
      <c r="AZ171" s="70" t="s">
        <v>529</v>
      </c>
      <c r="BA171" s="70" t="s">
        <v>317</v>
      </c>
      <c r="BD171" s="70" t="s">
        <v>609</v>
      </c>
      <c r="BE171" s="70" t="s">
        <v>610</v>
      </c>
      <c r="BF171" s="70" t="s">
        <v>2117</v>
      </c>
      <c r="BM171" s="70"/>
      <c r="BN171" s="70">
        <v>0.75</v>
      </c>
      <c r="BO171" s="70" t="s">
        <v>77</v>
      </c>
      <c r="BP171" s="124" t="s">
        <v>2737</v>
      </c>
      <c r="BQ171" s="72"/>
      <c r="BR171" s="70"/>
      <c r="BT171" s="70"/>
      <c r="BU171" s="74">
        <v>18.3</v>
      </c>
      <c r="BV171" s="70"/>
      <c r="BW171" s="70"/>
      <c r="BX171" s="70"/>
      <c r="BY171" s="70">
        <v>2</v>
      </c>
      <c r="BZ171" s="125">
        <v>900</v>
      </c>
      <c r="CA171" s="70"/>
      <c r="CB171" s="125">
        <v>4.9000000000000004</v>
      </c>
      <c r="CC171" s="70"/>
      <c r="CD171" s="70"/>
      <c r="CE171" s="70"/>
      <c r="CF171" s="70"/>
      <c r="CG171" s="70"/>
      <c r="CH171" s="70"/>
      <c r="CI171" s="70" t="s">
        <v>1343</v>
      </c>
      <c r="CJ171" s="74"/>
      <c r="CK171" s="70"/>
      <c r="CL171" s="70" t="s">
        <v>76</v>
      </c>
      <c r="CM171" s="70"/>
      <c r="CN171" s="70"/>
      <c r="CO171" s="70"/>
      <c r="CP171" s="70"/>
      <c r="CQ171" s="70"/>
      <c r="CR171" s="70"/>
      <c r="CS171" s="70"/>
      <c r="CT171" s="70"/>
      <c r="CV171" s="70"/>
      <c r="CY171" s="75">
        <v>1</v>
      </c>
      <c r="CZ171" s="75">
        <v>350</v>
      </c>
      <c r="DA171" s="75">
        <v>2577</v>
      </c>
      <c r="DF171" s="70"/>
      <c r="DJ171" s="70"/>
      <c r="DK171" s="70"/>
      <c r="DL171" s="70"/>
      <c r="DM171" s="70"/>
      <c r="DN171" s="70"/>
      <c r="DO171" s="70">
        <v>10</v>
      </c>
      <c r="DP171" s="70">
        <v>12</v>
      </c>
      <c r="DQ171" s="70"/>
      <c r="DS171" s="70"/>
      <c r="DT171" s="70"/>
      <c r="DU171" s="70"/>
      <c r="DV171" s="70"/>
      <c r="DW171" s="70"/>
      <c r="DX171" s="70"/>
      <c r="DY171" s="70"/>
      <c r="DZ171" s="70" t="s">
        <v>2145</v>
      </c>
      <c r="EA171" s="70" t="s">
        <v>1529</v>
      </c>
      <c r="EB171" s="70"/>
      <c r="EC171" s="70" t="s">
        <v>1544</v>
      </c>
      <c r="ED171" s="70"/>
      <c r="EE171" s="70"/>
      <c r="EF171" s="70"/>
      <c r="EG171" s="70"/>
      <c r="EH171" s="70"/>
      <c r="EI171" s="70">
        <v>1064</v>
      </c>
      <c r="EJ171" s="70">
        <v>489</v>
      </c>
      <c r="EK171" s="70">
        <v>645</v>
      </c>
      <c r="EL171" s="70">
        <f>COUNTA(Tabla1[[#This Row],[Tamb1]:[Tamb4]])</f>
        <v>1</v>
      </c>
      <c r="EM171" s="78" t="s">
        <v>1727</v>
      </c>
      <c r="EQ171" s="62" t="s">
        <v>2121</v>
      </c>
      <c r="ER171" s="62" t="s">
        <v>2123</v>
      </c>
      <c r="ES171" s="70">
        <f>COUNTA(Tabla1[[#This Row],[Tcam1]:[Tcam9]])</f>
        <v>3</v>
      </c>
      <c r="ET171" s="62" t="s">
        <v>2119</v>
      </c>
      <c r="EU171" s="62" t="s">
        <v>2121</v>
      </c>
      <c r="EV171" s="62" t="s">
        <v>2123</v>
      </c>
      <c r="FC171" s="79" t="s">
        <v>76</v>
      </c>
      <c r="FD171" s="79">
        <v>530</v>
      </c>
      <c r="FE171" s="79">
        <v>593</v>
      </c>
      <c r="FF171" s="80"/>
      <c r="FG171" s="80"/>
      <c r="FH171" s="80"/>
      <c r="FI171" s="80"/>
      <c r="FJ171" s="80"/>
      <c r="FK171" s="80"/>
      <c r="FL171" s="79"/>
      <c r="FM171" s="79"/>
      <c r="FN171" s="79"/>
      <c r="FO171" s="80"/>
      <c r="FP171" s="80"/>
      <c r="FQ171" s="80"/>
      <c r="FR171" s="80"/>
      <c r="FS171" s="80"/>
      <c r="FT171" s="80"/>
      <c r="FU171" s="79"/>
      <c r="FV171" s="79"/>
      <c r="FW171" s="79"/>
      <c r="FX171" s="80"/>
      <c r="FY171" s="80"/>
      <c r="FZ171" s="80"/>
      <c r="GA171" s="80"/>
      <c r="GB171" s="80"/>
      <c r="GC171" s="80"/>
      <c r="GD171" s="80"/>
      <c r="GE171" s="74"/>
      <c r="GF171" s="74"/>
      <c r="GG171" s="74"/>
      <c r="GH171" s="74"/>
      <c r="GI171" s="74"/>
      <c r="GJ171" s="74"/>
      <c r="GK171" s="74"/>
      <c r="GL171" s="74"/>
      <c r="GM171" s="74"/>
      <c r="GN171" s="74"/>
      <c r="GO171" s="74"/>
      <c r="GP171" s="74"/>
      <c r="GQ171" s="74"/>
      <c r="GR171" s="74"/>
      <c r="GS171" s="74"/>
      <c r="GT171" s="74"/>
      <c r="GU171" s="74"/>
      <c r="GV171" s="74"/>
      <c r="GW171" s="74"/>
      <c r="GX171" s="74"/>
      <c r="GY171" s="74"/>
      <c r="GZ171" s="74"/>
      <c r="HA171" s="74"/>
      <c r="HB171" s="74"/>
      <c r="HC171" s="74"/>
      <c r="HD171" s="74"/>
      <c r="HE171" s="74"/>
      <c r="HF171" s="74"/>
      <c r="HG171" s="74"/>
      <c r="HH171" s="74"/>
      <c r="HI171" s="74"/>
      <c r="HJ171" s="74"/>
      <c r="HK171" s="74"/>
      <c r="HL171" s="74"/>
      <c r="HM171" s="74"/>
      <c r="HN171" s="74"/>
      <c r="HO171" s="74"/>
      <c r="HP171" s="74"/>
      <c r="HQ171" s="74"/>
      <c r="HR171" s="74"/>
      <c r="HS171" s="74"/>
      <c r="HT171" s="74"/>
      <c r="HU171" s="74"/>
      <c r="HV171" s="74"/>
      <c r="HW171" s="74"/>
      <c r="HX171" s="74"/>
      <c r="HY171" s="74"/>
      <c r="HZ171" s="74"/>
      <c r="IA171" s="74"/>
      <c r="IB171" s="74"/>
      <c r="IC171" s="74"/>
      <c r="ID171" s="74"/>
      <c r="IE171" s="74"/>
      <c r="IF171" s="74"/>
      <c r="IG171" s="74"/>
      <c r="IH171" s="74"/>
      <c r="II171" s="74"/>
      <c r="IJ171" s="74"/>
      <c r="IK171" s="74"/>
      <c r="IL171" s="74"/>
      <c r="IM171" s="74"/>
      <c r="IN171" s="74"/>
      <c r="IO171" s="74"/>
      <c r="IP171" s="74"/>
      <c r="IQ171" s="74"/>
      <c r="IR171" s="74"/>
      <c r="IS171" s="74"/>
      <c r="IT171" s="74"/>
      <c r="IU171" s="74"/>
      <c r="IV171" s="74"/>
      <c r="IW171" s="74"/>
      <c r="IX171" s="74"/>
      <c r="IY171" s="74"/>
      <c r="IZ171" s="74"/>
      <c r="JA171" s="74"/>
      <c r="JB171" s="74"/>
      <c r="JC171" s="74"/>
      <c r="JD171" s="74"/>
      <c r="JE171" s="74"/>
      <c r="JF171" s="74"/>
      <c r="JG171" s="74"/>
      <c r="JH171" s="74"/>
      <c r="JI171" s="74"/>
      <c r="JJ171" s="74"/>
      <c r="JK171" s="70"/>
      <c r="JL171" s="70"/>
      <c r="JM171" s="70"/>
      <c r="JN171" s="70"/>
      <c r="JO171" s="70"/>
      <c r="JP171" s="70"/>
      <c r="JQ171" s="70"/>
      <c r="JR171" s="70"/>
      <c r="JS171" s="70"/>
      <c r="JT171" s="70"/>
      <c r="JU171" s="70"/>
      <c r="JV171" s="70"/>
      <c r="JW171" s="70"/>
      <c r="JX171" s="70"/>
      <c r="JY171" s="70"/>
      <c r="JZ171" s="70"/>
      <c r="KA171" s="70"/>
      <c r="KB171" s="70"/>
      <c r="KC171" s="70"/>
      <c r="KD171" s="70"/>
      <c r="KE171" s="70"/>
      <c r="KF171" s="70"/>
      <c r="KG171" s="70"/>
      <c r="KH171" s="70"/>
      <c r="KI171" s="70"/>
      <c r="KJ171" s="70"/>
      <c r="KK171" s="70"/>
      <c r="KL171" s="70"/>
      <c r="KM171" s="70"/>
      <c r="KN171" s="70"/>
      <c r="KO171" s="70"/>
      <c r="KP171" s="70"/>
      <c r="KQ171" s="70"/>
      <c r="KR171" s="70"/>
      <c r="KS171" s="70"/>
      <c r="KT171" s="70"/>
      <c r="KU171" s="70"/>
      <c r="KV171" s="70"/>
      <c r="KW171" s="70"/>
      <c r="KX171" s="70"/>
      <c r="KY171" s="70"/>
      <c r="KZ171" s="70"/>
      <c r="LA171" s="70"/>
      <c r="LB171" s="70"/>
      <c r="LC171" s="70"/>
      <c r="LD171" s="70"/>
      <c r="LE171" s="70"/>
      <c r="LF171" s="70"/>
      <c r="LG171" s="70"/>
    </row>
    <row r="172" spans="1:319" ht="30">
      <c r="A172" s="70" t="s">
        <v>344</v>
      </c>
      <c r="B172" s="71" t="s">
        <v>76</v>
      </c>
      <c r="C172" s="71" t="s">
        <v>76</v>
      </c>
      <c r="D172" s="71" t="s">
        <v>76</v>
      </c>
      <c r="E172" s="71" t="s">
        <v>76</v>
      </c>
      <c r="F172" s="70">
        <v>14</v>
      </c>
      <c r="G172" s="32">
        <v>171</v>
      </c>
      <c r="H172" s="70" t="s">
        <v>594</v>
      </c>
      <c r="I172" s="70" t="s">
        <v>593</v>
      </c>
      <c r="J172" s="70" t="s">
        <v>593</v>
      </c>
      <c r="M172" s="70">
        <v>2</v>
      </c>
      <c r="N172" s="70">
        <v>2</v>
      </c>
      <c r="O172" s="70" t="s">
        <v>1317</v>
      </c>
      <c r="P172" s="70" t="s">
        <v>2114</v>
      </c>
      <c r="W172" s="70" t="s">
        <v>1443</v>
      </c>
      <c r="X172" s="70" t="s">
        <v>1888</v>
      </c>
      <c r="Y172" s="70" t="s">
        <v>1889</v>
      </c>
      <c r="AI172" s="70" t="s">
        <v>1350</v>
      </c>
      <c r="AJ172" s="70" t="s">
        <v>1350</v>
      </c>
      <c r="AK172" s="70" t="s">
        <v>1338</v>
      </c>
      <c r="AL172" s="70" t="s">
        <v>260</v>
      </c>
      <c r="AM172" s="70"/>
      <c r="AN172" s="70" t="s">
        <v>61</v>
      </c>
      <c r="AO172" s="70" t="s">
        <v>62</v>
      </c>
      <c r="AP172" s="70" t="s">
        <v>568</v>
      </c>
      <c r="AQ172" s="70" t="s">
        <v>90</v>
      </c>
      <c r="AR172" s="70" t="s">
        <v>64</v>
      </c>
      <c r="AS172" s="70" t="s">
        <v>65</v>
      </c>
      <c r="AT172" s="70" t="s">
        <v>170</v>
      </c>
      <c r="AU172" s="70" t="s">
        <v>67</v>
      </c>
      <c r="AV172" s="70" t="s">
        <v>114</v>
      </c>
      <c r="AW172" s="70" t="s">
        <v>115</v>
      </c>
      <c r="AX172" s="70" t="s">
        <v>108</v>
      </c>
      <c r="AY172" s="70" t="s">
        <v>92</v>
      </c>
      <c r="AZ172" s="70" t="s">
        <v>529</v>
      </c>
      <c r="BA172" s="70" t="s">
        <v>317</v>
      </c>
      <c r="BD172" s="70" t="s">
        <v>609</v>
      </c>
      <c r="BE172" s="70" t="s">
        <v>610</v>
      </c>
      <c r="BF172" s="70" t="s">
        <v>2117</v>
      </c>
      <c r="BM172" s="70"/>
      <c r="BN172" s="70">
        <v>1.25</v>
      </c>
      <c r="BO172" s="70" t="s">
        <v>77</v>
      </c>
      <c r="BP172" s="124" t="s">
        <v>2738</v>
      </c>
      <c r="BQ172" s="72"/>
      <c r="BR172" s="70"/>
      <c r="BT172" s="70"/>
      <c r="BU172" s="74">
        <v>26.15</v>
      </c>
      <c r="BV172" s="70"/>
      <c r="BW172" s="70"/>
      <c r="BX172" s="70"/>
      <c r="BY172" s="70">
        <v>2</v>
      </c>
      <c r="BZ172" s="125">
        <v>1300</v>
      </c>
      <c r="CA172" s="70"/>
      <c r="CB172" s="125">
        <v>7.1</v>
      </c>
      <c r="CC172" s="70"/>
      <c r="CD172" s="70"/>
      <c r="CE172" s="70"/>
      <c r="CF172" s="70"/>
      <c r="CG172" s="70"/>
      <c r="CH172" s="70"/>
      <c r="CI172" s="70" t="s">
        <v>1343</v>
      </c>
      <c r="CJ172" s="74"/>
      <c r="CK172" s="70"/>
      <c r="CL172" s="70" t="s">
        <v>76</v>
      </c>
      <c r="CM172" s="70"/>
      <c r="CN172" s="70"/>
      <c r="CO172" s="70"/>
      <c r="CP172" s="70"/>
      <c r="CQ172" s="70"/>
      <c r="CR172" s="70"/>
      <c r="CS172" s="70"/>
      <c r="CT172" s="70"/>
      <c r="CV172" s="70"/>
      <c r="CY172" s="75">
        <v>1</v>
      </c>
      <c r="CZ172" s="75">
        <v>350</v>
      </c>
      <c r="DA172" s="75">
        <v>2577</v>
      </c>
      <c r="DF172" s="70"/>
      <c r="DJ172" s="70"/>
      <c r="DK172" s="70"/>
      <c r="DL172" s="70"/>
      <c r="DM172" s="70"/>
      <c r="DN172" s="70"/>
      <c r="DO172" s="70">
        <v>10</v>
      </c>
      <c r="DP172" s="70">
        <v>12</v>
      </c>
      <c r="DQ172" s="70"/>
      <c r="DS172" s="70"/>
      <c r="DT172" s="70"/>
      <c r="DU172" s="70"/>
      <c r="DV172" s="70"/>
      <c r="DW172" s="70"/>
      <c r="DX172" s="70"/>
      <c r="DY172" s="70"/>
      <c r="DZ172" s="70" t="s">
        <v>2145</v>
      </c>
      <c r="EA172" s="70" t="s">
        <v>1529</v>
      </c>
      <c r="EB172" s="70"/>
      <c r="EC172" s="70" t="s">
        <v>1545</v>
      </c>
      <c r="ED172" s="70"/>
      <c r="EE172" s="70"/>
      <c r="EF172" s="70"/>
      <c r="EG172" s="70"/>
      <c r="EH172" s="70"/>
      <c r="EI172" s="70">
        <v>1064</v>
      </c>
      <c r="EJ172" s="70">
        <v>489</v>
      </c>
      <c r="EK172" s="70">
        <v>645</v>
      </c>
      <c r="EL172" s="70">
        <f>COUNTA(Tabla1[[#This Row],[Tamb1]:[Tamb4]])</f>
        <v>1</v>
      </c>
      <c r="EM172" s="78" t="s">
        <v>1727</v>
      </c>
      <c r="EQ172" s="62" t="s">
        <v>2121</v>
      </c>
      <c r="ER172" s="62" t="s">
        <v>2123</v>
      </c>
      <c r="ES172" s="70">
        <f>COUNTA(Tabla1[[#This Row],[Tcam1]:[Tcam9]])</f>
        <v>3</v>
      </c>
      <c r="ET172" s="62" t="s">
        <v>2119</v>
      </c>
      <c r="EU172" s="62" t="s">
        <v>2121</v>
      </c>
      <c r="EV172" s="62" t="s">
        <v>2123</v>
      </c>
      <c r="FC172" s="79" t="s">
        <v>76</v>
      </c>
      <c r="FD172" s="79">
        <v>756</v>
      </c>
      <c r="FE172" s="79">
        <v>843</v>
      </c>
      <c r="FF172" s="80"/>
      <c r="FG172" s="80"/>
      <c r="FH172" s="80"/>
      <c r="FI172" s="80"/>
      <c r="FJ172" s="80"/>
      <c r="FK172" s="80"/>
      <c r="FL172" s="79"/>
      <c r="FM172" s="79"/>
      <c r="FN172" s="79"/>
      <c r="FO172" s="80"/>
      <c r="FP172" s="80"/>
      <c r="FQ172" s="80"/>
      <c r="FR172" s="80"/>
      <c r="FS172" s="80"/>
      <c r="FT172" s="80"/>
      <c r="FU172" s="79"/>
      <c r="FV172" s="79"/>
      <c r="FW172" s="79"/>
      <c r="FX172" s="80"/>
      <c r="FY172" s="80"/>
      <c r="FZ172" s="80"/>
      <c r="GA172" s="80"/>
      <c r="GB172" s="80"/>
      <c r="GC172" s="80"/>
      <c r="GD172" s="80"/>
      <c r="GE172" s="74"/>
      <c r="GF172" s="74"/>
      <c r="GG172" s="74"/>
      <c r="GH172" s="74"/>
      <c r="GI172" s="74"/>
      <c r="GJ172" s="74"/>
      <c r="GK172" s="74"/>
      <c r="GL172" s="74"/>
      <c r="GM172" s="74"/>
      <c r="GN172" s="74"/>
      <c r="GO172" s="74"/>
      <c r="GP172" s="74"/>
      <c r="GQ172" s="74"/>
      <c r="GR172" s="74"/>
      <c r="GS172" s="74"/>
      <c r="GT172" s="74"/>
      <c r="GU172" s="74"/>
      <c r="GV172" s="74"/>
      <c r="GW172" s="74"/>
      <c r="GX172" s="74"/>
      <c r="GY172" s="74"/>
      <c r="GZ172" s="74"/>
      <c r="HA172" s="74"/>
      <c r="HB172" s="74"/>
      <c r="HC172" s="74"/>
      <c r="HD172" s="74"/>
      <c r="HE172" s="74"/>
      <c r="HF172" s="74"/>
      <c r="HG172" s="74"/>
      <c r="HH172" s="74"/>
      <c r="HI172" s="74"/>
      <c r="HJ172" s="74"/>
      <c r="HK172" s="74"/>
      <c r="HL172" s="74"/>
      <c r="HM172" s="74"/>
      <c r="HN172" s="74"/>
      <c r="HO172" s="74"/>
      <c r="HP172" s="74"/>
      <c r="HQ172" s="74"/>
      <c r="HR172" s="74"/>
      <c r="HS172" s="74"/>
      <c r="HT172" s="74"/>
      <c r="HU172" s="74"/>
      <c r="HV172" s="74"/>
      <c r="HW172" s="74"/>
      <c r="HX172" s="74"/>
      <c r="HY172" s="74"/>
      <c r="HZ172" s="74"/>
      <c r="IA172" s="74"/>
      <c r="IB172" s="74"/>
      <c r="IC172" s="74"/>
      <c r="ID172" s="74"/>
      <c r="IE172" s="74"/>
      <c r="IF172" s="74"/>
      <c r="IG172" s="74"/>
      <c r="IH172" s="74"/>
      <c r="II172" s="74"/>
      <c r="IJ172" s="74"/>
      <c r="IK172" s="74"/>
      <c r="IL172" s="74"/>
      <c r="IM172" s="74"/>
      <c r="IN172" s="74"/>
      <c r="IO172" s="74"/>
      <c r="IP172" s="74"/>
      <c r="IQ172" s="74"/>
      <c r="IR172" s="74"/>
      <c r="IS172" s="74"/>
      <c r="IT172" s="74"/>
      <c r="IU172" s="74"/>
      <c r="IV172" s="74"/>
      <c r="IW172" s="74"/>
      <c r="IX172" s="74"/>
      <c r="IY172" s="74"/>
      <c r="IZ172" s="74"/>
      <c r="JA172" s="74"/>
      <c r="JB172" s="74"/>
      <c r="JC172" s="74"/>
      <c r="JD172" s="74"/>
      <c r="JE172" s="74"/>
      <c r="JF172" s="74"/>
      <c r="JG172" s="74"/>
      <c r="JH172" s="74"/>
      <c r="JI172" s="74"/>
      <c r="JJ172" s="74"/>
      <c r="JK172" s="70"/>
      <c r="JL172" s="70"/>
      <c r="JM172" s="70"/>
      <c r="JN172" s="70"/>
      <c r="JO172" s="70"/>
      <c r="JP172" s="70"/>
      <c r="JQ172" s="70"/>
      <c r="JR172" s="70"/>
      <c r="JS172" s="70"/>
      <c r="JT172" s="70"/>
      <c r="JU172" s="70"/>
      <c r="JV172" s="70"/>
      <c r="JW172" s="70"/>
      <c r="JX172" s="70"/>
      <c r="JY172" s="70"/>
      <c r="JZ172" s="70"/>
      <c r="KA172" s="70"/>
      <c r="KB172" s="70"/>
      <c r="KC172" s="70"/>
      <c r="KD172" s="70"/>
      <c r="KE172" s="70"/>
      <c r="KF172" s="70"/>
      <c r="KG172" s="70"/>
      <c r="KH172" s="70"/>
      <c r="KI172" s="70"/>
      <c r="KJ172" s="70"/>
      <c r="KK172" s="70"/>
      <c r="KL172" s="70"/>
      <c r="KM172" s="70"/>
      <c r="KN172" s="70"/>
      <c r="KO172" s="70"/>
      <c r="KP172" s="70"/>
      <c r="KQ172" s="70"/>
      <c r="KR172" s="70"/>
      <c r="KS172" s="70"/>
      <c r="KT172" s="70"/>
      <c r="KU172" s="70"/>
      <c r="KV172" s="70"/>
      <c r="KW172" s="70"/>
      <c r="KX172" s="70"/>
      <c r="KY172" s="70"/>
      <c r="KZ172" s="70"/>
      <c r="LA172" s="70"/>
      <c r="LB172" s="70"/>
      <c r="LC172" s="70"/>
      <c r="LD172" s="70"/>
      <c r="LE172" s="70"/>
      <c r="LF172" s="70"/>
      <c r="LG172" s="70"/>
    </row>
    <row r="173" spans="1:319" ht="30">
      <c r="A173" s="70" t="s">
        <v>345</v>
      </c>
      <c r="B173" s="71" t="s">
        <v>76</v>
      </c>
      <c r="C173" s="71" t="s">
        <v>76</v>
      </c>
      <c r="D173" s="71" t="s">
        <v>76</v>
      </c>
      <c r="E173" s="71" t="s">
        <v>76</v>
      </c>
      <c r="F173" s="70">
        <v>14</v>
      </c>
      <c r="G173" s="32">
        <v>172</v>
      </c>
      <c r="H173" s="70" t="s">
        <v>594</v>
      </c>
      <c r="I173" s="70" t="s">
        <v>593</v>
      </c>
      <c r="J173" s="70" t="s">
        <v>593</v>
      </c>
      <c r="M173" s="70">
        <v>2</v>
      </c>
      <c r="N173" s="70">
        <v>2</v>
      </c>
      <c r="O173" s="70" t="s">
        <v>1317</v>
      </c>
      <c r="P173" s="70" t="s">
        <v>2114</v>
      </c>
      <c r="W173" s="70" t="s">
        <v>1443</v>
      </c>
      <c r="X173" s="70" t="s">
        <v>1888</v>
      </c>
      <c r="Y173" s="70" t="s">
        <v>1889</v>
      </c>
      <c r="AI173" s="70" t="s">
        <v>1350</v>
      </c>
      <c r="AJ173" s="70" t="s">
        <v>1350</v>
      </c>
      <c r="AK173" s="70" t="s">
        <v>1338</v>
      </c>
      <c r="AL173" s="70" t="s">
        <v>260</v>
      </c>
      <c r="AM173" s="70"/>
      <c r="AN173" s="70" t="s">
        <v>61</v>
      </c>
      <c r="AO173" s="70" t="s">
        <v>62</v>
      </c>
      <c r="AP173" s="70" t="s">
        <v>568</v>
      </c>
      <c r="AQ173" s="70" t="s">
        <v>90</v>
      </c>
      <c r="AR173" s="70" t="s">
        <v>64</v>
      </c>
      <c r="AS173" s="70" t="s">
        <v>65</v>
      </c>
      <c r="AT173" s="70" t="s">
        <v>170</v>
      </c>
      <c r="AU173" s="70" t="s">
        <v>67</v>
      </c>
      <c r="AV173" s="70" t="s">
        <v>114</v>
      </c>
      <c r="AW173" s="70" t="s">
        <v>115</v>
      </c>
      <c r="AX173" s="70" t="s">
        <v>108</v>
      </c>
      <c r="AY173" s="70" t="s">
        <v>92</v>
      </c>
      <c r="AZ173" s="70" t="s">
        <v>529</v>
      </c>
      <c r="BA173" s="70" t="s">
        <v>317</v>
      </c>
      <c r="BD173" s="70" t="s">
        <v>609</v>
      </c>
      <c r="BE173" s="70" t="s">
        <v>610</v>
      </c>
      <c r="BF173" s="70" t="s">
        <v>2117</v>
      </c>
      <c r="BM173" s="70"/>
      <c r="BN173" s="70">
        <v>1.5</v>
      </c>
      <c r="BO173" s="70" t="s">
        <v>77</v>
      </c>
      <c r="BP173" s="124" t="s">
        <v>2739</v>
      </c>
      <c r="BQ173" s="72"/>
      <c r="BR173" s="70"/>
      <c r="BT173" s="70"/>
      <c r="BU173" s="74">
        <v>34.450000000000003</v>
      </c>
      <c r="BV173" s="70"/>
      <c r="BW173" s="70"/>
      <c r="BX173" s="70"/>
      <c r="BY173" s="70">
        <v>2</v>
      </c>
      <c r="BZ173" s="125">
        <v>1700</v>
      </c>
      <c r="CA173" s="70"/>
      <c r="CB173" s="125">
        <v>9.3000000000000007</v>
      </c>
      <c r="CC173" s="70"/>
      <c r="CD173" s="70"/>
      <c r="CE173" s="70"/>
      <c r="CF173" s="70"/>
      <c r="CG173" s="70"/>
      <c r="CH173" s="70"/>
      <c r="CI173" s="70" t="s">
        <v>1343</v>
      </c>
      <c r="CJ173" s="74"/>
      <c r="CK173" s="70"/>
      <c r="CL173" s="70" t="s">
        <v>76</v>
      </c>
      <c r="CM173" s="70"/>
      <c r="CN173" s="70"/>
      <c r="CO173" s="70"/>
      <c r="CP173" s="70"/>
      <c r="CQ173" s="70"/>
      <c r="CR173" s="70"/>
      <c r="CS173" s="70"/>
      <c r="CT173" s="70"/>
      <c r="CV173" s="70"/>
      <c r="CY173" s="75">
        <v>1</v>
      </c>
      <c r="CZ173" s="75">
        <v>350</v>
      </c>
      <c r="DA173" s="75">
        <v>2577</v>
      </c>
      <c r="DF173" s="70"/>
      <c r="DJ173" s="70"/>
      <c r="DK173" s="70"/>
      <c r="DL173" s="70"/>
      <c r="DM173" s="70"/>
      <c r="DN173" s="70"/>
      <c r="DO173" s="70">
        <v>10</v>
      </c>
      <c r="DP173" s="70">
        <v>12</v>
      </c>
      <c r="DQ173" s="70"/>
      <c r="DS173" s="70"/>
      <c r="DT173" s="70"/>
      <c r="DU173" s="70"/>
      <c r="DV173" s="70"/>
      <c r="DW173" s="70"/>
      <c r="DX173" s="70"/>
      <c r="DY173" s="70"/>
      <c r="DZ173" s="70" t="s">
        <v>1521</v>
      </c>
      <c r="EA173" s="70" t="s">
        <v>1513</v>
      </c>
      <c r="EB173" s="70"/>
      <c r="EC173" s="70">
        <v>61</v>
      </c>
      <c r="ED173" s="70"/>
      <c r="EE173" s="70"/>
      <c r="EF173" s="70"/>
      <c r="EG173" s="70"/>
      <c r="EH173" s="70"/>
      <c r="EI173" s="70">
        <v>1064</v>
      </c>
      <c r="EJ173" s="70">
        <v>489</v>
      </c>
      <c r="EK173" s="70">
        <v>645</v>
      </c>
      <c r="EL173" s="70">
        <f>COUNTA(Tabla1[[#This Row],[Tamb1]:[Tamb4]])</f>
        <v>1</v>
      </c>
      <c r="EM173" s="78" t="s">
        <v>1727</v>
      </c>
      <c r="EQ173" s="62" t="s">
        <v>2121</v>
      </c>
      <c r="ER173" s="62" t="s">
        <v>2123</v>
      </c>
      <c r="ES173" s="70">
        <f>COUNTA(Tabla1[[#This Row],[Tcam1]:[Tcam9]])</f>
        <v>3</v>
      </c>
      <c r="ET173" s="62" t="s">
        <v>2119</v>
      </c>
      <c r="EU173" s="62" t="s">
        <v>2121</v>
      </c>
      <c r="EV173" s="62" t="s">
        <v>2123</v>
      </c>
      <c r="FC173" s="79" t="s">
        <v>76</v>
      </c>
      <c r="FD173" s="79">
        <v>967</v>
      </c>
      <c r="FE173" s="79">
        <v>1100</v>
      </c>
      <c r="FF173" s="80"/>
      <c r="FG173" s="80"/>
      <c r="FH173" s="80"/>
      <c r="FI173" s="80"/>
      <c r="FJ173" s="80"/>
      <c r="FK173" s="80"/>
      <c r="FL173" s="79"/>
      <c r="FM173" s="79"/>
      <c r="FN173" s="79"/>
      <c r="FO173" s="80"/>
      <c r="FP173" s="80"/>
      <c r="FQ173" s="80"/>
      <c r="FR173" s="80"/>
      <c r="FS173" s="80"/>
      <c r="FT173" s="80"/>
      <c r="FU173" s="79"/>
      <c r="FV173" s="79"/>
      <c r="FW173" s="79"/>
      <c r="FX173" s="80"/>
      <c r="FY173" s="80"/>
      <c r="FZ173" s="80"/>
      <c r="GA173" s="80"/>
      <c r="GB173" s="80"/>
      <c r="GC173" s="80"/>
      <c r="GD173" s="80"/>
      <c r="GE173" s="74"/>
      <c r="GF173" s="74"/>
      <c r="GG173" s="74"/>
      <c r="GH173" s="74"/>
      <c r="GI173" s="74"/>
      <c r="GJ173" s="74"/>
      <c r="GK173" s="74"/>
      <c r="GL173" s="74"/>
      <c r="GM173" s="74"/>
      <c r="GN173" s="74"/>
      <c r="GO173" s="74"/>
      <c r="GP173" s="74"/>
      <c r="GQ173" s="74"/>
      <c r="GR173" s="74"/>
      <c r="GS173" s="74"/>
      <c r="GT173" s="74"/>
      <c r="GU173" s="74"/>
      <c r="GV173" s="74"/>
      <c r="GW173" s="74"/>
      <c r="GX173" s="74"/>
      <c r="GY173" s="74"/>
      <c r="GZ173" s="74"/>
      <c r="HA173" s="74"/>
      <c r="HB173" s="74"/>
      <c r="HC173" s="74"/>
      <c r="HD173" s="74"/>
      <c r="HE173" s="74"/>
      <c r="HF173" s="74"/>
      <c r="HG173" s="74"/>
      <c r="HH173" s="74"/>
      <c r="HI173" s="74"/>
      <c r="HJ173" s="74"/>
      <c r="HK173" s="74"/>
      <c r="HL173" s="74"/>
      <c r="HM173" s="74"/>
      <c r="HN173" s="74"/>
      <c r="HO173" s="74"/>
      <c r="HP173" s="74"/>
      <c r="HQ173" s="74"/>
      <c r="HR173" s="74"/>
      <c r="HS173" s="74"/>
      <c r="HT173" s="74"/>
      <c r="HU173" s="74"/>
      <c r="HV173" s="74"/>
      <c r="HW173" s="74"/>
      <c r="HX173" s="74"/>
      <c r="HY173" s="74"/>
      <c r="HZ173" s="74"/>
      <c r="IA173" s="74"/>
      <c r="IB173" s="74"/>
      <c r="IC173" s="74"/>
      <c r="ID173" s="74"/>
      <c r="IE173" s="74"/>
      <c r="IF173" s="74"/>
      <c r="IG173" s="74"/>
      <c r="IH173" s="74"/>
      <c r="II173" s="74"/>
      <c r="IJ173" s="74"/>
      <c r="IK173" s="74"/>
      <c r="IL173" s="74"/>
      <c r="IM173" s="74"/>
      <c r="IN173" s="74"/>
      <c r="IO173" s="74"/>
      <c r="IP173" s="74"/>
      <c r="IQ173" s="74"/>
      <c r="IR173" s="74"/>
      <c r="IS173" s="74"/>
      <c r="IT173" s="74"/>
      <c r="IU173" s="74"/>
      <c r="IV173" s="74"/>
      <c r="IW173" s="74"/>
      <c r="IX173" s="74"/>
      <c r="IY173" s="74"/>
      <c r="IZ173" s="74"/>
      <c r="JA173" s="74"/>
      <c r="JB173" s="74"/>
      <c r="JC173" s="74"/>
      <c r="JD173" s="74"/>
      <c r="JE173" s="74"/>
      <c r="JF173" s="74"/>
      <c r="JG173" s="74"/>
      <c r="JH173" s="74"/>
      <c r="JI173" s="74"/>
      <c r="JJ173" s="74"/>
      <c r="JK173" s="70"/>
      <c r="JL173" s="70"/>
      <c r="JM173" s="70"/>
      <c r="JN173" s="70"/>
      <c r="JO173" s="70"/>
      <c r="JP173" s="70"/>
      <c r="JQ173" s="70"/>
      <c r="JR173" s="70"/>
      <c r="JS173" s="70"/>
      <c r="JT173" s="70"/>
      <c r="JU173" s="70"/>
      <c r="JV173" s="70"/>
      <c r="JW173" s="70"/>
      <c r="JX173" s="70"/>
      <c r="JY173" s="70"/>
      <c r="JZ173" s="70"/>
      <c r="KA173" s="70"/>
      <c r="KB173" s="70"/>
      <c r="KC173" s="70"/>
      <c r="KD173" s="70"/>
      <c r="KE173" s="70"/>
      <c r="KF173" s="70"/>
      <c r="KG173" s="70"/>
      <c r="KH173" s="70"/>
      <c r="KI173" s="70"/>
      <c r="KJ173" s="70"/>
      <c r="KK173" s="70"/>
      <c r="KL173" s="70"/>
      <c r="KM173" s="70"/>
      <c r="KN173" s="70"/>
      <c r="KO173" s="70"/>
      <c r="KP173" s="70"/>
      <c r="KQ173" s="70"/>
      <c r="KR173" s="70"/>
      <c r="KS173" s="70"/>
      <c r="KT173" s="70"/>
      <c r="KU173" s="70"/>
      <c r="KV173" s="70"/>
      <c r="KW173" s="70"/>
      <c r="KX173" s="70"/>
      <c r="KY173" s="70"/>
      <c r="KZ173" s="70"/>
      <c r="LA173" s="70"/>
      <c r="LB173" s="70"/>
      <c r="LC173" s="70"/>
      <c r="LD173" s="70"/>
      <c r="LE173" s="70"/>
      <c r="LF173" s="70"/>
      <c r="LG173" s="70"/>
    </row>
    <row r="174" spans="1:319" ht="30">
      <c r="A174" s="70" t="s">
        <v>346</v>
      </c>
      <c r="B174" s="71" t="s">
        <v>76</v>
      </c>
      <c r="C174" s="71" t="s">
        <v>76</v>
      </c>
      <c r="D174" s="71" t="s">
        <v>76</v>
      </c>
      <c r="E174" s="71" t="s">
        <v>76</v>
      </c>
      <c r="F174" s="70">
        <v>14</v>
      </c>
      <c r="G174" s="32">
        <v>173</v>
      </c>
      <c r="H174" s="70" t="s">
        <v>594</v>
      </c>
      <c r="I174" s="70" t="s">
        <v>593</v>
      </c>
      <c r="J174" s="70" t="s">
        <v>593</v>
      </c>
      <c r="M174" s="70">
        <v>2</v>
      </c>
      <c r="N174" s="70">
        <v>2</v>
      </c>
      <c r="O174" s="70" t="s">
        <v>1317</v>
      </c>
      <c r="P174" s="70" t="s">
        <v>2114</v>
      </c>
      <c r="W174" s="70" t="s">
        <v>1443</v>
      </c>
      <c r="X174" s="70" t="s">
        <v>1888</v>
      </c>
      <c r="Y174" s="70" t="s">
        <v>1889</v>
      </c>
      <c r="AI174" s="70" t="s">
        <v>1350</v>
      </c>
      <c r="AJ174" s="70" t="s">
        <v>1350</v>
      </c>
      <c r="AK174" s="70" t="s">
        <v>1338</v>
      </c>
      <c r="AL174" s="70" t="s">
        <v>260</v>
      </c>
      <c r="AM174" s="70"/>
      <c r="AN174" s="70" t="s">
        <v>61</v>
      </c>
      <c r="AO174" s="70" t="s">
        <v>62</v>
      </c>
      <c r="AP174" s="70" t="s">
        <v>568</v>
      </c>
      <c r="AQ174" s="70" t="s">
        <v>90</v>
      </c>
      <c r="AR174" s="70" t="s">
        <v>64</v>
      </c>
      <c r="AS174" s="70" t="s">
        <v>65</v>
      </c>
      <c r="AT174" s="70" t="s">
        <v>170</v>
      </c>
      <c r="AU174" s="70" t="s">
        <v>67</v>
      </c>
      <c r="AV174" s="70" t="s">
        <v>114</v>
      </c>
      <c r="AW174" s="70" t="s">
        <v>115</v>
      </c>
      <c r="AX174" s="70" t="s">
        <v>108</v>
      </c>
      <c r="AY174" s="70" t="s">
        <v>92</v>
      </c>
      <c r="AZ174" s="70" t="s">
        <v>529</v>
      </c>
      <c r="BA174" s="70" t="s">
        <v>317</v>
      </c>
      <c r="BD174" s="70" t="s">
        <v>609</v>
      </c>
      <c r="BE174" s="70" t="s">
        <v>610</v>
      </c>
      <c r="BF174" s="70" t="s">
        <v>2117</v>
      </c>
      <c r="BM174" s="70"/>
      <c r="BN174" s="70">
        <v>0.75</v>
      </c>
      <c r="BO174" s="70" t="s">
        <v>1563</v>
      </c>
      <c r="BP174" s="70" t="s">
        <v>76</v>
      </c>
      <c r="BQ174" s="72"/>
      <c r="BR174" s="70"/>
      <c r="BT174" s="70"/>
      <c r="BU174" s="70" t="s">
        <v>76</v>
      </c>
      <c r="BV174" s="70"/>
      <c r="BW174" s="70"/>
      <c r="BX174" s="70"/>
      <c r="BY174" s="70">
        <v>2</v>
      </c>
      <c r="BZ174" s="70" t="s">
        <v>76</v>
      </c>
      <c r="CA174" s="70"/>
      <c r="CB174" s="70" t="s">
        <v>76</v>
      </c>
      <c r="CC174" s="70"/>
      <c r="CD174" s="70"/>
      <c r="CE174" s="70"/>
      <c r="CF174" s="70"/>
      <c r="CG174" s="70"/>
      <c r="CH174" s="70"/>
      <c r="CI174" s="70" t="s">
        <v>1511</v>
      </c>
      <c r="CJ174" s="74"/>
      <c r="CK174" s="70"/>
      <c r="CL174" s="70" t="s">
        <v>2154</v>
      </c>
      <c r="CM174" s="70"/>
      <c r="CN174" s="70"/>
      <c r="CO174" s="70"/>
      <c r="CP174" s="70"/>
      <c r="CQ174" s="70"/>
      <c r="CR174" s="70"/>
      <c r="CS174" s="70"/>
      <c r="CT174" s="70"/>
      <c r="CV174" s="70"/>
      <c r="CY174" s="75">
        <v>1</v>
      </c>
      <c r="CZ174" s="75">
        <v>450</v>
      </c>
      <c r="DA174" s="75">
        <v>4198</v>
      </c>
      <c r="DF174" s="70"/>
      <c r="DJ174" s="70"/>
      <c r="DK174" s="70"/>
      <c r="DL174" s="70"/>
      <c r="DM174" s="70"/>
      <c r="DN174" s="70"/>
      <c r="DO174" s="70">
        <v>10</v>
      </c>
      <c r="DP174" s="70">
        <v>18</v>
      </c>
      <c r="DQ174" s="70"/>
      <c r="DS174" s="70"/>
      <c r="DT174" s="70"/>
      <c r="DU174" s="70"/>
      <c r="DV174" s="70"/>
      <c r="DW174" s="70"/>
      <c r="DX174" s="70"/>
      <c r="DY174" s="70"/>
      <c r="DZ174" s="70" t="s">
        <v>2146</v>
      </c>
      <c r="EA174" s="70" t="s">
        <v>1530</v>
      </c>
      <c r="EB174" s="70"/>
      <c r="EC174" s="70">
        <v>108</v>
      </c>
      <c r="ED174" s="70"/>
      <c r="EE174" s="70"/>
      <c r="EF174" s="70"/>
      <c r="EG174" s="70"/>
      <c r="EH174" s="70"/>
      <c r="EI174" s="70">
        <v>1421</v>
      </c>
      <c r="EJ174" s="70">
        <v>545</v>
      </c>
      <c r="EK174" s="70">
        <v>948</v>
      </c>
      <c r="EL174" s="70">
        <f>COUNTA(Tabla1[[#This Row],[Tamb1]:[Tamb4]])</f>
        <v>1</v>
      </c>
      <c r="EM174" s="78" t="s">
        <v>1727</v>
      </c>
      <c r="EQ174" s="62" t="s">
        <v>2121</v>
      </c>
      <c r="ER174" s="62" t="s">
        <v>2123</v>
      </c>
      <c r="ES174" s="70">
        <f>COUNTA(Tabla1[[#This Row],[Tcam1]:[Tcam9]])</f>
        <v>3</v>
      </c>
      <c r="ET174" s="62" t="s">
        <v>2119</v>
      </c>
      <c r="EU174" s="62" t="s">
        <v>2121</v>
      </c>
      <c r="EV174" s="62" t="s">
        <v>2123</v>
      </c>
      <c r="FC174" s="79">
        <v>1580</v>
      </c>
      <c r="FD174" s="79">
        <v>1534</v>
      </c>
      <c r="FE174" s="79">
        <v>1685</v>
      </c>
      <c r="FF174" s="80"/>
      <c r="FG174" s="80"/>
      <c r="FH174" s="80"/>
      <c r="FI174" s="80"/>
      <c r="FJ174" s="80"/>
      <c r="FK174" s="80"/>
      <c r="FL174" s="79"/>
      <c r="FM174" s="79"/>
      <c r="FN174" s="79"/>
      <c r="FO174" s="80"/>
      <c r="FP174" s="80"/>
      <c r="FQ174" s="80"/>
      <c r="FR174" s="80"/>
      <c r="FS174" s="80"/>
      <c r="FT174" s="80"/>
      <c r="FU174" s="79"/>
      <c r="FV174" s="79"/>
      <c r="FW174" s="79"/>
      <c r="FX174" s="80"/>
      <c r="FY174" s="80"/>
      <c r="FZ174" s="80"/>
      <c r="GA174" s="80"/>
      <c r="GB174" s="80"/>
      <c r="GC174" s="80"/>
      <c r="GD174" s="80"/>
      <c r="GE174" s="74"/>
      <c r="GF174" s="74"/>
      <c r="GG174" s="74"/>
      <c r="GH174" s="74"/>
      <c r="GI174" s="74"/>
      <c r="GJ174" s="74"/>
      <c r="GK174" s="74"/>
      <c r="GL174" s="74"/>
      <c r="GM174" s="74"/>
      <c r="GN174" s="74"/>
      <c r="GO174" s="74"/>
      <c r="GP174" s="74"/>
      <c r="GQ174" s="74"/>
      <c r="GR174" s="74"/>
      <c r="GS174" s="74"/>
      <c r="GT174" s="74"/>
      <c r="GU174" s="74"/>
      <c r="GV174" s="74"/>
      <c r="GW174" s="74"/>
      <c r="GX174" s="74"/>
      <c r="GY174" s="74"/>
      <c r="GZ174" s="74"/>
      <c r="HA174" s="74"/>
      <c r="HB174" s="74"/>
      <c r="HC174" s="74"/>
      <c r="HD174" s="74"/>
      <c r="HE174" s="74"/>
      <c r="HF174" s="74"/>
      <c r="HG174" s="74"/>
      <c r="HH174" s="74"/>
      <c r="HI174" s="74"/>
      <c r="HJ174" s="74"/>
      <c r="HK174" s="74"/>
      <c r="HL174" s="74"/>
      <c r="HM174" s="74"/>
      <c r="HN174" s="74"/>
      <c r="HO174" s="74"/>
      <c r="HP174" s="74"/>
      <c r="HQ174" s="74"/>
      <c r="HR174" s="74"/>
      <c r="HS174" s="74"/>
      <c r="HT174" s="74"/>
      <c r="HU174" s="74"/>
      <c r="HV174" s="74"/>
      <c r="HW174" s="74"/>
      <c r="HX174" s="74"/>
      <c r="HY174" s="74"/>
      <c r="HZ174" s="74"/>
      <c r="IA174" s="74"/>
      <c r="IB174" s="74"/>
      <c r="IC174" s="74"/>
      <c r="ID174" s="74"/>
      <c r="IE174" s="74"/>
      <c r="IF174" s="74"/>
      <c r="IG174" s="74"/>
      <c r="IH174" s="74"/>
      <c r="II174" s="74"/>
      <c r="IJ174" s="74"/>
      <c r="IK174" s="74"/>
      <c r="IL174" s="74"/>
      <c r="IM174" s="74"/>
      <c r="IN174" s="74"/>
      <c r="IO174" s="74"/>
      <c r="IP174" s="74"/>
      <c r="IQ174" s="74"/>
      <c r="IR174" s="74"/>
      <c r="IS174" s="74"/>
      <c r="IT174" s="74"/>
      <c r="IU174" s="74"/>
      <c r="IV174" s="74"/>
      <c r="IW174" s="74"/>
      <c r="IX174" s="74"/>
      <c r="IY174" s="74"/>
      <c r="IZ174" s="74"/>
      <c r="JA174" s="74"/>
      <c r="JB174" s="74"/>
      <c r="JC174" s="74"/>
      <c r="JD174" s="74"/>
      <c r="JE174" s="74"/>
      <c r="JF174" s="74"/>
      <c r="JG174" s="74"/>
      <c r="JH174" s="74"/>
      <c r="JI174" s="74"/>
      <c r="JJ174" s="74"/>
      <c r="JK174" s="70"/>
      <c r="JL174" s="70"/>
      <c r="JM174" s="70"/>
      <c r="JN174" s="70"/>
      <c r="JO174" s="70"/>
      <c r="JP174" s="70"/>
      <c r="JQ174" s="70"/>
      <c r="JR174" s="70"/>
      <c r="JS174" s="70"/>
      <c r="JT174" s="70"/>
      <c r="JU174" s="70"/>
      <c r="JV174" s="70"/>
      <c r="JW174" s="70"/>
      <c r="JX174" s="70"/>
      <c r="JY174" s="70"/>
      <c r="JZ174" s="70"/>
      <c r="KA174" s="70"/>
      <c r="KB174" s="70"/>
      <c r="KC174" s="70"/>
      <c r="KD174" s="70"/>
      <c r="KE174" s="70"/>
      <c r="KF174" s="70"/>
      <c r="KG174" s="70"/>
      <c r="KH174" s="70"/>
      <c r="KI174" s="70"/>
      <c r="KJ174" s="70"/>
      <c r="KK174" s="70"/>
      <c r="KL174" s="70"/>
      <c r="KM174" s="70"/>
      <c r="KN174" s="70"/>
      <c r="KO174" s="70"/>
      <c r="KP174" s="70"/>
      <c r="KQ174" s="70"/>
      <c r="KR174" s="70"/>
      <c r="KS174" s="70"/>
      <c r="KT174" s="70"/>
      <c r="KU174" s="70"/>
      <c r="KV174" s="70"/>
      <c r="KW174" s="70"/>
      <c r="KX174" s="70"/>
      <c r="KY174" s="70"/>
      <c r="KZ174" s="70"/>
      <c r="LA174" s="70"/>
      <c r="LB174" s="70"/>
      <c r="LC174" s="70"/>
      <c r="LD174" s="70"/>
      <c r="LE174" s="70"/>
      <c r="LF174" s="70"/>
      <c r="LG174" s="70"/>
    </row>
    <row r="175" spans="1:319" ht="30">
      <c r="A175" s="70" t="s">
        <v>348</v>
      </c>
      <c r="B175" s="71" t="s">
        <v>76</v>
      </c>
      <c r="C175" s="71" t="s">
        <v>76</v>
      </c>
      <c r="D175" s="71" t="s">
        <v>76</v>
      </c>
      <c r="E175" s="71" t="s">
        <v>76</v>
      </c>
      <c r="F175" s="70">
        <v>14</v>
      </c>
      <c r="G175" s="32">
        <v>174</v>
      </c>
      <c r="H175" s="70" t="s">
        <v>594</v>
      </c>
      <c r="I175" s="70" t="s">
        <v>593</v>
      </c>
      <c r="J175" s="70" t="s">
        <v>593</v>
      </c>
      <c r="M175" s="70">
        <v>2</v>
      </c>
      <c r="N175" s="70">
        <v>2</v>
      </c>
      <c r="O175" s="70" t="s">
        <v>1317</v>
      </c>
      <c r="P175" s="70" t="s">
        <v>2114</v>
      </c>
      <c r="W175" s="70" t="s">
        <v>1443</v>
      </c>
      <c r="X175" s="70" t="s">
        <v>1888</v>
      </c>
      <c r="Y175" s="70" t="s">
        <v>1889</v>
      </c>
      <c r="AI175" s="70" t="s">
        <v>1350</v>
      </c>
      <c r="AJ175" s="70" t="s">
        <v>1350</v>
      </c>
      <c r="AK175" s="70" t="s">
        <v>1338</v>
      </c>
      <c r="AL175" s="70" t="s">
        <v>260</v>
      </c>
      <c r="AM175" s="70"/>
      <c r="AN175" s="70" t="s">
        <v>61</v>
      </c>
      <c r="AO175" s="70" t="s">
        <v>62</v>
      </c>
      <c r="AP175" s="70" t="s">
        <v>568</v>
      </c>
      <c r="AQ175" s="70" t="s">
        <v>90</v>
      </c>
      <c r="AR175" s="70" t="s">
        <v>64</v>
      </c>
      <c r="AS175" s="70" t="s">
        <v>65</v>
      </c>
      <c r="AT175" s="70" t="s">
        <v>170</v>
      </c>
      <c r="AU175" s="70" t="s">
        <v>67</v>
      </c>
      <c r="AV175" s="70" t="s">
        <v>114</v>
      </c>
      <c r="AW175" s="70" t="s">
        <v>115</v>
      </c>
      <c r="AX175" s="70" t="s">
        <v>108</v>
      </c>
      <c r="AY175" s="70" t="s">
        <v>92</v>
      </c>
      <c r="AZ175" s="70" t="s">
        <v>529</v>
      </c>
      <c r="BA175" s="70" t="s">
        <v>317</v>
      </c>
      <c r="BD175" s="70" t="s">
        <v>609</v>
      </c>
      <c r="BE175" s="70" t="s">
        <v>610</v>
      </c>
      <c r="BF175" s="70" t="s">
        <v>2117</v>
      </c>
      <c r="BM175" s="70"/>
      <c r="BN175" s="70">
        <v>1.5</v>
      </c>
      <c r="BO175" s="70" t="s">
        <v>1563</v>
      </c>
      <c r="BP175" s="70" t="s">
        <v>76</v>
      </c>
      <c r="BQ175" s="72"/>
      <c r="BR175" s="70"/>
      <c r="BT175" s="70"/>
      <c r="BU175" s="70" t="s">
        <v>76</v>
      </c>
      <c r="BV175" s="70"/>
      <c r="BW175" s="70"/>
      <c r="BX175" s="70"/>
      <c r="BY175" s="70">
        <v>2</v>
      </c>
      <c r="BZ175" s="70" t="s">
        <v>76</v>
      </c>
      <c r="CA175" s="70"/>
      <c r="CB175" s="70" t="s">
        <v>76</v>
      </c>
      <c r="CC175" s="70"/>
      <c r="CD175" s="70"/>
      <c r="CE175" s="70"/>
      <c r="CF175" s="70"/>
      <c r="CG175" s="70"/>
      <c r="CH175" s="70"/>
      <c r="CI175" s="70" t="s">
        <v>1511</v>
      </c>
      <c r="CJ175" s="74"/>
      <c r="CK175" s="70"/>
      <c r="CL175" s="70" t="s">
        <v>2155</v>
      </c>
      <c r="CM175" s="70"/>
      <c r="CN175" s="70"/>
      <c r="CO175" s="70"/>
      <c r="CP175" s="70"/>
      <c r="CQ175" s="70"/>
      <c r="CR175" s="70"/>
      <c r="CS175" s="70"/>
      <c r="CT175" s="70"/>
      <c r="CV175" s="70"/>
      <c r="CY175" s="75">
        <v>1</v>
      </c>
      <c r="CZ175" s="75">
        <v>450</v>
      </c>
      <c r="DA175" s="75">
        <v>4198</v>
      </c>
      <c r="DF175" s="70"/>
      <c r="DJ175" s="70"/>
      <c r="DK175" s="70"/>
      <c r="DL175" s="70"/>
      <c r="DM175" s="70"/>
      <c r="DN175" s="70"/>
      <c r="DO175" s="70">
        <v>10</v>
      </c>
      <c r="DP175" s="70">
        <v>18</v>
      </c>
      <c r="DQ175" s="70"/>
      <c r="DS175" s="70"/>
      <c r="DT175" s="70"/>
      <c r="DU175" s="70"/>
      <c r="DV175" s="70"/>
      <c r="DW175" s="70"/>
      <c r="DX175" s="70"/>
      <c r="DY175" s="70"/>
      <c r="DZ175" s="70" t="s">
        <v>2146</v>
      </c>
      <c r="EA175" s="70" t="s">
        <v>1530</v>
      </c>
      <c r="EB175" s="70"/>
      <c r="EC175" s="70">
        <v>109</v>
      </c>
      <c r="ED175" s="70"/>
      <c r="EE175" s="70"/>
      <c r="EF175" s="70"/>
      <c r="EG175" s="70"/>
      <c r="EH175" s="70"/>
      <c r="EI175" s="70">
        <v>1421</v>
      </c>
      <c r="EJ175" s="70">
        <v>545</v>
      </c>
      <c r="EK175" s="70">
        <v>948</v>
      </c>
      <c r="EL175" s="70">
        <f>COUNTA(Tabla1[[#This Row],[Tamb1]:[Tamb4]])</f>
        <v>1</v>
      </c>
      <c r="EM175" s="78" t="s">
        <v>1727</v>
      </c>
      <c r="EQ175" s="62" t="s">
        <v>2121</v>
      </c>
      <c r="ER175" s="62" t="s">
        <v>2123</v>
      </c>
      <c r="ES175" s="70">
        <f>COUNTA(Tabla1[[#This Row],[Tcam1]:[Tcam9]])</f>
        <v>3</v>
      </c>
      <c r="ET175" s="62" t="s">
        <v>2119</v>
      </c>
      <c r="EU175" s="62" t="s">
        <v>2121</v>
      </c>
      <c r="EV175" s="62" t="s">
        <v>2123</v>
      </c>
      <c r="FC175" s="79">
        <v>1944</v>
      </c>
      <c r="FD175" s="79">
        <v>1887</v>
      </c>
      <c r="FE175" s="79">
        <v>2143</v>
      </c>
      <c r="FF175" s="80"/>
      <c r="FG175" s="80"/>
      <c r="FH175" s="80"/>
      <c r="FI175" s="80"/>
      <c r="FJ175" s="80"/>
      <c r="FK175" s="80"/>
      <c r="FL175" s="79"/>
      <c r="FM175" s="79"/>
      <c r="FN175" s="79"/>
      <c r="FO175" s="80"/>
      <c r="FP175" s="80"/>
      <c r="FQ175" s="80"/>
      <c r="FR175" s="80"/>
      <c r="FS175" s="80"/>
      <c r="FT175" s="80"/>
      <c r="FU175" s="79"/>
      <c r="FV175" s="79"/>
      <c r="FW175" s="79"/>
      <c r="FX175" s="80"/>
      <c r="FY175" s="80"/>
      <c r="FZ175" s="80"/>
      <c r="GA175" s="80"/>
      <c r="GB175" s="80"/>
      <c r="GC175" s="80"/>
      <c r="GD175" s="80"/>
      <c r="GE175" s="74"/>
      <c r="GF175" s="74"/>
      <c r="GG175" s="74"/>
      <c r="GH175" s="74"/>
      <c r="GI175" s="74"/>
      <c r="GJ175" s="74"/>
      <c r="GK175" s="74"/>
      <c r="GL175" s="74"/>
      <c r="GM175" s="74"/>
      <c r="GN175" s="74"/>
      <c r="GO175" s="74"/>
      <c r="GP175" s="74"/>
      <c r="GQ175" s="74"/>
      <c r="GR175" s="74"/>
      <c r="GS175" s="74"/>
      <c r="GT175" s="74"/>
      <c r="GU175" s="74"/>
      <c r="GV175" s="74"/>
      <c r="GW175" s="74"/>
      <c r="GX175" s="74"/>
      <c r="GY175" s="74"/>
      <c r="GZ175" s="74"/>
      <c r="HA175" s="74"/>
      <c r="HB175" s="74"/>
      <c r="HC175" s="74"/>
      <c r="HD175" s="74"/>
      <c r="HE175" s="74"/>
      <c r="HF175" s="74"/>
      <c r="HG175" s="74"/>
      <c r="HH175" s="74"/>
      <c r="HI175" s="74"/>
      <c r="HJ175" s="74"/>
      <c r="HK175" s="74"/>
      <c r="HL175" s="74"/>
      <c r="HM175" s="74"/>
      <c r="HN175" s="74"/>
      <c r="HO175" s="74"/>
      <c r="HP175" s="74"/>
      <c r="HQ175" s="74"/>
      <c r="HR175" s="74"/>
      <c r="HS175" s="74"/>
      <c r="HT175" s="74"/>
      <c r="HU175" s="74"/>
      <c r="HV175" s="74"/>
      <c r="HW175" s="74"/>
      <c r="HX175" s="74"/>
      <c r="HY175" s="74"/>
      <c r="HZ175" s="74"/>
      <c r="IA175" s="74"/>
      <c r="IB175" s="74"/>
      <c r="IC175" s="74"/>
      <c r="ID175" s="74"/>
      <c r="IE175" s="74"/>
      <c r="IF175" s="74"/>
      <c r="IG175" s="74"/>
      <c r="IH175" s="74"/>
      <c r="II175" s="74"/>
      <c r="IJ175" s="74"/>
      <c r="IK175" s="74"/>
      <c r="IL175" s="74"/>
      <c r="IM175" s="74"/>
      <c r="IN175" s="74"/>
      <c r="IO175" s="74"/>
      <c r="IP175" s="74"/>
      <c r="IQ175" s="74"/>
      <c r="IR175" s="74"/>
      <c r="IS175" s="74"/>
      <c r="IT175" s="74"/>
      <c r="IU175" s="74"/>
      <c r="IV175" s="74"/>
      <c r="IW175" s="74"/>
      <c r="IX175" s="74"/>
      <c r="IY175" s="74"/>
      <c r="IZ175" s="74"/>
      <c r="JA175" s="74"/>
      <c r="JB175" s="74"/>
      <c r="JC175" s="74"/>
      <c r="JD175" s="74"/>
      <c r="JE175" s="74"/>
      <c r="JF175" s="74"/>
      <c r="JG175" s="74"/>
      <c r="JH175" s="74"/>
      <c r="JI175" s="74"/>
      <c r="JJ175" s="74"/>
      <c r="JK175" s="70"/>
      <c r="JL175" s="70"/>
      <c r="JM175" s="70"/>
      <c r="JN175" s="70"/>
      <c r="JO175" s="70"/>
      <c r="JP175" s="70"/>
      <c r="JQ175" s="70"/>
      <c r="JR175" s="70"/>
      <c r="JS175" s="70"/>
      <c r="JT175" s="70"/>
      <c r="JU175" s="70"/>
      <c r="JV175" s="70"/>
      <c r="JW175" s="70"/>
      <c r="JX175" s="70"/>
      <c r="JY175" s="70"/>
      <c r="JZ175" s="70"/>
      <c r="KA175" s="70"/>
      <c r="KB175" s="70"/>
      <c r="KC175" s="70"/>
      <c r="KD175" s="70"/>
      <c r="KE175" s="70"/>
      <c r="KF175" s="70"/>
      <c r="KG175" s="70"/>
      <c r="KH175" s="70"/>
      <c r="KI175" s="70"/>
      <c r="KJ175" s="70"/>
      <c r="KK175" s="70"/>
      <c r="KL175" s="70"/>
      <c r="KM175" s="70"/>
      <c r="KN175" s="70"/>
      <c r="KO175" s="70"/>
      <c r="KP175" s="70"/>
      <c r="KQ175" s="70"/>
      <c r="KR175" s="70"/>
      <c r="KS175" s="70"/>
      <c r="KT175" s="70"/>
      <c r="KU175" s="70"/>
      <c r="KV175" s="70"/>
      <c r="KW175" s="70"/>
      <c r="KX175" s="70"/>
      <c r="KY175" s="70"/>
      <c r="KZ175" s="70"/>
      <c r="LA175" s="70"/>
      <c r="LB175" s="70"/>
      <c r="LC175" s="70"/>
      <c r="LD175" s="70"/>
      <c r="LE175" s="70"/>
      <c r="LF175" s="70"/>
      <c r="LG175" s="70"/>
    </row>
    <row r="176" spans="1:319" ht="30">
      <c r="A176" s="70" t="s">
        <v>350</v>
      </c>
      <c r="B176" s="71" t="s">
        <v>76</v>
      </c>
      <c r="C176" s="71" t="s">
        <v>76</v>
      </c>
      <c r="D176" s="71" t="s">
        <v>76</v>
      </c>
      <c r="E176" s="71" t="s">
        <v>76</v>
      </c>
      <c r="F176" s="70">
        <v>14</v>
      </c>
      <c r="G176" s="32">
        <v>175</v>
      </c>
      <c r="H176" s="70" t="s">
        <v>594</v>
      </c>
      <c r="I176" s="70" t="s">
        <v>593</v>
      </c>
      <c r="J176" s="70" t="s">
        <v>593</v>
      </c>
      <c r="M176" s="70">
        <v>2</v>
      </c>
      <c r="N176" s="70">
        <v>2</v>
      </c>
      <c r="O176" s="70" t="s">
        <v>1317</v>
      </c>
      <c r="P176" s="70" t="s">
        <v>2114</v>
      </c>
      <c r="W176" s="70" t="s">
        <v>1443</v>
      </c>
      <c r="X176" s="70" t="s">
        <v>1888</v>
      </c>
      <c r="Y176" s="70" t="s">
        <v>1889</v>
      </c>
      <c r="AI176" s="70" t="s">
        <v>1350</v>
      </c>
      <c r="AJ176" s="70" t="s">
        <v>1350</v>
      </c>
      <c r="AK176" s="70" t="s">
        <v>1338</v>
      </c>
      <c r="AL176" s="70" t="s">
        <v>260</v>
      </c>
      <c r="AM176" s="70"/>
      <c r="AN176" s="70" t="s">
        <v>61</v>
      </c>
      <c r="AO176" s="70" t="s">
        <v>62</v>
      </c>
      <c r="AP176" s="70" t="s">
        <v>568</v>
      </c>
      <c r="AQ176" s="70" t="s">
        <v>90</v>
      </c>
      <c r="AR176" s="70" t="s">
        <v>64</v>
      </c>
      <c r="AS176" s="70" t="s">
        <v>65</v>
      </c>
      <c r="AT176" s="70" t="s">
        <v>170</v>
      </c>
      <c r="AU176" s="70" t="s">
        <v>67</v>
      </c>
      <c r="AV176" s="70" t="s">
        <v>114</v>
      </c>
      <c r="AW176" s="70" t="s">
        <v>115</v>
      </c>
      <c r="AX176" s="70" t="s">
        <v>108</v>
      </c>
      <c r="AY176" s="70" t="s">
        <v>92</v>
      </c>
      <c r="AZ176" s="70" t="s">
        <v>529</v>
      </c>
      <c r="BA176" s="70" t="s">
        <v>317</v>
      </c>
      <c r="BD176" s="70" t="s">
        <v>609</v>
      </c>
      <c r="BE176" s="70" t="s">
        <v>610</v>
      </c>
      <c r="BF176" s="70" t="s">
        <v>2117</v>
      </c>
      <c r="BM176" s="70"/>
      <c r="BN176" s="70">
        <v>1.5</v>
      </c>
      <c r="BO176" s="70" t="s">
        <v>1563</v>
      </c>
      <c r="BP176" s="70" t="s">
        <v>76</v>
      </c>
      <c r="BQ176" s="72"/>
      <c r="BR176" s="70"/>
      <c r="BT176" s="70"/>
      <c r="BU176" s="70" t="s">
        <v>76</v>
      </c>
      <c r="BV176" s="70"/>
      <c r="BW176" s="70"/>
      <c r="BX176" s="70"/>
      <c r="BY176" s="70">
        <v>2</v>
      </c>
      <c r="BZ176" s="70" t="s">
        <v>76</v>
      </c>
      <c r="CA176" s="70"/>
      <c r="CB176" s="70" t="s">
        <v>76</v>
      </c>
      <c r="CC176" s="70"/>
      <c r="CD176" s="70"/>
      <c r="CE176" s="70"/>
      <c r="CF176" s="70"/>
      <c r="CG176" s="70"/>
      <c r="CH176" s="70"/>
      <c r="CI176" s="70" t="s">
        <v>1511</v>
      </c>
      <c r="CJ176" s="74"/>
      <c r="CK176" s="70"/>
      <c r="CL176" s="70" t="s">
        <v>2156</v>
      </c>
      <c r="CM176" s="70"/>
      <c r="CN176" s="70"/>
      <c r="CO176" s="70"/>
      <c r="CP176" s="70"/>
      <c r="CQ176" s="70"/>
      <c r="CR176" s="70"/>
      <c r="CS176" s="70"/>
      <c r="CT176" s="70"/>
      <c r="CV176" s="70"/>
      <c r="CY176" s="75">
        <v>1</v>
      </c>
      <c r="CZ176" s="75">
        <v>450</v>
      </c>
      <c r="DA176" s="75">
        <v>4198</v>
      </c>
      <c r="DF176" s="70"/>
      <c r="DJ176" s="70"/>
      <c r="DK176" s="70"/>
      <c r="DL176" s="70"/>
      <c r="DM176" s="70"/>
      <c r="DN176" s="70"/>
      <c r="DO176" s="70">
        <v>10</v>
      </c>
      <c r="DP176" s="70">
        <v>18</v>
      </c>
      <c r="DQ176" s="70"/>
      <c r="DS176" s="70"/>
      <c r="DT176" s="70"/>
      <c r="DU176" s="70"/>
      <c r="DV176" s="70"/>
      <c r="DW176" s="70"/>
      <c r="DX176" s="70"/>
      <c r="DY176" s="70"/>
      <c r="DZ176" s="70" t="s">
        <v>2133</v>
      </c>
      <c r="EA176" s="70" t="s">
        <v>1518</v>
      </c>
      <c r="EB176" s="70"/>
      <c r="EC176" s="70" t="s">
        <v>1546</v>
      </c>
      <c r="ED176" s="70"/>
      <c r="EE176" s="70"/>
      <c r="EF176" s="70"/>
      <c r="EG176" s="70"/>
      <c r="EH176" s="70"/>
      <c r="EI176" s="70">
        <v>1421</v>
      </c>
      <c r="EJ176" s="70">
        <v>545</v>
      </c>
      <c r="EK176" s="70">
        <v>948</v>
      </c>
      <c r="EL176" s="70">
        <f>COUNTA(Tabla1[[#This Row],[Tamb1]:[Tamb4]])</f>
        <v>1</v>
      </c>
      <c r="EM176" s="78" t="s">
        <v>1727</v>
      </c>
      <c r="EQ176" s="62" t="s">
        <v>2121</v>
      </c>
      <c r="ER176" s="62" t="s">
        <v>2123</v>
      </c>
      <c r="ES176" s="70">
        <f>COUNTA(Tabla1[[#This Row],[Tcam1]:[Tcam9]])</f>
        <v>3</v>
      </c>
      <c r="ET176" s="62" t="s">
        <v>2119</v>
      </c>
      <c r="EU176" s="62" t="s">
        <v>2121</v>
      </c>
      <c r="EV176" s="62" t="s">
        <v>2123</v>
      </c>
      <c r="FC176" s="79">
        <v>2121</v>
      </c>
      <c r="FD176" s="79">
        <v>2059</v>
      </c>
      <c r="FE176" s="79">
        <v>2332</v>
      </c>
      <c r="FF176" s="80"/>
      <c r="FG176" s="80"/>
      <c r="FH176" s="80"/>
      <c r="FI176" s="80"/>
      <c r="FJ176" s="80"/>
      <c r="FK176" s="80"/>
      <c r="FL176" s="79"/>
      <c r="FM176" s="79"/>
      <c r="FN176" s="79"/>
      <c r="FO176" s="80"/>
      <c r="FP176" s="80"/>
      <c r="FQ176" s="80"/>
      <c r="FR176" s="80"/>
      <c r="FS176" s="80"/>
      <c r="FT176" s="80"/>
      <c r="FU176" s="79"/>
      <c r="FV176" s="79"/>
      <c r="FW176" s="79"/>
      <c r="FX176" s="80"/>
      <c r="FY176" s="80"/>
      <c r="FZ176" s="80"/>
      <c r="GA176" s="80"/>
      <c r="GB176" s="80"/>
      <c r="GC176" s="80"/>
      <c r="GD176" s="80"/>
      <c r="GE176" s="74"/>
      <c r="GF176" s="74"/>
      <c r="GG176" s="74"/>
      <c r="GH176" s="74"/>
      <c r="GI176" s="74"/>
      <c r="GJ176" s="74"/>
      <c r="GK176" s="74"/>
      <c r="GL176" s="74"/>
      <c r="GM176" s="74"/>
      <c r="GN176" s="74"/>
      <c r="GO176" s="74"/>
      <c r="GP176" s="74"/>
      <c r="GQ176" s="74"/>
      <c r="GR176" s="74"/>
      <c r="GS176" s="74"/>
      <c r="GT176" s="74"/>
      <c r="GU176" s="74"/>
      <c r="GV176" s="74"/>
      <c r="GW176" s="74"/>
      <c r="GX176" s="74"/>
      <c r="GY176" s="74"/>
      <c r="GZ176" s="74"/>
      <c r="HA176" s="74"/>
      <c r="HB176" s="74"/>
      <c r="HC176" s="74"/>
      <c r="HD176" s="74"/>
      <c r="HE176" s="74"/>
      <c r="HF176" s="74"/>
      <c r="HG176" s="74"/>
      <c r="HH176" s="74"/>
      <c r="HI176" s="74"/>
      <c r="HJ176" s="74"/>
      <c r="HK176" s="74"/>
      <c r="HL176" s="74"/>
      <c r="HM176" s="74"/>
      <c r="HN176" s="74"/>
      <c r="HO176" s="74"/>
      <c r="HP176" s="74"/>
      <c r="HQ176" s="74"/>
      <c r="HR176" s="74"/>
      <c r="HS176" s="74"/>
      <c r="HT176" s="74"/>
      <c r="HU176" s="74"/>
      <c r="HV176" s="74"/>
      <c r="HW176" s="74"/>
      <c r="HX176" s="74"/>
      <c r="HY176" s="74"/>
      <c r="HZ176" s="74"/>
      <c r="IA176" s="74"/>
      <c r="IB176" s="74"/>
      <c r="IC176" s="74"/>
      <c r="ID176" s="74"/>
      <c r="IE176" s="74"/>
      <c r="IF176" s="74"/>
      <c r="IG176" s="74"/>
      <c r="IH176" s="74"/>
      <c r="II176" s="74"/>
      <c r="IJ176" s="74"/>
      <c r="IK176" s="74"/>
      <c r="IL176" s="74"/>
      <c r="IM176" s="74"/>
      <c r="IN176" s="74"/>
      <c r="IO176" s="74"/>
      <c r="IP176" s="74"/>
      <c r="IQ176" s="74"/>
      <c r="IR176" s="74"/>
      <c r="IS176" s="74"/>
      <c r="IT176" s="74"/>
      <c r="IU176" s="74"/>
      <c r="IV176" s="74"/>
      <c r="IW176" s="74"/>
      <c r="IX176" s="74"/>
      <c r="IY176" s="74"/>
      <c r="IZ176" s="74"/>
      <c r="JA176" s="74"/>
      <c r="JB176" s="74"/>
      <c r="JC176" s="74"/>
      <c r="JD176" s="74"/>
      <c r="JE176" s="74"/>
      <c r="JF176" s="74"/>
      <c r="JG176" s="74"/>
      <c r="JH176" s="74"/>
      <c r="JI176" s="74"/>
      <c r="JJ176" s="74"/>
      <c r="JK176" s="70"/>
      <c r="JL176" s="70"/>
      <c r="JM176" s="70"/>
      <c r="JN176" s="70"/>
      <c r="JO176" s="70"/>
      <c r="JP176" s="70"/>
      <c r="JQ176" s="70"/>
      <c r="JR176" s="70"/>
      <c r="JS176" s="70"/>
      <c r="JT176" s="70"/>
      <c r="JU176" s="70"/>
      <c r="JV176" s="70"/>
      <c r="JW176" s="70"/>
      <c r="JX176" s="70"/>
      <c r="JY176" s="70"/>
      <c r="JZ176" s="70"/>
      <c r="KA176" s="70"/>
      <c r="KB176" s="70"/>
      <c r="KC176" s="70"/>
      <c r="KD176" s="70"/>
      <c r="KE176" s="70"/>
      <c r="KF176" s="70"/>
      <c r="KG176" s="70"/>
      <c r="KH176" s="70"/>
      <c r="KI176" s="70"/>
      <c r="KJ176" s="70"/>
      <c r="KK176" s="70"/>
      <c r="KL176" s="70"/>
      <c r="KM176" s="70"/>
      <c r="KN176" s="70"/>
      <c r="KO176" s="70"/>
      <c r="KP176" s="70"/>
      <c r="KQ176" s="70"/>
      <c r="KR176" s="70"/>
      <c r="KS176" s="70"/>
      <c r="KT176" s="70"/>
      <c r="KU176" s="70"/>
      <c r="KV176" s="70"/>
      <c r="KW176" s="70"/>
      <c r="KX176" s="70"/>
      <c r="KY176" s="70"/>
      <c r="KZ176" s="70"/>
      <c r="LA176" s="70"/>
      <c r="LB176" s="70"/>
      <c r="LC176" s="70"/>
      <c r="LD176" s="70"/>
      <c r="LE176" s="70"/>
      <c r="LF176" s="70"/>
      <c r="LG176" s="70"/>
    </row>
    <row r="177" spans="1:319" ht="30">
      <c r="A177" s="70" t="s">
        <v>352</v>
      </c>
      <c r="B177" s="71" t="s">
        <v>76</v>
      </c>
      <c r="C177" s="71" t="s">
        <v>76</v>
      </c>
      <c r="D177" s="71" t="s">
        <v>76</v>
      </c>
      <c r="E177" s="71" t="s">
        <v>76</v>
      </c>
      <c r="F177" s="70">
        <v>14</v>
      </c>
      <c r="G177" s="32">
        <v>176</v>
      </c>
      <c r="H177" s="70" t="s">
        <v>594</v>
      </c>
      <c r="I177" s="70" t="s">
        <v>593</v>
      </c>
      <c r="J177" s="70" t="s">
        <v>593</v>
      </c>
      <c r="M177" s="70">
        <v>2</v>
      </c>
      <c r="N177" s="70">
        <v>2</v>
      </c>
      <c r="O177" s="70" t="s">
        <v>1317</v>
      </c>
      <c r="P177" s="70" t="s">
        <v>2114</v>
      </c>
      <c r="W177" s="70" t="s">
        <v>1443</v>
      </c>
      <c r="X177" s="70" t="s">
        <v>1888</v>
      </c>
      <c r="Y177" s="70" t="s">
        <v>1889</v>
      </c>
      <c r="AI177" s="70" t="s">
        <v>1350</v>
      </c>
      <c r="AJ177" s="70" t="s">
        <v>1350</v>
      </c>
      <c r="AK177" s="70" t="s">
        <v>1338</v>
      </c>
      <c r="AL177" s="70" t="s">
        <v>260</v>
      </c>
      <c r="AM177" s="70"/>
      <c r="AN177" s="70" t="s">
        <v>61</v>
      </c>
      <c r="AO177" s="70" t="s">
        <v>62</v>
      </c>
      <c r="AP177" s="70" t="s">
        <v>568</v>
      </c>
      <c r="AQ177" s="70" t="s">
        <v>90</v>
      </c>
      <c r="AR177" s="70" t="s">
        <v>64</v>
      </c>
      <c r="AS177" s="70" t="s">
        <v>65</v>
      </c>
      <c r="AT177" s="70" t="s">
        <v>170</v>
      </c>
      <c r="AU177" s="70" t="s">
        <v>67</v>
      </c>
      <c r="AV177" s="70" t="s">
        <v>114</v>
      </c>
      <c r="AW177" s="70" t="s">
        <v>115</v>
      </c>
      <c r="AX177" s="70" t="s">
        <v>108</v>
      </c>
      <c r="AY177" s="70" t="s">
        <v>92</v>
      </c>
      <c r="AZ177" s="70" t="s">
        <v>529</v>
      </c>
      <c r="BA177" s="70" t="s">
        <v>317</v>
      </c>
      <c r="BD177" s="70" t="s">
        <v>609</v>
      </c>
      <c r="BE177" s="70" t="s">
        <v>610</v>
      </c>
      <c r="BF177" s="70" t="s">
        <v>2117</v>
      </c>
      <c r="BM177" s="70"/>
      <c r="BN177" s="70">
        <v>1.75</v>
      </c>
      <c r="BO177" s="70" t="s">
        <v>1563</v>
      </c>
      <c r="BP177" s="70" t="s">
        <v>76</v>
      </c>
      <c r="BQ177" s="72"/>
      <c r="BR177" s="70"/>
      <c r="BT177" s="70"/>
      <c r="BU177" s="70" t="s">
        <v>76</v>
      </c>
      <c r="BV177" s="70"/>
      <c r="BW177" s="70"/>
      <c r="BX177" s="70"/>
      <c r="BY177" s="70">
        <v>2</v>
      </c>
      <c r="BZ177" s="70" t="s">
        <v>76</v>
      </c>
      <c r="CA177" s="70"/>
      <c r="CB177" s="70" t="s">
        <v>76</v>
      </c>
      <c r="CC177" s="70"/>
      <c r="CD177" s="70"/>
      <c r="CE177" s="70"/>
      <c r="CF177" s="70"/>
      <c r="CG177" s="70"/>
      <c r="CH177" s="70"/>
      <c r="CI177" s="70" t="s">
        <v>1511</v>
      </c>
      <c r="CJ177" s="74"/>
      <c r="CK177" s="70"/>
      <c r="CL177" s="70" t="s">
        <v>2157</v>
      </c>
      <c r="CM177" s="70"/>
      <c r="CN177" s="70"/>
      <c r="CO177" s="70"/>
      <c r="CP177" s="70"/>
      <c r="CQ177" s="70"/>
      <c r="CR177" s="70"/>
      <c r="CS177" s="70"/>
      <c r="CT177" s="70"/>
      <c r="CV177" s="70"/>
      <c r="CY177" s="75">
        <v>1</v>
      </c>
      <c r="CZ177" s="75">
        <v>450</v>
      </c>
      <c r="DA177" s="75">
        <v>4198</v>
      </c>
      <c r="DF177" s="70"/>
      <c r="DJ177" s="70"/>
      <c r="DK177" s="70"/>
      <c r="DL177" s="70"/>
      <c r="DM177" s="70"/>
      <c r="DN177" s="70"/>
      <c r="DO177" s="70">
        <v>10</v>
      </c>
      <c r="DP177" s="70">
        <v>18</v>
      </c>
      <c r="DQ177" s="70"/>
      <c r="DS177" s="70"/>
      <c r="DT177" s="70"/>
      <c r="DU177" s="70"/>
      <c r="DV177" s="70"/>
      <c r="DW177" s="70"/>
      <c r="DX177" s="70"/>
      <c r="DY177" s="70"/>
      <c r="DZ177" s="70" t="s">
        <v>2133</v>
      </c>
      <c r="EA177" s="70" t="s">
        <v>1518</v>
      </c>
      <c r="EB177" s="70"/>
      <c r="EC177" s="70">
        <v>112</v>
      </c>
      <c r="ED177" s="70"/>
      <c r="EE177" s="70"/>
      <c r="EF177" s="70"/>
      <c r="EG177" s="70"/>
      <c r="EH177" s="70"/>
      <c r="EI177" s="70">
        <v>1421</v>
      </c>
      <c r="EJ177" s="70">
        <v>545</v>
      </c>
      <c r="EK177" s="70">
        <v>948</v>
      </c>
      <c r="EL177" s="70">
        <f>COUNTA(Tabla1[[#This Row],[Tamb1]:[Tamb4]])</f>
        <v>1</v>
      </c>
      <c r="EM177" s="78" t="s">
        <v>1727</v>
      </c>
      <c r="EQ177" s="62" t="s">
        <v>2121</v>
      </c>
      <c r="ER177" s="62" t="s">
        <v>2123</v>
      </c>
      <c r="ES177" s="70">
        <f>COUNTA(Tabla1[[#This Row],[Tcam1]:[Tcam9]])</f>
        <v>3</v>
      </c>
      <c r="ET177" s="62" t="s">
        <v>2119</v>
      </c>
      <c r="EU177" s="62" t="s">
        <v>2121</v>
      </c>
      <c r="EV177" s="62" t="s">
        <v>2123</v>
      </c>
      <c r="FC177" s="79">
        <v>2577</v>
      </c>
      <c r="FD177" s="79">
        <v>2502</v>
      </c>
      <c r="FE177" s="79">
        <v>2813</v>
      </c>
      <c r="FF177" s="80"/>
      <c r="FG177" s="80"/>
      <c r="FH177" s="80"/>
      <c r="FI177" s="80"/>
      <c r="FJ177" s="80"/>
      <c r="FK177" s="80"/>
      <c r="FL177" s="79"/>
      <c r="FM177" s="79"/>
      <c r="FN177" s="79"/>
      <c r="FO177" s="80"/>
      <c r="FP177" s="80"/>
      <c r="FQ177" s="80"/>
      <c r="FR177" s="80"/>
      <c r="FS177" s="80"/>
      <c r="FT177" s="80"/>
      <c r="FU177" s="79"/>
      <c r="FV177" s="79"/>
      <c r="FW177" s="79"/>
      <c r="FX177" s="80"/>
      <c r="FY177" s="80"/>
      <c r="FZ177" s="80"/>
      <c r="GA177" s="80"/>
      <c r="GB177" s="80"/>
      <c r="GC177" s="80"/>
      <c r="GD177" s="80"/>
      <c r="GE177" s="74"/>
      <c r="GF177" s="74"/>
      <c r="GG177" s="74"/>
      <c r="GH177" s="74"/>
      <c r="GI177" s="74"/>
      <c r="GJ177" s="74"/>
      <c r="GK177" s="74"/>
      <c r="GL177" s="74"/>
      <c r="GM177" s="74"/>
      <c r="GN177" s="74"/>
      <c r="GO177" s="74"/>
      <c r="GP177" s="74"/>
      <c r="GQ177" s="74"/>
      <c r="GR177" s="74"/>
      <c r="GS177" s="74"/>
      <c r="GT177" s="74"/>
      <c r="GU177" s="74"/>
      <c r="GV177" s="74"/>
      <c r="GW177" s="74"/>
      <c r="GX177" s="74"/>
      <c r="GY177" s="74"/>
      <c r="GZ177" s="74"/>
      <c r="HA177" s="74"/>
      <c r="HB177" s="74"/>
      <c r="HC177" s="74"/>
      <c r="HD177" s="74"/>
      <c r="HE177" s="74"/>
      <c r="HF177" s="74"/>
      <c r="HG177" s="74"/>
      <c r="HH177" s="74"/>
      <c r="HI177" s="74"/>
      <c r="HJ177" s="74"/>
      <c r="HK177" s="74"/>
      <c r="HL177" s="74"/>
      <c r="HM177" s="74"/>
      <c r="HN177" s="74"/>
      <c r="HO177" s="74"/>
      <c r="HP177" s="74"/>
      <c r="HQ177" s="74"/>
      <c r="HR177" s="74"/>
      <c r="HS177" s="74"/>
      <c r="HT177" s="74"/>
      <c r="HU177" s="74"/>
      <c r="HV177" s="74"/>
      <c r="HW177" s="74"/>
      <c r="HX177" s="74"/>
      <c r="HY177" s="74"/>
      <c r="HZ177" s="74"/>
      <c r="IA177" s="74"/>
      <c r="IB177" s="74"/>
      <c r="IC177" s="74"/>
      <c r="ID177" s="74"/>
      <c r="IE177" s="74"/>
      <c r="IF177" s="74"/>
      <c r="IG177" s="74"/>
      <c r="IH177" s="74"/>
      <c r="II177" s="74"/>
      <c r="IJ177" s="74"/>
      <c r="IK177" s="74"/>
      <c r="IL177" s="74"/>
      <c r="IM177" s="74"/>
      <c r="IN177" s="74"/>
      <c r="IO177" s="74"/>
      <c r="IP177" s="74"/>
      <c r="IQ177" s="74"/>
      <c r="IR177" s="74"/>
      <c r="IS177" s="74"/>
      <c r="IT177" s="74"/>
      <c r="IU177" s="74"/>
      <c r="IV177" s="74"/>
      <c r="IW177" s="74"/>
      <c r="IX177" s="74"/>
      <c r="IY177" s="74"/>
      <c r="IZ177" s="74"/>
      <c r="JA177" s="74"/>
      <c r="JB177" s="74"/>
      <c r="JC177" s="74"/>
      <c r="JD177" s="74"/>
      <c r="JE177" s="74"/>
      <c r="JF177" s="74"/>
      <c r="JG177" s="74"/>
      <c r="JH177" s="74"/>
      <c r="JI177" s="74"/>
      <c r="JJ177" s="74"/>
      <c r="JK177" s="70"/>
      <c r="JL177" s="70"/>
      <c r="JM177" s="70"/>
      <c r="JN177" s="70"/>
      <c r="JO177" s="70"/>
      <c r="JP177" s="70"/>
      <c r="JQ177" s="70"/>
      <c r="JR177" s="70"/>
      <c r="JS177" s="70"/>
      <c r="JT177" s="70"/>
      <c r="JU177" s="70"/>
      <c r="JV177" s="70"/>
      <c r="JW177" s="70"/>
      <c r="JX177" s="70"/>
      <c r="JY177" s="70"/>
      <c r="JZ177" s="70"/>
      <c r="KA177" s="70"/>
      <c r="KB177" s="70"/>
      <c r="KC177" s="70"/>
      <c r="KD177" s="70"/>
      <c r="KE177" s="70"/>
      <c r="KF177" s="70"/>
      <c r="KG177" s="70"/>
      <c r="KH177" s="70"/>
      <c r="KI177" s="70"/>
      <c r="KJ177" s="70"/>
      <c r="KK177" s="70"/>
      <c r="KL177" s="70"/>
      <c r="KM177" s="70"/>
      <c r="KN177" s="70"/>
      <c r="KO177" s="70"/>
      <c r="KP177" s="70"/>
      <c r="KQ177" s="70"/>
      <c r="KR177" s="70"/>
      <c r="KS177" s="70"/>
      <c r="KT177" s="70"/>
      <c r="KU177" s="70"/>
      <c r="KV177" s="70"/>
      <c r="KW177" s="70"/>
      <c r="KX177" s="70"/>
      <c r="KY177" s="70"/>
      <c r="KZ177" s="70"/>
      <c r="LA177" s="70"/>
      <c r="LB177" s="70"/>
      <c r="LC177" s="70"/>
      <c r="LD177" s="70"/>
      <c r="LE177" s="70"/>
      <c r="LF177" s="70"/>
      <c r="LG177" s="70"/>
    </row>
    <row r="178" spans="1:319" ht="30">
      <c r="A178" s="70" t="s">
        <v>353</v>
      </c>
      <c r="B178" s="71" t="s">
        <v>76</v>
      </c>
      <c r="C178" s="71" t="s">
        <v>76</v>
      </c>
      <c r="D178" s="71" t="s">
        <v>76</v>
      </c>
      <c r="E178" s="71" t="s">
        <v>76</v>
      </c>
      <c r="F178" s="70">
        <v>14</v>
      </c>
      <c r="G178" s="32">
        <v>177</v>
      </c>
      <c r="H178" s="70" t="s">
        <v>594</v>
      </c>
      <c r="I178" s="70" t="s">
        <v>593</v>
      </c>
      <c r="J178" s="70" t="s">
        <v>593</v>
      </c>
      <c r="M178" s="70">
        <v>2</v>
      </c>
      <c r="N178" s="70">
        <v>2</v>
      </c>
      <c r="O178" s="70" t="s">
        <v>1317</v>
      </c>
      <c r="P178" s="70" t="s">
        <v>2114</v>
      </c>
      <c r="W178" s="70" t="s">
        <v>1443</v>
      </c>
      <c r="X178" s="70" t="s">
        <v>1888</v>
      </c>
      <c r="Y178" s="70" t="s">
        <v>1889</v>
      </c>
      <c r="AI178" s="70" t="s">
        <v>1350</v>
      </c>
      <c r="AJ178" s="70" t="s">
        <v>1350</v>
      </c>
      <c r="AK178" s="70" t="s">
        <v>1338</v>
      </c>
      <c r="AL178" s="70" t="s">
        <v>260</v>
      </c>
      <c r="AM178" s="70"/>
      <c r="AN178" s="70" t="s">
        <v>61</v>
      </c>
      <c r="AO178" s="70" t="s">
        <v>62</v>
      </c>
      <c r="AP178" s="70" t="s">
        <v>568</v>
      </c>
      <c r="AQ178" s="70" t="s">
        <v>90</v>
      </c>
      <c r="AR178" s="70" t="s">
        <v>64</v>
      </c>
      <c r="AS178" s="70" t="s">
        <v>65</v>
      </c>
      <c r="AT178" s="70" t="s">
        <v>170</v>
      </c>
      <c r="AU178" s="70" t="s">
        <v>67</v>
      </c>
      <c r="AV178" s="70" t="s">
        <v>114</v>
      </c>
      <c r="AW178" s="70" t="s">
        <v>115</v>
      </c>
      <c r="AX178" s="70" t="s">
        <v>108</v>
      </c>
      <c r="AY178" s="70" t="s">
        <v>92</v>
      </c>
      <c r="AZ178" s="70" t="s">
        <v>529</v>
      </c>
      <c r="BA178" s="70" t="s">
        <v>317</v>
      </c>
      <c r="BD178" s="70" t="s">
        <v>609</v>
      </c>
      <c r="BE178" s="70" t="s">
        <v>610</v>
      </c>
      <c r="BF178" s="70" t="s">
        <v>2117</v>
      </c>
      <c r="BM178" s="70"/>
      <c r="BN178" s="70">
        <v>2</v>
      </c>
      <c r="BO178" s="70" t="s">
        <v>1563</v>
      </c>
      <c r="BP178" s="70" t="s">
        <v>76</v>
      </c>
      <c r="BQ178" s="72"/>
      <c r="BR178" s="70"/>
      <c r="BT178" s="70"/>
      <c r="BU178" s="70" t="s">
        <v>76</v>
      </c>
      <c r="BV178" s="70"/>
      <c r="BW178" s="70"/>
      <c r="BX178" s="70"/>
      <c r="BY178" s="70">
        <v>2</v>
      </c>
      <c r="BZ178" s="70" t="s">
        <v>76</v>
      </c>
      <c r="CA178" s="70"/>
      <c r="CB178" s="70" t="s">
        <v>76</v>
      </c>
      <c r="CC178" s="70"/>
      <c r="CD178" s="70"/>
      <c r="CE178" s="70"/>
      <c r="CF178" s="70"/>
      <c r="CG178" s="70"/>
      <c r="CH178" s="70"/>
      <c r="CI178" s="70" t="s">
        <v>1511</v>
      </c>
      <c r="CJ178" s="74"/>
      <c r="CK178" s="70"/>
      <c r="CL178" s="70" t="s">
        <v>2158</v>
      </c>
      <c r="CM178" s="70"/>
      <c r="CN178" s="70"/>
      <c r="CO178" s="70"/>
      <c r="CP178" s="70"/>
      <c r="CQ178" s="70"/>
      <c r="CR178" s="70"/>
      <c r="CS178" s="70"/>
      <c r="CT178" s="70"/>
      <c r="CV178" s="70"/>
      <c r="CY178" s="75">
        <v>1</v>
      </c>
      <c r="CZ178" s="75">
        <v>450</v>
      </c>
      <c r="DA178" s="75">
        <v>4198</v>
      </c>
      <c r="DF178" s="70"/>
      <c r="DJ178" s="70"/>
      <c r="DK178" s="70"/>
      <c r="DL178" s="70"/>
      <c r="DM178" s="70"/>
      <c r="DN178" s="70"/>
      <c r="DO178" s="70">
        <v>12</v>
      </c>
      <c r="DP178" s="70">
        <v>22</v>
      </c>
      <c r="DQ178" s="70"/>
      <c r="DS178" s="70"/>
      <c r="DT178" s="70"/>
      <c r="DU178" s="70"/>
      <c r="DV178" s="70"/>
      <c r="DW178" s="70"/>
      <c r="DX178" s="70"/>
      <c r="DY178" s="70"/>
      <c r="DZ178" s="70" t="s">
        <v>2145</v>
      </c>
      <c r="EA178" s="70" t="s">
        <v>1531</v>
      </c>
      <c r="EB178" s="70"/>
      <c r="EC178" s="70">
        <v>121</v>
      </c>
      <c r="ED178" s="70"/>
      <c r="EE178" s="70"/>
      <c r="EF178" s="70"/>
      <c r="EG178" s="70"/>
      <c r="EH178" s="70"/>
      <c r="EI178" s="70">
        <v>1421</v>
      </c>
      <c r="EJ178" s="70">
        <v>545</v>
      </c>
      <c r="EK178" s="70">
        <v>948</v>
      </c>
      <c r="EL178" s="70">
        <f>COUNTA(Tabla1[[#This Row],[Tamb1]:[Tamb4]])</f>
        <v>1</v>
      </c>
      <c r="EM178" s="78" t="s">
        <v>1727</v>
      </c>
      <c r="EQ178" s="62" t="s">
        <v>2121</v>
      </c>
      <c r="ER178" s="62" t="s">
        <v>2123</v>
      </c>
      <c r="ES178" s="70">
        <f>COUNTA(Tabla1[[#This Row],[Tcam1]:[Tcam9]])</f>
        <v>3</v>
      </c>
      <c r="ET178" s="62" t="s">
        <v>2119</v>
      </c>
      <c r="EU178" s="62" t="s">
        <v>2121</v>
      </c>
      <c r="EV178" s="62" t="s">
        <v>2123</v>
      </c>
      <c r="FC178" s="79">
        <v>3006</v>
      </c>
      <c r="FD178" s="79">
        <v>2918</v>
      </c>
      <c r="FE178" s="79">
        <v>3259</v>
      </c>
      <c r="FF178" s="80"/>
      <c r="FG178" s="80"/>
      <c r="FH178" s="80"/>
      <c r="FI178" s="80"/>
      <c r="FJ178" s="80"/>
      <c r="FK178" s="80"/>
      <c r="FL178" s="79"/>
      <c r="FM178" s="79"/>
      <c r="FN178" s="79"/>
      <c r="FO178" s="80"/>
      <c r="FP178" s="80"/>
      <c r="FQ178" s="80"/>
      <c r="FR178" s="80"/>
      <c r="FS178" s="80"/>
      <c r="FT178" s="80"/>
      <c r="FU178" s="79"/>
      <c r="FV178" s="79"/>
      <c r="FW178" s="79"/>
      <c r="FX178" s="80"/>
      <c r="FY178" s="80"/>
      <c r="FZ178" s="80"/>
      <c r="GA178" s="80"/>
      <c r="GB178" s="80"/>
      <c r="GC178" s="80"/>
      <c r="GD178" s="80"/>
      <c r="GE178" s="74"/>
      <c r="GF178" s="74"/>
      <c r="GG178" s="74"/>
      <c r="GH178" s="74"/>
      <c r="GI178" s="74"/>
      <c r="GJ178" s="74"/>
      <c r="GK178" s="74"/>
      <c r="GL178" s="74"/>
      <c r="GM178" s="74"/>
      <c r="GN178" s="74"/>
      <c r="GO178" s="74"/>
      <c r="GP178" s="74"/>
      <c r="GQ178" s="74"/>
      <c r="GR178" s="74"/>
      <c r="GS178" s="74"/>
      <c r="GT178" s="74"/>
      <c r="GU178" s="74"/>
      <c r="GV178" s="74"/>
      <c r="GW178" s="74"/>
      <c r="GX178" s="74"/>
      <c r="GY178" s="74"/>
      <c r="GZ178" s="74"/>
      <c r="HA178" s="74"/>
      <c r="HB178" s="74"/>
      <c r="HC178" s="74"/>
      <c r="HD178" s="74"/>
      <c r="HE178" s="74"/>
      <c r="HF178" s="74"/>
      <c r="HG178" s="74"/>
      <c r="HH178" s="74"/>
      <c r="HI178" s="74"/>
      <c r="HJ178" s="74"/>
      <c r="HK178" s="74"/>
      <c r="HL178" s="74"/>
      <c r="HM178" s="74"/>
      <c r="HN178" s="74"/>
      <c r="HO178" s="74"/>
      <c r="HP178" s="74"/>
      <c r="HQ178" s="74"/>
      <c r="HR178" s="74"/>
      <c r="HS178" s="74"/>
      <c r="HT178" s="74"/>
      <c r="HU178" s="74"/>
      <c r="HV178" s="74"/>
      <c r="HW178" s="74"/>
      <c r="HX178" s="74"/>
      <c r="HY178" s="74"/>
      <c r="HZ178" s="74"/>
      <c r="IA178" s="74"/>
      <c r="IB178" s="74"/>
      <c r="IC178" s="74"/>
      <c r="ID178" s="74"/>
      <c r="IE178" s="74"/>
      <c r="IF178" s="74"/>
      <c r="IG178" s="74"/>
      <c r="IH178" s="74"/>
      <c r="II178" s="74"/>
      <c r="IJ178" s="74"/>
      <c r="IK178" s="74"/>
      <c r="IL178" s="74"/>
      <c r="IM178" s="74"/>
      <c r="IN178" s="74"/>
      <c r="IO178" s="74"/>
      <c r="IP178" s="74"/>
      <c r="IQ178" s="74"/>
      <c r="IR178" s="74"/>
      <c r="IS178" s="74"/>
      <c r="IT178" s="74"/>
      <c r="IU178" s="74"/>
      <c r="IV178" s="74"/>
      <c r="IW178" s="74"/>
      <c r="IX178" s="74"/>
      <c r="IY178" s="74"/>
      <c r="IZ178" s="74"/>
      <c r="JA178" s="74"/>
      <c r="JB178" s="74"/>
      <c r="JC178" s="74"/>
      <c r="JD178" s="74"/>
      <c r="JE178" s="74"/>
      <c r="JF178" s="74"/>
      <c r="JG178" s="74"/>
      <c r="JH178" s="74"/>
      <c r="JI178" s="74"/>
      <c r="JJ178" s="74"/>
      <c r="JK178" s="70"/>
      <c r="JL178" s="70"/>
      <c r="JM178" s="70"/>
      <c r="JN178" s="70"/>
      <c r="JO178" s="70"/>
      <c r="JP178" s="70"/>
      <c r="JQ178" s="70"/>
      <c r="JR178" s="70"/>
      <c r="JS178" s="70"/>
      <c r="JT178" s="70"/>
      <c r="JU178" s="70"/>
      <c r="JV178" s="70"/>
      <c r="JW178" s="70"/>
      <c r="JX178" s="70"/>
      <c r="JY178" s="70"/>
      <c r="JZ178" s="70"/>
      <c r="KA178" s="70"/>
      <c r="KB178" s="70"/>
      <c r="KC178" s="70"/>
      <c r="KD178" s="70"/>
      <c r="KE178" s="70"/>
      <c r="KF178" s="70"/>
      <c r="KG178" s="70"/>
      <c r="KH178" s="70"/>
      <c r="KI178" s="70"/>
      <c r="KJ178" s="70"/>
      <c r="KK178" s="70"/>
      <c r="KL178" s="70"/>
      <c r="KM178" s="70"/>
      <c r="KN178" s="70"/>
      <c r="KO178" s="70"/>
      <c r="KP178" s="70"/>
      <c r="KQ178" s="70"/>
      <c r="KR178" s="70"/>
      <c r="KS178" s="70"/>
      <c r="KT178" s="70"/>
      <c r="KU178" s="70"/>
      <c r="KV178" s="70"/>
      <c r="KW178" s="70"/>
      <c r="KX178" s="70"/>
      <c r="KY178" s="70"/>
      <c r="KZ178" s="70"/>
      <c r="LA178" s="70"/>
      <c r="LB178" s="70"/>
      <c r="LC178" s="70"/>
      <c r="LD178" s="70"/>
      <c r="LE178" s="70"/>
      <c r="LF178" s="70"/>
      <c r="LG178" s="70"/>
    </row>
    <row r="179" spans="1:319" ht="30">
      <c r="A179" s="70" t="s">
        <v>354</v>
      </c>
      <c r="B179" s="71" t="s">
        <v>76</v>
      </c>
      <c r="C179" s="71" t="s">
        <v>76</v>
      </c>
      <c r="D179" s="71" t="s">
        <v>76</v>
      </c>
      <c r="E179" s="71" t="s">
        <v>76</v>
      </c>
      <c r="F179" s="70">
        <v>14</v>
      </c>
      <c r="G179" s="32">
        <v>178</v>
      </c>
      <c r="H179" s="70" t="s">
        <v>594</v>
      </c>
      <c r="I179" s="70" t="s">
        <v>593</v>
      </c>
      <c r="J179" s="70" t="s">
        <v>593</v>
      </c>
      <c r="M179" s="70">
        <v>2</v>
      </c>
      <c r="N179" s="70">
        <v>2</v>
      </c>
      <c r="O179" s="70" t="s">
        <v>1317</v>
      </c>
      <c r="P179" s="70" t="s">
        <v>2114</v>
      </c>
      <c r="W179" s="70" t="s">
        <v>1443</v>
      </c>
      <c r="X179" s="70" t="s">
        <v>1888</v>
      </c>
      <c r="Y179" s="70" t="s">
        <v>1889</v>
      </c>
      <c r="AI179" s="70" t="s">
        <v>1350</v>
      </c>
      <c r="AJ179" s="70" t="s">
        <v>1350</v>
      </c>
      <c r="AK179" s="70" t="s">
        <v>1338</v>
      </c>
      <c r="AL179" s="70" t="s">
        <v>260</v>
      </c>
      <c r="AM179" s="70"/>
      <c r="AN179" s="70" t="s">
        <v>61</v>
      </c>
      <c r="AO179" s="70" t="s">
        <v>62</v>
      </c>
      <c r="AP179" s="70" t="s">
        <v>568</v>
      </c>
      <c r="AQ179" s="70" t="s">
        <v>90</v>
      </c>
      <c r="AR179" s="70" t="s">
        <v>64</v>
      </c>
      <c r="AS179" s="70" t="s">
        <v>65</v>
      </c>
      <c r="AT179" s="70" t="s">
        <v>170</v>
      </c>
      <c r="AU179" s="70" t="s">
        <v>67</v>
      </c>
      <c r="AV179" s="70" t="s">
        <v>114</v>
      </c>
      <c r="AW179" s="70" t="s">
        <v>115</v>
      </c>
      <c r="AX179" s="70" t="s">
        <v>108</v>
      </c>
      <c r="AY179" s="70" t="s">
        <v>92</v>
      </c>
      <c r="AZ179" s="70" t="s">
        <v>529</v>
      </c>
      <c r="BA179" s="70" t="s">
        <v>317</v>
      </c>
      <c r="BD179" s="70" t="s">
        <v>609</v>
      </c>
      <c r="BE179" s="70" t="s">
        <v>610</v>
      </c>
      <c r="BF179" s="70" t="s">
        <v>2117</v>
      </c>
      <c r="BM179" s="70"/>
      <c r="BN179" s="70">
        <v>3.25</v>
      </c>
      <c r="BO179" s="70" t="s">
        <v>1563</v>
      </c>
      <c r="BP179" s="70" t="s">
        <v>76</v>
      </c>
      <c r="BQ179" s="72"/>
      <c r="BR179" s="70"/>
      <c r="BT179" s="70"/>
      <c r="BU179" s="70" t="s">
        <v>76</v>
      </c>
      <c r="BV179" s="70"/>
      <c r="BW179" s="70"/>
      <c r="BX179" s="70"/>
      <c r="BY179" s="70">
        <v>2</v>
      </c>
      <c r="BZ179" s="70" t="s">
        <v>76</v>
      </c>
      <c r="CA179" s="70"/>
      <c r="CB179" s="70" t="s">
        <v>76</v>
      </c>
      <c r="CC179" s="70"/>
      <c r="CD179" s="70"/>
      <c r="CE179" s="70"/>
      <c r="CF179" s="70"/>
      <c r="CG179" s="70"/>
      <c r="CH179" s="70"/>
      <c r="CI179" s="70" t="s">
        <v>1511</v>
      </c>
      <c r="CJ179" s="74"/>
      <c r="CK179" s="70"/>
      <c r="CL179" s="70" t="s">
        <v>2159</v>
      </c>
      <c r="CM179" s="70"/>
      <c r="CN179" s="70"/>
      <c r="CO179" s="70"/>
      <c r="CP179" s="70"/>
      <c r="CQ179" s="70"/>
      <c r="CR179" s="70"/>
      <c r="CS179" s="70"/>
      <c r="CT179" s="70"/>
      <c r="CV179" s="70"/>
      <c r="CY179" s="75">
        <v>1</v>
      </c>
      <c r="CZ179" s="75">
        <v>450</v>
      </c>
      <c r="DA179" s="75">
        <v>4016</v>
      </c>
      <c r="DF179" s="70"/>
      <c r="DJ179" s="70"/>
      <c r="DK179" s="70"/>
      <c r="DL179" s="70"/>
      <c r="DM179" s="70"/>
      <c r="DN179" s="70"/>
      <c r="DO179" s="70">
        <v>12</v>
      </c>
      <c r="DP179" s="70">
        <v>22</v>
      </c>
      <c r="DQ179" s="70"/>
      <c r="DS179" s="70"/>
      <c r="DT179" s="70"/>
      <c r="DU179" s="70"/>
      <c r="DV179" s="70"/>
      <c r="DW179" s="70"/>
      <c r="DX179" s="70"/>
      <c r="DY179" s="70"/>
      <c r="DZ179" s="70" t="s">
        <v>2146</v>
      </c>
      <c r="EA179" s="70" t="s">
        <v>1530</v>
      </c>
      <c r="EB179" s="70"/>
      <c r="EC179" s="70">
        <v>128</v>
      </c>
      <c r="ED179" s="70"/>
      <c r="EE179" s="70"/>
      <c r="EF179" s="70"/>
      <c r="EG179" s="70"/>
      <c r="EH179" s="70"/>
      <c r="EI179" s="70">
        <v>1421</v>
      </c>
      <c r="EJ179" s="70">
        <v>545</v>
      </c>
      <c r="EK179" s="70">
        <v>948</v>
      </c>
      <c r="EL179" s="70">
        <f>COUNTA(Tabla1[[#This Row],[Tamb1]:[Tamb4]])</f>
        <v>1</v>
      </c>
      <c r="EM179" s="78" t="s">
        <v>1727</v>
      </c>
      <c r="EQ179" s="62" t="s">
        <v>2121</v>
      </c>
      <c r="ER179" s="62" t="s">
        <v>2123</v>
      </c>
      <c r="ES179" s="70">
        <f>COUNTA(Tabla1[[#This Row],[Tcam1]:[Tcam9]])</f>
        <v>3</v>
      </c>
      <c r="ET179" s="62" t="s">
        <v>2119</v>
      </c>
      <c r="EU179" s="62" t="s">
        <v>2121</v>
      </c>
      <c r="EV179" s="62" t="s">
        <v>2123</v>
      </c>
      <c r="FC179" s="79">
        <v>3698</v>
      </c>
      <c r="FD179" s="79">
        <v>3590</v>
      </c>
      <c r="FE179" s="79">
        <v>4017</v>
      </c>
      <c r="FF179" s="80"/>
      <c r="FG179" s="80"/>
      <c r="FH179" s="80"/>
      <c r="FI179" s="80"/>
      <c r="FJ179" s="80"/>
      <c r="FK179" s="80"/>
      <c r="FL179" s="79"/>
      <c r="FM179" s="79"/>
      <c r="FN179" s="79"/>
      <c r="FO179" s="80"/>
      <c r="FP179" s="80"/>
      <c r="FQ179" s="80"/>
      <c r="FR179" s="80"/>
      <c r="FS179" s="80"/>
      <c r="FT179" s="80"/>
      <c r="FU179" s="79"/>
      <c r="FV179" s="79"/>
      <c r="FW179" s="79"/>
      <c r="FX179" s="80"/>
      <c r="FY179" s="80"/>
      <c r="FZ179" s="80"/>
      <c r="GA179" s="80"/>
      <c r="GB179" s="80"/>
      <c r="GC179" s="80"/>
      <c r="GD179" s="80"/>
      <c r="GE179" s="74"/>
      <c r="GF179" s="74"/>
      <c r="GG179" s="74"/>
      <c r="GH179" s="74"/>
      <c r="GI179" s="74"/>
      <c r="GJ179" s="74"/>
      <c r="GK179" s="74"/>
      <c r="GL179" s="74"/>
      <c r="GM179" s="74"/>
      <c r="GN179" s="74"/>
      <c r="GO179" s="74"/>
      <c r="GP179" s="74"/>
      <c r="GQ179" s="74"/>
      <c r="GR179" s="74"/>
      <c r="GS179" s="74"/>
      <c r="GT179" s="74"/>
      <c r="GU179" s="74"/>
      <c r="GV179" s="74"/>
      <c r="GW179" s="74"/>
      <c r="GX179" s="74"/>
      <c r="GY179" s="74"/>
      <c r="GZ179" s="74"/>
      <c r="HA179" s="74"/>
      <c r="HB179" s="74"/>
      <c r="HC179" s="74"/>
      <c r="HD179" s="74"/>
      <c r="HE179" s="74"/>
      <c r="HF179" s="74"/>
      <c r="HG179" s="74"/>
      <c r="HH179" s="74"/>
      <c r="HI179" s="74"/>
      <c r="HJ179" s="74"/>
      <c r="HK179" s="74"/>
      <c r="HL179" s="74"/>
      <c r="HM179" s="74"/>
      <c r="HN179" s="74"/>
      <c r="HO179" s="74"/>
      <c r="HP179" s="74"/>
      <c r="HQ179" s="74"/>
      <c r="HR179" s="74"/>
      <c r="HS179" s="74"/>
      <c r="HT179" s="74"/>
      <c r="HU179" s="74"/>
      <c r="HV179" s="74"/>
      <c r="HW179" s="74"/>
      <c r="HX179" s="74"/>
      <c r="HY179" s="74"/>
      <c r="HZ179" s="74"/>
      <c r="IA179" s="74"/>
      <c r="IB179" s="74"/>
      <c r="IC179" s="74"/>
      <c r="ID179" s="74"/>
      <c r="IE179" s="74"/>
      <c r="IF179" s="74"/>
      <c r="IG179" s="74"/>
      <c r="IH179" s="74"/>
      <c r="II179" s="74"/>
      <c r="IJ179" s="74"/>
      <c r="IK179" s="74"/>
      <c r="IL179" s="74"/>
      <c r="IM179" s="74"/>
      <c r="IN179" s="74"/>
      <c r="IO179" s="74"/>
      <c r="IP179" s="74"/>
      <c r="IQ179" s="74"/>
      <c r="IR179" s="74"/>
      <c r="IS179" s="74"/>
      <c r="IT179" s="74"/>
      <c r="IU179" s="74"/>
      <c r="IV179" s="74"/>
      <c r="IW179" s="74"/>
      <c r="IX179" s="74"/>
      <c r="IY179" s="74"/>
      <c r="IZ179" s="74"/>
      <c r="JA179" s="74"/>
      <c r="JB179" s="74"/>
      <c r="JC179" s="74"/>
      <c r="JD179" s="74"/>
      <c r="JE179" s="74"/>
      <c r="JF179" s="74"/>
      <c r="JG179" s="74"/>
      <c r="JH179" s="74"/>
      <c r="JI179" s="74"/>
      <c r="JJ179" s="74"/>
      <c r="JK179" s="70"/>
      <c r="JL179" s="70"/>
      <c r="JM179" s="70"/>
      <c r="JN179" s="70"/>
      <c r="JO179" s="70"/>
      <c r="JP179" s="70"/>
      <c r="JQ179" s="70"/>
      <c r="JR179" s="70"/>
      <c r="JS179" s="70"/>
      <c r="JT179" s="70"/>
      <c r="JU179" s="70"/>
      <c r="JV179" s="70"/>
      <c r="JW179" s="70"/>
      <c r="JX179" s="70"/>
      <c r="JY179" s="70"/>
      <c r="JZ179" s="70"/>
      <c r="KA179" s="70"/>
      <c r="KB179" s="70"/>
      <c r="KC179" s="70"/>
      <c r="KD179" s="70"/>
      <c r="KE179" s="70"/>
      <c r="KF179" s="70"/>
      <c r="KG179" s="70"/>
      <c r="KH179" s="70"/>
      <c r="KI179" s="70"/>
      <c r="KJ179" s="70"/>
      <c r="KK179" s="70"/>
      <c r="KL179" s="70"/>
      <c r="KM179" s="70"/>
      <c r="KN179" s="70"/>
      <c r="KO179" s="70"/>
      <c r="KP179" s="70"/>
      <c r="KQ179" s="70"/>
      <c r="KR179" s="70"/>
      <c r="KS179" s="70"/>
      <c r="KT179" s="70"/>
      <c r="KU179" s="70"/>
      <c r="KV179" s="70"/>
      <c r="KW179" s="70"/>
      <c r="KX179" s="70"/>
      <c r="KY179" s="70"/>
      <c r="KZ179" s="70"/>
      <c r="LA179" s="70"/>
      <c r="LB179" s="70"/>
      <c r="LC179" s="70"/>
      <c r="LD179" s="70"/>
      <c r="LE179" s="70"/>
      <c r="LF179" s="70"/>
      <c r="LG179" s="70"/>
    </row>
    <row r="180" spans="1:319" ht="30">
      <c r="A180" s="70" t="s">
        <v>355</v>
      </c>
      <c r="B180" s="71" t="s">
        <v>76</v>
      </c>
      <c r="C180" s="71" t="s">
        <v>76</v>
      </c>
      <c r="D180" s="71" t="s">
        <v>76</v>
      </c>
      <c r="E180" s="71" t="s">
        <v>76</v>
      </c>
      <c r="F180" s="70">
        <v>14</v>
      </c>
      <c r="G180" s="32">
        <v>179</v>
      </c>
      <c r="H180" s="70" t="s">
        <v>594</v>
      </c>
      <c r="I180" s="70" t="s">
        <v>593</v>
      </c>
      <c r="J180" s="70" t="s">
        <v>593</v>
      </c>
      <c r="M180" s="70">
        <v>2</v>
      </c>
      <c r="N180" s="70">
        <v>2</v>
      </c>
      <c r="O180" s="70" t="s">
        <v>1317</v>
      </c>
      <c r="P180" s="70" t="s">
        <v>2114</v>
      </c>
      <c r="W180" s="70" t="s">
        <v>1443</v>
      </c>
      <c r="X180" s="70" t="s">
        <v>1888</v>
      </c>
      <c r="Y180" s="70" t="s">
        <v>1889</v>
      </c>
      <c r="AI180" s="70" t="s">
        <v>1350</v>
      </c>
      <c r="AJ180" s="70" t="s">
        <v>1350</v>
      </c>
      <c r="AK180" s="70" t="s">
        <v>1338</v>
      </c>
      <c r="AL180" s="70" t="s">
        <v>260</v>
      </c>
      <c r="AM180" s="70"/>
      <c r="AN180" s="70" t="s">
        <v>61</v>
      </c>
      <c r="AO180" s="70" t="s">
        <v>62</v>
      </c>
      <c r="AP180" s="70" t="s">
        <v>568</v>
      </c>
      <c r="AQ180" s="70" t="s">
        <v>90</v>
      </c>
      <c r="AR180" s="70" t="s">
        <v>64</v>
      </c>
      <c r="AS180" s="70" t="s">
        <v>65</v>
      </c>
      <c r="AT180" s="70" t="s">
        <v>170</v>
      </c>
      <c r="AU180" s="70" t="s">
        <v>67</v>
      </c>
      <c r="AV180" s="70" t="s">
        <v>114</v>
      </c>
      <c r="AW180" s="70" t="s">
        <v>115</v>
      </c>
      <c r="AX180" s="70" t="s">
        <v>108</v>
      </c>
      <c r="AY180" s="70" t="s">
        <v>92</v>
      </c>
      <c r="AZ180" s="70" t="s">
        <v>529</v>
      </c>
      <c r="BA180" s="70" t="s">
        <v>317</v>
      </c>
      <c r="BD180" s="70" t="s">
        <v>609</v>
      </c>
      <c r="BE180" s="70" t="s">
        <v>610</v>
      </c>
      <c r="BF180" s="70" t="s">
        <v>2117</v>
      </c>
      <c r="BM180" s="70"/>
      <c r="BN180" s="70">
        <v>4.25</v>
      </c>
      <c r="BO180" s="70" t="s">
        <v>1563</v>
      </c>
      <c r="BP180" s="70" t="s">
        <v>76</v>
      </c>
      <c r="BQ180" s="72"/>
      <c r="BR180" s="70"/>
      <c r="BT180" s="70"/>
      <c r="BU180" s="70" t="s">
        <v>76</v>
      </c>
      <c r="BV180" s="70"/>
      <c r="BW180" s="70"/>
      <c r="BX180" s="70"/>
      <c r="BY180" s="70">
        <v>2</v>
      </c>
      <c r="BZ180" s="70" t="s">
        <v>76</v>
      </c>
      <c r="CA180" s="70"/>
      <c r="CB180" s="70" t="s">
        <v>76</v>
      </c>
      <c r="CC180" s="70"/>
      <c r="CD180" s="70"/>
      <c r="CE180" s="70"/>
      <c r="CF180" s="70"/>
      <c r="CG180" s="70"/>
      <c r="CH180" s="70"/>
      <c r="CI180" s="70" t="s">
        <v>1511</v>
      </c>
      <c r="CJ180" s="74"/>
      <c r="CK180" s="70"/>
      <c r="CL180" s="70" t="s">
        <v>2160</v>
      </c>
      <c r="CM180" s="70"/>
      <c r="CN180" s="70"/>
      <c r="CO180" s="70"/>
      <c r="CP180" s="70"/>
      <c r="CQ180" s="70"/>
      <c r="CR180" s="70"/>
      <c r="CS180" s="70"/>
      <c r="CT180" s="70"/>
      <c r="CV180" s="70"/>
      <c r="CY180" s="75">
        <v>1</v>
      </c>
      <c r="CZ180" s="75">
        <v>450</v>
      </c>
      <c r="DA180" s="75">
        <v>4016</v>
      </c>
      <c r="DF180" s="70"/>
      <c r="DJ180" s="70"/>
      <c r="DK180" s="70"/>
      <c r="DL180" s="70"/>
      <c r="DM180" s="70"/>
      <c r="DN180" s="70"/>
      <c r="DO180" s="70">
        <v>12</v>
      </c>
      <c r="DP180" s="70">
        <v>22</v>
      </c>
      <c r="DQ180" s="70"/>
      <c r="DS180" s="70"/>
      <c r="DT180" s="70"/>
      <c r="DU180" s="70"/>
      <c r="DV180" s="70"/>
      <c r="DW180" s="70"/>
      <c r="DX180" s="70"/>
      <c r="DY180" s="70"/>
      <c r="DZ180" s="70" t="s">
        <v>2147</v>
      </c>
      <c r="EA180" s="70" t="s">
        <v>1532</v>
      </c>
      <c r="EB180" s="70"/>
      <c r="EC180" s="70">
        <v>128</v>
      </c>
      <c r="ED180" s="70"/>
      <c r="EE180" s="70"/>
      <c r="EF180" s="70"/>
      <c r="EG180" s="70"/>
      <c r="EH180" s="70"/>
      <c r="EI180" s="70">
        <v>1421</v>
      </c>
      <c r="EJ180" s="70">
        <v>545</v>
      </c>
      <c r="EK180" s="70">
        <v>948</v>
      </c>
      <c r="EL180" s="70">
        <f>COUNTA(Tabla1[[#This Row],[Tamb1]:[Tamb4]])</f>
        <v>1</v>
      </c>
      <c r="EM180" s="78" t="s">
        <v>1727</v>
      </c>
      <c r="EQ180" s="62" t="s">
        <v>2121</v>
      </c>
      <c r="ER180" s="62" t="s">
        <v>2123</v>
      </c>
      <c r="ES180" s="70">
        <f>COUNTA(Tabla1[[#This Row],[Tcam1]:[Tcam9]])</f>
        <v>3</v>
      </c>
      <c r="ET180" s="62" t="s">
        <v>2119</v>
      </c>
      <c r="EU180" s="62" t="s">
        <v>2121</v>
      </c>
      <c r="EV180" s="62" t="s">
        <v>2123</v>
      </c>
      <c r="FC180" s="79">
        <v>4301</v>
      </c>
      <c r="FD180" s="79">
        <v>4176</v>
      </c>
      <c r="FE180" s="79">
        <v>4625</v>
      </c>
      <c r="FF180" s="80"/>
      <c r="FG180" s="80"/>
      <c r="FH180" s="80"/>
      <c r="FI180" s="80"/>
      <c r="FJ180" s="80"/>
      <c r="FK180" s="80"/>
      <c r="FL180" s="79"/>
      <c r="FM180" s="79"/>
      <c r="FN180" s="79"/>
      <c r="FO180" s="80"/>
      <c r="FP180" s="80"/>
      <c r="FQ180" s="80"/>
      <c r="FR180" s="80"/>
      <c r="FS180" s="80"/>
      <c r="FT180" s="80"/>
      <c r="FU180" s="79"/>
      <c r="FV180" s="79"/>
      <c r="FW180" s="79"/>
      <c r="FX180" s="80"/>
      <c r="FY180" s="80"/>
      <c r="FZ180" s="80"/>
      <c r="GA180" s="80"/>
      <c r="GB180" s="80"/>
      <c r="GC180" s="80"/>
      <c r="GD180" s="80"/>
      <c r="GE180" s="74"/>
      <c r="GF180" s="74"/>
      <c r="GG180" s="74"/>
      <c r="GH180" s="74"/>
      <c r="GI180" s="74"/>
      <c r="GJ180" s="74"/>
      <c r="GK180" s="74"/>
      <c r="GL180" s="74"/>
      <c r="GM180" s="74"/>
      <c r="GN180" s="74"/>
      <c r="GO180" s="74"/>
      <c r="GP180" s="74"/>
      <c r="GQ180" s="74"/>
      <c r="GR180" s="74"/>
      <c r="GS180" s="74"/>
      <c r="GT180" s="74"/>
      <c r="GU180" s="74"/>
      <c r="GV180" s="74"/>
      <c r="GW180" s="74"/>
      <c r="GX180" s="74"/>
      <c r="GY180" s="74"/>
      <c r="GZ180" s="74"/>
      <c r="HA180" s="74"/>
      <c r="HB180" s="74"/>
      <c r="HC180" s="74"/>
      <c r="HD180" s="74"/>
      <c r="HE180" s="74"/>
      <c r="HF180" s="74"/>
      <c r="HG180" s="74"/>
      <c r="HH180" s="74"/>
      <c r="HI180" s="74"/>
      <c r="HJ180" s="74"/>
      <c r="HK180" s="74"/>
      <c r="HL180" s="74"/>
      <c r="HM180" s="74"/>
      <c r="HN180" s="74"/>
      <c r="HO180" s="74"/>
      <c r="HP180" s="74"/>
      <c r="HQ180" s="74"/>
      <c r="HR180" s="74"/>
      <c r="HS180" s="74"/>
      <c r="HT180" s="74"/>
      <c r="HU180" s="74"/>
      <c r="HV180" s="74"/>
      <c r="HW180" s="74"/>
      <c r="HX180" s="74"/>
      <c r="HY180" s="74"/>
      <c r="HZ180" s="74"/>
      <c r="IA180" s="74"/>
      <c r="IB180" s="74"/>
      <c r="IC180" s="74"/>
      <c r="ID180" s="74"/>
      <c r="IE180" s="74"/>
      <c r="IF180" s="74"/>
      <c r="IG180" s="74"/>
      <c r="IH180" s="74"/>
      <c r="II180" s="74"/>
      <c r="IJ180" s="74"/>
      <c r="IK180" s="74"/>
      <c r="IL180" s="74"/>
      <c r="IM180" s="74"/>
      <c r="IN180" s="74"/>
      <c r="IO180" s="74"/>
      <c r="IP180" s="74"/>
      <c r="IQ180" s="74"/>
      <c r="IR180" s="74"/>
      <c r="IS180" s="74"/>
      <c r="IT180" s="74"/>
      <c r="IU180" s="74"/>
      <c r="IV180" s="74"/>
      <c r="IW180" s="74"/>
      <c r="IX180" s="74"/>
      <c r="IY180" s="74"/>
      <c r="IZ180" s="74"/>
      <c r="JA180" s="74"/>
      <c r="JB180" s="74"/>
      <c r="JC180" s="74"/>
      <c r="JD180" s="74"/>
      <c r="JE180" s="74"/>
      <c r="JF180" s="74"/>
      <c r="JG180" s="74"/>
      <c r="JH180" s="74"/>
      <c r="JI180" s="74"/>
      <c r="JJ180" s="74"/>
      <c r="JK180" s="70"/>
      <c r="JL180" s="70"/>
      <c r="JM180" s="70"/>
      <c r="JN180" s="70"/>
      <c r="JO180" s="70"/>
      <c r="JP180" s="70"/>
      <c r="JQ180" s="70"/>
      <c r="JR180" s="70"/>
      <c r="JS180" s="70"/>
      <c r="JT180" s="70"/>
      <c r="JU180" s="70"/>
      <c r="JV180" s="70"/>
      <c r="JW180" s="70"/>
      <c r="JX180" s="70"/>
      <c r="JY180" s="70"/>
      <c r="JZ180" s="70"/>
      <c r="KA180" s="70"/>
      <c r="KB180" s="70"/>
      <c r="KC180" s="70"/>
      <c r="KD180" s="70"/>
      <c r="KE180" s="70"/>
      <c r="KF180" s="70"/>
      <c r="KG180" s="70"/>
      <c r="KH180" s="70"/>
      <c r="KI180" s="70"/>
      <c r="KJ180" s="70"/>
      <c r="KK180" s="70"/>
      <c r="KL180" s="70"/>
      <c r="KM180" s="70"/>
      <c r="KN180" s="70"/>
      <c r="KO180" s="70"/>
      <c r="KP180" s="70"/>
      <c r="KQ180" s="70"/>
      <c r="KR180" s="70"/>
      <c r="KS180" s="70"/>
      <c r="KT180" s="70"/>
      <c r="KU180" s="70"/>
      <c r="KV180" s="70"/>
      <c r="KW180" s="70"/>
      <c r="KX180" s="70"/>
      <c r="KY180" s="70"/>
      <c r="KZ180" s="70"/>
      <c r="LA180" s="70"/>
      <c r="LB180" s="70"/>
      <c r="LC180" s="70"/>
      <c r="LD180" s="70"/>
      <c r="LE180" s="70"/>
      <c r="LF180" s="70"/>
      <c r="LG180" s="70"/>
    </row>
    <row r="181" spans="1:319" ht="30">
      <c r="A181" s="70" t="s">
        <v>347</v>
      </c>
      <c r="B181" s="71" t="s">
        <v>76</v>
      </c>
      <c r="C181" s="71" t="s">
        <v>76</v>
      </c>
      <c r="D181" s="71" t="s">
        <v>76</v>
      </c>
      <c r="E181" s="71" t="s">
        <v>76</v>
      </c>
      <c r="F181" s="70">
        <v>14</v>
      </c>
      <c r="G181" s="32">
        <v>180</v>
      </c>
      <c r="H181" s="70" t="s">
        <v>594</v>
      </c>
      <c r="I181" s="70" t="s">
        <v>593</v>
      </c>
      <c r="J181" s="70" t="s">
        <v>593</v>
      </c>
      <c r="M181" s="70">
        <v>2</v>
      </c>
      <c r="N181" s="70">
        <v>2</v>
      </c>
      <c r="O181" s="70" t="s">
        <v>1317</v>
      </c>
      <c r="P181" s="70" t="s">
        <v>2114</v>
      </c>
      <c r="W181" s="70" t="s">
        <v>1443</v>
      </c>
      <c r="X181" s="70" t="s">
        <v>1888</v>
      </c>
      <c r="Y181" s="70" t="s">
        <v>1889</v>
      </c>
      <c r="AI181" s="70" t="s">
        <v>1350</v>
      </c>
      <c r="AJ181" s="70" t="s">
        <v>1350</v>
      </c>
      <c r="AK181" s="70" t="s">
        <v>1338</v>
      </c>
      <c r="AL181" s="70" t="s">
        <v>260</v>
      </c>
      <c r="AM181" s="70"/>
      <c r="AN181" s="70" t="s">
        <v>61</v>
      </c>
      <c r="AO181" s="70" t="s">
        <v>62</v>
      </c>
      <c r="AP181" s="70" t="s">
        <v>568</v>
      </c>
      <c r="AQ181" s="70" t="s">
        <v>90</v>
      </c>
      <c r="AR181" s="70" t="s">
        <v>64</v>
      </c>
      <c r="AS181" s="70" t="s">
        <v>65</v>
      </c>
      <c r="AT181" s="70" t="s">
        <v>170</v>
      </c>
      <c r="AU181" s="70" t="s">
        <v>67</v>
      </c>
      <c r="AV181" s="70" t="s">
        <v>114</v>
      </c>
      <c r="AW181" s="70" t="s">
        <v>115</v>
      </c>
      <c r="AX181" s="70" t="s">
        <v>108</v>
      </c>
      <c r="AY181" s="70" t="s">
        <v>92</v>
      </c>
      <c r="AZ181" s="70" t="s">
        <v>529</v>
      </c>
      <c r="BA181" s="70" t="s">
        <v>317</v>
      </c>
      <c r="BD181" s="70" t="s">
        <v>609</v>
      </c>
      <c r="BE181" s="70" t="s">
        <v>610</v>
      </c>
      <c r="BF181" s="70" t="s">
        <v>2117</v>
      </c>
      <c r="BM181" s="70"/>
      <c r="BN181" s="70">
        <v>1.5</v>
      </c>
      <c r="BO181" s="70" t="s">
        <v>1563</v>
      </c>
      <c r="BP181" s="70" t="s">
        <v>76</v>
      </c>
      <c r="BQ181" s="72"/>
      <c r="BR181" s="70"/>
      <c r="BT181" s="70"/>
      <c r="BU181" s="70" t="s">
        <v>76</v>
      </c>
      <c r="BV181" s="70"/>
      <c r="BW181" s="70"/>
      <c r="BX181" s="70"/>
      <c r="BY181" s="70">
        <v>2</v>
      </c>
      <c r="BZ181" s="70" t="s">
        <v>76</v>
      </c>
      <c r="CA181" s="70"/>
      <c r="CB181" s="70" t="s">
        <v>76</v>
      </c>
      <c r="CC181" s="70"/>
      <c r="CD181" s="70"/>
      <c r="CE181" s="70"/>
      <c r="CF181" s="70"/>
      <c r="CG181" s="70"/>
      <c r="CH181" s="70"/>
      <c r="CI181" s="70" t="s">
        <v>1510</v>
      </c>
      <c r="CJ181" s="74"/>
      <c r="CK181" s="70"/>
      <c r="CL181" s="70" t="s">
        <v>2161</v>
      </c>
      <c r="CM181" s="70"/>
      <c r="CN181" s="70"/>
      <c r="CO181" s="70"/>
      <c r="CP181" s="70"/>
      <c r="CQ181" s="70"/>
      <c r="CR181" s="70"/>
      <c r="CS181" s="70"/>
      <c r="CT181" s="70"/>
      <c r="CV181" s="70"/>
      <c r="CY181" s="75">
        <v>1</v>
      </c>
      <c r="CZ181" s="75">
        <v>450</v>
      </c>
      <c r="DA181" s="75">
        <v>4198</v>
      </c>
      <c r="DF181" s="70"/>
      <c r="DJ181" s="70"/>
      <c r="DK181" s="70"/>
      <c r="DL181" s="70"/>
      <c r="DM181" s="70"/>
      <c r="DN181" s="70"/>
      <c r="DO181" s="70">
        <v>10</v>
      </c>
      <c r="DP181" s="70">
        <v>16</v>
      </c>
      <c r="DQ181" s="70"/>
      <c r="DS181" s="70"/>
      <c r="DT181" s="70"/>
      <c r="DU181" s="70"/>
      <c r="DV181" s="70"/>
      <c r="DW181" s="70"/>
      <c r="DX181" s="70"/>
      <c r="DY181" s="70"/>
      <c r="DZ181" s="70" t="s">
        <v>2148</v>
      </c>
      <c r="EA181" s="70" t="s">
        <v>1533</v>
      </c>
      <c r="EB181" s="70"/>
      <c r="EC181" s="70">
        <v>174</v>
      </c>
      <c r="ED181" s="70"/>
      <c r="EE181" s="70"/>
      <c r="EF181" s="70"/>
      <c r="EG181" s="70"/>
      <c r="EH181" s="70"/>
      <c r="EI181" s="70">
        <v>1421</v>
      </c>
      <c r="EJ181" s="70">
        <v>705</v>
      </c>
      <c r="EK181" s="70">
        <v>948</v>
      </c>
      <c r="EL181" s="70">
        <f>COUNTA(Tabla1[[#This Row],[Tamb1]:[Tamb4]])</f>
        <v>1</v>
      </c>
      <c r="EM181" s="78" t="s">
        <v>1727</v>
      </c>
      <c r="EQ181" s="62" t="s">
        <v>2121</v>
      </c>
      <c r="ER181" s="62" t="s">
        <v>2123</v>
      </c>
      <c r="ES181" s="70">
        <f>COUNTA(Tabla1[[#This Row],[Tcam1]:[Tcam9]])</f>
        <v>3</v>
      </c>
      <c r="ET181" s="62" t="s">
        <v>2119</v>
      </c>
      <c r="EU181" s="62" t="s">
        <v>2121</v>
      </c>
      <c r="EV181" s="62" t="s">
        <v>2123</v>
      </c>
      <c r="FC181" s="79">
        <v>1332</v>
      </c>
      <c r="FD181" s="79">
        <v>1318</v>
      </c>
      <c r="FE181" s="79">
        <v>1472</v>
      </c>
      <c r="FF181" s="80"/>
      <c r="FG181" s="80"/>
      <c r="FH181" s="80"/>
      <c r="FI181" s="80"/>
      <c r="FJ181" s="80"/>
      <c r="FK181" s="80"/>
      <c r="FL181" s="79"/>
      <c r="FM181" s="79"/>
      <c r="FN181" s="79"/>
      <c r="FO181" s="80"/>
      <c r="FP181" s="80"/>
      <c r="FQ181" s="80"/>
      <c r="FR181" s="80"/>
      <c r="FS181" s="80"/>
      <c r="FT181" s="80"/>
      <c r="FU181" s="79"/>
      <c r="FV181" s="79"/>
      <c r="FW181" s="79"/>
      <c r="FX181" s="80"/>
      <c r="FY181" s="80"/>
      <c r="FZ181" s="80"/>
      <c r="GA181" s="80"/>
      <c r="GB181" s="80"/>
      <c r="GC181" s="80"/>
      <c r="GD181" s="80"/>
      <c r="GE181" s="74"/>
      <c r="GF181" s="74"/>
      <c r="GG181" s="74"/>
      <c r="GH181" s="74"/>
      <c r="GI181" s="74"/>
      <c r="GJ181" s="74"/>
      <c r="GK181" s="74"/>
      <c r="GL181" s="74"/>
      <c r="GM181" s="74"/>
      <c r="GN181" s="74"/>
      <c r="GO181" s="74"/>
      <c r="GP181" s="74"/>
      <c r="GQ181" s="74"/>
      <c r="GR181" s="74"/>
      <c r="GS181" s="74"/>
      <c r="GT181" s="74"/>
      <c r="GU181" s="74"/>
      <c r="GV181" s="74"/>
      <c r="GW181" s="74"/>
      <c r="GX181" s="74"/>
      <c r="GY181" s="74"/>
      <c r="GZ181" s="74"/>
      <c r="HA181" s="74"/>
      <c r="HB181" s="74"/>
      <c r="HC181" s="74"/>
      <c r="HD181" s="74"/>
      <c r="HE181" s="74"/>
      <c r="HF181" s="74"/>
      <c r="HG181" s="74"/>
      <c r="HH181" s="74"/>
      <c r="HI181" s="74"/>
      <c r="HJ181" s="74"/>
      <c r="HK181" s="74"/>
      <c r="HL181" s="74"/>
      <c r="HM181" s="74"/>
      <c r="HN181" s="74"/>
      <c r="HO181" s="74"/>
      <c r="HP181" s="74"/>
      <c r="HQ181" s="74"/>
      <c r="HR181" s="74"/>
      <c r="HS181" s="74"/>
      <c r="HT181" s="74"/>
      <c r="HU181" s="74"/>
      <c r="HV181" s="74"/>
      <c r="HW181" s="74"/>
      <c r="HX181" s="74"/>
      <c r="HY181" s="74"/>
      <c r="HZ181" s="74"/>
      <c r="IA181" s="74"/>
      <c r="IB181" s="74"/>
      <c r="IC181" s="74"/>
      <c r="ID181" s="74"/>
      <c r="IE181" s="74"/>
      <c r="IF181" s="74"/>
      <c r="IG181" s="74"/>
      <c r="IH181" s="74"/>
      <c r="II181" s="74"/>
      <c r="IJ181" s="74"/>
      <c r="IK181" s="74"/>
      <c r="IL181" s="74"/>
      <c r="IM181" s="74"/>
      <c r="IN181" s="74"/>
      <c r="IO181" s="74"/>
      <c r="IP181" s="74"/>
      <c r="IQ181" s="74"/>
      <c r="IR181" s="74"/>
      <c r="IS181" s="74"/>
      <c r="IT181" s="74"/>
      <c r="IU181" s="74"/>
      <c r="IV181" s="74"/>
      <c r="IW181" s="74"/>
      <c r="IX181" s="74"/>
      <c r="IY181" s="74"/>
      <c r="IZ181" s="74"/>
      <c r="JA181" s="74"/>
      <c r="JB181" s="74"/>
      <c r="JC181" s="74"/>
      <c r="JD181" s="74"/>
      <c r="JE181" s="74"/>
      <c r="JF181" s="74"/>
      <c r="JG181" s="74"/>
      <c r="JH181" s="74"/>
      <c r="JI181" s="74"/>
      <c r="JJ181" s="74"/>
      <c r="JK181" s="70"/>
      <c r="JL181" s="70"/>
      <c r="JM181" s="70"/>
      <c r="JN181" s="70"/>
      <c r="JO181" s="70"/>
      <c r="JP181" s="70"/>
      <c r="JQ181" s="70"/>
      <c r="JR181" s="70"/>
      <c r="JS181" s="70"/>
      <c r="JT181" s="70"/>
      <c r="JU181" s="70"/>
      <c r="JV181" s="70"/>
      <c r="JW181" s="70"/>
      <c r="JX181" s="70"/>
      <c r="JY181" s="70"/>
      <c r="JZ181" s="70"/>
      <c r="KA181" s="70"/>
      <c r="KB181" s="70"/>
      <c r="KC181" s="70"/>
      <c r="KD181" s="70"/>
      <c r="KE181" s="70"/>
      <c r="KF181" s="70"/>
      <c r="KG181" s="70"/>
      <c r="KH181" s="70"/>
      <c r="KI181" s="70"/>
      <c r="KJ181" s="70"/>
      <c r="KK181" s="70"/>
      <c r="KL181" s="70"/>
      <c r="KM181" s="70"/>
      <c r="KN181" s="70"/>
      <c r="KO181" s="70"/>
      <c r="KP181" s="70"/>
      <c r="KQ181" s="70"/>
      <c r="KR181" s="70"/>
      <c r="KS181" s="70"/>
      <c r="KT181" s="70"/>
      <c r="KU181" s="70"/>
      <c r="KV181" s="70"/>
      <c r="KW181" s="70"/>
      <c r="KX181" s="70"/>
      <c r="KY181" s="70"/>
      <c r="KZ181" s="70"/>
      <c r="LA181" s="70"/>
      <c r="LB181" s="70"/>
      <c r="LC181" s="70"/>
      <c r="LD181" s="70"/>
      <c r="LE181" s="70"/>
      <c r="LF181" s="70"/>
      <c r="LG181" s="70"/>
    </row>
    <row r="182" spans="1:319" ht="30">
      <c r="A182" s="70" t="s">
        <v>349</v>
      </c>
      <c r="B182" s="71" t="s">
        <v>76</v>
      </c>
      <c r="C182" s="71" t="s">
        <v>76</v>
      </c>
      <c r="D182" s="71" t="s">
        <v>76</v>
      </c>
      <c r="E182" s="71" t="s">
        <v>76</v>
      </c>
      <c r="F182" s="70">
        <v>14</v>
      </c>
      <c r="G182" s="32">
        <v>181</v>
      </c>
      <c r="H182" s="70" t="s">
        <v>594</v>
      </c>
      <c r="I182" s="70" t="s">
        <v>593</v>
      </c>
      <c r="J182" s="70" t="s">
        <v>593</v>
      </c>
      <c r="M182" s="70">
        <v>2</v>
      </c>
      <c r="N182" s="70">
        <v>2</v>
      </c>
      <c r="O182" s="70" t="s">
        <v>1317</v>
      </c>
      <c r="P182" s="70" t="s">
        <v>2114</v>
      </c>
      <c r="W182" s="70" t="s">
        <v>1443</v>
      </c>
      <c r="X182" s="70" t="s">
        <v>1888</v>
      </c>
      <c r="Y182" s="70" t="s">
        <v>1889</v>
      </c>
      <c r="AI182" s="70" t="s">
        <v>1350</v>
      </c>
      <c r="AJ182" s="70" t="s">
        <v>1350</v>
      </c>
      <c r="AK182" s="70" t="s">
        <v>1338</v>
      </c>
      <c r="AL182" s="70" t="s">
        <v>260</v>
      </c>
      <c r="AM182" s="70"/>
      <c r="AN182" s="70" t="s">
        <v>61</v>
      </c>
      <c r="AO182" s="70" t="s">
        <v>62</v>
      </c>
      <c r="AP182" s="70" t="s">
        <v>568</v>
      </c>
      <c r="AQ182" s="70" t="s">
        <v>90</v>
      </c>
      <c r="AR182" s="70" t="s">
        <v>64</v>
      </c>
      <c r="AS182" s="70" t="s">
        <v>65</v>
      </c>
      <c r="AT182" s="70" t="s">
        <v>170</v>
      </c>
      <c r="AU182" s="70" t="s">
        <v>67</v>
      </c>
      <c r="AV182" s="70" t="s">
        <v>114</v>
      </c>
      <c r="AW182" s="70" t="s">
        <v>115</v>
      </c>
      <c r="AX182" s="70" t="s">
        <v>108</v>
      </c>
      <c r="AY182" s="70" t="s">
        <v>92</v>
      </c>
      <c r="AZ182" s="70" t="s">
        <v>529</v>
      </c>
      <c r="BA182" s="70" t="s">
        <v>317</v>
      </c>
      <c r="BD182" s="70" t="s">
        <v>609</v>
      </c>
      <c r="BE182" s="70" t="s">
        <v>610</v>
      </c>
      <c r="BF182" s="70" t="s">
        <v>2117</v>
      </c>
      <c r="BM182" s="70"/>
      <c r="BN182" s="70">
        <v>2.5</v>
      </c>
      <c r="BO182" s="70" t="s">
        <v>1563</v>
      </c>
      <c r="BP182" s="70" t="s">
        <v>76</v>
      </c>
      <c r="BQ182" s="72"/>
      <c r="BR182" s="70"/>
      <c r="BT182" s="70"/>
      <c r="BU182" s="70" t="s">
        <v>76</v>
      </c>
      <c r="BV182" s="70"/>
      <c r="BW182" s="70"/>
      <c r="BX182" s="70"/>
      <c r="BY182" s="70">
        <v>2</v>
      </c>
      <c r="BZ182" s="70" t="s">
        <v>76</v>
      </c>
      <c r="CA182" s="70"/>
      <c r="CB182" s="70" t="s">
        <v>76</v>
      </c>
      <c r="CC182" s="70"/>
      <c r="CD182" s="70"/>
      <c r="CE182" s="70"/>
      <c r="CF182" s="70"/>
      <c r="CG182" s="70"/>
      <c r="CH182" s="70"/>
      <c r="CI182" s="70" t="s">
        <v>1510</v>
      </c>
      <c r="CJ182" s="74"/>
      <c r="CK182" s="70"/>
      <c r="CL182" s="70" t="s">
        <v>2162</v>
      </c>
      <c r="CM182" s="70"/>
      <c r="CN182" s="70"/>
      <c r="CO182" s="70"/>
      <c r="CP182" s="70"/>
      <c r="CQ182" s="70"/>
      <c r="CR182" s="70"/>
      <c r="CS182" s="70"/>
      <c r="CT182" s="70"/>
      <c r="CV182" s="70"/>
      <c r="CY182" s="75">
        <v>1</v>
      </c>
      <c r="CZ182" s="75">
        <v>450</v>
      </c>
      <c r="DA182" s="75">
        <v>4198</v>
      </c>
      <c r="DF182" s="70"/>
      <c r="DJ182" s="70"/>
      <c r="DK182" s="70"/>
      <c r="DL182" s="70"/>
      <c r="DM182" s="70"/>
      <c r="DN182" s="70"/>
      <c r="DO182" s="70">
        <v>10</v>
      </c>
      <c r="DP182" s="70">
        <v>22</v>
      </c>
      <c r="DQ182" s="70"/>
      <c r="DS182" s="70"/>
      <c r="DT182" s="70"/>
      <c r="DU182" s="70"/>
      <c r="DV182" s="70"/>
      <c r="DW182" s="70"/>
      <c r="DX182" s="70"/>
      <c r="DY182" s="70"/>
      <c r="DZ182" s="70" t="s">
        <v>2146</v>
      </c>
      <c r="EA182" s="70" t="s">
        <v>1530</v>
      </c>
      <c r="EB182" s="70"/>
      <c r="EC182" s="70">
        <v>188</v>
      </c>
      <c r="ED182" s="70"/>
      <c r="EE182" s="70"/>
      <c r="EF182" s="70"/>
      <c r="EG182" s="70"/>
      <c r="EH182" s="70"/>
      <c r="EI182" s="70">
        <v>1421</v>
      </c>
      <c r="EJ182" s="70">
        <v>705</v>
      </c>
      <c r="EK182" s="70">
        <v>948</v>
      </c>
      <c r="EL182" s="70">
        <f>COUNTA(Tabla1[[#This Row],[Tamb1]:[Tamb4]])</f>
        <v>1</v>
      </c>
      <c r="EM182" s="78" t="s">
        <v>1727</v>
      </c>
      <c r="EQ182" s="62" t="s">
        <v>2121</v>
      </c>
      <c r="ER182" s="62" t="s">
        <v>2123</v>
      </c>
      <c r="ES182" s="70">
        <f>COUNTA(Tabla1[[#This Row],[Tcam1]:[Tcam9]])</f>
        <v>3</v>
      </c>
      <c r="ET182" s="62" t="s">
        <v>2119</v>
      </c>
      <c r="EU182" s="62" t="s">
        <v>2121</v>
      </c>
      <c r="EV182" s="62" t="s">
        <v>2123</v>
      </c>
      <c r="FC182" s="79">
        <v>2451</v>
      </c>
      <c r="FD182" s="79">
        <v>2362</v>
      </c>
      <c r="FE182" s="79">
        <v>2612</v>
      </c>
      <c r="FF182" s="80"/>
      <c r="FG182" s="80"/>
      <c r="FH182" s="80"/>
      <c r="FI182" s="80"/>
      <c r="FJ182" s="80"/>
      <c r="FK182" s="80"/>
      <c r="FL182" s="79"/>
      <c r="FM182" s="79"/>
      <c r="FN182" s="79"/>
      <c r="FO182" s="80"/>
      <c r="FP182" s="80"/>
      <c r="FQ182" s="80"/>
      <c r="FR182" s="80"/>
      <c r="FS182" s="80"/>
      <c r="FT182" s="80"/>
      <c r="FU182" s="79"/>
      <c r="FV182" s="79"/>
      <c r="FW182" s="79"/>
      <c r="FX182" s="80"/>
      <c r="FY182" s="80"/>
      <c r="FZ182" s="80"/>
      <c r="GA182" s="80"/>
      <c r="GB182" s="80"/>
      <c r="GC182" s="80"/>
      <c r="GD182" s="80"/>
      <c r="GE182" s="74"/>
      <c r="GF182" s="74"/>
      <c r="GG182" s="74"/>
      <c r="GH182" s="74"/>
      <c r="GI182" s="74"/>
      <c r="GJ182" s="74"/>
      <c r="GK182" s="74"/>
      <c r="GL182" s="74"/>
      <c r="GM182" s="74"/>
      <c r="GN182" s="74"/>
      <c r="GO182" s="74"/>
      <c r="GP182" s="74"/>
      <c r="GQ182" s="74"/>
      <c r="GR182" s="74"/>
      <c r="GS182" s="74"/>
      <c r="GT182" s="74"/>
      <c r="GU182" s="74"/>
      <c r="GV182" s="74"/>
      <c r="GW182" s="74"/>
      <c r="GX182" s="74"/>
      <c r="GY182" s="74"/>
      <c r="GZ182" s="74"/>
      <c r="HA182" s="74"/>
      <c r="HB182" s="74"/>
      <c r="HC182" s="74"/>
      <c r="HD182" s="74"/>
      <c r="HE182" s="74"/>
      <c r="HF182" s="74"/>
      <c r="HG182" s="74"/>
      <c r="HH182" s="74"/>
      <c r="HI182" s="74"/>
      <c r="HJ182" s="74"/>
      <c r="HK182" s="74"/>
      <c r="HL182" s="74"/>
      <c r="HM182" s="74"/>
      <c r="HN182" s="74"/>
      <c r="HO182" s="74"/>
      <c r="HP182" s="74"/>
      <c r="HQ182" s="74"/>
      <c r="HR182" s="74"/>
      <c r="HS182" s="74"/>
      <c r="HT182" s="74"/>
      <c r="HU182" s="74"/>
      <c r="HV182" s="74"/>
      <c r="HW182" s="74"/>
      <c r="HX182" s="74"/>
      <c r="HY182" s="74"/>
      <c r="HZ182" s="74"/>
      <c r="IA182" s="74"/>
      <c r="IB182" s="74"/>
      <c r="IC182" s="74"/>
      <c r="ID182" s="74"/>
      <c r="IE182" s="74"/>
      <c r="IF182" s="74"/>
      <c r="IG182" s="74"/>
      <c r="IH182" s="74"/>
      <c r="II182" s="74"/>
      <c r="IJ182" s="74"/>
      <c r="IK182" s="74"/>
      <c r="IL182" s="74"/>
      <c r="IM182" s="74"/>
      <c r="IN182" s="74"/>
      <c r="IO182" s="74"/>
      <c r="IP182" s="74"/>
      <c r="IQ182" s="74"/>
      <c r="IR182" s="74"/>
      <c r="IS182" s="74"/>
      <c r="IT182" s="74"/>
      <c r="IU182" s="74"/>
      <c r="IV182" s="74"/>
      <c r="IW182" s="74"/>
      <c r="IX182" s="74"/>
      <c r="IY182" s="74"/>
      <c r="IZ182" s="74"/>
      <c r="JA182" s="74"/>
      <c r="JB182" s="74"/>
      <c r="JC182" s="74"/>
      <c r="JD182" s="74"/>
      <c r="JE182" s="74"/>
      <c r="JF182" s="74"/>
      <c r="JG182" s="74"/>
      <c r="JH182" s="74"/>
      <c r="JI182" s="74"/>
      <c r="JJ182" s="74"/>
      <c r="JK182" s="70"/>
      <c r="JL182" s="70"/>
      <c r="JM182" s="70"/>
      <c r="JN182" s="70"/>
      <c r="JO182" s="70"/>
      <c r="JP182" s="70"/>
      <c r="JQ182" s="70"/>
      <c r="JR182" s="70"/>
      <c r="JS182" s="70"/>
      <c r="JT182" s="70"/>
      <c r="JU182" s="70"/>
      <c r="JV182" s="70"/>
      <c r="JW182" s="70"/>
      <c r="JX182" s="70"/>
      <c r="JY182" s="70"/>
      <c r="JZ182" s="70"/>
      <c r="KA182" s="70"/>
      <c r="KB182" s="70"/>
      <c r="KC182" s="70"/>
      <c r="KD182" s="70"/>
      <c r="KE182" s="70"/>
      <c r="KF182" s="70"/>
      <c r="KG182" s="70"/>
      <c r="KH182" s="70"/>
      <c r="KI182" s="70"/>
      <c r="KJ182" s="70"/>
      <c r="KK182" s="70"/>
      <c r="KL182" s="70"/>
      <c r="KM182" s="70"/>
      <c r="KN182" s="70"/>
      <c r="KO182" s="70"/>
      <c r="KP182" s="70"/>
      <c r="KQ182" s="70"/>
      <c r="KR182" s="70"/>
      <c r="KS182" s="70"/>
      <c r="KT182" s="70"/>
      <c r="KU182" s="70"/>
      <c r="KV182" s="70"/>
      <c r="KW182" s="70"/>
      <c r="KX182" s="70"/>
      <c r="KY182" s="70"/>
      <c r="KZ182" s="70"/>
      <c r="LA182" s="70"/>
      <c r="LB182" s="70"/>
      <c r="LC182" s="70"/>
      <c r="LD182" s="70"/>
      <c r="LE182" s="70"/>
      <c r="LF182" s="70"/>
      <c r="LG182" s="70"/>
    </row>
    <row r="183" spans="1:319" ht="30">
      <c r="A183" s="70" t="s">
        <v>351</v>
      </c>
      <c r="B183" s="71" t="s">
        <v>76</v>
      </c>
      <c r="C183" s="71" t="s">
        <v>76</v>
      </c>
      <c r="D183" s="71" t="s">
        <v>76</v>
      </c>
      <c r="E183" s="71" t="s">
        <v>76</v>
      </c>
      <c r="F183" s="70">
        <v>14</v>
      </c>
      <c r="G183" s="32">
        <v>182</v>
      </c>
      <c r="H183" s="70" t="s">
        <v>594</v>
      </c>
      <c r="I183" s="70" t="s">
        <v>593</v>
      </c>
      <c r="J183" s="70" t="s">
        <v>593</v>
      </c>
      <c r="M183" s="70">
        <v>2</v>
      </c>
      <c r="N183" s="70">
        <v>2</v>
      </c>
      <c r="O183" s="70" t="s">
        <v>1317</v>
      </c>
      <c r="P183" s="70" t="s">
        <v>2114</v>
      </c>
      <c r="W183" s="70" t="s">
        <v>1443</v>
      </c>
      <c r="X183" s="70" t="s">
        <v>1888</v>
      </c>
      <c r="Y183" s="70" t="s">
        <v>1889</v>
      </c>
      <c r="AI183" s="70" t="s">
        <v>1350</v>
      </c>
      <c r="AJ183" s="70" t="s">
        <v>1350</v>
      </c>
      <c r="AK183" s="70" t="s">
        <v>1338</v>
      </c>
      <c r="AL183" s="70" t="s">
        <v>260</v>
      </c>
      <c r="AM183" s="70"/>
      <c r="AN183" s="70" t="s">
        <v>61</v>
      </c>
      <c r="AO183" s="70" t="s">
        <v>62</v>
      </c>
      <c r="AP183" s="70" t="s">
        <v>568</v>
      </c>
      <c r="AQ183" s="70" t="s">
        <v>90</v>
      </c>
      <c r="AR183" s="70" t="s">
        <v>64</v>
      </c>
      <c r="AS183" s="70" t="s">
        <v>65</v>
      </c>
      <c r="AT183" s="70" t="s">
        <v>170</v>
      </c>
      <c r="AU183" s="70" t="s">
        <v>67</v>
      </c>
      <c r="AV183" s="70" t="s">
        <v>114</v>
      </c>
      <c r="AW183" s="70" t="s">
        <v>115</v>
      </c>
      <c r="AX183" s="70" t="s">
        <v>108</v>
      </c>
      <c r="AY183" s="70" t="s">
        <v>92</v>
      </c>
      <c r="AZ183" s="70" t="s">
        <v>529</v>
      </c>
      <c r="BA183" s="70" t="s">
        <v>317</v>
      </c>
      <c r="BD183" s="70" t="s">
        <v>609</v>
      </c>
      <c r="BE183" s="70" t="s">
        <v>610</v>
      </c>
      <c r="BF183" s="70" t="s">
        <v>2117</v>
      </c>
      <c r="BM183" s="70"/>
      <c r="BN183" s="70">
        <v>3</v>
      </c>
      <c r="BO183" s="70" t="s">
        <v>1563</v>
      </c>
      <c r="BP183" s="70" t="s">
        <v>76</v>
      </c>
      <c r="BQ183" s="72"/>
      <c r="BR183" s="70"/>
      <c r="BT183" s="70"/>
      <c r="BU183" s="70" t="s">
        <v>76</v>
      </c>
      <c r="BV183" s="70"/>
      <c r="BW183" s="70"/>
      <c r="BX183" s="70"/>
      <c r="BY183" s="70">
        <v>2</v>
      </c>
      <c r="BZ183" s="70" t="s">
        <v>76</v>
      </c>
      <c r="CA183" s="70"/>
      <c r="CB183" s="70" t="s">
        <v>76</v>
      </c>
      <c r="CC183" s="70"/>
      <c r="CD183" s="70"/>
      <c r="CE183" s="70"/>
      <c r="CF183" s="70"/>
      <c r="CG183" s="70"/>
      <c r="CH183" s="70"/>
      <c r="CI183" s="70" t="s">
        <v>1510</v>
      </c>
      <c r="CJ183" s="74"/>
      <c r="CK183" s="70"/>
      <c r="CL183" s="70" t="s">
        <v>2163</v>
      </c>
      <c r="CM183" s="70"/>
      <c r="CN183" s="70"/>
      <c r="CO183" s="70"/>
      <c r="CP183" s="70"/>
      <c r="CQ183" s="70"/>
      <c r="CR183" s="70"/>
      <c r="CS183" s="70"/>
      <c r="CT183" s="70"/>
      <c r="CV183" s="70"/>
      <c r="CY183" s="75">
        <v>1</v>
      </c>
      <c r="CZ183" s="75">
        <v>450</v>
      </c>
      <c r="DA183" s="75">
        <v>4198</v>
      </c>
      <c r="DF183" s="70"/>
      <c r="DJ183" s="70"/>
      <c r="DK183" s="70"/>
      <c r="DL183" s="70"/>
      <c r="DM183" s="70"/>
      <c r="DN183" s="70"/>
      <c r="DO183" s="70">
        <v>10</v>
      </c>
      <c r="DP183" s="70">
        <v>22</v>
      </c>
      <c r="DQ183" s="70"/>
      <c r="DS183" s="70"/>
      <c r="DT183" s="70"/>
      <c r="DU183" s="70"/>
      <c r="DV183" s="70"/>
      <c r="DW183" s="70"/>
      <c r="DX183" s="70"/>
      <c r="DY183" s="70"/>
      <c r="DZ183" s="70" t="s">
        <v>2145</v>
      </c>
      <c r="EA183" s="70" t="s">
        <v>1531</v>
      </c>
      <c r="EB183" s="70"/>
      <c r="EC183" s="70">
        <v>191</v>
      </c>
      <c r="ED183" s="70"/>
      <c r="EE183" s="70"/>
      <c r="EF183" s="70"/>
      <c r="EG183" s="70"/>
      <c r="EH183" s="70"/>
      <c r="EI183" s="70">
        <v>1421</v>
      </c>
      <c r="EJ183" s="70">
        <v>705</v>
      </c>
      <c r="EK183" s="70">
        <v>948</v>
      </c>
      <c r="EL183" s="70">
        <f>COUNTA(Tabla1[[#This Row],[Tamb1]:[Tamb4]])</f>
        <v>1</v>
      </c>
      <c r="EM183" s="78" t="s">
        <v>1727</v>
      </c>
      <c r="EQ183" s="62" t="s">
        <v>2121</v>
      </c>
      <c r="ER183" s="62" t="s">
        <v>2123</v>
      </c>
      <c r="ES183" s="70">
        <f>COUNTA(Tabla1[[#This Row],[Tcam1]:[Tcam9]])</f>
        <v>3</v>
      </c>
      <c r="ET183" s="62" t="s">
        <v>2119</v>
      </c>
      <c r="EU183" s="62" t="s">
        <v>2121</v>
      </c>
      <c r="EV183" s="62" t="s">
        <v>2123</v>
      </c>
      <c r="FC183" s="79">
        <v>2996</v>
      </c>
      <c r="FD183" s="79">
        <v>2964</v>
      </c>
      <c r="FE183" s="79">
        <v>3258</v>
      </c>
      <c r="FF183" s="80"/>
      <c r="FG183" s="80"/>
      <c r="FH183" s="80"/>
      <c r="FI183" s="80"/>
      <c r="FJ183" s="80"/>
      <c r="FK183" s="80"/>
      <c r="FL183" s="79"/>
      <c r="FM183" s="79"/>
      <c r="FN183" s="79"/>
      <c r="FO183" s="80"/>
      <c r="FP183" s="80"/>
      <c r="FQ183" s="80"/>
      <c r="FR183" s="80"/>
      <c r="FS183" s="80"/>
      <c r="FT183" s="80"/>
      <c r="FU183" s="79"/>
      <c r="FV183" s="79"/>
      <c r="FW183" s="79"/>
      <c r="FX183" s="80"/>
      <c r="FY183" s="80"/>
      <c r="FZ183" s="80"/>
      <c r="GA183" s="80"/>
      <c r="GB183" s="80"/>
      <c r="GC183" s="80"/>
      <c r="GD183" s="80"/>
      <c r="GE183" s="74"/>
      <c r="GF183" s="74"/>
      <c r="GG183" s="74"/>
      <c r="GH183" s="74"/>
      <c r="GI183" s="74"/>
      <c r="GJ183" s="74"/>
      <c r="GK183" s="74"/>
      <c r="GL183" s="74"/>
      <c r="GM183" s="74"/>
      <c r="GN183" s="74"/>
      <c r="GO183" s="74"/>
      <c r="GP183" s="74"/>
      <c r="GQ183" s="74"/>
      <c r="GR183" s="74"/>
      <c r="GS183" s="74"/>
      <c r="GT183" s="74"/>
      <c r="GU183" s="74"/>
      <c r="GV183" s="74"/>
      <c r="GW183" s="74"/>
      <c r="GX183" s="74"/>
      <c r="GY183" s="74"/>
      <c r="GZ183" s="74"/>
      <c r="HA183" s="74"/>
      <c r="HB183" s="74"/>
      <c r="HC183" s="74"/>
      <c r="HD183" s="74"/>
      <c r="HE183" s="74"/>
      <c r="HF183" s="74"/>
      <c r="HG183" s="74"/>
      <c r="HH183" s="74"/>
      <c r="HI183" s="74"/>
      <c r="HJ183" s="74"/>
      <c r="HK183" s="74"/>
      <c r="HL183" s="74"/>
      <c r="HM183" s="74"/>
      <c r="HN183" s="74"/>
      <c r="HO183" s="74"/>
      <c r="HP183" s="74"/>
      <c r="HQ183" s="74"/>
      <c r="HR183" s="74"/>
      <c r="HS183" s="74"/>
      <c r="HT183" s="74"/>
      <c r="HU183" s="74"/>
      <c r="HV183" s="74"/>
      <c r="HW183" s="74"/>
      <c r="HX183" s="74"/>
      <c r="HY183" s="74"/>
      <c r="HZ183" s="74"/>
      <c r="IA183" s="74"/>
      <c r="IB183" s="74"/>
      <c r="IC183" s="74"/>
      <c r="ID183" s="74"/>
      <c r="IE183" s="74"/>
      <c r="IF183" s="74"/>
      <c r="IG183" s="74"/>
      <c r="IH183" s="74"/>
      <c r="II183" s="74"/>
      <c r="IJ183" s="74"/>
      <c r="IK183" s="74"/>
      <c r="IL183" s="74"/>
      <c r="IM183" s="74"/>
      <c r="IN183" s="74"/>
      <c r="IO183" s="74"/>
      <c r="IP183" s="74"/>
      <c r="IQ183" s="74"/>
      <c r="IR183" s="74"/>
      <c r="IS183" s="74"/>
      <c r="IT183" s="74"/>
      <c r="IU183" s="74"/>
      <c r="IV183" s="74"/>
      <c r="IW183" s="74"/>
      <c r="IX183" s="74"/>
      <c r="IY183" s="74"/>
      <c r="IZ183" s="74"/>
      <c r="JA183" s="74"/>
      <c r="JB183" s="74"/>
      <c r="JC183" s="74"/>
      <c r="JD183" s="74"/>
      <c r="JE183" s="74"/>
      <c r="JF183" s="74"/>
      <c r="JG183" s="74"/>
      <c r="JH183" s="74"/>
      <c r="JI183" s="74"/>
      <c r="JJ183" s="74"/>
      <c r="JK183" s="70"/>
      <c r="JL183" s="70"/>
      <c r="JM183" s="70"/>
      <c r="JN183" s="70"/>
      <c r="JO183" s="70"/>
      <c r="JP183" s="70"/>
      <c r="JQ183" s="70"/>
      <c r="JR183" s="70"/>
      <c r="JS183" s="70"/>
      <c r="JT183" s="70"/>
      <c r="JU183" s="70"/>
      <c r="JV183" s="70"/>
      <c r="JW183" s="70"/>
      <c r="JX183" s="70"/>
      <c r="JY183" s="70"/>
      <c r="JZ183" s="70"/>
      <c r="KA183" s="70"/>
      <c r="KB183" s="70"/>
      <c r="KC183" s="70"/>
      <c r="KD183" s="70"/>
      <c r="KE183" s="70"/>
      <c r="KF183" s="70"/>
      <c r="KG183" s="70"/>
      <c r="KH183" s="70"/>
      <c r="KI183" s="70"/>
      <c r="KJ183" s="70"/>
      <c r="KK183" s="70"/>
      <c r="KL183" s="70"/>
      <c r="KM183" s="70"/>
      <c r="KN183" s="70"/>
      <c r="KO183" s="70"/>
      <c r="KP183" s="70"/>
      <c r="KQ183" s="70"/>
      <c r="KR183" s="70"/>
      <c r="KS183" s="70"/>
      <c r="KT183" s="70"/>
      <c r="KU183" s="70"/>
      <c r="KV183" s="70"/>
      <c r="KW183" s="70"/>
      <c r="KX183" s="70"/>
      <c r="KY183" s="70"/>
      <c r="KZ183" s="70"/>
      <c r="LA183" s="70"/>
      <c r="LB183" s="70"/>
      <c r="LC183" s="70"/>
      <c r="LD183" s="70"/>
      <c r="LE183" s="70"/>
      <c r="LF183" s="70"/>
      <c r="LG183" s="70"/>
    </row>
    <row r="184" spans="1:319" ht="30">
      <c r="A184" s="70" t="s">
        <v>356</v>
      </c>
      <c r="B184" s="71" t="s">
        <v>76</v>
      </c>
      <c r="C184" s="71" t="s">
        <v>76</v>
      </c>
      <c r="D184" s="71" t="s">
        <v>76</v>
      </c>
      <c r="E184" s="71" t="s">
        <v>76</v>
      </c>
      <c r="F184" s="70">
        <v>14</v>
      </c>
      <c r="G184" s="32">
        <v>183</v>
      </c>
      <c r="H184" s="70" t="s">
        <v>594</v>
      </c>
      <c r="I184" s="70" t="s">
        <v>593</v>
      </c>
      <c r="J184" s="70" t="s">
        <v>593</v>
      </c>
      <c r="M184" s="70">
        <v>2</v>
      </c>
      <c r="N184" s="70">
        <v>2</v>
      </c>
      <c r="O184" s="70" t="s">
        <v>1317</v>
      </c>
      <c r="P184" s="70" t="s">
        <v>2114</v>
      </c>
      <c r="W184" s="70" t="s">
        <v>1443</v>
      </c>
      <c r="X184" s="70" t="s">
        <v>1888</v>
      </c>
      <c r="Y184" s="70" t="s">
        <v>1889</v>
      </c>
      <c r="AI184" s="70" t="s">
        <v>1350</v>
      </c>
      <c r="AJ184" s="70" t="s">
        <v>1350</v>
      </c>
      <c r="AK184" s="70" t="s">
        <v>1338</v>
      </c>
      <c r="AL184" s="70" t="s">
        <v>260</v>
      </c>
      <c r="AM184" s="70"/>
      <c r="AN184" s="70" t="s">
        <v>61</v>
      </c>
      <c r="AO184" s="70" t="s">
        <v>62</v>
      </c>
      <c r="AP184" s="70" t="s">
        <v>568</v>
      </c>
      <c r="AQ184" s="70" t="s">
        <v>90</v>
      </c>
      <c r="AR184" s="70" t="s">
        <v>64</v>
      </c>
      <c r="AS184" s="70" t="s">
        <v>65</v>
      </c>
      <c r="AT184" s="70" t="s">
        <v>170</v>
      </c>
      <c r="AU184" s="70" t="s">
        <v>67</v>
      </c>
      <c r="AV184" s="70" t="s">
        <v>114</v>
      </c>
      <c r="AW184" s="70" t="s">
        <v>115</v>
      </c>
      <c r="AX184" s="70" t="s">
        <v>108</v>
      </c>
      <c r="AY184" s="70" t="s">
        <v>92</v>
      </c>
      <c r="AZ184" s="70" t="s">
        <v>529</v>
      </c>
      <c r="BA184" s="70" t="s">
        <v>317</v>
      </c>
      <c r="BD184" s="70" t="s">
        <v>609</v>
      </c>
      <c r="BE184" s="70" t="s">
        <v>610</v>
      </c>
      <c r="BF184" s="70" t="s">
        <v>2117</v>
      </c>
      <c r="BM184" s="70"/>
      <c r="BN184" s="70">
        <v>4</v>
      </c>
      <c r="BO184" s="70" t="s">
        <v>1563</v>
      </c>
      <c r="BP184" s="70" t="s">
        <v>76</v>
      </c>
      <c r="BQ184" s="72"/>
      <c r="BR184" s="70"/>
      <c r="BT184" s="70"/>
      <c r="BU184" s="70" t="s">
        <v>76</v>
      </c>
      <c r="BV184" s="70"/>
      <c r="BW184" s="70"/>
      <c r="BX184" s="70"/>
      <c r="BY184" s="70">
        <v>2</v>
      </c>
      <c r="BZ184" s="70" t="s">
        <v>76</v>
      </c>
      <c r="CA184" s="70"/>
      <c r="CB184" s="70" t="s">
        <v>76</v>
      </c>
      <c r="CC184" s="70"/>
      <c r="CD184" s="70"/>
      <c r="CE184" s="70"/>
      <c r="CF184" s="70"/>
      <c r="CG184" s="70"/>
      <c r="CH184" s="70"/>
      <c r="CI184" s="70" t="s">
        <v>1510</v>
      </c>
      <c r="CJ184" s="74"/>
      <c r="CK184" s="70"/>
      <c r="CL184" s="70" t="s">
        <v>2164</v>
      </c>
      <c r="CM184" s="70"/>
      <c r="CN184" s="70"/>
      <c r="CO184" s="70"/>
      <c r="CP184" s="70"/>
      <c r="CQ184" s="70"/>
      <c r="CR184" s="70"/>
      <c r="CS184" s="70"/>
      <c r="CT184" s="70"/>
      <c r="CV184" s="70"/>
      <c r="CY184" s="75">
        <v>1</v>
      </c>
      <c r="CZ184" s="75">
        <v>500</v>
      </c>
      <c r="DA184" s="75">
        <v>5252</v>
      </c>
      <c r="DF184" s="70"/>
      <c r="DJ184" s="70"/>
      <c r="DK184" s="70"/>
      <c r="DL184" s="70"/>
      <c r="DM184" s="70"/>
      <c r="DN184" s="70"/>
      <c r="DO184" s="70">
        <v>12</v>
      </c>
      <c r="DP184" s="70">
        <v>28</v>
      </c>
      <c r="DQ184" s="70"/>
      <c r="DS184" s="70"/>
      <c r="DT184" s="70"/>
      <c r="DU184" s="70"/>
      <c r="DV184" s="70"/>
      <c r="DW184" s="70"/>
      <c r="DX184" s="70"/>
      <c r="DY184" s="70"/>
      <c r="DZ184" s="70" t="s">
        <v>2149</v>
      </c>
      <c r="EA184" s="70" t="s">
        <v>1534</v>
      </c>
      <c r="EB184" s="70"/>
      <c r="EC184" s="70">
        <v>271</v>
      </c>
      <c r="ED184" s="70"/>
      <c r="EE184" s="70"/>
      <c r="EF184" s="70"/>
      <c r="EG184" s="70"/>
      <c r="EH184" s="70"/>
      <c r="EI184" s="70">
        <v>1576</v>
      </c>
      <c r="EJ184" s="70">
        <v>781</v>
      </c>
      <c r="EK184" s="70">
        <v>1048</v>
      </c>
      <c r="EL184" s="70">
        <f>COUNTA(Tabla1[[#This Row],[Tamb1]:[Tamb4]])</f>
        <v>1</v>
      </c>
      <c r="EM184" s="78" t="s">
        <v>1727</v>
      </c>
      <c r="EQ184" s="62" t="s">
        <v>2121</v>
      </c>
      <c r="ER184" s="62" t="s">
        <v>2123</v>
      </c>
      <c r="ES184" s="70">
        <f>COUNTA(Tabla1[[#This Row],[Tcam1]:[Tcam9]])</f>
        <v>3</v>
      </c>
      <c r="ET184" s="62" t="s">
        <v>2119</v>
      </c>
      <c r="EU184" s="62" t="s">
        <v>2121</v>
      </c>
      <c r="EV184" s="62" t="s">
        <v>2123</v>
      </c>
      <c r="FC184" s="79">
        <v>4293</v>
      </c>
      <c r="FD184" s="79">
        <v>4239</v>
      </c>
      <c r="FE184" s="79">
        <v>4705</v>
      </c>
      <c r="FF184" s="80"/>
      <c r="FG184" s="80"/>
      <c r="FH184" s="80"/>
      <c r="FI184" s="80"/>
      <c r="FJ184" s="80"/>
      <c r="FK184" s="80"/>
      <c r="FL184" s="79"/>
      <c r="FM184" s="79"/>
      <c r="FN184" s="79"/>
      <c r="FO184" s="80"/>
      <c r="FP184" s="80"/>
      <c r="FQ184" s="80"/>
      <c r="FR184" s="80"/>
      <c r="FS184" s="80"/>
      <c r="FT184" s="80"/>
      <c r="FU184" s="79"/>
      <c r="FV184" s="79"/>
      <c r="FW184" s="79"/>
      <c r="FX184" s="80"/>
      <c r="FY184" s="80"/>
      <c r="FZ184" s="80"/>
      <c r="GA184" s="80"/>
      <c r="GB184" s="80"/>
      <c r="GC184" s="80"/>
      <c r="GD184" s="80"/>
      <c r="GE184" s="74"/>
      <c r="GF184" s="74"/>
      <c r="GG184" s="74"/>
      <c r="GH184" s="74"/>
      <c r="GI184" s="74"/>
      <c r="GJ184" s="74"/>
      <c r="GK184" s="74"/>
      <c r="GL184" s="74"/>
      <c r="GM184" s="74"/>
      <c r="GN184" s="74"/>
      <c r="GO184" s="74"/>
      <c r="GP184" s="74"/>
      <c r="GQ184" s="74"/>
      <c r="GR184" s="74"/>
      <c r="GS184" s="74"/>
      <c r="GT184" s="74"/>
      <c r="GU184" s="74"/>
      <c r="GV184" s="74"/>
      <c r="GW184" s="74"/>
      <c r="GX184" s="74"/>
      <c r="GY184" s="74"/>
      <c r="GZ184" s="74"/>
      <c r="HA184" s="74"/>
      <c r="HB184" s="74"/>
      <c r="HC184" s="74"/>
      <c r="HD184" s="74"/>
      <c r="HE184" s="74"/>
      <c r="HF184" s="74"/>
      <c r="HG184" s="74"/>
      <c r="HH184" s="74"/>
      <c r="HI184" s="74"/>
      <c r="HJ184" s="74"/>
      <c r="HK184" s="74"/>
      <c r="HL184" s="74"/>
      <c r="HM184" s="74"/>
      <c r="HN184" s="74"/>
      <c r="HO184" s="74"/>
      <c r="HP184" s="74"/>
      <c r="HQ184" s="74"/>
      <c r="HR184" s="74"/>
      <c r="HS184" s="74"/>
      <c r="HT184" s="74"/>
      <c r="HU184" s="74"/>
      <c r="HV184" s="74"/>
      <c r="HW184" s="74"/>
      <c r="HX184" s="74"/>
      <c r="HY184" s="74"/>
      <c r="HZ184" s="74"/>
      <c r="IA184" s="74"/>
      <c r="IB184" s="74"/>
      <c r="IC184" s="74"/>
      <c r="ID184" s="74"/>
      <c r="IE184" s="74"/>
      <c r="IF184" s="74"/>
      <c r="IG184" s="74"/>
      <c r="IH184" s="74"/>
      <c r="II184" s="74"/>
      <c r="IJ184" s="74"/>
      <c r="IK184" s="74"/>
      <c r="IL184" s="74"/>
      <c r="IM184" s="74"/>
      <c r="IN184" s="74"/>
      <c r="IO184" s="74"/>
      <c r="IP184" s="74"/>
      <c r="IQ184" s="74"/>
      <c r="IR184" s="74"/>
      <c r="IS184" s="74"/>
      <c r="IT184" s="74"/>
      <c r="IU184" s="74"/>
      <c r="IV184" s="74"/>
      <c r="IW184" s="74"/>
      <c r="IX184" s="74"/>
      <c r="IY184" s="74"/>
      <c r="IZ184" s="74"/>
      <c r="JA184" s="74"/>
      <c r="JB184" s="74"/>
      <c r="JC184" s="74"/>
      <c r="JD184" s="74"/>
      <c r="JE184" s="74"/>
      <c r="JF184" s="74"/>
      <c r="JG184" s="74"/>
      <c r="JH184" s="74"/>
      <c r="JI184" s="74"/>
      <c r="JJ184" s="74"/>
      <c r="JK184" s="70"/>
      <c r="JL184" s="70"/>
      <c r="JM184" s="70"/>
      <c r="JN184" s="70"/>
      <c r="JO184" s="70"/>
      <c r="JP184" s="70"/>
      <c r="JQ184" s="70"/>
      <c r="JR184" s="70"/>
      <c r="JS184" s="70"/>
      <c r="JT184" s="70"/>
      <c r="JU184" s="70"/>
      <c r="JV184" s="70"/>
      <c r="JW184" s="70"/>
      <c r="JX184" s="70"/>
      <c r="JY184" s="70"/>
      <c r="JZ184" s="70"/>
      <c r="KA184" s="70"/>
      <c r="KB184" s="70"/>
      <c r="KC184" s="70"/>
      <c r="KD184" s="70"/>
      <c r="KE184" s="70"/>
      <c r="KF184" s="70"/>
      <c r="KG184" s="70"/>
      <c r="KH184" s="70"/>
      <c r="KI184" s="70"/>
      <c r="KJ184" s="70"/>
      <c r="KK184" s="70"/>
      <c r="KL184" s="70"/>
      <c r="KM184" s="70"/>
      <c r="KN184" s="70"/>
      <c r="KO184" s="70"/>
      <c r="KP184" s="70"/>
      <c r="KQ184" s="70"/>
      <c r="KR184" s="70"/>
      <c r="KS184" s="70"/>
      <c r="KT184" s="70"/>
      <c r="KU184" s="70"/>
      <c r="KV184" s="70"/>
      <c r="KW184" s="70"/>
      <c r="KX184" s="70"/>
      <c r="KY184" s="70"/>
      <c r="KZ184" s="70"/>
      <c r="LA184" s="70"/>
      <c r="LB184" s="70"/>
      <c r="LC184" s="70"/>
      <c r="LD184" s="70"/>
      <c r="LE184" s="70"/>
      <c r="LF184" s="70"/>
      <c r="LG184" s="70"/>
    </row>
    <row r="185" spans="1:319" ht="30">
      <c r="A185" s="70" t="s">
        <v>357</v>
      </c>
      <c r="B185" s="71" t="s">
        <v>76</v>
      </c>
      <c r="C185" s="71" t="s">
        <v>76</v>
      </c>
      <c r="D185" s="71" t="s">
        <v>76</v>
      </c>
      <c r="E185" s="71" t="s">
        <v>76</v>
      </c>
      <c r="F185" s="70">
        <v>14</v>
      </c>
      <c r="G185" s="32">
        <v>184</v>
      </c>
      <c r="H185" s="70" t="s">
        <v>594</v>
      </c>
      <c r="I185" s="70" t="s">
        <v>593</v>
      </c>
      <c r="J185" s="70" t="s">
        <v>593</v>
      </c>
      <c r="M185" s="70">
        <v>2</v>
      </c>
      <c r="N185" s="70">
        <v>2</v>
      </c>
      <c r="O185" s="70" t="s">
        <v>1317</v>
      </c>
      <c r="P185" s="70" t="s">
        <v>2114</v>
      </c>
      <c r="W185" s="70" t="s">
        <v>1443</v>
      </c>
      <c r="X185" s="70" t="s">
        <v>1888</v>
      </c>
      <c r="Y185" s="70" t="s">
        <v>1889</v>
      </c>
      <c r="AI185" s="70" t="s">
        <v>1350</v>
      </c>
      <c r="AJ185" s="70" t="s">
        <v>1350</v>
      </c>
      <c r="AK185" s="70" t="s">
        <v>1338</v>
      </c>
      <c r="AL185" s="70" t="s">
        <v>260</v>
      </c>
      <c r="AM185" s="70"/>
      <c r="AN185" s="70" t="s">
        <v>61</v>
      </c>
      <c r="AO185" s="70" t="s">
        <v>62</v>
      </c>
      <c r="AP185" s="70" t="s">
        <v>568</v>
      </c>
      <c r="AQ185" s="70" t="s">
        <v>90</v>
      </c>
      <c r="AR185" s="70" t="s">
        <v>64</v>
      </c>
      <c r="AS185" s="70" t="s">
        <v>65</v>
      </c>
      <c r="AT185" s="70" t="s">
        <v>170</v>
      </c>
      <c r="AU185" s="70" t="s">
        <v>67</v>
      </c>
      <c r="AV185" s="70" t="s">
        <v>114</v>
      </c>
      <c r="AW185" s="70" t="s">
        <v>115</v>
      </c>
      <c r="AX185" s="70" t="s">
        <v>108</v>
      </c>
      <c r="AY185" s="70" t="s">
        <v>92</v>
      </c>
      <c r="AZ185" s="70" t="s">
        <v>529</v>
      </c>
      <c r="BA185" s="70" t="s">
        <v>317</v>
      </c>
      <c r="BD185" s="70" t="s">
        <v>609</v>
      </c>
      <c r="BE185" s="70" t="s">
        <v>610</v>
      </c>
      <c r="BF185" s="70" t="s">
        <v>2117</v>
      </c>
      <c r="BM185" s="70"/>
      <c r="BN185" s="70">
        <v>5.5</v>
      </c>
      <c r="BO185" s="70" t="s">
        <v>1563</v>
      </c>
      <c r="BP185" s="70" t="s">
        <v>76</v>
      </c>
      <c r="BQ185" s="72"/>
      <c r="BR185" s="70"/>
      <c r="BT185" s="70"/>
      <c r="BU185" s="70" t="s">
        <v>76</v>
      </c>
      <c r="BV185" s="70"/>
      <c r="BW185" s="70"/>
      <c r="BX185" s="70"/>
      <c r="BY185" s="70">
        <v>2</v>
      </c>
      <c r="BZ185" s="70" t="s">
        <v>76</v>
      </c>
      <c r="CA185" s="70"/>
      <c r="CB185" s="70" t="s">
        <v>76</v>
      </c>
      <c r="CC185" s="70"/>
      <c r="CD185" s="70"/>
      <c r="CE185" s="70"/>
      <c r="CF185" s="70"/>
      <c r="CG185" s="70"/>
      <c r="CH185" s="70"/>
      <c r="CI185" s="70" t="s">
        <v>1510</v>
      </c>
      <c r="CJ185" s="74"/>
      <c r="CK185" s="70"/>
      <c r="CL185" s="70" t="s">
        <v>2165</v>
      </c>
      <c r="CM185" s="70"/>
      <c r="CN185" s="70"/>
      <c r="CO185" s="70"/>
      <c r="CP185" s="70"/>
      <c r="CQ185" s="70"/>
      <c r="CR185" s="70"/>
      <c r="CS185" s="70"/>
      <c r="CT185" s="70"/>
      <c r="CV185" s="70"/>
      <c r="CY185" s="75">
        <v>1</v>
      </c>
      <c r="CZ185" s="75">
        <v>500</v>
      </c>
      <c r="DA185" s="75">
        <v>5252</v>
      </c>
      <c r="DF185" s="70"/>
      <c r="DJ185" s="70"/>
      <c r="DK185" s="70"/>
      <c r="DL185" s="70"/>
      <c r="DM185" s="70"/>
      <c r="DN185" s="70"/>
      <c r="DO185" s="70">
        <v>12</v>
      </c>
      <c r="DP185" s="70">
        <v>28</v>
      </c>
      <c r="DQ185" s="70"/>
      <c r="DS185" s="70"/>
      <c r="DT185" s="70"/>
      <c r="DU185" s="70"/>
      <c r="DV185" s="70"/>
      <c r="DW185" s="70"/>
      <c r="DX185" s="70"/>
      <c r="DY185" s="70"/>
      <c r="DZ185" s="70" t="s">
        <v>2135</v>
      </c>
      <c r="EA185" s="70" t="s">
        <v>1535</v>
      </c>
      <c r="EB185" s="70"/>
      <c r="EC185" s="70">
        <v>272</v>
      </c>
      <c r="ED185" s="70"/>
      <c r="EE185" s="70"/>
      <c r="EF185" s="70"/>
      <c r="EG185" s="70"/>
      <c r="EH185" s="70"/>
      <c r="EI185" s="70">
        <v>1576</v>
      </c>
      <c r="EJ185" s="70">
        <v>781</v>
      </c>
      <c r="EK185" s="70">
        <v>1048</v>
      </c>
      <c r="EL185" s="70">
        <f>COUNTA(Tabla1[[#This Row],[Tamb1]:[Tamb4]])</f>
        <v>1</v>
      </c>
      <c r="EM185" s="78" t="s">
        <v>1727</v>
      </c>
      <c r="EQ185" s="62" t="s">
        <v>2121</v>
      </c>
      <c r="ER185" s="62" t="s">
        <v>2123</v>
      </c>
      <c r="ES185" s="70">
        <f>COUNTA(Tabla1[[#This Row],[Tcam1]:[Tcam9]])</f>
        <v>3</v>
      </c>
      <c r="ET185" s="62" t="s">
        <v>2119</v>
      </c>
      <c r="EU185" s="62" t="s">
        <v>2121</v>
      </c>
      <c r="EV185" s="62" t="s">
        <v>2123</v>
      </c>
      <c r="FC185" s="79">
        <v>4898</v>
      </c>
      <c r="FD185" s="79">
        <v>4723</v>
      </c>
      <c r="FE185" s="79">
        <v>5232</v>
      </c>
      <c r="FF185" s="80"/>
      <c r="FG185" s="80"/>
      <c r="FH185" s="80"/>
      <c r="FI185" s="80"/>
      <c r="FJ185" s="80"/>
      <c r="FK185" s="80"/>
      <c r="FL185" s="79"/>
      <c r="FM185" s="79"/>
      <c r="FN185" s="79"/>
      <c r="FO185" s="80"/>
      <c r="FP185" s="80"/>
      <c r="FQ185" s="80"/>
      <c r="FR185" s="80"/>
      <c r="FS185" s="80"/>
      <c r="FT185" s="80"/>
      <c r="FU185" s="79"/>
      <c r="FV185" s="79"/>
      <c r="FW185" s="79"/>
      <c r="FX185" s="80"/>
      <c r="FY185" s="80"/>
      <c r="FZ185" s="80"/>
      <c r="GA185" s="80"/>
      <c r="GB185" s="80"/>
      <c r="GC185" s="80"/>
      <c r="GD185" s="80"/>
      <c r="GE185" s="74"/>
      <c r="GF185" s="74"/>
      <c r="GG185" s="74"/>
      <c r="GH185" s="74"/>
      <c r="GI185" s="74"/>
      <c r="GJ185" s="74"/>
      <c r="GK185" s="74"/>
      <c r="GL185" s="74"/>
      <c r="GM185" s="74"/>
      <c r="GN185" s="74"/>
      <c r="GO185" s="74"/>
      <c r="GP185" s="74"/>
      <c r="GQ185" s="74"/>
      <c r="GR185" s="74"/>
      <c r="GS185" s="74"/>
      <c r="GT185" s="74"/>
      <c r="GU185" s="74"/>
      <c r="GV185" s="74"/>
      <c r="GW185" s="74"/>
      <c r="GX185" s="74"/>
      <c r="GY185" s="74"/>
      <c r="GZ185" s="74"/>
      <c r="HA185" s="74"/>
      <c r="HB185" s="74"/>
      <c r="HC185" s="74"/>
      <c r="HD185" s="74"/>
      <c r="HE185" s="74"/>
      <c r="HF185" s="74"/>
      <c r="HG185" s="74"/>
      <c r="HH185" s="74"/>
      <c r="HI185" s="74"/>
      <c r="HJ185" s="74"/>
      <c r="HK185" s="74"/>
      <c r="HL185" s="74"/>
      <c r="HM185" s="74"/>
      <c r="HN185" s="74"/>
      <c r="HO185" s="74"/>
      <c r="HP185" s="74"/>
      <c r="HQ185" s="74"/>
      <c r="HR185" s="74"/>
      <c r="HS185" s="74"/>
      <c r="HT185" s="74"/>
      <c r="HU185" s="74"/>
      <c r="HV185" s="74"/>
      <c r="HW185" s="74"/>
      <c r="HX185" s="74"/>
      <c r="HY185" s="74"/>
      <c r="HZ185" s="74"/>
      <c r="IA185" s="74"/>
      <c r="IB185" s="74"/>
      <c r="IC185" s="74"/>
      <c r="ID185" s="74"/>
      <c r="IE185" s="74"/>
      <c r="IF185" s="74"/>
      <c r="IG185" s="74"/>
      <c r="IH185" s="74"/>
      <c r="II185" s="74"/>
      <c r="IJ185" s="74"/>
      <c r="IK185" s="74"/>
      <c r="IL185" s="74"/>
      <c r="IM185" s="74"/>
      <c r="IN185" s="74"/>
      <c r="IO185" s="74"/>
      <c r="IP185" s="74"/>
      <c r="IQ185" s="74"/>
      <c r="IR185" s="74"/>
      <c r="IS185" s="74"/>
      <c r="IT185" s="74"/>
      <c r="IU185" s="74"/>
      <c r="IV185" s="74"/>
      <c r="IW185" s="74"/>
      <c r="IX185" s="74"/>
      <c r="IY185" s="74"/>
      <c r="IZ185" s="74"/>
      <c r="JA185" s="74"/>
      <c r="JB185" s="74"/>
      <c r="JC185" s="74"/>
      <c r="JD185" s="74"/>
      <c r="JE185" s="74"/>
      <c r="JF185" s="74"/>
      <c r="JG185" s="74"/>
      <c r="JH185" s="74"/>
      <c r="JI185" s="74"/>
      <c r="JJ185" s="74"/>
      <c r="JK185" s="70"/>
      <c r="JL185" s="70"/>
      <c r="JM185" s="70"/>
      <c r="JN185" s="70"/>
      <c r="JO185" s="70"/>
      <c r="JP185" s="70"/>
      <c r="JQ185" s="70"/>
      <c r="JR185" s="70"/>
      <c r="JS185" s="70"/>
      <c r="JT185" s="70"/>
      <c r="JU185" s="70"/>
      <c r="JV185" s="70"/>
      <c r="JW185" s="70"/>
      <c r="JX185" s="70"/>
      <c r="JY185" s="70"/>
      <c r="JZ185" s="70"/>
      <c r="KA185" s="70"/>
      <c r="KB185" s="70"/>
      <c r="KC185" s="70"/>
      <c r="KD185" s="70"/>
      <c r="KE185" s="70"/>
      <c r="KF185" s="70"/>
      <c r="KG185" s="70"/>
      <c r="KH185" s="70"/>
      <c r="KI185" s="70"/>
      <c r="KJ185" s="70"/>
      <c r="KK185" s="70"/>
      <c r="KL185" s="70"/>
      <c r="KM185" s="70"/>
      <c r="KN185" s="70"/>
      <c r="KO185" s="70"/>
      <c r="KP185" s="70"/>
      <c r="KQ185" s="70"/>
      <c r="KR185" s="70"/>
      <c r="KS185" s="70"/>
      <c r="KT185" s="70"/>
      <c r="KU185" s="70"/>
      <c r="KV185" s="70"/>
      <c r="KW185" s="70"/>
      <c r="KX185" s="70"/>
      <c r="KY185" s="70"/>
      <c r="KZ185" s="70"/>
      <c r="LA185" s="70"/>
      <c r="LB185" s="70"/>
      <c r="LC185" s="70"/>
      <c r="LD185" s="70"/>
      <c r="LE185" s="70"/>
      <c r="LF185" s="70"/>
      <c r="LG185" s="70"/>
    </row>
    <row r="186" spans="1:319" ht="30">
      <c r="A186" s="70" t="s">
        <v>358</v>
      </c>
      <c r="B186" s="71" t="s">
        <v>76</v>
      </c>
      <c r="C186" s="71" t="s">
        <v>76</v>
      </c>
      <c r="D186" s="71" t="s">
        <v>76</v>
      </c>
      <c r="E186" s="71" t="s">
        <v>76</v>
      </c>
      <c r="F186" s="70">
        <v>14</v>
      </c>
      <c r="G186" s="32">
        <v>185</v>
      </c>
      <c r="H186" s="70" t="s">
        <v>594</v>
      </c>
      <c r="I186" s="70" t="s">
        <v>593</v>
      </c>
      <c r="J186" s="70" t="s">
        <v>593</v>
      </c>
      <c r="M186" s="70">
        <v>2</v>
      </c>
      <c r="N186" s="70">
        <v>2</v>
      </c>
      <c r="O186" s="70" t="s">
        <v>1317</v>
      </c>
      <c r="P186" s="70" t="s">
        <v>2114</v>
      </c>
      <c r="W186" s="70" t="s">
        <v>1443</v>
      </c>
      <c r="X186" s="70" t="s">
        <v>1888</v>
      </c>
      <c r="Y186" s="70" t="s">
        <v>1889</v>
      </c>
      <c r="AI186" s="70" t="s">
        <v>1350</v>
      </c>
      <c r="AJ186" s="70" t="s">
        <v>1350</v>
      </c>
      <c r="AK186" s="70" t="s">
        <v>1338</v>
      </c>
      <c r="AL186" s="70" t="s">
        <v>260</v>
      </c>
      <c r="AM186" s="70"/>
      <c r="AN186" s="70" t="s">
        <v>61</v>
      </c>
      <c r="AO186" s="70" t="s">
        <v>62</v>
      </c>
      <c r="AP186" s="70" t="s">
        <v>568</v>
      </c>
      <c r="AQ186" s="70" t="s">
        <v>90</v>
      </c>
      <c r="AR186" s="70" t="s">
        <v>64</v>
      </c>
      <c r="AS186" s="70" t="s">
        <v>65</v>
      </c>
      <c r="AT186" s="70" t="s">
        <v>170</v>
      </c>
      <c r="AU186" s="70" t="s">
        <v>67</v>
      </c>
      <c r="AV186" s="70" t="s">
        <v>114</v>
      </c>
      <c r="AW186" s="70" t="s">
        <v>115</v>
      </c>
      <c r="AX186" s="70" t="s">
        <v>108</v>
      </c>
      <c r="AY186" s="70" t="s">
        <v>92</v>
      </c>
      <c r="AZ186" s="70" t="s">
        <v>529</v>
      </c>
      <c r="BA186" s="70" t="s">
        <v>317</v>
      </c>
      <c r="BD186" s="70" t="s">
        <v>609</v>
      </c>
      <c r="BE186" s="70" t="s">
        <v>610</v>
      </c>
      <c r="BF186" s="70" t="s">
        <v>2117</v>
      </c>
      <c r="BM186" s="70"/>
      <c r="BN186" s="70">
        <v>6.5</v>
      </c>
      <c r="BO186" s="70" t="s">
        <v>1563</v>
      </c>
      <c r="BP186" s="70" t="s">
        <v>76</v>
      </c>
      <c r="BQ186" s="72"/>
      <c r="BR186" s="70"/>
      <c r="BT186" s="70"/>
      <c r="BU186" s="70" t="s">
        <v>76</v>
      </c>
      <c r="BV186" s="70"/>
      <c r="BW186" s="70"/>
      <c r="BX186" s="70"/>
      <c r="BY186" s="70">
        <v>2</v>
      </c>
      <c r="BZ186" s="70" t="s">
        <v>76</v>
      </c>
      <c r="CA186" s="70"/>
      <c r="CB186" s="70" t="s">
        <v>76</v>
      </c>
      <c r="CC186" s="70"/>
      <c r="CD186" s="70"/>
      <c r="CE186" s="70"/>
      <c r="CF186" s="70"/>
      <c r="CG186" s="70"/>
      <c r="CH186" s="70"/>
      <c r="CI186" s="70" t="s">
        <v>1510</v>
      </c>
      <c r="CJ186" s="74"/>
      <c r="CK186" s="70"/>
      <c r="CL186" s="70" t="s">
        <v>2166</v>
      </c>
      <c r="CM186" s="70"/>
      <c r="CN186" s="70"/>
      <c r="CO186" s="70"/>
      <c r="CP186" s="70"/>
      <c r="CQ186" s="70"/>
      <c r="CR186" s="70"/>
      <c r="CS186" s="70"/>
      <c r="CT186" s="70"/>
      <c r="CV186" s="70"/>
      <c r="CY186" s="75">
        <v>1</v>
      </c>
      <c r="CZ186" s="75">
        <v>500</v>
      </c>
      <c r="DA186" s="75">
        <v>4892</v>
      </c>
      <c r="DF186" s="70"/>
      <c r="DJ186" s="70"/>
      <c r="DK186" s="70"/>
      <c r="DL186" s="70"/>
      <c r="DM186" s="70"/>
      <c r="DN186" s="70"/>
      <c r="DO186" s="70">
        <v>12</v>
      </c>
      <c r="DP186" s="70">
        <v>28</v>
      </c>
      <c r="DQ186" s="70"/>
      <c r="DS186" s="70"/>
      <c r="DT186" s="70"/>
      <c r="DU186" s="70"/>
      <c r="DV186" s="70"/>
      <c r="DW186" s="70"/>
      <c r="DX186" s="70"/>
      <c r="DY186" s="70"/>
      <c r="DZ186" s="70" t="s">
        <v>2150</v>
      </c>
      <c r="EA186" s="70" t="s">
        <v>1536</v>
      </c>
      <c r="EB186" s="70"/>
      <c r="EC186" s="70">
        <v>285</v>
      </c>
      <c r="ED186" s="70"/>
      <c r="EE186" s="70"/>
      <c r="EF186" s="70"/>
      <c r="EG186" s="70"/>
      <c r="EH186" s="70"/>
      <c r="EI186" s="70">
        <v>1576</v>
      </c>
      <c r="EJ186" s="70">
        <v>781</v>
      </c>
      <c r="EK186" s="70">
        <v>1048</v>
      </c>
      <c r="EL186" s="70">
        <f>COUNTA(Tabla1[[#This Row],[Tamb1]:[Tamb4]])</f>
        <v>1</v>
      </c>
      <c r="EM186" s="78" t="s">
        <v>1727</v>
      </c>
      <c r="EQ186" s="62" t="s">
        <v>2121</v>
      </c>
      <c r="ER186" s="62" t="s">
        <v>2123</v>
      </c>
      <c r="ES186" s="70">
        <f>COUNTA(Tabla1[[#This Row],[Tcam1]:[Tcam9]])</f>
        <v>3</v>
      </c>
      <c r="ET186" s="62" t="s">
        <v>2119</v>
      </c>
      <c r="EU186" s="62" t="s">
        <v>2121</v>
      </c>
      <c r="EV186" s="62" t="s">
        <v>2123</v>
      </c>
      <c r="FC186" s="79">
        <v>6281</v>
      </c>
      <c r="FD186" s="79">
        <v>6204</v>
      </c>
      <c r="FE186" s="79">
        <v>6891</v>
      </c>
      <c r="FF186" s="80"/>
      <c r="FG186" s="80"/>
      <c r="FH186" s="80"/>
      <c r="FI186" s="80"/>
      <c r="FJ186" s="80"/>
      <c r="FK186" s="80"/>
      <c r="FL186" s="79"/>
      <c r="FM186" s="79"/>
      <c r="FN186" s="79"/>
      <c r="FO186" s="80"/>
      <c r="FP186" s="80"/>
      <c r="FQ186" s="80"/>
      <c r="FR186" s="80"/>
      <c r="FS186" s="80"/>
      <c r="FT186" s="80"/>
      <c r="FU186" s="79"/>
      <c r="FV186" s="79"/>
      <c r="FW186" s="79"/>
      <c r="FX186" s="80"/>
      <c r="FY186" s="80"/>
      <c r="FZ186" s="80"/>
      <c r="GA186" s="80"/>
      <c r="GB186" s="80"/>
      <c r="GC186" s="80"/>
      <c r="GD186" s="80"/>
      <c r="GE186" s="74"/>
      <c r="GF186" s="74"/>
      <c r="GG186" s="74"/>
      <c r="GH186" s="74"/>
      <c r="GI186" s="74"/>
      <c r="GJ186" s="74"/>
      <c r="GK186" s="74"/>
      <c r="GL186" s="74"/>
      <c r="GM186" s="74"/>
      <c r="GN186" s="74"/>
      <c r="GO186" s="74"/>
      <c r="GP186" s="74"/>
      <c r="GQ186" s="74"/>
      <c r="GR186" s="74"/>
      <c r="GS186" s="74"/>
      <c r="GT186" s="74"/>
      <c r="GU186" s="74"/>
      <c r="GV186" s="74"/>
      <c r="GW186" s="74"/>
      <c r="GX186" s="74"/>
      <c r="GY186" s="74"/>
      <c r="GZ186" s="74"/>
      <c r="HA186" s="74"/>
      <c r="HB186" s="74"/>
      <c r="HC186" s="74"/>
      <c r="HD186" s="74"/>
      <c r="HE186" s="74"/>
      <c r="HF186" s="74"/>
      <c r="HG186" s="74"/>
      <c r="HH186" s="74"/>
      <c r="HI186" s="74"/>
      <c r="HJ186" s="74"/>
      <c r="HK186" s="74"/>
      <c r="HL186" s="74"/>
      <c r="HM186" s="74"/>
      <c r="HN186" s="74"/>
      <c r="HO186" s="74"/>
      <c r="HP186" s="74"/>
      <c r="HQ186" s="74"/>
      <c r="HR186" s="74"/>
      <c r="HS186" s="74"/>
      <c r="HT186" s="74"/>
      <c r="HU186" s="74"/>
      <c r="HV186" s="74"/>
      <c r="HW186" s="74"/>
      <c r="HX186" s="74"/>
      <c r="HY186" s="74"/>
      <c r="HZ186" s="74"/>
      <c r="IA186" s="74"/>
      <c r="IB186" s="74"/>
      <c r="IC186" s="74"/>
      <c r="ID186" s="74"/>
      <c r="IE186" s="74"/>
      <c r="IF186" s="74"/>
      <c r="IG186" s="74"/>
      <c r="IH186" s="74"/>
      <c r="II186" s="74"/>
      <c r="IJ186" s="74"/>
      <c r="IK186" s="74"/>
      <c r="IL186" s="74"/>
      <c r="IM186" s="74"/>
      <c r="IN186" s="74"/>
      <c r="IO186" s="74"/>
      <c r="IP186" s="74"/>
      <c r="IQ186" s="74"/>
      <c r="IR186" s="74"/>
      <c r="IS186" s="74"/>
      <c r="IT186" s="74"/>
      <c r="IU186" s="74"/>
      <c r="IV186" s="74"/>
      <c r="IW186" s="74"/>
      <c r="IX186" s="74"/>
      <c r="IY186" s="74"/>
      <c r="IZ186" s="74"/>
      <c r="JA186" s="74"/>
      <c r="JB186" s="74"/>
      <c r="JC186" s="74"/>
      <c r="JD186" s="74"/>
      <c r="JE186" s="74"/>
      <c r="JF186" s="74"/>
      <c r="JG186" s="74"/>
      <c r="JH186" s="74"/>
      <c r="JI186" s="74"/>
      <c r="JJ186" s="74"/>
      <c r="JK186" s="70"/>
      <c r="JL186" s="70"/>
      <c r="JM186" s="70"/>
      <c r="JN186" s="70"/>
      <c r="JO186" s="70"/>
      <c r="JP186" s="70"/>
      <c r="JQ186" s="70"/>
      <c r="JR186" s="70"/>
      <c r="JS186" s="70"/>
      <c r="JT186" s="70"/>
      <c r="JU186" s="70"/>
      <c r="JV186" s="70"/>
      <c r="JW186" s="70"/>
      <c r="JX186" s="70"/>
      <c r="JY186" s="70"/>
      <c r="JZ186" s="70"/>
      <c r="KA186" s="70"/>
      <c r="KB186" s="70"/>
      <c r="KC186" s="70"/>
      <c r="KD186" s="70"/>
      <c r="KE186" s="70"/>
      <c r="KF186" s="70"/>
      <c r="KG186" s="70"/>
      <c r="KH186" s="70"/>
      <c r="KI186" s="70"/>
      <c r="KJ186" s="70"/>
      <c r="KK186" s="70"/>
      <c r="KL186" s="70"/>
      <c r="KM186" s="70"/>
      <c r="KN186" s="70"/>
      <c r="KO186" s="70"/>
      <c r="KP186" s="70"/>
      <c r="KQ186" s="70"/>
      <c r="KR186" s="70"/>
      <c r="KS186" s="70"/>
      <c r="KT186" s="70"/>
      <c r="KU186" s="70"/>
      <c r="KV186" s="70"/>
      <c r="KW186" s="70"/>
      <c r="KX186" s="70"/>
      <c r="KY186" s="70"/>
      <c r="KZ186" s="70"/>
      <c r="LA186" s="70"/>
      <c r="LB186" s="70"/>
      <c r="LC186" s="70"/>
      <c r="LD186" s="70"/>
      <c r="LE186" s="70"/>
      <c r="LF186" s="70"/>
      <c r="LG186" s="70"/>
    </row>
    <row r="187" spans="1:319" ht="30">
      <c r="A187" s="70" t="s">
        <v>359</v>
      </c>
      <c r="B187" s="71" t="s">
        <v>76</v>
      </c>
      <c r="C187" s="71" t="s">
        <v>76</v>
      </c>
      <c r="D187" s="71" t="s">
        <v>76</v>
      </c>
      <c r="E187" s="71" t="s">
        <v>76</v>
      </c>
      <c r="F187" s="70">
        <v>14</v>
      </c>
      <c r="G187" s="32">
        <v>186</v>
      </c>
      <c r="H187" s="70" t="s">
        <v>594</v>
      </c>
      <c r="I187" s="70" t="s">
        <v>593</v>
      </c>
      <c r="J187" s="70" t="s">
        <v>593</v>
      </c>
      <c r="M187" s="70">
        <v>2</v>
      </c>
      <c r="N187" s="70">
        <v>2</v>
      </c>
      <c r="O187" s="70" t="s">
        <v>1317</v>
      </c>
      <c r="P187" s="70" t="s">
        <v>2114</v>
      </c>
      <c r="W187" s="70" t="s">
        <v>1443</v>
      </c>
      <c r="X187" s="70" t="s">
        <v>1888</v>
      </c>
      <c r="Y187" s="70" t="s">
        <v>1889</v>
      </c>
      <c r="AI187" s="70" t="s">
        <v>1350</v>
      </c>
      <c r="AJ187" s="70" t="s">
        <v>1350</v>
      </c>
      <c r="AK187" s="70" t="s">
        <v>1338</v>
      </c>
      <c r="AL187" s="70" t="s">
        <v>260</v>
      </c>
      <c r="AM187" s="70"/>
      <c r="AN187" s="70" t="s">
        <v>61</v>
      </c>
      <c r="AO187" s="70" t="s">
        <v>62</v>
      </c>
      <c r="AP187" s="70" t="s">
        <v>568</v>
      </c>
      <c r="AQ187" s="70" t="s">
        <v>90</v>
      </c>
      <c r="AR187" s="70" t="s">
        <v>64</v>
      </c>
      <c r="AS187" s="70" t="s">
        <v>65</v>
      </c>
      <c r="AT187" s="70" t="s">
        <v>170</v>
      </c>
      <c r="AU187" s="70" t="s">
        <v>67</v>
      </c>
      <c r="AV187" s="70" t="s">
        <v>114</v>
      </c>
      <c r="AW187" s="70" t="s">
        <v>115</v>
      </c>
      <c r="AX187" s="70" t="s">
        <v>108</v>
      </c>
      <c r="AY187" s="70" t="s">
        <v>92</v>
      </c>
      <c r="AZ187" s="70" t="s">
        <v>529</v>
      </c>
      <c r="BA187" s="70" t="s">
        <v>317</v>
      </c>
      <c r="BD187" s="70" t="s">
        <v>609</v>
      </c>
      <c r="BE187" s="70" t="s">
        <v>610</v>
      </c>
      <c r="BF187" s="70" t="s">
        <v>2117</v>
      </c>
      <c r="BM187" s="70"/>
      <c r="BN187" s="70">
        <v>7.5</v>
      </c>
      <c r="BO187" s="70" t="s">
        <v>1563</v>
      </c>
      <c r="BP187" s="70" t="s">
        <v>76</v>
      </c>
      <c r="BQ187" s="72"/>
      <c r="BR187" s="70"/>
      <c r="BT187" s="70"/>
      <c r="BU187" s="70" t="s">
        <v>76</v>
      </c>
      <c r="BV187" s="70"/>
      <c r="BW187" s="70"/>
      <c r="BX187" s="70"/>
      <c r="BY187" s="70">
        <v>3</v>
      </c>
      <c r="BZ187" s="70" t="s">
        <v>76</v>
      </c>
      <c r="CA187" s="70"/>
      <c r="CB187" s="70" t="s">
        <v>76</v>
      </c>
      <c r="CC187" s="70"/>
      <c r="CD187" s="70"/>
      <c r="CE187" s="70"/>
      <c r="CF187" s="70"/>
      <c r="CG187" s="70"/>
      <c r="CH187" s="70"/>
      <c r="CI187" s="70" t="s">
        <v>1510</v>
      </c>
      <c r="CJ187" s="74"/>
      <c r="CK187" s="70"/>
      <c r="CL187" s="70" t="s">
        <v>2167</v>
      </c>
      <c r="CM187" s="70"/>
      <c r="CN187" s="70"/>
      <c r="CO187" s="70"/>
      <c r="CP187" s="70"/>
      <c r="CQ187" s="70"/>
      <c r="CR187" s="70"/>
      <c r="CS187" s="70"/>
      <c r="CT187" s="70"/>
      <c r="CV187" s="70"/>
      <c r="CY187" s="75">
        <v>2</v>
      </c>
      <c r="CZ187" s="75">
        <v>500</v>
      </c>
      <c r="DA187" s="75">
        <v>9992</v>
      </c>
      <c r="DF187" s="70"/>
      <c r="DJ187" s="70"/>
      <c r="DK187" s="70"/>
      <c r="DL187" s="70"/>
      <c r="DM187" s="70"/>
      <c r="DN187" s="70"/>
      <c r="DO187" s="70">
        <v>16</v>
      </c>
      <c r="DP187" s="70">
        <v>35</v>
      </c>
      <c r="DQ187" s="70"/>
      <c r="DS187" s="70"/>
      <c r="DT187" s="70"/>
      <c r="DU187" s="70"/>
      <c r="DV187" s="70"/>
      <c r="DW187" s="70"/>
      <c r="DX187" s="70"/>
      <c r="DY187" s="70"/>
      <c r="DZ187" s="70" t="s">
        <v>2151</v>
      </c>
      <c r="EA187" s="70" t="s">
        <v>1537</v>
      </c>
      <c r="EB187" s="70"/>
      <c r="EC187" s="70">
        <v>347</v>
      </c>
      <c r="ED187" s="70"/>
      <c r="EE187" s="70"/>
      <c r="EF187" s="70"/>
      <c r="EG187" s="70"/>
      <c r="EH187" s="70"/>
      <c r="EI187" s="70">
        <v>1775</v>
      </c>
      <c r="EJ187" s="70">
        <v>791</v>
      </c>
      <c r="EK187" s="70">
        <v>1351</v>
      </c>
      <c r="EL187" s="70">
        <f>COUNTA(Tabla1[[#This Row],[Tamb1]:[Tamb4]])</f>
        <v>1</v>
      </c>
      <c r="EM187" s="78" t="s">
        <v>1727</v>
      </c>
      <c r="EQ187" s="62" t="s">
        <v>2121</v>
      </c>
      <c r="ER187" s="62" t="s">
        <v>2123</v>
      </c>
      <c r="ES187" s="70">
        <f>COUNTA(Tabla1[[#This Row],[Tcam1]:[Tcam9]])</f>
        <v>3</v>
      </c>
      <c r="ET187" s="62" t="s">
        <v>2119</v>
      </c>
      <c r="EU187" s="62" t="s">
        <v>2121</v>
      </c>
      <c r="EV187" s="62" t="s">
        <v>2123</v>
      </c>
      <c r="FC187" s="79">
        <v>7664</v>
      </c>
      <c r="FD187" s="79">
        <v>7245</v>
      </c>
      <c r="FE187" s="79">
        <v>8089</v>
      </c>
      <c r="FF187" s="80"/>
      <c r="FG187" s="80"/>
      <c r="FH187" s="80"/>
      <c r="FI187" s="80"/>
      <c r="FJ187" s="80"/>
      <c r="FK187" s="80"/>
      <c r="FL187" s="79"/>
      <c r="FM187" s="79"/>
      <c r="FN187" s="79"/>
      <c r="FO187" s="80"/>
      <c r="FP187" s="80"/>
      <c r="FQ187" s="80"/>
      <c r="FR187" s="80"/>
      <c r="FS187" s="80"/>
      <c r="FT187" s="80"/>
      <c r="FU187" s="79"/>
      <c r="FV187" s="79"/>
      <c r="FW187" s="79"/>
      <c r="FX187" s="80"/>
      <c r="FY187" s="80"/>
      <c r="FZ187" s="80"/>
      <c r="GA187" s="80"/>
      <c r="GB187" s="80"/>
      <c r="GC187" s="80"/>
      <c r="GD187" s="80"/>
      <c r="GE187" s="74"/>
      <c r="GF187" s="74"/>
      <c r="GG187" s="74"/>
      <c r="GH187" s="74"/>
      <c r="GI187" s="74"/>
      <c r="GJ187" s="74"/>
      <c r="GK187" s="74"/>
      <c r="GL187" s="74"/>
      <c r="GM187" s="74"/>
      <c r="GN187" s="74"/>
      <c r="GO187" s="74"/>
      <c r="GP187" s="74"/>
      <c r="GQ187" s="74"/>
      <c r="GR187" s="74"/>
      <c r="GS187" s="74"/>
      <c r="GT187" s="74"/>
      <c r="GU187" s="74"/>
      <c r="GV187" s="74"/>
      <c r="GW187" s="74"/>
      <c r="GX187" s="74"/>
      <c r="GY187" s="74"/>
      <c r="GZ187" s="74"/>
      <c r="HA187" s="74"/>
      <c r="HB187" s="74"/>
      <c r="HC187" s="74"/>
      <c r="HD187" s="74"/>
      <c r="HE187" s="74"/>
      <c r="HF187" s="74"/>
      <c r="HG187" s="74"/>
      <c r="HH187" s="74"/>
      <c r="HI187" s="74"/>
      <c r="HJ187" s="74"/>
      <c r="HK187" s="74"/>
      <c r="HL187" s="74"/>
      <c r="HM187" s="74"/>
      <c r="HN187" s="74"/>
      <c r="HO187" s="74"/>
      <c r="HP187" s="74"/>
      <c r="HQ187" s="74"/>
      <c r="HR187" s="74"/>
      <c r="HS187" s="74"/>
      <c r="HT187" s="74"/>
      <c r="HU187" s="74"/>
      <c r="HV187" s="74"/>
      <c r="HW187" s="74"/>
      <c r="HX187" s="74"/>
      <c r="HY187" s="74"/>
      <c r="HZ187" s="74"/>
      <c r="IA187" s="74"/>
      <c r="IB187" s="74"/>
      <c r="IC187" s="74"/>
      <c r="ID187" s="74"/>
      <c r="IE187" s="74"/>
      <c r="IF187" s="74"/>
      <c r="IG187" s="74"/>
      <c r="IH187" s="74"/>
      <c r="II187" s="74"/>
      <c r="IJ187" s="74"/>
      <c r="IK187" s="74"/>
      <c r="IL187" s="74"/>
      <c r="IM187" s="74"/>
      <c r="IN187" s="74"/>
      <c r="IO187" s="74"/>
      <c r="IP187" s="74"/>
      <c r="IQ187" s="74"/>
      <c r="IR187" s="74"/>
      <c r="IS187" s="74"/>
      <c r="IT187" s="74"/>
      <c r="IU187" s="74"/>
      <c r="IV187" s="74"/>
      <c r="IW187" s="74"/>
      <c r="IX187" s="74"/>
      <c r="IY187" s="74"/>
      <c r="IZ187" s="74"/>
      <c r="JA187" s="74"/>
      <c r="JB187" s="74"/>
      <c r="JC187" s="74"/>
      <c r="JD187" s="74"/>
      <c r="JE187" s="74"/>
      <c r="JF187" s="74"/>
      <c r="JG187" s="74"/>
      <c r="JH187" s="74"/>
      <c r="JI187" s="74"/>
      <c r="JJ187" s="74"/>
      <c r="JK187" s="70"/>
      <c r="JL187" s="70"/>
      <c r="JM187" s="70"/>
      <c r="JN187" s="70"/>
      <c r="JO187" s="70"/>
      <c r="JP187" s="70"/>
      <c r="JQ187" s="70"/>
      <c r="JR187" s="70"/>
      <c r="JS187" s="70"/>
      <c r="JT187" s="70"/>
      <c r="JU187" s="70"/>
      <c r="JV187" s="70"/>
      <c r="JW187" s="70"/>
      <c r="JX187" s="70"/>
      <c r="JY187" s="70"/>
      <c r="JZ187" s="70"/>
      <c r="KA187" s="70"/>
      <c r="KB187" s="70"/>
      <c r="KC187" s="70"/>
      <c r="KD187" s="70"/>
      <c r="KE187" s="70"/>
      <c r="KF187" s="70"/>
      <c r="KG187" s="70"/>
      <c r="KH187" s="70"/>
      <c r="KI187" s="70"/>
      <c r="KJ187" s="70"/>
      <c r="KK187" s="70"/>
      <c r="KL187" s="70"/>
      <c r="KM187" s="70"/>
      <c r="KN187" s="70"/>
      <c r="KO187" s="70"/>
      <c r="KP187" s="70"/>
      <c r="KQ187" s="70"/>
      <c r="KR187" s="70"/>
      <c r="KS187" s="70"/>
      <c r="KT187" s="70"/>
      <c r="KU187" s="70"/>
      <c r="KV187" s="70"/>
      <c r="KW187" s="70"/>
      <c r="KX187" s="70"/>
      <c r="KY187" s="70"/>
      <c r="KZ187" s="70"/>
      <c r="LA187" s="70"/>
      <c r="LB187" s="70"/>
      <c r="LC187" s="70"/>
      <c r="LD187" s="70"/>
      <c r="LE187" s="70"/>
      <c r="LF187" s="70"/>
      <c r="LG187" s="70"/>
    </row>
    <row r="188" spans="1:319" ht="30">
      <c r="A188" s="70" t="s">
        <v>360</v>
      </c>
      <c r="B188" s="71" t="s">
        <v>76</v>
      </c>
      <c r="C188" s="71" t="s">
        <v>76</v>
      </c>
      <c r="D188" s="71" t="s">
        <v>76</v>
      </c>
      <c r="E188" s="71" t="s">
        <v>76</v>
      </c>
      <c r="F188" s="70">
        <v>14</v>
      </c>
      <c r="G188" s="32">
        <v>187</v>
      </c>
      <c r="H188" s="70" t="s">
        <v>594</v>
      </c>
      <c r="I188" s="70" t="s">
        <v>593</v>
      </c>
      <c r="J188" s="70" t="s">
        <v>593</v>
      </c>
      <c r="M188" s="70">
        <v>2</v>
      </c>
      <c r="N188" s="70">
        <v>2</v>
      </c>
      <c r="O188" s="70" t="s">
        <v>1317</v>
      </c>
      <c r="P188" s="70" t="s">
        <v>2114</v>
      </c>
      <c r="W188" s="70" t="s">
        <v>1443</v>
      </c>
      <c r="X188" s="70" t="s">
        <v>1888</v>
      </c>
      <c r="Y188" s="70" t="s">
        <v>1889</v>
      </c>
      <c r="AI188" s="70" t="s">
        <v>1350</v>
      </c>
      <c r="AJ188" s="70" t="s">
        <v>1350</v>
      </c>
      <c r="AK188" s="70" t="s">
        <v>1338</v>
      </c>
      <c r="AL188" s="70" t="s">
        <v>260</v>
      </c>
      <c r="AM188" s="70"/>
      <c r="AN188" s="70" t="s">
        <v>61</v>
      </c>
      <c r="AO188" s="70" t="s">
        <v>62</v>
      </c>
      <c r="AP188" s="70" t="s">
        <v>568</v>
      </c>
      <c r="AQ188" s="70" t="s">
        <v>90</v>
      </c>
      <c r="AR188" s="70" t="s">
        <v>64</v>
      </c>
      <c r="AS188" s="70" t="s">
        <v>65</v>
      </c>
      <c r="AT188" s="70" t="s">
        <v>170</v>
      </c>
      <c r="AU188" s="70" t="s">
        <v>67</v>
      </c>
      <c r="AV188" s="70" t="s">
        <v>114</v>
      </c>
      <c r="AW188" s="70" t="s">
        <v>115</v>
      </c>
      <c r="AX188" s="70" t="s">
        <v>108</v>
      </c>
      <c r="AY188" s="70" t="s">
        <v>92</v>
      </c>
      <c r="AZ188" s="70" t="s">
        <v>529</v>
      </c>
      <c r="BA188" s="70" t="s">
        <v>317</v>
      </c>
      <c r="BD188" s="70" t="s">
        <v>609</v>
      </c>
      <c r="BE188" s="70" t="s">
        <v>610</v>
      </c>
      <c r="BF188" s="70" t="s">
        <v>2117</v>
      </c>
      <c r="BM188" s="70"/>
      <c r="BN188" s="70">
        <v>10</v>
      </c>
      <c r="BO188" s="70" t="s">
        <v>1563</v>
      </c>
      <c r="BP188" s="70" t="s">
        <v>76</v>
      </c>
      <c r="BQ188" s="72"/>
      <c r="BR188" s="70"/>
      <c r="BT188" s="70"/>
      <c r="BU188" s="70" t="s">
        <v>76</v>
      </c>
      <c r="BV188" s="70"/>
      <c r="BW188" s="70"/>
      <c r="BX188" s="70"/>
      <c r="BY188" s="70">
        <v>3</v>
      </c>
      <c r="BZ188" s="70" t="s">
        <v>76</v>
      </c>
      <c r="CA188" s="70"/>
      <c r="CB188" s="70" t="s">
        <v>76</v>
      </c>
      <c r="CC188" s="70"/>
      <c r="CD188" s="70"/>
      <c r="CE188" s="70"/>
      <c r="CF188" s="70"/>
      <c r="CG188" s="70"/>
      <c r="CH188" s="70"/>
      <c r="CI188" s="70" t="s">
        <v>1510</v>
      </c>
      <c r="CJ188" s="74"/>
      <c r="CK188" s="70"/>
      <c r="CL188" s="70" t="s">
        <v>2168</v>
      </c>
      <c r="CM188" s="70"/>
      <c r="CN188" s="70"/>
      <c r="CO188" s="70"/>
      <c r="CP188" s="70"/>
      <c r="CQ188" s="70"/>
      <c r="CR188" s="70"/>
      <c r="CS188" s="70"/>
      <c r="CT188" s="70"/>
      <c r="CV188" s="70"/>
      <c r="CY188" s="75">
        <v>2</v>
      </c>
      <c r="CZ188" s="75">
        <v>500</v>
      </c>
      <c r="DA188" s="75">
        <v>9992</v>
      </c>
      <c r="DF188" s="70"/>
      <c r="DJ188" s="70"/>
      <c r="DK188" s="70"/>
      <c r="DL188" s="70"/>
      <c r="DM188" s="70"/>
      <c r="DN188" s="70"/>
      <c r="DO188" s="70">
        <v>16</v>
      </c>
      <c r="DP188" s="70">
        <v>35</v>
      </c>
      <c r="DQ188" s="70"/>
      <c r="DS188" s="70"/>
      <c r="DT188" s="70"/>
      <c r="DU188" s="70"/>
      <c r="DV188" s="70"/>
      <c r="DW188" s="70"/>
      <c r="DX188" s="70"/>
      <c r="DY188" s="70"/>
      <c r="DZ188" s="70" t="s">
        <v>2152</v>
      </c>
      <c r="EA188" s="70" t="s">
        <v>1538</v>
      </c>
      <c r="EB188" s="70"/>
      <c r="EC188" s="70">
        <v>349</v>
      </c>
      <c r="ED188" s="70"/>
      <c r="EE188" s="70"/>
      <c r="EF188" s="70"/>
      <c r="EG188" s="70"/>
      <c r="EH188" s="70"/>
      <c r="EI188" s="70">
        <v>1775</v>
      </c>
      <c r="EJ188" s="70">
        <v>791</v>
      </c>
      <c r="EK188" s="70">
        <v>1351</v>
      </c>
      <c r="EL188" s="70">
        <f>COUNTA(Tabla1[[#This Row],[Tamb1]:[Tamb4]])</f>
        <v>1</v>
      </c>
      <c r="EM188" s="78" t="s">
        <v>1727</v>
      </c>
      <c r="EQ188" s="62" t="s">
        <v>2121</v>
      </c>
      <c r="ER188" s="62" t="s">
        <v>2123</v>
      </c>
      <c r="ES188" s="70">
        <f>COUNTA(Tabla1[[#This Row],[Tcam1]:[Tcam9]])</f>
        <v>3</v>
      </c>
      <c r="ET188" s="62" t="s">
        <v>2119</v>
      </c>
      <c r="EU188" s="62" t="s">
        <v>2121</v>
      </c>
      <c r="EV188" s="62" t="s">
        <v>2123</v>
      </c>
      <c r="FC188" s="79">
        <v>8224</v>
      </c>
      <c r="FD188" s="79">
        <v>7879</v>
      </c>
      <c r="FE188" s="79">
        <v>8768</v>
      </c>
      <c r="FF188" s="80"/>
      <c r="FG188" s="80"/>
      <c r="FH188" s="80"/>
      <c r="FI188" s="80"/>
      <c r="FJ188" s="80"/>
      <c r="FK188" s="80"/>
      <c r="FL188" s="79"/>
      <c r="FM188" s="79"/>
      <c r="FN188" s="79"/>
      <c r="FO188" s="80"/>
      <c r="FP188" s="80"/>
      <c r="FQ188" s="80"/>
      <c r="FR188" s="80"/>
      <c r="FS188" s="80"/>
      <c r="FT188" s="80"/>
      <c r="FU188" s="79"/>
      <c r="FV188" s="79"/>
      <c r="FW188" s="79"/>
      <c r="FX188" s="80"/>
      <c r="FY188" s="80"/>
      <c r="FZ188" s="80"/>
      <c r="GA188" s="80"/>
      <c r="GB188" s="80"/>
      <c r="GC188" s="80"/>
      <c r="GD188" s="80"/>
      <c r="GE188" s="74"/>
      <c r="GF188" s="74"/>
      <c r="GG188" s="74"/>
      <c r="GH188" s="74"/>
      <c r="GI188" s="74"/>
      <c r="GJ188" s="74"/>
      <c r="GK188" s="74"/>
      <c r="GL188" s="74"/>
      <c r="GM188" s="74"/>
      <c r="GN188" s="74"/>
      <c r="GO188" s="74"/>
      <c r="GP188" s="74"/>
      <c r="GQ188" s="74"/>
      <c r="GR188" s="74"/>
      <c r="GS188" s="74"/>
      <c r="GT188" s="74"/>
      <c r="GU188" s="74"/>
      <c r="GV188" s="74"/>
      <c r="GW188" s="74"/>
      <c r="GX188" s="74"/>
      <c r="GY188" s="74"/>
      <c r="GZ188" s="74"/>
      <c r="HA188" s="74"/>
      <c r="HB188" s="74"/>
      <c r="HC188" s="74"/>
      <c r="HD188" s="74"/>
      <c r="HE188" s="74"/>
      <c r="HF188" s="74"/>
      <c r="HG188" s="74"/>
      <c r="HH188" s="74"/>
      <c r="HI188" s="74"/>
      <c r="HJ188" s="74"/>
      <c r="HK188" s="74"/>
      <c r="HL188" s="74"/>
      <c r="HM188" s="74"/>
      <c r="HN188" s="74"/>
      <c r="HO188" s="74"/>
      <c r="HP188" s="74"/>
      <c r="HQ188" s="74"/>
      <c r="HR188" s="74"/>
      <c r="HS188" s="74"/>
      <c r="HT188" s="74"/>
      <c r="HU188" s="74"/>
      <c r="HV188" s="74"/>
      <c r="HW188" s="74"/>
      <c r="HX188" s="74"/>
      <c r="HY188" s="74"/>
      <c r="HZ188" s="74"/>
      <c r="IA188" s="74"/>
      <c r="IB188" s="74"/>
      <c r="IC188" s="74"/>
      <c r="ID188" s="74"/>
      <c r="IE188" s="74"/>
      <c r="IF188" s="74"/>
      <c r="IG188" s="74"/>
      <c r="IH188" s="74"/>
      <c r="II188" s="74"/>
      <c r="IJ188" s="74"/>
      <c r="IK188" s="74"/>
      <c r="IL188" s="74"/>
      <c r="IM188" s="74"/>
      <c r="IN188" s="74"/>
      <c r="IO188" s="74"/>
      <c r="IP188" s="74"/>
      <c r="IQ188" s="74"/>
      <c r="IR188" s="74"/>
      <c r="IS188" s="74"/>
      <c r="IT188" s="74"/>
      <c r="IU188" s="74"/>
      <c r="IV188" s="74"/>
      <c r="IW188" s="74"/>
      <c r="IX188" s="74"/>
      <c r="IY188" s="74"/>
      <c r="IZ188" s="74"/>
      <c r="JA188" s="74"/>
      <c r="JB188" s="74"/>
      <c r="JC188" s="74"/>
      <c r="JD188" s="74"/>
      <c r="JE188" s="74"/>
      <c r="JF188" s="74"/>
      <c r="JG188" s="74"/>
      <c r="JH188" s="74"/>
      <c r="JI188" s="74"/>
      <c r="JJ188" s="74"/>
      <c r="JK188" s="70"/>
      <c r="JL188" s="70"/>
      <c r="JM188" s="70"/>
      <c r="JN188" s="70"/>
      <c r="JO188" s="70"/>
      <c r="JP188" s="70"/>
      <c r="JQ188" s="70"/>
      <c r="JR188" s="70"/>
      <c r="JS188" s="70"/>
      <c r="JT188" s="70"/>
      <c r="JU188" s="70"/>
      <c r="JV188" s="70"/>
      <c r="JW188" s="70"/>
      <c r="JX188" s="70"/>
      <c r="JY188" s="70"/>
      <c r="JZ188" s="70"/>
      <c r="KA188" s="70"/>
      <c r="KB188" s="70"/>
      <c r="KC188" s="70"/>
      <c r="KD188" s="70"/>
      <c r="KE188" s="70"/>
      <c r="KF188" s="70"/>
      <c r="KG188" s="70"/>
      <c r="KH188" s="70"/>
      <c r="KI188" s="70"/>
      <c r="KJ188" s="70"/>
      <c r="KK188" s="70"/>
      <c r="KL188" s="70"/>
      <c r="KM188" s="70"/>
      <c r="KN188" s="70"/>
      <c r="KO188" s="70"/>
      <c r="KP188" s="70"/>
      <c r="KQ188" s="70"/>
      <c r="KR188" s="70"/>
      <c r="KS188" s="70"/>
      <c r="KT188" s="70"/>
      <c r="KU188" s="70"/>
      <c r="KV188" s="70"/>
      <c r="KW188" s="70"/>
      <c r="KX188" s="70"/>
      <c r="KY188" s="70"/>
      <c r="KZ188" s="70"/>
      <c r="LA188" s="70"/>
      <c r="LB188" s="70"/>
      <c r="LC188" s="70"/>
      <c r="LD188" s="70"/>
      <c r="LE188" s="70"/>
      <c r="LF188" s="70"/>
      <c r="LG188" s="70"/>
    </row>
    <row r="189" spans="1:319" ht="30">
      <c r="A189" s="70" t="s">
        <v>361</v>
      </c>
      <c r="B189" s="71" t="s">
        <v>76</v>
      </c>
      <c r="C189" s="71" t="s">
        <v>76</v>
      </c>
      <c r="D189" s="71" t="s">
        <v>76</v>
      </c>
      <c r="E189" s="71" t="s">
        <v>76</v>
      </c>
      <c r="F189" s="70">
        <v>14</v>
      </c>
      <c r="G189" s="32">
        <v>188</v>
      </c>
      <c r="H189" s="70" t="s">
        <v>594</v>
      </c>
      <c r="I189" s="70" t="s">
        <v>593</v>
      </c>
      <c r="J189" s="70" t="s">
        <v>593</v>
      </c>
      <c r="M189" s="70">
        <v>2</v>
      </c>
      <c r="N189" s="70">
        <v>2</v>
      </c>
      <c r="O189" s="70" t="s">
        <v>1317</v>
      </c>
      <c r="P189" s="70" t="s">
        <v>2114</v>
      </c>
      <c r="W189" s="70" t="s">
        <v>1443</v>
      </c>
      <c r="X189" s="70" t="s">
        <v>1888</v>
      </c>
      <c r="Y189" s="70" t="s">
        <v>1889</v>
      </c>
      <c r="AI189" s="70" t="s">
        <v>1350</v>
      </c>
      <c r="AJ189" s="70" t="s">
        <v>1350</v>
      </c>
      <c r="AK189" s="70" t="s">
        <v>1338</v>
      </c>
      <c r="AL189" s="70" t="s">
        <v>260</v>
      </c>
      <c r="AM189" s="70"/>
      <c r="AN189" s="70" t="s">
        <v>61</v>
      </c>
      <c r="AO189" s="70" t="s">
        <v>62</v>
      </c>
      <c r="AP189" s="70" t="s">
        <v>568</v>
      </c>
      <c r="AQ189" s="70" t="s">
        <v>90</v>
      </c>
      <c r="AR189" s="70" t="s">
        <v>64</v>
      </c>
      <c r="AS189" s="70" t="s">
        <v>65</v>
      </c>
      <c r="AT189" s="70" t="s">
        <v>170</v>
      </c>
      <c r="AU189" s="70" t="s">
        <v>67</v>
      </c>
      <c r="AV189" s="70" t="s">
        <v>114</v>
      </c>
      <c r="AW189" s="70" t="s">
        <v>115</v>
      </c>
      <c r="AX189" s="70" t="s">
        <v>108</v>
      </c>
      <c r="AY189" s="70" t="s">
        <v>92</v>
      </c>
      <c r="AZ189" s="70" t="s">
        <v>529</v>
      </c>
      <c r="BA189" s="70" t="s">
        <v>317</v>
      </c>
      <c r="BD189" s="70" t="s">
        <v>609</v>
      </c>
      <c r="BE189" s="70" t="s">
        <v>610</v>
      </c>
      <c r="BF189" s="70" t="s">
        <v>2117</v>
      </c>
      <c r="BM189" s="70"/>
      <c r="BN189" s="70">
        <v>12.5</v>
      </c>
      <c r="BO189" s="70" t="s">
        <v>1563</v>
      </c>
      <c r="BP189" s="70" t="s">
        <v>76</v>
      </c>
      <c r="BQ189" s="72"/>
      <c r="BR189" s="70"/>
      <c r="BT189" s="70"/>
      <c r="BU189" s="70" t="s">
        <v>76</v>
      </c>
      <c r="BV189" s="70"/>
      <c r="BW189" s="70"/>
      <c r="BX189" s="70"/>
      <c r="BY189" s="70">
        <v>3</v>
      </c>
      <c r="BZ189" s="70" t="s">
        <v>76</v>
      </c>
      <c r="CA189" s="70"/>
      <c r="CB189" s="70" t="s">
        <v>76</v>
      </c>
      <c r="CC189" s="70"/>
      <c r="CD189" s="70"/>
      <c r="CE189" s="70"/>
      <c r="CF189" s="70"/>
      <c r="CG189" s="70"/>
      <c r="CH189" s="70"/>
      <c r="CI189" s="70" t="s">
        <v>1510</v>
      </c>
      <c r="CJ189" s="74"/>
      <c r="CK189" s="70"/>
      <c r="CL189" s="70" t="s">
        <v>2169</v>
      </c>
      <c r="CM189" s="70"/>
      <c r="CN189" s="70"/>
      <c r="CO189" s="70"/>
      <c r="CP189" s="70"/>
      <c r="CQ189" s="70"/>
      <c r="CR189" s="70"/>
      <c r="CS189" s="70"/>
      <c r="CT189" s="70"/>
      <c r="CV189" s="70"/>
      <c r="CY189" s="75">
        <v>2</v>
      </c>
      <c r="CZ189" s="75">
        <v>500</v>
      </c>
      <c r="DA189" s="75">
        <v>9992</v>
      </c>
      <c r="DF189" s="70"/>
      <c r="DJ189" s="70"/>
      <c r="DK189" s="70"/>
      <c r="DL189" s="70"/>
      <c r="DM189" s="70"/>
      <c r="DN189" s="70"/>
      <c r="DO189" s="70">
        <v>16</v>
      </c>
      <c r="DP189" s="70">
        <v>35</v>
      </c>
      <c r="DQ189" s="70"/>
      <c r="DS189" s="70"/>
      <c r="DT189" s="70"/>
      <c r="DU189" s="70"/>
      <c r="DV189" s="70"/>
      <c r="DW189" s="70"/>
      <c r="DX189" s="70"/>
      <c r="DY189" s="70"/>
      <c r="DZ189" s="70" t="s">
        <v>2153</v>
      </c>
      <c r="EA189" s="70" t="s">
        <v>1539</v>
      </c>
      <c r="EB189" s="70"/>
      <c r="EC189" s="70">
        <v>350</v>
      </c>
      <c r="ED189" s="70"/>
      <c r="EE189" s="70"/>
      <c r="EF189" s="70"/>
      <c r="EG189" s="70"/>
      <c r="EH189" s="70"/>
      <c r="EI189" s="70">
        <v>1775</v>
      </c>
      <c r="EJ189" s="70">
        <v>791</v>
      </c>
      <c r="EK189" s="70">
        <v>1351</v>
      </c>
      <c r="EL189" s="70">
        <f>COUNTA(Tabla1[[#This Row],[Tamb1]:[Tamb4]])</f>
        <v>1</v>
      </c>
      <c r="EM189" s="78" t="s">
        <v>1727</v>
      </c>
      <c r="EQ189" s="62" t="s">
        <v>2121</v>
      </c>
      <c r="ER189" s="62" t="s">
        <v>2123</v>
      </c>
      <c r="ES189" s="70">
        <f>COUNTA(Tabla1[[#This Row],[Tcam1]:[Tcam9]])</f>
        <v>3</v>
      </c>
      <c r="ET189" s="62" t="s">
        <v>2119</v>
      </c>
      <c r="EU189" s="62" t="s">
        <v>2121</v>
      </c>
      <c r="EV189" s="62" t="s">
        <v>2123</v>
      </c>
      <c r="FC189" s="79">
        <v>9923</v>
      </c>
      <c r="FD189" s="79">
        <v>9408</v>
      </c>
      <c r="FE189" s="79">
        <v>10414</v>
      </c>
      <c r="FF189" s="80"/>
      <c r="FG189" s="80"/>
      <c r="FH189" s="80"/>
      <c r="FI189" s="80"/>
      <c r="FJ189" s="80"/>
      <c r="FK189" s="80"/>
      <c r="FL189" s="79"/>
      <c r="FM189" s="79"/>
      <c r="FN189" s="79"/>
      <c r="FO189" s="80"/>
      <c r="FP189" s="80"/>
      <c r="FQ189" s="80"/>
      <c r="FR189" s="80"/>
      <c r="FS189" s="80"/>
      <c r="FT189" s="80"/>
      <c r="FU189" s="79"/>
      <c r="FV189" s="79"/>
      <c r="FW189" s="79"/>
      <c r="FX189" s="80"/>
      <c r="FY189" s="80"/>
      <c r="FZ189" s="80"/>
      <c r="GA189" s="80"/>
      <c r="GB189" s="80"/>
      <c r="GC189" s="80"/>
      <c r="GD189" s="80"/>
      <c r="GE189" s="74"/>
      <c r="GF189" s="74"/>
      <c r="GG189" s="74"/>
      <c r="GH189" s="74"/>
      <c r="GI189" s="74"/>
      <c r="GJ189" s="74"/>
      <c r="GK189" s="74"/>
      <c r="GL189" s="74"/>
      <c r="GM189" s="74"/>
      <c r="GN189" s="74"/>
      <c r="GO189" s="74"/>
      <c r="GP189" s="74"/>
      <c r="GQ189" s="74"/>
      <c r="GR189" s="74"/>
      <c r="GS189" s="74"/>
      <c r="GT189" s="74"/>
      <c r="GU189" s="74"/>
      <c r="GV189" s="74"/>
      <c r="GW189" s="74"/>
      <c r="GX189" s="74"/>
      <c r="GY189" s="74"/>
      <c r="GZ189" s="74"/>
      <c r="HA189" s="74"/>
      <c r="HB189" s="74"/>
      <c r="HC189" s="74"/>
      <c r="HD189" s="74"/>
      <c r="HE189" s="74"/>
      <c r="HF189" s="74"/>
      <c r="HG189" s="74"/>
      <c r="HH189" s="74"/>
      <c r="HI189" s="74"/>
      <c r="HJ189" s="74"/>
      <c r="HK189" s="74"/>
      <c r="HL189" s="74"/>
      <c r="HM189" s="74"/>
      <c r="HN189" s="74"/>
      <c r="HO189" s="74"/>
      <c r="HP189" s="74"/>
      <c r="HQ189" s="74"/>
      <c r="HR189" s="74"/>
      <c r="HS189" s="74"/>
      <c r="HT189" s="74"/>
      <c r="HU189" s="74"/>
      <c r="HV189" s="74"/>
      <c r="HW189" s="74"/>
      <c r="HX189" s="74"/>
      <c r="HY189" s="74"/>
      <c r="HZ189" s="74"/>
      <c r="IA189" s="74"/>
      <c r="IB189" s="74"/>
      <c r="IC189" s="74"/>
      <c r="ID189" s="74"/>
      <c r="IE189" s="74"/>
      <c r="IF189" s="74"/>
      <c r="IG189" s="74"/>
      <c r="IH189" s="74"/>
      <c r="II189" s="74"/>
      <c r="IJ189" s="74"/>
      <c r="IK189" s="74"/>
      <c r="IL189" s="74"/>
      <c r="IM189" s="74"/>
      <c r="IN189" s="74"/>
      <c r="IO189" s="74"/>
      <c r="IP189" s="74"/>
      <c r="IQ189" s="74"/>
      <c r="IR189" s="74"/>
      <c r="IS189" s="74"/>
      <c r="IT189" s="74"/>
      <c r="IU189" s="74"/>
      <c r="IV189" s="74"/>
      <c r="IW189" s="74"/>
      <c r="IX189" s="74"/>
      <c r="IY189" s="74"/>
      <c r="IZ189" s="74"/>
      <c r="JA189" s="74"/>
      <c r="JB189" s="74"/>
      <c r="JC189" s="74"/>
      <c r="JD189" s="74"/>
      <c r="JE189" s="74"/>
      <c r="JF189" s="74"/>
      <c r="JG189" s="74"/>
      <c r="JH189" s="74"/>
      <c r="JI189" s="74"/>
      <c r="JJ189" s="74"/>
      <c r="JK189" s="70"/>
      <c r="JL189" s="70"/>
      <c r="JM189" s="70"/>
      <c r="JN189" s="70"/>
      <c r="JO189" s="70"/>
      <c r="JP189" s="70"/>
      <c r="JQ189" s="70"/>
      <c r="JR189" s="70"/>
      <c r="JS189" s="70"/>
      <c r="JT189" s="70"/>
      <c r="JU189" s="70"/>
      <c r="JV189" s="70"/>
      <c r="JW189" s="70"/>
      <c r="JX189" s="70"/>
      <c r="JY189" s="70"/>
      <c r="JZ189" s="70"/>
      <c r="KA189" s="70"/>
      <c r="KB189" s="70"/>
      <c r="KC189" s="70"/>
      <c r="KD189" s="70"/>
      <c r="KE189" s="70"/>
      <c r="KF189" s="70"/>
      <c r="KG189" s="70"/>
      <c r="KH189" s="70"/>
      <c r="KI189" s="70"/>
      <c r="KJ189" s="70"/>
      <c r="KK189" s="70"/>
      <c r="KL189" s="70"/>
      <c r="KM189" s="70"/>
      <c r="KN189" s="70"/>
      <c r="KO189" s="70"/>
      <c r="KP189" s="70"/>
      <c r="KQ189" s="70"/>
      <c r="KR189" s="70"/>
      <c r="KS189" s="70"/>
      <c r="KT189" s="70"/>
      <c r="KU189" s="70"/>
      <c r="KV189" s="70"/>
      <c r="KW189" s="70"/>
      <c r="KX189" s="70"/>
      <c r="KY189" s="70"/>
      <c r="KZ189" s="70"/>
      <c r="LA189" s="70"/>
      <c r="LB189" s="70"/>
      <c r="LC189" s="70"/>
      <c r="LD189" s="70"/>
      <c r="LE189" s="70"/>
      <c r="LF189" s="70"/>
      <c r="LG189" s="70"/>
    </row>
    <row r="190" spans="1:319" s="33" customFormat="1">
      <c r="A190" s="33" t="s">
        <v>388</v>
      </c>
      <c r="B190" s="30">
        <v>18600.720772058823</v>
      </c>
      <c r="C190" s="30">
        <v>16363</v>
      </c>
      <c r="D190" s="26">
        <v>18228.706356617648</v>
      </c>
      <c r="E190" s="26">
        <f>ROUNDUP(Tabla1[[#This Row],[€uros1]],0)</f>
        <v>18229</v>
      </c>
      <c r="F190" s="33">
        <v>16</v>
      </c>
      <c r="G190" s="32">
        <v>189</v>
      </c>
      <c r="H190" s="33" t="s">
        <v>402</v>
      </c>
      <c r="I190" s="33" t="s">
        <v>402</v>
      </c>
      <c r="J190" s="33" t="s">
        <v>402</v>
      </c>
      <c r="M190" s="33">
        <v>2</v>
      </c>
      <c r="N190" s="33">
        <v>2</v>
      </c>
      <c r="O190" s="33" t="s">
        <v>1309</v>
      </c>
      <c r="P190" s="33" t="s">
        <v>1321</v>
      </c>
      <c r="R190" s="33" t="s">
        <v>1352</v>
      </c>
      <c r="W190" s="33" t="s">
        <v>1354</v>
      </c>
      <c r="X190" s="33" t="s">
        <v>1460</v>
      </c>
      <c r="Y190" s="33" t="s">
        <v>1360</v>
      </c>
      <c r="AI190" s="33" t="s">
        <v>612</v>
      </c>
      <c r="AJ190" s="33" t="s">
        <v>171</v>
      </c>
      <c r="AK190" s="33" t="s">
        <v>1339</v>
      </c>
      <c r="AL190" s="33" t="s">
        <v>260</v>
      </c>
      <c r="AM190" s="70" t="s">
        <v>2096</v>
      </c>
      <c r="AN190" s="33" t="s">
        <v>60</v>
      </c>
      <c r="AO190" s="33" t="s">
        <v>61</v>
      </c>
      <c r="AP190" s="33" t="s">
        <v>62</v>
      </c>
      <c r="AQ190" s="33" t="s">
        <v>64</v>
      </c>
      <c r="AR190" s="33" t="s">
        <v>65</v>
      </c>
      <c r="AS190" s="33" t="s">
        <v>528</v>
      </c>
      <c r="AT190" s="33" t="s">
        <v>131</v>
      </c>
      <c r="AU190" s="33" t="s">
        <v>170</v>
      </c>
      <c r="AV190" s="33" t="s">
        <v>67</v>
      </c>
      <c r="AW190" s="33" t="s">
        <v>235</v>
      </c>
      <c r="AX190" s="33" t="s">
        <v>108</v>
      </c>
      <c r="AY190" s="33" t="s">
        <v>92</v>
      </c>
      <c r="AZ190" s="33" t="s">
        <v>529</v>
      </c>
      <c r="BD190" s="33" t="s">
        <v>534</v>
      </c>
      <c r="BE190" s="33" t="s">
        <v>535</v>
      </c>
      <c r="BF190" s="33" t="s">
        <v>2116</v>
      </c>
      <c r="BN190" s="36">
        <v>1.67</v>
      </c>
      <c r="BO190" s="33" t="s">
        <v>77</v>
      </c>
      <c r="BP190" s="33" t="s">
        <v>1553</v>
      </c>
      <c r="BQ190" s="36"/>
      <c r="BU190" s="39">
        <v>3</v>
      </c>
      <c r="BY190" s="33">
        <v>1</v>
      </c>
      <c r="CA190" s="33">
        <v>1.8</v>
      </c>
      <c r="CB190" s="33">
        <v>9</v>
      </c>
      <c r="CI190" s="33" t="s">
        <v>1344</v>
      </c>
      <c r="CJ190" s="39" t="s">
        <v>1349</v>
      </c>
      <c r="CY190" s="42"/>
      <c r="CZ190" s="42"/>
      <c r="DA190" s="42"/>
      <c r="DB190" s="33">
        <v>1</v>
      </c>
      <c r="DC190" s="33">
        <v>450</v>
      </c>
      <c r="DD190" s="33">
        <v>4098</v>
      </c>
      <c r="DO190" s="33" t="s">
        <v>1561</v>
      </c>
      <c r="DP190" s="33" t="s">
        <v>1561</v>
      </c>
      <c r="EC190" s="33">
        <v>140</v>
      </c>
      <c r="EL190" s="33">
        <f>COUNTA(Tabla1[[#This Row],[Tamb1]:[Tamb4]])</f>
        <v>2</v>
      </c>
      <c r="EM190" s="46" t="s">
        <v>1727</v>
      </c>
      <c r="EN190" s="46" t="s">
        <v>1734</v>
      </c>
      <c r="EQ190" s="33" t="s">
        <v>1745</v>
      </c>
      <c r="ES190" s="33">
        <f>COUNTA(Tabla1[[#This Row],[Tcam1]:[Tcam9]])</f>
        <v>3</v>
      </c>
      <c r="ET190" s="46" t="s">
        <v>1745</v>
      </c>
      <c r="EU190" s="46" t="s">
        <v>1746</v>
      </c>
      <c r="EV190" s="33" t="s">
        <v>1747</v>
      </c>
      <c r="FC190" s="56">
        <v>2548</v>
      </c>
      <c r="FD190" s="56">
        <v>2933</v>
      </c>
      <c r="FE190" s="56">
        <v>3327</v>
      </c>
      <c r="FF190" s="54"/>
      <c r="FG190" s="54"/>
      <c r="FH190" s="54"/>
      <c r="FI190" s="54"/>
      <c r="FJ190" s="54"/>
      <c r="FK190" s="54"/>
      <c r="FL190" s="56">
        <v>2195</v>
      </c>
      <c r="FM190" s="56">
        <v>2545</v>
      </c>
      <c r="FN190" s="56">
        <v>2924</v>
      </c>
      <c r="FO190" s="54"/>
      <c r="FP190" s="54"/>
      <c r="FQ190" s="54"/>
      <c r="FR190" s="54"/>
      <c r="FS190" s="54"/>
      <c r="FT190" s="54"/>
      <c r="FU190" s="56"/>
      <c r="FV190" s="56"/>
      <c r="FW190" s="56"/>
      <c r="FX190" s="54"/>
      <c r="FY190" s="54"/>
      <c r="FZ190" s="54"/>
      <c r="GA190" s="54"/>
      <c r="GB190" s="54"/>
      <c r="GC190" s="54"/>
      <c r="GD190" s="54"/>
      <c r="GE190" s="39"/>
      <c r="GF190" s="39"/>
      <c r="GG190" s="39"/>
      <c r="GH190" s="39"/>
      <c r="GI190" s="39"/>
      <c r="GJ190" s="39"/>
      <c r="GK190" s="39"/>
      <c r="GL190" s="39"/>
      <c r="GM190" s="39"/>
      <c r="GN190" s="39"/>
      <c r="GO190" s="39"/>
      <c r="GP190" s="39"/>
      <c r="GQ190" s="39"/>
      <c r="GR190" s="39"/>
      <c r="GS190" s="39"/>
      <c r="GT190" s="39"/>
      <c r="GU190" s="39"/>
      <c r="GV190" s="39"/>
      <c r="GW190" s="39"/>
      <c r="GX190" s="39"/>
      <c r="GY190" s="39"/>
      <c r="GZ190" s="39"/>
      <c r="HA190" s="39"/>
      <c r="HB190" s="39"/>
      <c r="HC190" s="39"/>
      <c r="HD190" s="39"/>
      <c r="HE190" s="39"/>
      <c r="HF190" s="39"/>
      <c r="HG190" s="39">
        <v>561</v>
      </c>
      <c r="HH190" s="39">
        <v>667</v>
      </c>
      <c r="HI190" s="39">
        <v>781</v>
      </c>
      <c r="HJ190" s="39"/>
      <c r="HK190" s="39"/>
      <c r="HL190" s="39"/>
      <c r="HM190" s="39"/>
      <c r="HN190" s="39"/>
      <c r="HO190" s="39"/>
      <c r="HP190" s="39">
        <v>461</v>
      </c>
      <c r="HQ190" s="39">
        <v>555</v>
      </c>
      <c r="HR190" s="39">
        <v>659</v>
      </c>
      <c r="HS190" s="39"/>
      <c r="HT190" s="39"/>
      <c r="HU190" s="39"/>
      <c r="HV190" s="39"/>
      <c r="HW190" s="39"/>
      <c r="HX190" s="39"/>
      <c r="HY190" s="39"/>
      <c r="HZ190" s="39"/>
      <c r="IA190" s="39"/>
      <c r="IB190" s="39"/>
      <c r="IC190" s="39"/>
      <c r="ID190" s="39"/>
      <c r="IE190" s="39"/>
      <c r="IF190" s="39"/>
      <c r="IG190" s="39"/>
      <c r="IH190" s="39"/>
      <c r="II190" s="39"/>
      <c r="IJ190" s="39"/>
      <c r="IK190" s="39"/>
      <c r="IL190" s="39"/>
      <c r="IM190" s="39"/>
      <c r="IN190" s="39"/>
      <c r="IO190" s="39"/>
      <c r="IP190" s="39"/>
      <c r="IQ190" s="39"/>
      <c r="IR190" s="39"/>
      <c r="IS190" s="39"/>
      <c r="IT190" s="39"/>
      <c r="IU190" s="39"/>
      <c r="IV190" s="39"/>
      <c r="IW190" s="39"/>
      <c r="IX190" s="39"/>
      <c r="IY190" s="39"/>
      <c r="IZ190" s="39"/>
      <c r="JA190" s="39"/>
      <c r="JB190" s="39"/>
      <c r="JC190" s="39"/>
      <c r="JD190" s="39"/>
      <c r="JE190" s="39"/>
      <c r="JF190" s="39"/>
      <c r="JG190" s="39"/>
      <c r="JH190" s="39"/>
      <c r="JI190" s="39"/>
      <c r="JJ190" s="39"/>
    </row>
    <row r="191" spans="1:319" s="33" customFormat="1">
      <c r="A191" s="33" t="s">
        <v>389</v>
      </c>
      <c r="B191" s="30">
        <v>18855.286029411764</v>
      </c>
      <c r="C191" s="30">
        <v>16587</v>
      </c>
      <c r="D191" s="26">
        <v>18478.180308823528</v>
      </c>
      <c r="E191" s="26">
        <f>ROUNDUP(Tabla1[[#This Row],[€uros1]],0)</f>
        <v>18479</v>
      </c>
      <c r="F191" s="33">
        <v>16</v>
      </c>
      <c r="G191" s="32">
        <v>190</v>
      </c>
      <c r="H191" s="33" t="s">
        <v>402</v>
      </c>
      <c r="I191" s="33" t="s">
        <v>402</v>
      </c>
      <c r="J191" s="33" t="s">
        <v>402</v>
      </c>
      <c r="M191" s="33">
        <v>2</v>
      </c>
      <c r="N191" s="33">
        <v>2</v>
      </c>
      <c r="O191" s="33" t="s">
        <v>1309</v>
      </c>
      <c r="P191" s="33" t="s">
        <v>1321</v>
      </c>
      <c r="R191" s="33" t="s">
        <v>1352</v>
      </c>
      <c r="W191" s="33" t="s">
        <v>1354</v>
      </c>
      <c r="X191" s="33" t="s">
        <v>1460</v>
      </c>
      <c r="Y191" s="33" t="s">
        <v>1360</v>
      </c>
      <c r="AI191" s="33" t="s">
        <v>612</v>
      </c>
      <c r="AJ191" s="33" t="s">
        <v>171</v>
      </c>
      <c r="AK191" s="33" t="s">
        <v>1339</v>
      </c>
      <c r="AL191" s="33" t="s">
        <v>260</v>
      </c>
      <c r="AM191" s="70" t="s">
        <v>2096</v>
      </c>
      <c r="AN191" s="33" t="s">
        <v>60</v>
      </c>
      <c r="AO191" s="33" t="s">
        <v>61</v>
      </c>
      <c r="AP191" s="33" t="s">
        <v>62</v>
      </c>
      <c r="AQ191" s="33" t="s">
        <v>64</v>
      </c>
      <c r="AR191" s="33" t="s">
        <v>65</v>
      </c>
      <c r="AS191" s="33" t="s">
        <v>528</v>
      </c>
      <c r="AT191" s="33" t="s">
        <v>131</v>
      </c>
      <c r="AU191" s="33" t="s">
        <v>170</v>
      </c>
      <c r="AV191" s="33" t="s">
        <v>67</v>
      </c>
      <c r="AW191" s="33" t="s">
        <v>235</v>
      </c>
      <c r="AX191" s="33" t="s">
        <v>108</v>
      </c>
      <c r="AY191" s="33" t="s">
        <v>92</v>
      </c>
      <c r="AZ191" s="33" t="s">
        <v>529</v>
      </c>
      <c r="BD191" s="33" t="s">
        <v>534</v>
      </c>
      <c r="BE191" s="33" t="s">
        <v>535</v>
      </c>
      <c r="BF191" s="33" t="s">
        <v>2116</v>
      </c>
      <c r="BN191" s="36">
        <v>1.7</v>
      </c>
      <c r="BO191" s="33" t="s">
        <v>77</v>
      </c>
      <c r="BP191" s="33" t="s">
        <v>1554</v>
      </c>
      <c r="BQ191" s="36"/>
      <c r="BU191" s="39">
        <v>4.5</v>
      </c>
      <c r="BY191" s="33">
        <v>1</v>
      </c>
      <c r="CA191" s="33">
        <v>2.5</v>
      </c>
      <c r="CB191" s="33">
        <v>12.5</v>
      </c>
      <c r="CI191" s="33" t="s">
        <v>1344</v>
      </c>
      <c r="CJ191" s="39" t="s">
        <v>1349</v>
      </c>
      <c r="CY191" s="42"/>
      <c r="CZ191" s="42"/>
      <c r="DA191" s="42"/>
      <c r="DB191" s="33">
        <v>1</v>
      </c>
      <c r="DC191" s="33">
        <v>450</v>
      </c>
      <c r="DD191" s="33">
        <v>4098</v>
      </c>
      <c r="DO191" s="33" t="s">
        <v>1561</v>
      </c>
      <c r="DP191" s="33" t="s">
        <v>1561</v>
      </c>
      <c r="EC191" s="33">
        <v>140</v>
      </c>
      <c r="EL191" s="33">
        <f>COUNTA(Tabla1[[#This Row],[Tamb1]:[Tamb4]])</f>
        <v>2</v>
      </c>
      <c r="EM191" s="46" t="s">
        <v>1727</v>
      </c>
      <c r="EN191" s="46" t="s">
        <v>1734</v>
      </c>
      <c r="EQ191" s="33" t="s">
        <v>1745</v>
      </c>
      <c r="ES191" s="33">
        <f>COUNTA(Tabla1[[#This Row],[Tcam1]:[Tcam9]])</f>
        <v>3</v>
      </c>
      <c r="ET191" s="46" t="s">
        <v>1745</v>
      </c>
      <c r="EU191" s="46" t="s">
        <v>1746</v>
      </c>
      <c r="EV191" s="33" t="s">
        <v>1747</v>
      </c>
      <c r="FC191" s="56">
        <v>3775</v>
      </c>
      <c r="FD191" s="56">
        <v>4317</v>
      </c>
      <c r="FE191" s="56">
        <v>4890</v>
      </c>
      <c r="FF191" s="54"/>
      <c r="FG191" s="54"/>
      <c r="FH191" s="54"/>
      <c r="FI191" s="54"/>
      <c r="FJ191" s="54"/>
      <c r="FK191" s="54"/>
      <c r="FL191" s="56">
        <v>3314</v>
      </c>
      <c r="FM191" s="56">
        <v>3842</v>
      </c>
      <c r="FN191" s="56">
        <v>4384</v>
      </c>
      <c r="FO191" s="54"/>
      <c r="FP191" s="54"/>
      <c r="FQ191" s="54"/>
      <c r="FR191" s="54"/>
      <c r="FS191" s="54"/>
      <c r="FT191" s="54"/>
      <c r="FU191" s="56"/>
      <c r="FV191" s="56"/>
      <c r="FW191" s="56"/>
      <c r="FX191" s="54"/>
      <c r="FY191" s="54"/>
      <c r="FZ191" s="54"/>
      <c r="GA191" s="54"/>
      <c r="GB191" s="54"/>
      <c r="GC191" s="54"/>
      <c r="GD191" s="54"/>
      <c r="GE191" s="39"/>
      <c r="GF191" s="39"/>
      <c r="GG191" s="39"/>
      <c r="GH191" s="39"/>
      <c r="GI191" s="39"/>
      <c r="GJ191" s="39"/>
      <c r="GK191" s="39"/>
      <c r="GL191" s="39"/>
      <c r="GM191" s="39"/>
      <c r="GN191" s="39"/>
      <c r="GO191" s="39"/>
      <c r="GP191" s="39"/>
      <c r="GQ191" s="39"/>
      <c r="GR191" s="39"/>
      <c r="GS191" s="39"/>
      <c r="GT191" s="39"/>
      <c r="GU191" s="39"/>
      <c r="GV191" s="39"/>
      <c r="GW191" s="39"/>
      <c r="GX191" s="39"/>
      <c r="GY191" s="39"/>
      <c r="GZ191" s="39"/>
      <c r="HA191" s="39"/>
      <c r="HB191" s="39"/>
      <c r="HC191" s="39"/>
      <c r="HD191" s="39"/>
      <c r="HE191" s="39"/>
      <c r="HF191" s="39"/>
      <c r="HG191" s="39">
        <v>847</v>
      </c>
      <c r="HH191" s="39">
        <v>1007</v>
      </c>
      <c r="HI191" s="39">
        <v>1179</v>
      </c>
      <c r="HJ191" s="39"/>
      <c r="HK191" s="39"/>
      <c r="HL191" s="39"/>
      <c r="HM191" s="39"/>
      <c r="HN191" s="39"/>
      <c r="HO191" s="39"/>
      <c r="HP191" s="39">
        <v>696</v>
      </c>
      <c r="HQ191" s="39">
        <v>838</v>
      </c>
      <c r="HR191" s="39">
        <v>995</v>
      </c>
      <c r="HS191" s="39"/>
      <c r="HT191" s="39"/>
      <c r="HU191" s="39"/>
      <c r="HV191" s="39"/>
      <c r="HW191" s="39"/>
      <c r="HX191" s="39"/>
      <c r="HY191" s="39"/>
      <c r="HZ191" s="39"/>
      <c r="IA191" s="39"/>
      <c r="IB191" s="39"/>
      <c r="IC191" s="39"/>
      <c r="ID191" s="39"/>
      <c r="IE191" s="39"/>
      <c r="IF191" s="39"/>
      <c r="IG191" s="39"/>
      <c r="IH191" s="39"/>
      <c r="II191" s="39"/>
      <c r="IJ191" s="39"/>
      <c r="IK191" s="39"/>
      <c r="IL191" s="39"/>
      <c r="IM191" s="39"/>
      <c r="IN191" s="39"/>
      <c r="IO191" s="39"/>
      <c r="IP191" s="39"/>
      <c r="IQ191" s="39"/>
      <c r="IR191" s="39"/>
      <c r="IS191" s="39"/>
      <c r="IT191" s="39"/>
      <c r="IU191" s="39"/>
      <c r="IV191" s="39"/>
      <c r="IW191" s="39"/>
      <c r="IX191" s="39"/>
      <c r="IY191" s="39"/>
      <c r="IZ191" s="39"/>
      <c r="JA191" s="39"/>
      <c r="JB191" s="39"/>
      <c r="JC191" s="39"/>
      <c r="JD191" s="39"/>
      <c r="JE191" s="39"/>
      <c r="JF191" s="39"/>
      <c r="JG191" s="39"/>
      <c r="JH191" s="39"/>
      <c r="JI191" s="39"/>
      <c r="JJ191" s="39"/>
    </row>
    <row r="192" spans="1:319" s="33" customFormat="1">
      <c r="A192" s="33" t="s">
        <v>390</v>
      </c>
      <c r="B192" s="30">
        <v>21624.168382352938</v>
      </c>
      <c r="C192" s="30">
        <v>19020</v>
      </c>
      <c r="D192" s="26">
        <v>21191.685014705879</v>
      </c>
      <c r="E192" s="26">
        <f>ROUNDUP(Tabla1[[#This Row],[€uros1]],0)</f>
        <v>21192</v>
      </c>
      <c r="F192" s="33">
        <v>16</v>
      </c>
      <c r="G192" s="32">
        <v>191</v>
      </c>
      <c r="H192" s="33" t="s">
        <v>402</v>
      </c>
      <c r="I192" s="33" t="s">
        <v>402</v>
      </c>
      <c r="J192" s="33" t="s">
        <v>402</v>
      </c>
      <c r="M192" s="33">
        <v>2</v>
      </c>
      <c r="N192" s="33">
        <v>2</v>
      </c>
      <c r="O192" s="33" t="s">
        <v>1309</v>
      </c>
      <c r="P192" s="33" t="s">
        <v>1321</v>
      </c>
      <c r="R192" s="33" t="s">
        <v>1352</v>
      </c>
      <c r="W192" s="33" t="s">
        <v>1354</v>
      </c>
      <c r="X192" s="33" t="s">
        <v>1460</v>
      </c>
      <c r="Y192" s="33" t="s">
        <v>1360</v>
      </c>
      <c r="AI192" s="33" t="s">
        <v>612</v>
      </c>
      <c r="AJ192" s="33" t="s">
        <v>171</v>
      </c>
      <c r="AK192" s="33" t="s">
        <v>1339</v>
      </c>
      <c r="AL192" s="33" t="s">
        <v>260</v>
      </c>
      <c r="AM192" s="70" t="s">
        <v>2096</v>
      </c>
      <c r="AN192" s="33" t="s">
        <v>60</v>
      </c>
      <c r="AO192" s="33" t="s">
        <v>61</v>
      </c>
      <c r="AP192" s="33" t="s">
        <v>62</v>
      </c>
      <c r="AQ192" s="33" t="s">
        <v>64</v>
      </c>
      <c r="AR192" s="33" t="s">
        <v>65</v>
      </c>
      <c r="AS192" s="33" t="s">
        <v>528</v>
      </c>
      <c r="AT192" s="33" t="s">
        <v>131</v>
      </c>
      <c r="AU192" s="33" t="s">
        <v>170</v>
      </c>
      <c r="AV192" s="33" t="s">
        <v>67</v>
      </c>
      <c r="AW192" s="33" t="s">
        <v>235</v>
      </c>
      <c r="AX192" s="33" t="s">
        <v>108</v>
      </c>
      <c r="AY192" s="33" t="s">
        <v>92</v>
      </c>
      <c r="AZ192" s="33" t="s">
        <v>529</v>
      </c>
      <c r="BD192" s="33" t="s">
        <v>534</v>
      </c>
      <c r="BE192" s="33" t="s">
        <v>535</v>
      </c>
      <c r="BF192" s="33" t="s">
        <v>2116</v>
      </c>
      <c r="BN192" s="36">
        <v>1.65</v>
      </c>
      <c r="BO192" s="33" t="s">
        <v>77</v>
      </c>
      <c r="BP192" s="33" t="s">
        <v>1555</v>
      </c>
      <c r="BQ192" s="36"/>
      <c r="BU192" s="39">
        <v>6.7</v>
      </c>
      <c r="BY192" s="33">
        <v>1</v>
      </c>
      <c r="CA192" s="33">
        <v>3.6</v>
      </c>
      <c r="CB192" s="33">
        <v>18.600000000000001</v>
      </c>
      <c r="CI192" s="33" t="s">
        <v>1344</v>
      </c>
      <c r="CJ192" s="39" t="s">
        <v>1349</v>
      </c>
      <c r="CY192" s="42"/>
      <c r="CZ192" s="42"/>
      <c r="DA192" s="42"/>
      <c r="DB192" s="33">
        <v>2</v>
      </c>
      <c r="DC192" s="33">
        <v>450</v>
      </c>
      <c r="DD192" s="33">
        <v>7257</v>
      </c>
      <c r="DO192" s="33" t="s">
        <v>1561</v>
      </c>
      <c r="DP192" s="33" t="s">
        <v>1561</v>
      </c>
      <c r="EC192" s="33">
        <v>160</v>
      </c>
      <c r="EL192" s="33">
        <f>COUNTA(Tabla1[[#This Row],[Tamb1]:[Tamb4]])</f>
        <v>2</v>
      </c>
      <c r="EM192" s="46" t="s">
        <v>1727</v>
      </c>
      <c r="EN192" s="46" t="s">
        <v>1734</v>
      </c>
      <c r="EQ192" s="33" t="s">
        <v>1745</v>
      </c>
      <c r="ES192" s="33">
        <f>COUNTA(Tabla1[[#This Row],[Tcam1]:[Tcam9]])</f>
        <v>3</v>
      </c>
      <c r="ET192" s="46" t="s">
        <v>1745</v>
      </c>
      <c r="EU192" s="46" t="s">
        <v>1746</v>
      </c>
      <c r="EV192" s="33" t="s">
        <v>1747</v>
      </c>
      <c r="FC192" s="56">
        <v>5373</v>
      </c>
      <c r="FD192" s="56">
        <v>6138</v>
      </c>
      <c r="FE192" s="56">
        <v>6943</v>
      </c>
      <c r="FF192" s="54"/>
      <c r="FG192" s="54"/>
      <c r="FH192" s="54"/>
      <c r="FI192" s="54"/>
      <c r="FJ192" s="54"/>
      <c r="FK192" s="54"/>
      <c r="FL192" s="56">
        <v>4743</v>
      </c>
      <c r="FM192" s="56">
        <v>5464</v>
      </c>
      <c r="FN192" s="56">
        <v>6220</v>
      </c>
      <c r="FO192" s="54"/>
      <c r="FP192" s="54"/>
      <c r="FQ192" s="54"/>
      <c r="FR192" s="54"/>
      <c r="FS192" s="54"/>
      <c r="FT192" s="54"/>
      <c r="FU192" s="56"/>
      <c r="FV192" s="56"/>
      <c r="FW192" s="56"/>
      <c r="FX192" s="54"/>
      <c r="FY192" s="54"/>
      <c r="FZ192" s="54"/>
      <c r="GA192" s="54"/>
      <c r="GB192" s="54"/>
      <c r="GC192" s="54"/>
      <c r="GD192" s="54"/>
      <c r="GE192" s="39"/>
      <c r="GF192" s="39"/>
      <c r="GG192" s="39"/>
      <c r="GH192" s="39"/>
      <c r="GI192" s="39"/>
      <c r="GJ192" s="39"/>
      <c r="GK192" s="39"/>
      <c r="GL192" s="39"/>
      <c r="GM192" s="39"/>
      <c r="GN192" s="39"/>
      <c r="GO192" s="39"/>
      <c r="GP192" s="39"/>
      <c r="GQ192" s="39"/>
      <c r="GR192" s="39"/>
      <c r="GS192" s="39"/>
      <c r="GT192" s="39"/>
      <c r="GU192" s="39"/>
      <c r="GV192" s="39"/>
      <c r="GW192" s="39"/>
      <c r="GX192" s="39"/>
      <c r="GY192" s="39"/>
      <c r="GZ192" s="39"/>
      <c r="HA192" s="39"/>
      <c r="HB192" s="39"/>
      <c r="HC192" s="39"/>
      <c r="HD192" s="39"/>
      <c r="HE192" s="39"/>
      <c r="HF192" s="39"/>
      <c r="HG192" s="39">
        <v>1305</v>
      </c>
      <c r="HH192" s="39">
        <v>1535</v>
      </c>
      <c r="HI192" s="39">
        <v>1782</v>
      </c>
      <c r="HJ192" s="39"/>
      <c r="HK192" s="39"/>
      <c r="HL192" s="39"/>
      <c r="HM192" s="39"/>
      <c r="HN192" s="39"/>
      <c r="HO192" s="39"/>
      <c r="HP192" s="39">
        <v>1083</v>
      </c>
      <c r="HQ192" s="39">
        <v>1286</v>
      </c>
      <c r="HR192" s="39">
        <v>1506</v>
      </c>
      <c r="HS192" s="39"/>
      <c r="HT192" s="39"/>
      <c r="HU192" s="39"/>
      <c r="HV192" s="39"/>
      <c r="HW192" s="39"/>
      <c r="HX192" s="39"/>
      <c r="HY192" s="39"/>
      <c r="HZ192" s="39"/>
      <c r="IA192" s="39"/>
      <c r="IB192" s="39"/>
      <c r="IC192" s="39"/>
      <c r="ID192" s="39"/>
      <c r="IE192" s="39"/>
      <c r="IF192" s="39"/>
      <c r="IG192" s="39"/>
      <c r="IH192" s="39"/>
      <c r="II192" s="39"/>
      <c r="IJ192" s="39"/>
      <c r="IK192" s="39"/>
      <c r="IL192" s="39"/>
      <c r="IM192" s="39"/>
      <c r="IN192" s="39"/>
      <c r="IO192" s="39"/>
      <c r="IP192" s="39"/>
      <c r="IQ192" s="39"/>
      <c r="IR192" s="39"/>
      <c r="IS192" s="39"/>
      <c r="IT192" s="39"/>
      <c r="IU192" s="39"/>
      <c r="IV192" s="39"/>
      <c r="IW192" s="39"/>
      <c r="IX192" s="39"/>
      <c r="IY192" s="39"/>
      <c r="IZ192" s="39"/>
      <c r="JA192" s="39"/>
      <c r="JB192" s="39"/>
      <c r="JC192" s="39"/>
      <c r="JD192" s="39"/>
      <c r="JE192" s="39"/>
      <c r="JF192" s="39"/>
      <c r="JG192" s="39"/>
      <c r="JH192" s="39"/>
      <c r="JI192" s="39"/>
      <c r="JJ192" s="39"/>
    </row>
    <row r="193" spans="1:270" s="33" customFormat="1">
      <c r="A193" s="33" t="s">
        <v>392</v>
      </c>
      <c r="B193" s="30">
        <v>22704.948897058821</v>
      </c>
      <c r="C193" s="30">
        <v>19972</v>
      </c>
      <c r="D193" s="26">
        <v>22250.849919117645</v>
      </c>
      <c r="E193" s="26">
        <f>ROUNDUP(Tabla1[[#This Row],[€uros1]],0)</f>
        <v>22251</v>
      </c>
      <c r="F193" s="33">
        <v>16</v>
      </c>
      <c r="G193" s="32">
        <v>192</v>
      </c>
      <c r="H193" s="33" t="s">
        <v>402</v>
      </c>
      <c r="I193" s="33" t="s">
        <v>402</v>
      </c>
      <c r="J193" s="33" t="s">
        <v>402</v>
      </c>
      <c r="M193" s="33">
        <v>2</v>
      </c>
      <c r="N193" s="33">
        <v>2</v>
      </c>
      <c r="O193" s="33" t="s">
        <v>1309</v>
      </c>
      <c r="P193" s="33" t="s">
        <v>1321</v>
      </c>
      <c r="R193" s="33" t="s">
        <v>1352</v>
      </c>
      <c r="W193" s="33" t="s">
        <v>1354</v>
      </c>
      <c r="X193" s="33" t="s">
        <v>1460</v>
      </c>
      <c r="Y193" s="33" t="s">
        <v>1360</v>
      </c>
      <c r="AI193" s="33" t="s">
        <v>612</v>
      </c>
      <c r="AJ193" s="33" t="s">
        <v>171</v>
      </c>
      <c r="AK193" s="33" t="s">
        <v>1339</v>
      </c>
      <c r="AL193" s="33" t="s">
        <v>260</v>
      </c>
      <c r="AM193" s="70" t="s">
        <v>2096</v>
      </c>
      <c r="AN193" s="33" t="s">
        <v>60</v>
      </c>
      <c r="AO193" s="33" t="s">
        <v>61</v>
      </c>
      <c r="AP193" s="33" t="s">
        <v>62</v>
      </c>
      <c r="AQ193" s="33" t="s">
        <v>64</v>
      </c>
      <c r="AR193" s="33" t="s">
        <v>65</v>
      </c>
      <c r="AS193" s="33" t="s">
        <v>528</v>
      </c>
      <c r="AT193" s="33" t="s">
        <v>131</v>
      </c>
      <c r="AU193" s="33" t="s">
        <v>170</v>
      </c>
      <c r="AV193" s="33" t="s">
        <v>67</v>
      </c>
      <c r="AW193" s="33" t="s">
        <v>235</v>
      </c>
      <c r="AX193" s="33" t="s">
        <v>108</v>
      </c>
      <c r="AY193" s="33" t="s">
        <v>92</v>
      </c>
      <c r="AZ193" s="33" t="s">
        <v>529</v>
      </c>
      <c r="BD193" s="33" t="s">
        <v>534</v>
      </c>
      <c r="BE193" s="33" t="s">
        <v>535</v>
      </c>
      <c r="BF193" s="33" t="s">
        <v>2116</v>
      </c>
      <c r="BN193" s="36">
        <v>1.68</v>
      </c>
      <c r="BO193" s="33" t="s">
        <v>121</v>
      </c>
      <c r="BP193" s="33" t="s">
        <v>1556</v>
      </c>
      <c r="BQ193" s="36"/>
      <c r="BU193" s="39">
        <v>10</v>
      </c>
      <c r="BY193" s="33">
        <v>1</v>
      </c>
      <c r="CA193" s="33">
        <v>5.7</v>
      </c>
      <c r="CB193" s="33">
        <v>10</v>
      </c>
      <c r="CI193" s="33" t="s">
        <v>1344</v>
      </c>
      <c r="CJ193" s="39" t="s">
        <v>1349</v>
      </c>
      <c r="CY193" s="42"/>
      <c r="CZ193" s="42"/>
      <c r="DA193" s="42"/>
      <c r="DB193" s="33">
        <v>2</v>
      </c>
      <c r="DC193" s="33">
        <v>450</v>
      </c>
      <c r="DD193" s="33">
        <v>7257</v>
      </c>
      <c r="DO193" s="33" t="s">
        <v>1561</v>
      </c>
      <c r="DP193" s="33" t="s">
        <v>1561</v>
      </c>
      <c r="EC193" s="33">
        <v>160</v>
      </c>
      <c r="EL193" s="33">
        <f>COUNTA(Tabla1[[#This Row],[Tamb1]:[Tamb4]])</f>
        <v>2</v>
      </c>
      <c r="EM193" s="46" t="s">
        <v>1727</v>
      </c>
      <c r="EN193" s="46" t="s">
        <v>1734</v>
      </c>
      <c r="EQ193" s="33" t="s">
        <v>1745</v>
      </c>
      <c r="ES193" s="33">
        <f>COUNTA(Tabla1[[#This Row],[Tcam1]:[Tcam9]])</f>
        <v>3</v>
      </c>
      <c r="ET193" s="46" t="s">
        <v>1745</v>
      </c>
      <c r="EU193" s="46" t="s">
        <v>1746</v>
      </c>
      <c r="EV193" s="33" t="s">
        <v>1747</v>
      </c>
      <c r="FC193" s="56">
        <v>7742</v>
      </c>
      <c r="FD193" s="56">
        <v>8826</v>
      </c>
      <c r="FE193" s="56">
        <v>9965</v>
      </c>
      <c r="FF193" s="54"/>
      <c r="FG193" s="54"/>
      <c r="FH193" s="54"/>
      <c r="FI193" s="54"/>
      <c r="FJ193" s="54"/>
      <c r="FK193" s="54"/>
      <c r="FL193" s="56">
        <v>6887</v>
      </c>
      <c r="FM193" s="56">
        <v>7905</v>
      </c>
      <c r="FN193" s="56">
        <v>8986</v>
      </c>
      <c r="FO193" s="54"/>
      <c r="FP193" s="54"/>
      <c r="FQ193" s="54"/>
      <c r="FR193" s="54"/>
      <c r="FS193" s="54"/>
      <c r="FT193" s="54"/>
      <c r="FU193" s="56"/>
      <c r="FV193" s="56"/>
      <c r="FW193" s="56"/>
      <c r="FX193" s="54"/>
      <c r="FY193" s="54"/>
      <c r="FZ193" s="54"/>
      <c r="GA193" s="54"/>
      <c r="GB193" s="54"/>
      <c r="GC193" s="54"/>
      <c r="GD193" s="54"/>
      <c r="GE193" s="39"/>
      <c r="GF193" s="39"/>
      <c r="GG193" s="39"/>
      <c r="GH193" s="39"/>
      <c r="GI193" s="39"/>
      <c r="GJ193" s="39"/>
      <c r="GK193" s="39"/>
      <c r="GL193" s="39"/>
      <c r="GM193" s="39"/>
      <c r="GN193" s="39"/>
      <c r="GO193" s="39"/>
      <c r="GP193" s="39"/>
      <c r="GQ193" s="39"/>
      <c r="GR193" s="39"/>
      <c r="GS193" s="39"/>
      <c r="GT193" s="39"/>
      <c r="GU193" s="39"/>
      <c r="GV193" s="39"/>
      <c r="GW193" s="39"/>
      <c r="GX193" s="39"/>
      <c r="GY193" s="39"/>
      <c r="GZ193" s="39"/>
      <c r="HA193" s="39"/>
      <c r="HB193" s="39"/>
      <c r="HC193" s="39"/>
      <c r="HD193" s="39"/>
      <c r="HE193" s="39"/>
      <c r="HF193" s="39"/>
      <c r="HG193" s="39">
        <v>1948</v>
      </c>
      <c r="HH193" s="39">
        <v>2291</v>
      </c>
      <c r="HI193" s="39">
        <v>2659</v>
      </c>
      <c r="HJ193" s="39"/>
      <c r="HK193" s="39"/>
      <c r="HL193" s="39"/>
      <c r="HM193" s="39"/>
      <c r="HN193" s="39"/>
      <c r="HO193" s="39"/>
      <c r="HP193" s="39">
        <v>1616</v>
      </c>
      <c r="HQ193" s="39">
        <v>1919</v>
      </c>
      <c r="HR193" s="39">
        <v>2248</v>
      </c>
      <c r="HS193" s="39"/>
      <c r="HT193" s="39"/>
      <c r="HU193" s="39"/>
      <c r="HV193" s="39"/>
      <c r="HW193" s="39"/>
      <c r="HX193" s="39"/>
      <c r="HY193" s="39"/>
      <c r="HZ193" s="39"/>
      <c r="IA193" s="39"/>
      <c r="IB193" s="39"/>
      <c r="IC193" s="39"/>
      <c r="ID193" s="39"/>
      <c r="IE193" s="39"/>
      <c r="IF193" s="39"/>
      <c r="IG193" s="39"/>
      <c r="IH193" s="39"/>
      <c r="II193" s="39"/>
      <c r="IJ193" s="39"/>
      <c r="IK193" s="39"/>
      <c r="IL193" s="39"/>
      <c r="IM193" s="39"/>
      <c r="IN193" s="39"/>
      <c r="IO193" s="39"/>
      <c r="IP193" s="39"/>
      <c r="IQ193" s="39"/>
      <c r="IR193" s="39"/>
      <c r="IS193" s="39"/>
      <c r="IT193" s="39"/>
      <c r="IU193" s="39"/>
      <c r="IV193" s="39"/>
      <c r="IW193" s="39"/>
      <c r="IX193" s="39"/>
      <c r="IY193" s="39"/>
      <c r="IZ193" s="39"/>
      <c r="JA193" s="39"/>
      <c r="JB193" s="39"/>
      <c r="JC193" s="39"/>
      <c r="JD193" s="39"/>
      <c r="JE193" s="39"/>
      <c r="JF193" s="39"/>
      <c r="JG193" s="39"/>
      <c r="JH193" s="39"/>
      <c r="JI193" s="39"/>
      <c r="JJ193" s="39"/>
    </row>
    <row r="194" spans="1:270" s="33" customFormat="1">
      <c r="A194" s="33" t="s">
        <v>391</v>
      </c>
      <c r="B194" s="30">
        <v>28570.969301470584</v>
      </c>
      <c r="C194" s="30">
        <v>25132</v>
      </c>
      <c r="D194" s="26">
        <v>27999.54991544117</v>
      </c>
      <c r="E194" s="26">
        <f>ROUNDUP(Tabla1[[#This Row],[€uros1]],0)</f>
        <v>28000</v>
      </c>
      <c r="F194" s="33">
        <v>16</v>
      </c>
      <c r="G194" s="32">
        <v>193</v>
      </c>
      <c r="H194" s="33" t="s">
        <v>402</v>
      </c>
      <c r="I194" s="33" t="s">
        <v>402</v>
      </c>
      <c r="J194" s="33" t="s">
        <v>402</v>
      </c>
      <c r="M194" s="33">
        <v>2</v>
      </c>
      <c r="N194" s="33">
        <v>2</v>
      </c>
      <c r="O194" s="33" t="s">
        <v>1309</v>
      </c>
      <c r="P194" s="33" t="s">
        <v>1321</v>
      </c>
      <c r="R194" s="33" t="s">
        <v>1352</v>
      </c>
      <c r="W194" s="33" t="s">
        <v>1354</v>
      </c>
      <c r="X194" s="33" t="s">
        <v>1460</v>
      </c>
      <c r="Y194" s="33" t="s">
        <v>1360</v>
      </c>
      <c r="AI194" s="33" t="s">
        <v>612</v>
      </c>
      <c r="AJ194" s="33" t="s">
        <v>171</v>
      </c>
      <c r="AK194" s="33" t="s">
        <v>1338</v>
      </c>
      <c r="AL194" s="33" t="s">
        <v>260</v>
      </c>
      <c r="AM194" s="70" t="s">
        <v>2096</v>
      </c>
      <c r="AN194" s="33" t="s">
        <v>60</v>
      </c>
      <c r="AO194" s="33" t="s">
        <v>61</v>
      </c>
      <c r="AP194" s="33" t="s">
        <v>62</v>
      </c>
      <c r="AQ194" s="33" t="s">
        <v>64</v>
      </c>
      <c r="AR194" s="33" t="s">
        <v>65</v>
      </c>
      <c r="AS194" s="33" t="s">
        <v>528</v>
      </c>
      <c r="AT194" s="33" t="s">
        <v>131</v>
      </c>
      <c r="AU194" s="33" t="s">
        <v>170</v>
      </c>
      <c r="AV194" s="33" t="s">
        <v>67</v>
      </c>
      <c r="AW194" s="33" t="s">
        <v>235</v>
      </c>
      <c r="AX194" s="33" t="s">
        <v>108</v>
      </c>
      <c r="AY194" s="33" t="s">
        <v>92</v>
      </c>
      <c r="AZ194" s="33" t="s">
        <v>529</v>
      </c>
      <c r="BD194" s="33" t="s">
        <v>534</v>
      </c>
      <c r="BE194" s="33" t="s">
        <v>535</v>
      </c>
      <c r="BF194" s="33" t="s">
        <v>2116</v>
      </c>
      <c r="BN194" s="36">
        <v>1.33</v>
      </c>
      <c r="BO194" s="33" t="s">
        <v>77</v>
      </c>
      <c r="BP194" s="33" t="s">
        <v>1557</v>
      </c>
      <c r="BQ194" s="36"/>
      <c r="BU194" s="39" t="s">
        <v>1930</v>
      </c>
      <c r="BY194" s="33">
        <v>1</v>
      </c>
      <c r="CA194" s="33">
        <v>2.5</v>
      </c>
      <c r="CB194" s="33">
        <v>13</v>
      </c>
      <c r="CI194" s="33" t="s">
        <v>1560</v>
      </c>
      <c r="CJ194" s="39" t="s">
        <v>1349</v>
      </c>
      <c r="CY194" s="42"/>
      <c r="CZ194" s="42"/>
      <c r="DA194" s="42"/>
      <c r="DB194" s="33">
        <v>1</v>
      </c>
      <c r="DC194" s="33">
        <v>450</v>
      </c>
      <c r="DD194" s="33">
        <v>4098</v>
      </c>
      <c r="DO194" s="33" t="s">
        <v>1561</v>
      </c>
      <c r="DP194" s="33" t="s">
        <v>1561</v>
      </c>
      <c r="EC194" s="33">
        <v>210</v>
      </c>
      <c r="EL194" s="33">
        <f>COUNTA(Tabla1[[#This Row],[Tamb1]:[Tamb4]])</f>
        <v>2</v>
      </c>
      <c r="EM194" s="46" t="s">
        <v>1727</v>
      </c>
      <c r="EN194" s="46" t="s">
        <v>1734</v>
      </c>
      <c r="EQ194" s="46" t="s">
        <v>1741</v>
      </c>
      <c r="ES194" s="33">
        <f>COUNTA(Tabla1[[#This Row],[Tcam1]:[Tcam9]])</f>
        <v>3</v>
      </c>
      <c r="ET194" s="46" t="s">
        <v>1740</v>
      </c>
      <c r="EU194" s="46" t="s">
        <v>1741</v>
      </c>
      <c r="EV194" s="46" t="s">
        <v>1742</v>
      </c>
      <c r="FC194" s="56">
        <v>2580</v>
      </c>
      <c r="FD194" s="56">
        <v>3168</v>
      </c>
      <c r="FE194" s="56">
        <v>3775</v>
      </c>
      <c r="FF194" s="54"/>
      <c r="FG194" s="54"/>
      <c r="FH194" s="54"/>
      <c r="FI194" s="54"/>
      <c r="FJ194" s="54"/>
      <c r="FK194" s="54"/>
      <c r="FL194" s="56">
        <v>2580</v>
      </c>
      <c r="FM194" s="56">
        <v>3168</v>
      </c>
      <c r="FN194" s="56">
        <v>3372</v>
      </c>
      <c r="FO194" s="54"/>
      <c r="FP194" s="54"/>
      <c r="FQ194" s="54"/>
      <c r="FR194" s="54"/>
      <c r="FS194" s="54"/>
      <c r="FT194" s="54"/>
      <c r="FU194" s="56"/>
      <c r="FV194" s="56"/>
      <c r="FW194" s="56"/>
      <c r="FX194" s="54"/>
      <c r="FY194" s="54"/>
      <c r="FZ194" s="54"/>
      <c r="GA194" s="54"/>
      <c r="GB194" s="54"/>
      <c r="GC194" s="54"/>
      <c r="GD194" s="54"/>
      <c r="GE194" s="39"/>
      <c r="GF194" s="39"/>
      <c r="GG194" s="39"/>
      <c r="GH194" s="39"/>
      <c r="GI194" s="39"/>
      <c r="GJ194" s="39"/>
      <c r="GK194" s="39"/>
      <c r="GL194" s="39"/>
      <c r="GM194" s="39"/>
      <c r="GN194" s="39"/>
      <c r="GO194" s="39"/>
      <c r="GP194" s="39"/>
      <c r="GQ194" s="39"/>
      <c r="GR194" s="39"/>
      <c r="GS194" s="39"/>
      <c r="GT194" s="39"/>
      <c r="GU194" s="39"/>
      <c r="GV194" s="39"/>
      <c r="GW194" s="39"/>
      <c r="GX194" s="39"/>
      <c r="GY194" s="39"/>
      <c r="GZ194" s="39"/>
      <c r="HA194" s="39"/>
      <c r="HB194" s="39"/>
      <c r="HC194" s="39"/>
      <c r="HD194" s="39"/>
      <c r="HE194" s="39"/>
      <c r="HF194" s="39"/>
      <c r="HG194" s="39">
        <v>977</v>
      </c>
      <c r="HH194" s="39">
        <v>981</v>
      </c>
      <c r="HI194" s="39">
        <v>984</v>
      </c>
      <c r="HJ194" s="39"/>
      <c r="HK194" s="39"/>
      <c r="HL194" s="39"/>
      <c r="HM194" s="39"/>
      <c r="HN194" s="39"/>
      <c r="HO194" s="39"/>
      <c r="HP194" s="39">
        <v>856</v>
      </c>
      <c r="HQ194" s="39">
        <v>859</v>
      </c>
      <c r="HR194" s="39">
        <v>862</v>
      </c>
      <c r="HS194" s="39"/>
      <c r="HT194" s="39"/>
      <c r="HU194" s="39"/>
      <c r="HV194" s="39"/>
      <c r="HW194" s="39"/>
      <c r="HX194" s="39"/>
      <c r="HY194" s="39"/>
      <c r="HZ194" s="39"/>
      <c r="IA194" s="39"/>
      <c r="IB194" s="39"/>
      <c r="IC194" s="39"/>
      <c r="ID194" s="39"/>
      <c r="IE194" s="39"/>
      <c r="IF194" s="39"/>
      <c r="IG194" s="39"/>
      <c r="IH194" s="39"/>
      <c r="II194" s="39"/>
      <c r="IJ194" s="39"/>
      <c r="IK194" s="39"/>
      <c r="IL194" s="39"/>
      <c r="IM194" s="39"/>
      <c r="IN194" s="39"/>
      <c r="IO194" s="39"/>
      <c r="IP194" s="39"/>
      <c r="IQ194" s="39"/>
      <c r="IR194" s="39"/>
      <c r="IS194" s="39"/>
      <c r="IT194" s="39"/>
      <c r="IU194" s="39"/>
      <c r="IV194" s="39"/>
      <c r="IW194" s="39"/>
      <c r="IX194" s="39"/>
      <c r="IY194" s="39"/>
      <c r="IZ194" s="39"/>
      <c r="JA194" s="39"/>
      <c r="JB194" s="39"/>
      <c r="JC194" s="39"/>
      <c r="JD194" s="39"/>
      <c r="JE194" s="39"/>
      <c r="JF194" s="39"/>
      <c r="JG194" s="39"/>
      <c r="JH194" s="39"/>
      <c r="JI194" s="39"/>
      <c r="JJ194" s="39"/>
    </row>
    <row r="195" spans="1:270" s="33" customFormat="1">
      <c r="A195" s="33" t="s">
        <v>393</v>
      </c>
      <c r="B195" s="30">
        <v>32929.743750000001</v>
      </c>
      <c r="C195" s="30">
        <v>28967</v>
      </c>
      <c r="D195" s="26">
        <v>32271.148874999999</v>
      </c>
      <c r="E195" s="26">
        <f>ROUNDUP(Tabla1[[#This Row],[€uros1]],0)</f>
        <v>32272</v>
      </c>
      <c r="F195" s="33">
        <v>16</v>
      </c>
      <c r="G195" s="32">
        <v>194</v>
      </c>
      <c r="H195" s="33" t="s">
        <v>402</v>
      </c>
      <c r="I195" s="33" t="s">
        <v>402</v>
      </c>
      <c r="J195" s="33" t="s">
        <v>402</v>
      </c>
      <c r="M195" s="33">
        <v>2</v>
      </c>
      <c r="N195" s="33">
        <v>2</v>
      </c>
      <c r="O195" s="33" t="s">
        <v>1309</v>
      </c>
      <c r="P195" s="33" t="s">
        <v>1321</v>
      </c>
      <c r="R195" s="33" t="s">
        <v>1352</v>
      </c>
      <c r="W195" s="33" t="s">
        <v>1354</v>
      </c>
      <c r="X195" s="33" t="s">
        <v>1460</v>
      </c>
      <c r="Y195" s="33" t="s">
        <v>1360</v>
      </c>
      <c r="AI195" s="33" t="s">
        <v>612</v>
      </c>
      <c r="AJ195" s="33" t="s">
        <v>171</v>
      </c>
      <c r="AK195" s="33" t="s">
        <v>1338</v>
      </c>
      <c r="AL195" s="33" t="s">
        <v>260</v>
      </c>
      <c r="AM195" s="70" t="s">
        <v>2096</v>
      </c>
      <c r="AN195" s="33" t="s">
        <v>60</v>
      </c>
      <c r="AO195" s="33" t="s">
        <v>61</v>
      </c>
      <c r="AP195" s="33" t="s">
        <v>62</v>
      </c>
      <c r="AQ195" s="33" t="s">
        <v>64</v>
      </c>
      <c r="AR195" s="33" t="s">
        <v>65</v>
      </c>
      <c r="AS195" s="33" t="s">
        <v>528</v>
      </c>
      <c r="AT195" s="33" t="s">
        <v>131</v>
      </c>
      <c r="AU195" s="33" t="s">
        <v>170</v>
      </c>
      <c r="AV195" s="33" t="s">
        <v>67</v>
      </c>
      <c r="AW195" s="33" t="s">
        <v>235</v>
      </c>
      <c r="AX195" s="33" t="s">
        <v>108</v>
      </c>
      <c r="AY195" s="33" t="s">
        <v>92</v>
      </c>
      <c r="AZ195" s="33" t="s">
        <v>529</v>
      </c>
      <c r="BD195" s="33" t="s">
        <v>534</v>
      </c>
      <c r="BE195" s="33" t="s">
        <v>535</v>
      </c>
      <c r="BF195" s="33" t="s">
        <v>2116</v>
      </c>
      <c r="BN195" s="36">
        <v>1.41</v>
      </c>
      <c r="BO195" s="33" t="s">
        <v>77</v>
      </c>
      <c r="BP195" s="33" t="s">
        <v>1558</v>
      </c>
      <c r="BQ195" s="36"/>
      <c r="BU195" s="39" t="s">
        <v>1931</v>
      </c>
      <c r="BY195" s="33">
        <v>1</v>
      </c>
      <c r="CA195" s="33">
        <v>3.9</v>
      </c>
      <c r="CB195" s="33">
        <v>20.5</v>
      </c>
      <c r="CI195" s="33" t="s">
        <v>1560</v>
      </c>
      <c r="CJ195" s="39" t="s">
        <v>1349</v>
      </c>
      <c r="CY195" s="42"/>
      <c r="CZ195" s="42"/>
      <c r="DA195" s="42"/>
      <c r="DB195" s="33">
        <v>2</v>
      </c>
      <c r="DC195" s="33">
        <v>450</v>
      </c>
      <c r="DD195" s="33">
        <v>7257</v>
      </c>
      <c r="DO195" s="33" t="s">
        <v>1561</v>
      </c>
      <c r="DP195" s="33" t="s">
        <v>1561</v>
      </c>
      <c r="EC195" s="33">
        <v>210</v>
      </c>
      <c r="EL195" s="33">
        <f>COUNTA(Tabla1[[#This Row],[Tamb1]:[Tamb4]])</f>
        <v>2</v>
      </c>
      <c r="EM195" s="46" t="s">
        <v>1727</v>
      </c>
      <c r="EN195" s="46" t="s">
        <v>1734</v>
      </c>
      <c r="EQ195" s="46" t="s">
        <v>1741</v>
      </c>
      <c r="ES195" s="33">
        <f>COUNTA(Tabla1[[#This Row],[Tcam1]:[Tcam9]])</f>
        <v>3</v>
      </c>
      <c r="ET195" s="46" t="s">
        <v>1740</v>
      </c>
      <c r="EU195" s="46" t="s">
        <v>1741</v>
      </c>
      <c r="EV195" s="46" t="s">
        <v>1742</v>
      </c>
      <c r="FC195" s="56">
        <v>4102</v>
      </c>
      <c r="FD195" s="56">
        <v>4847</v>
      </c>
      <c r="FE195" s="56">
        <v>5707</v>
      </c>
      <c r="FF195" s="54"/>
      <c r="FG195" s="54"/>
      <c r="FH195" s="54"/>
      <c r="FI195" s="54"/>
      <c r="FJ195" s="54"/>
      <c r="FK195" s="54"/>
      <c r="FL195" s="56">
        <v>4102</v>
      </c>
      <c r="FM195" s="56">
        <v>4847</v>
      </c>
      <c r="FN195" s="56">
        <v>5080</v>
      </c>
      <c r="FO195" s="54"/>
      <c r="FP195" s="54"/>
      <c r="FQ195" s="54"/>
      <c r="FR195" s="54"/>
      <c r="FS195" s="54"/>
      <c r="FT195" s="54"/>
      <c r="FU195" s="56"/>
      <c r="FV195" s="56"/>
      <c r="FW195" s="56"/>
      <c r="FX195" s="54"/>
      <c r="FY195" s="54"/>
      <c r="FZ195" s="54"/>
      <c r="GA195" s="54"/>
      <c r="GB195" s="54"/>
      <c r="GC195" s="54"/>
      <c r="GD195" s="54"/>
      <c r="GE195" s="39"/>
      <c r="GF195" s="39"/>
      <c r="GG195" s="39"/>
      <c r="GH195" s="39"/>
      <c r="GI195" s="39"/>
      <c r="GJ195" s="39"/>
      <c r="GK195" s="39"/>
      <c r="GL195" s="39"/>
      <c r="GM195" s="39"/>
      <c r="GN195" s="39"/>
      <c r="GO195" s="39"/>
      <c r="GP195" s="39"/>
      <c r="GQ195" s="39"/>
      <c r="GR195" s="39"/>
      <c r="GS195" s="39"/>
      <c r="GT195" s="39"/>
      <c r="GU195" s="39"/>
      <c r="GV195" s="39"/>
      <c r="GW195" s="39"/>
      <c r="GX195" s="39"/>
      <c r="GY195" s="39"/>
      <c r="GZ195" s="39"/>
      <c r="HA195" s="39"/>
      <c r="HB195" s="39"/>
      <c r="HC195" s="39"/>
      <c r="HD195" s="39"/>
      <c r="HE195" s="39"/>
      <c r="HF195" s="39"/>
      <c r="HG195" s="39">
        <v>1460</v>
      </c>
      <c r="HH195" s="39">
        <v>1473</v>
      </c>
      <c r="HI195" s="39">
        <v>1564</v>
      </c>
      <c r="HJ195" s="39"/>
      <c r="HK195" s="39"/>
      <c r="HL195" s="39"/>
      <c r="HM195" s="39"/>
      <c r="HN195" s="39"/>
      <c r="HO195" s="39"/>
      <c r="HP195" s="39">
        <v>1278</v>
      </c>
      <c r="HQ195" s="39">
        <v>1308</v>
      </c>
      <c r="HR195" s="39">
        <v>1564</v>
      </c>
      <c r="HS195" s="39"/>
      <c r="HT195" s="39"/>
      <c r="HU195" s="39"/>
      <c r="HV195" s="39"/>
      <c r="HW195" s="39"/>
      <c r="HX195" s="39"/>
      <c r="HY195" s="39"/>
      <c r="HZ195" s="39"/>
      <c r="IA195" s="39"/>
      <c r="IB195" s="39"/>
      <c r="IC195" s="39"/>
      <c r="ID195" s="39"/>
      <c r="IE195" s="39"/>
      <c r="IF195" s="39"/>
      <c r="IG195" s="39"/>
      <c r="IH195" s="39"/>
      <c r="II195" s="39"/>
      <c r="IJ195" s="39"/>
      <c r="IK195" s="39"/>
      <c r="IL195" s="39"/>
      <c r="IM195" s="39"/>
      <c r="IN195" s="39"/>
      <c r="IO195" s="39"/>
      <c r="IP195" s="39"/>
      <c r="IQ195" s="39"/>
      <c r="IR195" s="39"/>
      <c r="IS195" s="39"/>
      <c r="IT195" s="39"/>
      <c r="IU195" s="39"/>
      <c r="IV195" s="39"/>
      <c r="IW195" s="39"/>
      <c r="IX195" s="39"/>
      <c r="IY195" s="39"/>
      <c r="IZ195" s="39"/>
      <c r="JA195" s="39"/>
      <c r="JB195" s="39"/>
      <c r="JC195" s="39"/>
      <c r="JD195" s="39"/>
      <c r="JE195" s="39"/>
      <c r="JF195" s="39"/>
      <c r="JG195" s="39"/>
      <c r="JH195" s="39"/>
      <c r="JI195" s="39"/>
      <c r="JJ195" s="39"/>
    </row>
    <row r="196" spans="1:270" s="33" customFormat="1">
      <c r="A196" s="33" t="s">
        <v>394</v>
      </c>
      <c r="B196" s="30">
        <v>34566.515992647059</v>
      </c>
      <c r="C196" s="30">
        <v>30408</v>
      </c>
      <c r="D196" s="26">
        <v>33875.185672794112</v>
      </c>
      <c r="E196" s="26">
        <f>ROUNDUP(Tabla1[[#This Row],[€uros1]],0)</f>
        <v>33876</v>
      </c>
      <c r="F196" s="33">
        <v>16</v>
      </c>
      <c r="G196" s="32">
        <v>195</v>
      </c>
      <c r="H196" s="33" t="s">
        <v>402</v>
      </c>
      <c r="I196" s="33" t="s">
        <v>402</v>
      </c>
      <c r="J196" s="33" t="s">
        <v>402</v>
      </c>
      <c r="M196" s="33">
        <v>2</v>
      </c>
      <c r="N196" s="33">
        <v>2</v>
      </c>
      <c r="O196" s="33" t="s">
        <v>1309</v>
      </c>
      <c r="P196" s="33" t="s">
        <v>1321</v>
      </c>
      <c r="R196" s="33" t="s">
        <v>1352</v>
      </c>
      <c r="W196" s="33" t="s">
        <v>1354</v>
      </c>
      <c r="X196" s="33" t="s">
        <v>1460</v>
      </c>
      <c r="Y196" s="33" t="s">
        <v>1360</v>
      </c>
      <c r="AI196" s="33" t="s">
        <v>612</v>
      </c>
      <c r="AJ196" s="33" t="s">
        <v>171</v>
      </c>
      <c r="AK196" s="33" t="s">
        <v>1338</v>
      </c>
      <c r="AL196" s="33" t="s">
        <v>260</v>
      </c>
      <c r="AM196" s="70" t="s">
        <v>2096</v>
      </c>
      <c r="AN196" s="33" t="s">
        <v>60</v>
      </c>
      <c r="AO196" s="33" t="s">
        <v>61</v>
      </c>
      <c r="AP196" s="33" t="s">
        <v>62</v>
      </c>
      <c r="AQ196" s="33" t="s">
        <v>64</v>
      </c>
      <c r="AR196" s="33" t="s">
        <v>65</v>
      </c>
      <c r="AS196" s="33" t="s">
        <v>528</v>
      </c>
      <c r="AT196" s="33" t="s">
        <v>131</v>
      </c>
      <c r="AU196" s="33" t="s">
        <v>170</v>
      </c>
      <c r="AV196" s="33" t="s">
        <v>67</v>
      </c>
      <c r="AW196" s="33" t="s">
        <v>235</v>
      </c>
      <c r="AX196" s="33" t="s">
        <v>108</v>
      </c>
      <c r="AY196" s="33" t="s">
        <v>92</v>
      </c>
      <c r="AZ196" s="33" t="s">
        <v>529</v>
      </c>
      <c r="BD196" s="33" t="s">
        <v>534</v>
      </c>
      <c r="BE196" s="33" t="s">
        <v>535</v>
      </c>
      <c r="BF196" s="33" t="s">
        <v>2116</v>
      </c>
      <c r="BN196" s="36">
        <v>1.36</v>
      </c>
      <c r="BO196" s="33" t="s">
        <v>121</v>
      </c>
      <c r="BP196" s="33" t="s">
        <v>1559</v>
      </c>
      <c r="BQ196" s="36"/>
      <c r="BU196" s="39" t="s">
        <v>1932</v>
      </c>
      <c r="BY196" s="33">
        <v>1</v>
      </c>
      <c r="CA196" s="33">
        <v>6.5</v>
      </c>
      <c r="CB196" s="33">
        <v>21</v>
      </c>
      <c r="CI196" s="33" t="s">
        <v>1560</v>
      </c>
      <c r="CJ196" s="39" t="s">
        <v>1349</v>
      </c>
      <c r="CY196" s="42"/>
      <c r="CZ196" s="42"/>
      <c r="DA196" s="42"/>
      <c r="DB196" s="33">
        <v>2</v>
      </c>
      <c r="DC196" s="33">
        <v>450</v>
      </c>
      <c r="DD196" s="33">
        <v>7257</v>
      </c>
      <c r="DO196" s="33" t="s">
        <v>1561</v>
      </c>
      <c r="DP196" s="33" t="s">
        <v>1562</v>
      </c>
      <c r="EC196" s="33">
        <v>210</v>
      </c>
      <c r="EL196" s="33">
        <f>COUNTA(Tabla1[[#This Row],[Tamb1]:[Tamb4]])</f>
        <v>2</v>
      </c>
      <c r="EM196" s="46" t="s">
        <v>1727</v>
      </c>
      <c r="EN196" s="46" t="s">
        <v>1734</v>
      </c>
      <c r="EQ196" s="46" t="s">
        <v>1741</v>
      </c>
      <c r="ES196" s="33">
        <f>COUNTA(Tabla1[[#This Row],[Tcam1]:[Tcam9]])</f>
        <v>3</v>
      </c>
      <c r="ET196" s="46" t="s">
        <v>1740</v>
      </c>
      <c r="EU196" s="46" t="s">
        <v>1741</v>
      </c>
      <c r="EV196" s="46" t="s">
        <v>1742</v>
      </c>
      <c r="FC196" s="56">
        <v>6123</v>
      </c>
      <c r="FD196" s="56">
        <v>7235</v>
      </c>
      <c r="FE196" s="56">
        <v>7880</v>
      </c>
      <c r="FF196" s="54"/>
      <c r="FG196" s="54"/>
      <c r="FH196" s="54"/>
      <c r="FI196" s="54"/>
      <c r="FJ196" s="54"/>
      <c r="FK196" s="54"/>
      <c r="FL196" s="56">
        <v>6123</v>
      </c>
      <c r="FM196" s="56">
        <v>7090</v>
      </c>
      <c r="FN196" s="56">
        <v>7113</v>
      </c>
      <c r="FO196" s="54"/>
      <c r="FP196" s="54"/>
      <c r="FQ196" s="54"/>
      <c r="FR196" s="54"/>
      <c r="FS196" s="54"/>
      <c r="FT196" s="54"/>
      <c r="FU196" s="56"/>
      <c r="FV196" s="56"/>
      <c r="FW196" s="56"/>
      <c r="FX196" s="54"/>
      <c r="FY196" s="54"/>
      <c r="FZ196" s="54"/>
      <c r="GA196" s="54"/>
      <c r="GB196" s="54"/>
      <c r="GC196" s="54"/>
      <c r="GD196" s="54"/>
      <c r="GE196" s="39"/>
      <c r="GF196" s="39"/>
      <c r="GG196" s="39"/>
      <c r="GH196" s="39"/>
      <c r="GI196" s="39"/>
      <c r="GJ196" s="39"/>
      <c r="GK196" s="39"/>
      <c r="GL196" s="39"/>
      <c r="GM196" s="39"/>
      <c r="GN196" s="39"/>
      <c r="GO196" s="39"/>
      <c r="GP196" s="39"/>
      <c r="GQ196" s="39"/>
      <c r="GR196" s="39"/>
      <c r="GS196" s="39"/>
      <c r="GT196" s="39"/>
      <c r="GU196" s="39"/>
      <c r="GV196" s="39"/>
      <c r="GW196" s="39"/>
      <c r="GX196" s="39"/>
      <c r="GY196" s="39"/>
      <c r="GZ196" s="39"/>
      <c r="HA196" s="39"/>
      <c r="HB196" s="39"/>
      <c r="HC196" s="39"/>
      <c r="HD196" s="39"/>
      <c r="HE196" s="39"/>
      <c r="HF196" s="39"/>
      <c r="HG196" s="39">
        <v>2059</v>
      </c>
      <c r="HH196" s="39">
        <v>2093</v>
      </c>
      <c r="HI196" s="39">
        <v>2335</v>
      </c>
      <c r="HJ196" s="39"/>
      <c r="HK196" s="39"/>
      <c r="HL196" s="39"/>
      <c r="HM196" s="39"/>
      <c r="HN196" s="39"/>
      <c r="HO196" s="39"/>
      <c r="HP196" s="39">
        <v>1818</v>
      </c>
      <c r="HQ196" s="39">
        <v>1952</v>
      </c>
      <c r="HR196" s="39">
        <v>2044</v>
      </c>
      <c r="HS196" s="39"/>
      <c r="HT196" s="39"/>
      <c r="HU196" s="39"/>
      <c r="HV196" s="39"/>
      <c r="HW196" s="39"/>
      <c r="HX196" s="39"/>
      <c r="HY196" s="39"/>
      <c r="HZ196" s="39"/>
      <c r="IA196" s="39"/>
      <c r="IB196" s="39"/>
      <c r="IC196" s="39"/>
      <c r="ID196" s="39"/>
      <c r="IE196" s="39"/>
      <c r="IF196" s="39"/>
      <c r="IG196" s="39"/>
      <c r="IH196" s="39"/>
      <c r="II196" s="39"/>
      <c r="IJ196" s="39"/>
      <c r="IK196" s="39"/>
      <c r="IL196" s="39"/>
      <c r="IM196" s="39"/>
      <c r="IN196" s="39"/>
      <c r="IO196" s="39"/>
      <c r="IP196" s="39"/>
      <c r="IQ196" s="39"/>
      <c r="IR196" s="39"/>
      <c r="IS196" s="39"/>
      <c r="IT196" s="39"/>
      <c r="IU196" s="39"/>
      <c r="IV196" s="39"/>
      <c r="IW196" s="39"/>
      <c r="IX196" s="39"/>
      <c r="IY196" s="39"/>
      <c r="IZ196" s="39"/>
      <c r="JA196" s="39"/>
      <c r="JB196" s="39"/>
      <c r="JC196" s="39"/>
      <c r="JD196" s="39"/>
      <c r="JE196" s="39"/>
      <c r="JF196" s="39"/>
      <c r="JG196" s="39"/>
      <c r="JH196" s="39"/>
      <c r="JI196" s="39"/>
      <c r="JJ196" s="39"/>
    </row>
    <row r="197" spans="1:270" s="40" customFormat="1">
      <c r="A197" s="40" t="s">
        <v>399</v>
      </c>
      <c r="B197" s="81">
        <v>48227.856617647056</v>
      </c>
      <c r="C197" s="28">
        <v>42925</v>
      </c>
      <c r="D197" s="26">
        <v>47263.299485294119</v>
      </c>
      <c r="E197" s="26">
        <f>ROUNDUP(Tabla1[[#This Row],[€uros1]],0)</f>
        <v>47264</v>
      </c>
      <c r="F197" s="40">
        <v>17</v>
      </c>
      <c r="G197" s="32">
        <v>196</v>
      </c>
      <c r="H197" s="40" t="s">
        <v>403</v>
      </c>
      <c r="I197" s="40" t="s">
        <v>403</v>
      </c>
      <c r="J197" s="40" t="s">
        <v>404</v>
      </c>
      <c r="K197" s="40" t="s">
        <v>405</v>
      </c>
      <c r="M197" s="40">
        <v>2</v>
      </c>
      <c r="N197" s="40">
        <v>2</v>
      </c>
      <c r="O197" s="40" t="s">
        <v>1311</v>
      </c>
      <c r="P197" s="40" t="s">
        <v>1324</v>
      </c>
      <c r="W197" s="40" t="s">
        <v>1385</v>
      </c>
      <c r="X197" s="40" t="s">
        <v>1386</v>
      </c>
      <c r="AD197" s="40" t="s">
        <v>1387</v>
      </c>
      <c r="AI197" s="40" t="s">
        <v>612</v>
      </c>
      <c r="AJ197" s="40" t="s">
        <v>171</v>
      </c>
      <c r="AK197" s="40" t="s">
        <v>1339</v>
      </c>
      <c r="AL197" s="40" t="s">
        <v>260</v>
      </c>
      <c r="AM197" s="70" t="s">
        <v>2096</v>
      </c>
      <c r="AN197" s="40" t="s">
        <v>60</v>
      </c>
      <c r="AO197" s="40" t="s">
        <v>61</v>
      </c>
      <c r="AP197" s="40" t="s">
        <v>62</v>
      </c>
      <c r="AQ197" s="40" t="s">
        <v>64</v>
      </c>
      <c r="AR197" s="40" t="s">
        <v>528</v>
      </c>
      <c r="AS197" s="40" t="s">
        <v>131</v>
      </c>
      <c r="AT197" s="40" t="s">
        <v>170</v>
      </c>
      <c r="AU197" s="40" t="s">
        <v>67</v>
      </c>
      <c r="AV197" s="40" t="s">
        <v>115</v>
      </c>
      <c r="AW197" s="40" t="s">
        <v>235</v>
      </c>
      <c r="AX197" s="40" t="s">
        <v>108</v>
      </c>
      <c r="AY197" s="40" t="s">
        <v>92</v>
      </c>
      <c r="AZ197" s="40" t="s">
        <v>317</v>
      </c>
      <c r="BD197" s="40" t="s">
        <v>598</v>
      </c>
      <c r="BE197" s="40" t="s">
        <v>599</v>
      </c>
      <c r="BF197" s="33" t="s">
        <v>2116</v>
      </c>
      <c r="BN197" s="82"/>
      <c r="BO197" s="40" t="s">
        <v>1563</v>
      </c>
      <c r="BP197" s="40" t="s">
        <v>1504</v>
      </c>
      <c r="BQ197" s="82"/>
      <c r="BU197" s="60"/>
      <c r="BY197" s="40">
        <v>2</v>
      </c>
      <c r="CA197" s="40">
        <v>3.1</v>
      </c>
      <c r="CB197" s="40">
        <v>6.2</v>
      </c>
      <c r="CH197" s="40">
        <v>1</v>
      </c>
      <c r="CJ197" s="60"/>
      <c r="CL197" s="40">
        <v>1.88</v>
      </c>
      <c r="CY197" s="75"/>
      <c r="CZ197" s="75"/>
      <c r="DA197" s="75"/>
      <c r="DB197" s="40">
        <v>1</v>
      </c>
      <c r="DC197" s="40">
        <v>450</v>
      </c>
      <c r="DD197" s="83">
        <v>4219</v>
      </c>
      <c r="DE197" s="83"/>
      <c r="DF197" s="83"/>
      <c r="DO197" s="84" t="s">
        <v>1833</v>
      </c>
      <c r="DP197" s="84" t="s">
        <v>1833</v>
      </c>
      <c r="DQ197" s="84"/>
      <c r="DW197" s="75"/>
      <c r="DZ197" s="40">
        <v>35.5</v>
      </c>
      <c r="EA197" s="40" t="s">
        <v>1523</v>
      </c>
      <c r="EB197" s="40">
        <v>12</v>
      </c>
      <c r="EC197" s="40">
        <v>450</v>
      </c>
      <c r="EI197" s="40">
        <v>1920</v>
      </c>
      <c r="EJ197" s="40">
        <v>860</v>
      </c>
      <c r="EK197" s="40">
        <v>1310</v>
      </c>
      <c r="EL197" s="40">
        <f>COUNTA(Tabla1[[#This Row],[Tamb1]:[Tamb4]])</f>
        <v>4</v>
      </c>
      <c r="EM197" s="85" t="s">
        <v>1727</v>
      </c>
      <c r="EN197" s="85" t="s">
        <v>1728</v>
      </c>
      <c r="EO197" s="85" t="s">
        <v>1734</v>
      </c>
      <c r="EP197" s="85" t="s">
        <v>1736</v>
      </c>
      <c r="EQ197" s="33" t="s">
        <v>1745</v>
      </c>
      <c r="ER197" s="33"/>
      <c r="ES197" s="40">
        <f>COUNTA(Tabla1[[#This Row],[Tcam1]:[Tcam9]])</f>
        <v>3</v>
      </c>
      <c r="ET197" s="85" t="s">
        <v>1744</v>
      </c>
      <c r="EU197" s="85" t="s">
        <v>1745</v>
      </c>
      <c r="EV197" s="85" t="s">
        <v>1746</v>
      </c>
      <c r="FC197" s="49">
        <v>3520</v>
      </c>
      <c r="FD197" s="49">
        <v>4260</v>
      </c>
      <c r="FE197" s="49">
        <v>5040</v>
      </c>
      <c r="FF197" s="49"/>
      <c r="FG197" s="49"/>
      <c r="FH197" s="49"/>
      <c r="FI197" s="49"/>
      <c r="FJ197" s="49"/>
      <c r="FK197" s="49"/>
      <c r="FL197" s="49">
        <v>3240</v>
      </c>
      <c r="FM197" s="49">
        <v>3940</v>
      </c>
      <c r="FN197" s="49">
        <v>4680</v>
      </c>
      <c r="FO197" s="49"/>
      <c r="FP197" s="49"/>
      <c r="FQ197" s="49"/>
      <c r="FR197" s="49"/>
      <c r="FS197" s="49"/>
      <c r="FT197" s="49"/>
      <c r="FU197" s="49">
        <v>3000</v>
      </c>
      <c r="FV197" s="49">
        <v>3650</v>
      </c>
      <c r="FW197" s="49">
        <v>4370</v>
      </c>
      <c r="FX197" s="49"/>
      <c r="FY197" s="49"/>
      <c r="FZ197" s="49">
        <v>2460</v>
      </c>
      <c r="GA197" s="49">
        <v>3080</v>
      </c>
      <c r="GB197" s="49">
        <v>3730</v>
      </c>
      <c r="GC197" s="49"/>
      <c r="GD197" s="49"/>
      <c r="GE197" s="60"/>
      <c r="GF197" s="60"/>
      <c r="GG197" s="60"/>
      <c r="GH197" s="60"/>
      <c r="GI197" s="60"/>
      <c r="GJ197" s="60"/>
      <c r="GK197" s="60"/>
      <c r="GL197" s="60"/>
      <c r="GM197" s="60"/>
      <c r="GN197" s="60"/>
      <c r="GO197" s="60"/>
      <c r="GP197" s="60"/>
      <c r="GQ197" s="60"/>
      <c r="GR197" s="60"/>
      <c r="GS197" s="60"/>
      <c r="GT197" s="60"/>
      <c r="GU197" s="60"/>
      <c r="GV197" s="60"/>
      <c r="GW197" s="60"/>
      <c r="GX197" s="60"/>
      <c r="GY197" s="60"/>
      <c r="GZ197" s="60"/>
      <c r="HA197" s="60"/>
      <c r="HB197" s="60"/>
      <c r="HC197" s="60"/>
      <c r="HD197" s="60"/>
      <c r="HE197" s="60"/>
      <c r="HF197" s="60"/>
      <c r="HG197" s="60">
        <v>1830</v>
      </c>
      <c r="HH197" s="60">
        <v>2240</v>
      </c>
      <c r="HI197" s="60">
        <v>2700</v>
      </c>
      <c r="HJ197" s="60"/>
      <c r="HK197" s="60"/>
      <c r="HL197" s="60"/>
      <c r="HM197" s="60"/>
      <c r="HN197" s="60"/>
      <c r="HO197" s="60"/>
      <c r="HP197" s="60">
        <v>1650</v>
      </c>
      <c r="HQ197" s="60">
        <v>2040</v>
      </c>
      <c r="HR197" s="60">
        <v>2460</v>
      </c>
      <c r="HS197" s="60"/>
      <c r="HT197" s="60"/>
      <c r="HU197" s="60"/>
      <c r="HV197" s="60"/>
      <c r="HW197" s="60"/>
      <c r="HX197" s="60"/>
      <c r="HY197" s="60">
        <v>1500</v>
      </c>
      <c r="HZ197" s="60">
        <v>1860</v>
      </c>
      <c r="IA197" s="60">
        <v>2250</v>
      </c>
      <c r="IB197" s="60"/>
      <c r="IC197" s="60"/>
      <c r="ID197" s="60">
        <v>1240</v>
      </c>
      <c r="IE197" s="60">
        <v>1550</v>
      </c>
      <c r="IF197" s="60">
        <v>1900</v>
      </c>
      <c r="IG197" s="60"/>
      <c r="IH197" s="60"/>
      <c r="II197" s="60"/>
      <c r="IJ197" s="60"/>
      <c r="IK197" s="60"/>
      <c r="IL197" s="60"/>
      <c r="IM197" s="60"/>
      <c r="IN197" s="60"/>
      <c r="IO197" s="60"/>
      <c r="IP197" s="60"/>
      <c r="IQ197" s="60"/>
      <c r="IR197" s="60"/>
      <c r="IS197" s="60"/>
      <c r="IT197" s="60"/>
      <c r="IU197" s="60"/>
      <c r="IV197" s="60"/>
      <c r="IW197" s="60"/>
      <c r="IX197" s="60"/>
      <c r="IY197" s="60"/>
      <c r="IZ197" s="60"/>
      <c r="JA197" s="60"/>
      <c r="JB197" s="60"/>
      <c r="JC197" s="60"/>
      <c r="JD197" s="60"/>
      <c r="JE197" s="60"/>
      <c r="JF197" s="60"/>
      <c r="JG197" s="60"/>
      <c r="JH197" s="60"/>
      <c r="JI197" s="60"/>
      <c r="JJ197" s="60"/>
    </row>
    <row r="198" spans="1:270" s="40" customFormat="1">
      <c r="A198" s="40" t="s">
        <v>400</v>
      </c>
      <c r="B198" s="81">
        <v>49185.188602941169</v>
      </c>
      <c r="C198" s="28">
        <v>44603</v>
      </c>
      <c r="D198" s="26">
        <v>48201.484830882342</v>
      </c>
      <c r="E198" s="26">
        <f>ROUNDUP(Tabla1[[#This Row],[€uros1]],0)</f>
        <v>48202</v>
      </c>
      <c r="F198" s="40">
        <v>17</v>
      </c>
      <c r="G198" s="32">
        <v>197</v>
      </c>
      <c r="H198" s="40" t="s">
        <v>403</v>
      </c>
      <c r="I198" s="40" t="s">
        <v>403</v>
      </c>
      <c r="J198" s="40" t="s">
        <v>404</v>
      </c>
      <c r="K198" s="40" t="s">
        <v>405</v>
      </c>
      <c r="M198" s="40">
        <v>2</v>
      </c>
      <c r="N198" s="40">
        <v>2</v>
      </c>
      <c r="O198" s="40" t="s">
        <v>1311</v>
      </c>
      <c r="P198" s="40" t="s">
        <v>1324</v>
      </c>
      <c r="W198" s="40" t="s">
        <v>1385</v>
      </c>
      <c r="X198" s="40" t="s">
        <v>1386</v>
      </c>
      <c r="AD198" s="40" t="s">
        <v>1387</v>
      </c>
      <c r="AI198" s="40" t="s">
        <v>612</v>
      </c>
      <c r="AJ198" s="40" t="s">
        <v>171</v>
      </c>
      <c r="AK198" s="40" t="s">
        <v>1339</v>
      </c>
      <c r="AL198" s="40" t="s">
        <v>260</v>
      </c>
      <c r="AM198" s="70" t="s">
        <v>2096</v>
      </c>
      <c r="AN198" s="40" t="s">
        <v>60</v>
      </c>
      <c r="AO198" s="40" t="s">
        <v>61</v>
      </c>
      <c r="AP198" s="40" t="s">
        <v>62</v>
      </c>
      <c r="AQ198" s="40" t="s">
        <v>64</v>
      </c>
      <c r="AR198" s="40" t="s">
        <v>528</v>
      </c>
      <c r="AS198" s="40" t="s">
        <v>131</v>
      </c>
      <c r="AT198" s="40" t="s">
        <v>170</v>
      </c>
      <c r="AU198" s="40" t="s">
        <v>67</v>
      </c>
      <c r="AV198" s="40" t="s">
        <v>115</v>
      </c>
      <c r="AW198" s="40" t="s">
        <v>235</v>
      </c>
      <c r="AX198" s="40" t="s">
        <v>108</v>
      </c>
      <c r="AY198" s="40" t="s">
        <v>92</v>
      </c>
      <c r="AZ198" s="40" t="s">
        <v>317</v>
      </c>
      <c r="BD198" s="40" t="s">
        <v>598</v>
      </c>
      <c r="BE198" s="40" t="s">
        <v>599</v>
      </c>
      <c r="BF198" s="33" t="s">
        <v>2116</v>
      </c>
      <c r="BN198" s="82"/>
      <c r="BO198" s="40" t="s">
        <v>1563</v>
      </c>
      <c r="BP198" s="40" t="s">
        <v>1505</v>
      </c>
      <c r="BQ198" s="82"/>
      <c r="BU198" s="60"/>
      <c r="BY198" s="40">
        <v>2</v>
      </c>
      <c r="CA198" s="40">
        <v>5.0999999999999996</v>
      </c>
      <c r="CB198" s="40">
        <v>10.3</v>
      </c>
      <c r="CH198" s="40">
        <v>1</v>
      </c>
      <c r="CJ198" s="60"/>
      <c r="CL198" s="40">
        <v>3</v>
      </c>
      <c r="CY198" s="75"/>
      <c r="CZ198" s="75"/>
      <c r="DA198" s="75"/>
      <c r="DB198" s="40">
        <v>1</v>
      </c>
      <c r="DC198" s="40">
        <v>500</v>
      </c>
      <c r="DD198" s="83">
        <v>6838</v>
      </c>
      <c r="DE198" s="83"/>
      <c r="DF198" s="83"/>
      <c r="DO198" s="84" t="s">
        <v>1833</v>
      </c>
      <c r="DP198" s="84" t="s">
        <v>1833</v>
      </c>
      <c r="DQ198" s="84"/>
      <c r="DW198" s="75"/>
      <c r="DZ198" s="40">
        <v>41.4</v>
      </c>
      <c r="EA198" s="40">
        <v>37.4</v>
      </c>
      <c r="EB198" s="40">
        <v>12</v>
      </c>
      <c r="EC198" s="40">
        <v>450</v>
      </c>
      <c r="EI198" s="40">
        <v>1920</v>
      </c>
      <c r="EJ198" s="40">
        <v>860</v>
      </c>
      <c r="EK198" s="40">
        <v>1310</v>
      </c>
      <c r="EL198" s="40">
        <f>COUNTA(Tabla1[[#This Row],[Tamb1]:[Tamb4]])</f>
        <v>4</v>
      </c>
      <c r="EM198" s="85" t="s">
        <v>1727</v>
      </c>
      <c r="EN198" s="85" t="s">
        <v>1728</v>
      </c>
      <c r="EO198" s="85" t="s">
        <v>1734</v>
      </c>
      <c r="EP198" s="85" t="s">
        <v>1736</v>
      </c>
      <c r="EQ198" s="33" t="s">
        <v>1745</v>
      </c>
      <c r="ER198" s="33"/>
      <c r="ES198" s="40">
        <f>COUNTA(Tabla1[[#This Row],[Tcam1]:[Tcam9]])</f>
        <v>3</v>
      </c>
      <c r="ET198" s="85" t="s">
        <v>1744</v>
      </c>
      <c r="EU198" s="85" t="s">
        <v>1745</v>
      </c>
      <c r="EV198" s="85" t="s">
        <v>1746</v>
      </c>
      <c r="FC198" s="49">
        <v>5560</v>
      </c>
      <c r="FD198" s="49">
        <v>6700</v>
      </c>
      <c r="FE198" s="49">
        <v>7940</v>
      </c>
      <c r="FF198" s="49"/>
      <c r="FG198" s="49"/>
      <c r="FH198" s="49"/>
      <c r="FI198" s="49"/>
      <c r="FJ198" s="49"/>
      <c r="FK198" s="49"/>
      <c r="FL198" s="49">
        <v>5090</v>
      </c>
      <c r="FM198" s="49">
        <v>6180</v>
      </c>
      <c r="FN198" s="49">
        <v>7360</v>
      </c>
      <c r="FO198" s="49"/>
      <c r="FP198" s="49"/>
      <c r="FQ198" s="49"/>
      <c r="FR198" s="49"/>
      <c r="FS198" s="49"/>
      <c r="FT198" s="49"/>
      <c r="FU198" s="49">
        <v>4690</v>
      </c>
      <c r="FV198" s="49">
        <v>5700</v>
      </c>
      <c r="FW198" s="49">
        <v>6810</v>
      </c>
      <c r="FX198" s="49"/>
      <c r="FY198" s="49"/>
      <c r="FZ198" s="49">
        <v>3840</v>
      </c>
      <c r="GA198" s="49">
        <v>4620</v>
      </c>
      <c r="GB198" s="49">
        <v>5430</v>
      </c>
      <c r="GC198" s="49"/>
      <c r="GD198" s="49"/>
      <c r="GE198" s="60"/>
      <c r="GF198" s="60"/>
      <c r="GG198" s="60"/>
      <c r="GH198" s="60"/>
      <c r="GI198" s="60"/>
      <c r="GJ198" s="60"/>
      <c r="GK198" s="60"/>
      <c r="GL198" s="60"/>
      <c r="GM198" s="60"/>
      <c r="GN198" s="60"/>
      <c r="GO198" s="60"/>
      <c r="GP198" s="60"/>
      <c r="GQ198" s="60"/>
      <c r="GR198" s="60"/>
      <c r="GS198" s="60"/>
      <c r="GT198" s="60"/>
      <c r="GU198" s="60"/>
      <c r="GV198" s="60"/>
      <c r="GW198" s="60"/>
      <c r="GX198" s="60"/>
      <c r="GY198" s="60"/>
      <c r="GZ198" s="60"/>
      <c r="HA198" s="60"/>
      <c r="HB198" s="60"/>
      <c r="HC198" s="60"/>
      <c r="HD198" s="60"/>
      <c r="HE198" s="60"/>
      <c r="HF198" s="60"/>
      <c r="HG198" s="60">
        <v>2930</v>
      </c>
      <c r="HH198" s="60">
        <v>3600</v>
      </c>
      <c r="HI198" s="60">
        <v>4310</v>
      </c>
      <c r="HJ198" s="60"/>
      <c r="HK198" s="60"/>
      <c r="HL198" s="60"/>
      <c r="HM198" s="60"/>
      <c r="HN198" s="60"/>
      <c r="HO198" s="60"/>
      <c r="HP198" s="60">
        <v>2650</v>
      </c>
      <c r="HQ198" s="60">
        <v>3270</v>
      </c>
      <c r="HR198" s="60">
        <v>3950</v>
      </c>
      <c r="HS198" s="60"/>
      <c r="HT198" s="60"/>
      <c r="HU198" s="60"/>
      <c r="HV198" s="60"/>
      <c r="HW198" s="60"/>
      <c r="HX198" s="60"/>
      <c r="HY198" s="60">
        <v>2410</v>
      </c>
      <c r="HZ198" s="60">
        <v>2990</v>
      </c>
      <c r="IA198" s="60">
        <v>3620</v>
      </c>
      <c r="IB198" s="60"/>
      <c r="IC198" s="60"/>
      <c r="ID198" s="60">
        <v>1980</v>
      </c>
      <c r="IE198" s="60">
        <v>2480</v>
      </c>
      <c r="IF198" s="60">
        <v>3050</v>
      </c>
      <c r="IG198" s="60"/>
      <c r="IH198" s="60"/>
      <c r="II198" s="60"/>
      <c r="IJ198" s="60"/>
      <c r="IK198" s="60"/>
      <c r="IL198" s="60"/>
      <c r="IM198" s="60"/>
      <c r="IN198" s="60"/>
      <c r="IO198" s="60"/>
      <c r="IP198" s="60"/>
      <c r="IQ198" s="60"/>
      <c r="IR198" s="60"/>
      <c r="IS198" s="60"/>
      <c r="IT198" s="60"/>
      <c r="IU198" s="60"/>
      <c r="IV198" s="60"/>
      <c r="IW198" s="60"/>
      <c r="IX198" s="60"/>
      <c r="IY198" s="60"/>
      <c r="IZ198" s="60"/>
      <c r="JA198" s="60"/>
      <c r="JB198" s="60"/>
      <c r="JC198" s="60"/>
      <c r="JD198" s="60"/>
      <c r="JE198" s="60"/>
      <c r="JF198" s="60"/>
      <c r="JG198" s="60"/>
      <c r="JH198" s="60"/>
      <c r="JI198" s="60"/>
      <c r="JJ198" s="60"/>
    </row>
    <row r="199" spans="1:270" s="40" customFormat="1">
      <c r="A199" s="40" t="s">
        <v>401</v>
      </c>
      <c r="B199" s="81">
        <v>51627.689705882338</v>
      </c>
      <c r="C199" s="28">
        <v>46818</v>
      </c>
      <c r="D199" s="26">
        <v>50595.135911764701</v>
      </c>
      <c r="E199" s="26">
        <f>ROUNDUP(Tabla1[[#This Row],[€uros1]],0)</f>
        <v>50596</v>
      </c>
      <c r="F199" s="40">
        <v>17</v>
      </c>
      <c r="G199" s="32">
        <v>198</v>
      </c>
      <c r="H199" s="40" t="s">
        <v>403</v>
      </c>
      <c r="I199" s="40" t="s">
        <v>403</v>
      </c>
      <c r="J199" s="40" t="s">
        <v>404</v>
      </c>
      <c r="K199" s="40" t="s">
        <v>405</v>
      </c>
      <c r="M199" s="40">
        <v>2</v>
      </c>
      <c r="N199" s="40">
        <v>2</v>
      </c>
      <c r="O199" s="40" t="s">
        <v>1311</v>
      </c>
      <c r="P199" s="40" t="s">
        <v>1324</v>
      </c>
      <c r="W199" s="40" t="s">
        <v>1385</v>
      </c>
      <c r="X199" s="40" t="s">
        <v>1386</v>
      </c>
      <c r="AD199" s="40" t="s">
        <v>1387</v>
      </c>
      <c r="AI199" s="40" t="s">
        <v>612</v>
      </c>
      <c r="AJ199" s="40" t="s">
        <v>171</v>
      </c>
      <c r="AK199" s="40" t="s">
        <v>1339</v>
      </c>
      <c r="AL199" s="40" t="s">
        <v>260</v>
      </c>
      <c r="AM199" s="70" t="s">
        <v>2096</v>
      </c>
      <c r="AN199" s="40" t="s">
        <v>60</v>
      </c>
      <c r="AO199" s="40" t="s">
        <v>61</v>
      </c>
      <c r="AP199" s="40" t="s">
        <v>62</v>
      </c>
      <c r="AQ199" s="40" t="s">
        <v>64</v>
      </c>
      <c r="AR199" s="40" t="s">
        <v>528</v>
      </c>
      <c r="AS199" s="40" t="s">
        <v>131</v>
      </c>
      <c r="AT199" s="40" t="s">
        <v>170</v>
      </c>
      <c r="AU199" s="40" t="s">
        <v>67</v>
      </c>
      <c r="AV199" s="40" t="s">
        <v>115</v>
      </c>
      <c r="AW199" s="40" t="s">
        <v>235</v>
      </c>
      <c r="AX199" s="40" t="s">
        <v>108</v>
      </c>
      <c r="AY199" s="40" t="s">
        <v>92</v>
      </c>
      <c r="AZ199" s="40" t="s">
        <v>317</v>
      </c>
      <c r="BD199" s="40" t="s">
        <v>598</v>
      </c>
      <c r="BE199" s="40" t="s">
        <v>599</v>
      </c>
      <c r="BF199" s="33" t="s">
        <v>2116</v>
      </c>
      <c r="BN199" s="82"/>
      <c r="BO199" s="40" t="s">
        <v>121</v>
      </c>
      <c r="BP199" s="40" t="s">
        <v>1506</v>
      </c>
      <c r="BQ199" s="82"/>
      <c r="BU199" s="60"/>
      <c r="BY199" s="40">
        <v>2</v>
      </c>
      <c r="CA199" s="40">
        <v>7</v>
      </c>
      <c r="CB199" s="40">
        <v>15</v>
      </c>
      <c r="CH199" s="40">
        <v>1</v>
      </c>
      <c r="CJ199" s="60"/>
      <c r="CL199" s="40">
        <v>4.67</v>
      </c>
      <c r="CY199" s="75"/>
      <c r="CZ199" s="75"/>
      <c r="DA199" s="75"/>
      <c r="DB199" s="40">
        <v>1</v>
      </c>
      <c r="DC199" s="40">
        <v>500</v>
      </c>
      <c r="DD199" s="83">
        <v>6838</v>
      </c>
      <c r="DE199" s="83"/>
      <c r="DF199" s="83"/>
      <c r="DO199" s="84" t="s">
        <v>1835</v>
      </c>
      <c r="DP199" s="84" t="s">
        <v>1835</v>
      </c>
      <c r="DQ199" s="84"/>
      <c r="DW199" s="75"/>
      <c r="DZ199" s="40">
        <v>41.4</v>
      </c>
      <c r="EA199" s="40">
        <v>37.4</v>
      </c>
      <c r="EB199" s="40">
        <v>12</v>
      </c>
      <c r="EC199" s="40">
        <v>490</v>
      </c>
      <c r="EI199" s="40">
        <v>1920</v>
      </c>
      <c r="EJ199" s="40">
        <v>860</v>
      </c>
      <c r="EK199" s="40">
        <v>1310</v>
      </c>
      <c r="EL199" s="40">
        <f>COUNTA(Tabla1[[#This Row],[Tamb1]:[Tamb4]])</f>
        <v>4</v>
      </c>
      <c r="EM199" s="85" t="s">
        <v>1727</v>
      </c>
      <c r="EN199" s="85" t="s">
        <v>1728</v>
      </c>
      <c r="EO199" s="85" t="s">
        <v>1734</v>
      </c>
      <c r="EP199" s="85" t="s">
        <v>1736</v>
      </c>
      <c r="EQ199" s="33" t="s">
        <v>1745</v>
      </c>
      <c r="ER199" s="33"/>
      <c r="ES199" s="40">
        <f>COUNTA(Tabla1[[#This Row],[Tcam1]:[Tcam9]])</f>
        <v>3</v>
      </c>
      <c r="ET199" s="85" t="s">
        <v>1744</v>
      </c>
      <c r="EU199" s="85" t="s">
        <v>1745</v>
      </c>
      <c r="EV199" s="85" t="s">
        <v>1746</v>
      </c>
      <c r="FC199" s="49">
        <v>8590</v>
      </c>
      <c r="FD199" s="49">
        <v>10150</v>
      </c>
      <c r="FE199" s="49">
        <v>11810</v>
      </c>
      <c r="FF199" s="49"/>
      <c r="FG199" s="49"/>
      <c r="FH199" s="49"/>
      <c r="FI199" s="49"/>
      <c r="FJ199" s="49"/>
      <c r="FK199" s="49"/>
      <c r="FL199" s="49">
        <v>7970</v>
      </c>
      <c r="FM199" s="49">
        <v>9470</v>
      </c>
      <c r="FN199" s="49">
        <v>11050</v>
      </c>
      <c r="FO199" s="49"/>
      <c r="FP199" s="49"/>
      <c r="FQ199" s="49"/>
      <c r="FR199" s="49"/>
      <c r="FS199" s="49"/>
      <c r="FT199" s="49"/>
      <c r="FU199" s="49">
        <v>7420</v>
      </c>
      <c r="FV199" s="49">
        <v>8770</v>
      </c>
      <c r="FW199" s="49">
        <v>10060</v>
      </c>
      <c r="FX199" s="49"/>
      <c r="FY199" s="49"/>
      <c r="FZ199" s="49">
        <v>5540</v>
      </c>
      <c r="GA199" s="49">
        <v>6380</v>
      </c>
      <c r="GB199" s="49">
        <v>7180</v>
      </c>
      <c r="GC199" s="49"/>
      <c r="GD199" s="49"/>
      <c r="GE199" s="60"/>
      <c r="GF199" s="60"/>
      <c r="GG199" s="60"/>
      <c r="GH199" s="60"/>
      <c r="GI199" s="60"/>
      <c r="GJ199" s="60"/>
      <c r="GK199" s="60"/>
      <c r="GL199" s="60"/>
      <c r="GM199" s="60"/>
      <c r="GN199" s="60"/>
      <c r="GO199" s="60"/>
      <c r="GP199" s="60"/>
      <c r="GQ199" s="60"/>
      <c r="GR199" s="60"/>
      <c r="GS199" s="60"/>
      <c r="GT199" s="60"/>
      <c r="GU199" s="60"/>
      <c r="GV199" s="60"/>
      <c r="GW199" s="60"/>
      <c r="GX199" s="60"/>
      <c r="GY199" s="60"/>
      <c r="GZ199" s="60"/>
      <c r="HA199" s="60"/>
      <c r="HB199" s="60"/>
      <c r="HC199" s="60"/>
      <c r="HD199" s="60"/>
      <c r="HE199" s="60"/>
      <c r="HF199" s="60"/>
      <c r="HG199" s="60">
        <v>4690</v>
      </c>
      <c r="HH199" s="60">
        <v>5590</v>
      </c>
      <c r="HI199" s="60">
        <v>6560</v>
      </c>
      <c r="HJ199" s="60"/>
      <c r="HK199" s="60"/>
      <c r="HL199" s="60"/>
      <c r="HM199" s="60"/>
      <c r="HN199" s="60"/>
      <c r="HO199" s="60"/>
      <c r="HP199" s="60">
        <v>4340</v>
      </c>
      <c r="HQ199" s="60">
        <v>5200</v>
      </c>
      <c r="HR199" s="60">
        <v>6100</v>
      </c>
      <c r="HS199" s="60"/>
      <c r="HT199" s="60"/>
      <c r="HU199" s="60"/>
      <c r="HV199" s="60"/>
      <c r="HW199" s="60"/>
      <c r="HX199" s="60"/>
      <c r="HY199" s="60">
        <v>4020</v>
      </c>
      <c r="HZ199" s="60">
        <v>4830</v>
      </c>
      <c r="IA199" s="60">
        <v>5690</v>
      </c>
      <c r="IB199" s="60"/>
      <c r="IC199" s="60"/>
      <c r="ID199" s="60">
        <v>3350</v>
      </c>
      <c r="IE199" s="60">
        <v>4090</v>
      </c>
      <c r="IF199" s="60">
        <v>4810</v>
      </c>
      <c r="IG199" s="60"/>
      <c r="IH199" s="60"/>
      <c r="II199" s="60"/>
      <c r="IJ199" s="60"/>
      <c r="IK199" s="60"/>
      <c r="IL199" s="60"/>
      <c r="IM199" s="60"/>
      <c r="IN199" s="60"/>
      <c r="IO199" s="60"/>
      <c r="IP199" s="60"/>
      <c r="IQ199" s="60"/>
      <c r="IR199" s="60"/>
      <c r="IS199" s="60"/>
      <c r="IT199" s="60"/>
      <c r="IU199" s="60"/>
      <c r="IV199" s="60"/>
      <c r="IW199" s="60"/>
      <c r="IX199" s="60"/>
      <c r="IY199" s="60"/>
      <c r="IZ199" s="60"/>
      <c r="JA199" s="60"/>
      <c r="JB199" s="60"/>
      <c r="JC199" s="60"/>
      <c r="JD199" s="60"/>
      <c r="JE199" s="60"/>
      <c r="JF199" s="60"/>
      <c r="JG199" s="60"/>
      <c r="JH199" s="60"/>
      <c r="JI199" s="60"/>
      <c r="JJ199" s="60"/>
    </row>
    <row r="200" spans="1:270" s="40" customFormat="1">
      <c r="A200" s="40" t="s">
        <v>395</v>
      </c>
      <c r="B200" s="81">
        <v>68267.604779411762</v>
      </c>
      <c r="C200" s="28">
        <v>61908</v>
      </c>
      <c r="D200" s="26">
        <v>66902.252683823535</v>
      </c>
      <c r="E200" s="26">
        <f>ROUNDUP(Tabla1[[#This Row],[€uros1]],0)</f>
        <v>66903</v>
      </c>
      <c r="F200" s="40">
        <v>17</v>
      </c>
      <c r="G200" s="32">
        <v>199</v>
      </c>
      <c r="H200" s="40" t="s">
        <v>403</v>
      </c>
      <c r="I200" s="40" t="s">
        <v>403</v>
      </c>
      <c r="J200" s="40" t="s">
        <v>404</v>
      </c>
      <c r="K200" s="40" t="s">
        <v>405</v>
      </c>
      <c r="M200" s="40">
        <v>2</v>
      </c>
      <c r="N200" s="40">
        <v>2</v>
      </c>
      <c r="O200" s="40" t="s">
        <v>1311</v>
      </c>
      <c r="P200" s="40" t="s">
        <v>1324</v>
      </c>
      <c r="W200" s="40" t="s">
        <v>1385</v>
      </c>
      <c r="X200" s="40" t="s">
        <v>1386</v>
      </c>
      <c r="AD200" s="40" t="s">
        <v>1387</v>
      </c>
      <c r="AI200" s="40" t="s">
        <v>612</v>
      </c>
      <c r="AJ200" s="40" t="s">
        <v>171</v>
      </c>
      <c r="AK200" s="40" t="s">
        <v>1339</v>
      </c>
      <c r="AL200" s="40" t="s">
        <v>260</v>
      </c>
      <c r="AM200" s="70" t="s">
        <v>2096</v>
      </c>
      <c r="AN200" s="40" t="s">
        <v>60</v>
      </c>
      <c r="AO200" s="40" t="s">
        <v>61</v>
      </c>
      <c r="AP200" s="40" t="s">
        <v>62</v>
      </c>
      <c r="AQ200" s="40" t="s">
        <v>64</v>
      </c>
      <c r="AR200" s="40" t="s">
        <v>528</v>
      </c>
      <c r="AS200" s="40" t="s">
        <v>131</v>
      </c>
      <c r="AT200" s="40" t="s">
        <v>170</v>
      </c>
      <c r="AU200" s="40" t="s">
        <v>67</v>
      </c>
      <c r="AV200" s="40" t="s">
        <v>115</v>
      </c>
      <c r="AW200" s="40" t="s">
        <v>235</v>
      </c>
      <c r="AX200" s="40" t="s">
        <v>108</v>
      </c>
      <c r="AY200" s="40" t="s">
        <v>92</v>
      </c>
      <c r="AZ200" s="40" t="s">
        <v>317</v>
      </c>
      <c r="BD200" s="40" t="s">
        <v>598</v>
      </c>
      <c r="BE200" s="40" t="s">
        <v>599</v>
      </c>
      <c r="BF200" s="33" t="s">
        <v>2116</v>
      </c>
      <c r="BN200" s="82"/>
      <c r="BO200" s="40" t="s">
        <v>121</v>
      </c>
      <c r="BP200" s="40" t="s">
        <v>1507</v>
      </c>
      <c r="BQ200" s="82"/>
      <c r="BU200" s="60"/>
      <c r="BY200" s="40">
        <v>3</v>
      </c>
      <c r="CA200" s="40">
        <v>8.6</v>
      </c>
      <c r="CB200" s="40">
        <v>16.2</v>
      </c>
      <c r="CH200" s="40">
        <v>2</v>
      </c>
      <c r="CJ200" s="60"/>
      <c r="CL200" s="40">
        <v>3</v>
      </c>
      <c r="CY200" s="75"/>
      <c r="CZ200" s="75"/>
      <c r="DA200" s="75"/>
      <c r="DB200" s="40">
        <v>2</v>
      </c>
      <c r="DC200" s="40">
        <v>450</v>
      </c>
      <c r="DD200" s="83">
        <v>8184</v>
      </c>
      <c r="DE200" s="83"/>
      <c r="DF200" s="83"/>
      <c r="DO200" s="84" t="s">
        <v>1862</v>
      </c>
      <c r="DP200" s="84" t="s">
        <v>1862</v>
      </c>
      <c r="DQ200" s="84"/>
      <c r="DW200" s="75"/>
      <c r="DZ200" s="40">
        <v>39.5</v>
      </c>
      <c r="EA200" s="40">
        <v>39.5</v>
      </c>
      <c r="EB200" s="40">
        <v>35</v>
      </c>
      <c r="EC200" s="40">
        <v>625</v>
      </c>
      <c r="EI200" s="40">
        <v>1920</v>
      </c>
      <c r="EJ200" s="40">
        <v>860</v>
      </c>
      <c r="EK200" s="40">
        <v>1660</v>
      </c>
      <c r="EL200" s="40">
        <f>COUNTA(Tabla1[[#This Row],[Tamb1]:[Tamb4]])</f>
        <v>4</v>
      </c>
      <c r="EM200" s="85" t="s">
        <v>1727</v>
      </c>
      <c r="EN200" s="85" t="s">
        <v>1728</v>
      </c>
      <c r="EO200" s="85" t="s">
        <v>1734</v>
      </c>
      <c r="EP200" s="85" t="s">
        <v>1736</v>
      </c>
      <c r="EQ200" s="33" t="s">
        <v>1745</v>
      </c>
      <c r="ER200" s="33"/>
      <c r="ES200" s="40">
        <f>COUNTA(Tabla1[[#This Row],[Tcam1]:[Tcam9]])</f>
        <v>3</v>
      </c>
      <c r="ET200" s="85" t="s">
        <v>1744</v>
      </c>
      <c r="EU200" s="85" t="s">
        <v>1745</v>
      </c>
      <c r="EV200" s="85" t="s">
        <v>1746</v>
      </c>
      <c r="FC200" s="49">
        <v>10590</v>
      </c>
      <c r="FD200" s="49">
        <v>12810</v>
      </c>
      <c r="FE200" s="49">
        <v>15150</v>
      </c>
      <c r="FF200" s="49"/>
      <c r="FG200" s="49"/>
      <c r="FH200" s="49"/>
      <c r="FI200" s="49"/>
      <c r="FJ200" s="49"/>
      <c r="FK200" s="49"/>
      <c r="FL200" s="49">
        <v>9710</v>
      </c>
      <c r="FM200" s="49">
        <v>11830</v>
      </c>
      <c r="FN200" s="49">
        <v>14100</v>
      </c>
      <c r="FO200" s="49"/>
      <c r="FP200" s="49"/>
      <c r="FQ200" s="49"/>
      <c r="FR200" s="49"/>
      <c r="FS200" s="49"/>
      <c r="FT200" s="49"/>
      <c r="FU200" s="49">
        <v>8810</v>
      </c>
      <c r="FV200" s="49">
        <v>10930</v>
      </c>
      <c r="FW200" s="49">
        <v>13140</v>
      </c>
      <c r="FX200" s="49"/>
      <c r="FY200" s="49"/>
      <c r="FZ200" s="49">
        <v>7220</v>
      </c>
      <c r="GA200" s="49">
        <v>9070</v>
      </c>
      <c r="GB200" s="49">
        <v>11150</v>
      </c>
      <c r="GC200" s="49"/>
      <c r="GD200" s="49"/>
      <c r="GE200" s="60"/>
      <c r="GF200" s="60"/>
      <c r="GG200" s="60"/>
      <c r="GH200" s="60"/>
      <c r="GI200" s="60"/>
      <c r="GJ200" s="60"/>
      <c r="GK200" s="60"/>
      <c r="GL200" s="60"/>
      <c r="GM200" s="60"/>
      <c r="GN200" s="60"/>
      <c r="GO200" s="60"/>
      <c r="GP200" s="60"/>
      <c r="GQ200" s="60"/>
      <c r="GR200" s="60"/>
      <c r="GS200" s="60"/>
      <c r="GT200" s="60"/>
      <c r="GU200" s="60"/>
      <c r="GV200" s="60"/>
      <c r="GW200" s="60"/>
      <c r="GX200" s="60"/>
      <c r="GY200" s="60"/>
      <c r="GZ200" s="60"/>
      <c r="HA200" s="60"/>
      <c r="HB200" s="60"/>
      <c r="HC200" s="60"/>
      <c r="HD200" s="60"/>
      <c r="HE200" s="60"/>
      <c r="HF200" s="60"/>
      <c r="HG200" s="60">
        <v>2930</v>
      </c>
      <c r="HH200" s="60">
        <v>3600</v>
      </c>
      <c r="HI200" s="60">
        <v>4340</v>
      </c>
      <c r="HJ200" s="60"/>
      <c r="HK200" s="60"/>
      <c r="HL200" s="60"/>
      <c r="HM200" s="60"/>
      <c r="HN200" s="60"/>
      <c r="HO200" s="60"/>
      <c r="HP200" s="60">
        <v>2650</v>
      </c>
      <c r="HQ200" s="60">
        <v>3270</v>
      </c>
      <c r="HR200" s="60">
        <v>3960</v>
      </c>
      <c r="HS200" s="60"/>
      <c r="HT200" s="60"/>
      <c r="HU200" s="60"/>
      <c r="HV200" s="60"/>
      <c r="HW200" s="60"/>
      <c r="HX200" s="60"/>
      <c r="HY200" s="60">
        <v>2410</v>
      </c>
      <c r="HZ200" s="60">
        <v>2990</v>
      </c>
      <c r="IA200" s="60">
        <v>3620</v>
      </c>
      <c r="IB200" s="60"/>
      <c r="IC200" s="60"/>
      <c r="ID200" s="60">
        <v>1980</v>
      </c>
      <c r="IE200" s="60">
        <v>2480</v>
      </c>
      <c r="IF200" s="60">
        <v>3050</v>
      </c>
      <c r="IG200" s="60"/>
      <c r="IH200" s="60"/>
      <c r="II200" s="60"/>
      <c r="IJ200" s="60"/>
      <c r="IK200" s="60"/>
      <c r="IL200" s="60"/>
      <c r="IM200" s="60"/>
      <c r="IN200" s="60"/>
      <c r="IO200" s="60"/>
      <c r="IP200" s="60"/>
      <c r="IQ200" s="60"/>
      <c r="IR200" s="60"/>
      <c r="IS200" s="60"/>
      <c r="IT200" s="60"/>
      <c r="IU200" s="60"/>
      <c r="IV200" s="60"/>
      <c r="IW200" s="60"/>
      <c r="IX200" s="60"/>
      <c r="IY200" s="60"/>
      <c r="IZ200" s="60"/>
      <c r="JA200" s="60"/>
      <c r="JB200" s="60"/>
      <c r="JC200" s="60"/>
      <c r="JD200" s="60"/>
      <c r="JE200" s="60"/>
      <c r="JF200" s="60"/>
      <c r="JG200" s="60"/>
      <c r="JH200" s="60"/>
      <c r="JI200" s="60"/>
      <c r="JJ200" s="60"/>
    </row>
    <row r="201" spans="1:270" s="40" customFormat="1">
      <c r="A201" s="40" t="s">
        <v>396</v>
      </c>
      <c r="B201" s="81">
        <v>70938.902205882347</v>
      </c>
      <c r="C201" s="28">
        <v>64330</v>
      </c>
      <c r="D201" s="26">
        <v>69520.124161764717</v>
      </c>
      <c r="E201" s="26">
        <f>ROUNDUP(Tabla1[[#This Row],[€uros1]],0)</f>
        <v>69521</v>
      </c>
      <c r="F201" s="40">
        <v>17</v>
      </c>
      <c r="G201" s="32">
        <v>200</v>
      </c>
      <c r="H201" s="40" t="s">
        <v>403</v>
      </c>
      <c r="I201" s="40" t="s">
        <v>403</v>
      </c>
      <c r="J201" s="40" t="s">
        <v>404</v>
      </c>
      <c r="K201" s="40" t="s">
        <v>405</v>
      </c>
      <c r="M201" s="40">
        <v>2</v>
      </c>
      <c r="N201" s="40">
        <v>2</v>
      </c>
      <c r="O201" s="40" t="s">
        <v>1311</v>
      </c>
      <c r="P201" s="40" t="s">
        <v>1324</v>
      </c>
      <c r="W201" s="40" t="s">
        <v>1385</v>
      </c>
      <c r="X201" s="40" t="s">
        <v>1386</v>
      </c>
      <c r="AD201" s="40" t="s">
        <v>1387</v>
      </c>
      <c r="AI201" s="40" t="s">
        <v>612</v>
      </c>
      <c r="AJ201" s="40" t="s">
        <v>171</v>
      </c>
      <c r="AK201" s="40" t="s">
        <v>1339</v>
      </c>
      <c r="AL201" s="40" t="s">
        <v>260</v>
      </c>
      <c r="AM201" s="70" t="s">
        <v>2096</v>
      </c>
      <c r="AN201" s="40" t="s">
        <v>60</v>
      </c>
      <c r="AO201" s="40" t="s">
        <v>61</v>
      </c>
      <c r="AP201" s="40" t="s">
        <v>62</v>
      </c>
      <c r="AQ201" s="40" t="s">
        <v>64</v>
      </c>
      <c r="AR201" s="40" t="s">
        <v>528</v>
      </c>
      <c r="AS201" s="40" t="s">
        <v>131</v>
      </c>
      <c r="AT201" s="40" t="s">
        <v>170</v>
      </c>
      <c r="AU201" s="40" t="s">
        <v>67</v>
      </c>
      <c r="AV201" s="40" t="s">
        <v>115</v>
      </c>
      <c r="AW201" s="40" t="s">
        <v>235</v>
      </c>
      <c r="AX201" s="40" t="s">
        <v>108</v>
      </c>
      <c r="AY201" s="40" t="s">
        <v>92</v>
      </c>
      <c r="AZ201" s="40" t="s">
        <v>317</v>
      </c>
      <c r="BD201" s="40" t="s">
        <v>598</v>
      </c>
      <c r="BE201" s="40" t="s">
        <v>599</v>
      </c>
      <c r="BF201" s="33" t="s">
        <v>2116</v>
      </c>
      <c r="BN201" s="82"/>
      <c r="BO201" s="40" t="s">
        <v>121</v>
      </c>
      <c r="BP201" s="40" t="s">
        <v>1508</v>
      </c>
      <c r="BQ201" s="82"/>
      <c r="BU201" s="60"/>
      <c r="BY201" s="40">
        <v>3</v>
      </c>
      <c r="CA201" s="40">
        <v>12.7</v>
      </c>
      <c r="CB201" s="40">
        <v>24.9</v>
      </c>
      <c r="CH201" s="40">
        <v>2</v>
      </c>
      <c r="CJ201" s="60"/>
      <c r="CL201" s="40">
        <v>4.67</v>
      </c>
      <c r="CY201" s="75"/>
      <c r="CZ201" s="75"/>
      <c r="DA201" s="75"/>
      <c r="DB201" s="40">
        <v>2</v>
      </c>
      <c r="DC201" s="40">
        <v>450</v>
      </c>
      <c r="DD201" s="83">
        <v>8184</v>
      </c>
      <c r="DE201" s="83"/>
      <c r="DF201" s="83"/>
      <c r="DO201" s="84" t="s">
        <v>1837</v>
      </c>
      <c r="DP201" s="84" t="s">
        <v>1837</v>
      </c>
      <c r="DQ201" s="84"/>
      <c r="DW201" s="75"/>
      <c r="DZ201" s="40">
        <v>39.5</v>
      </c>
      <c r="EA201" s="40">
        <v>39.5</v>
      </c>
      <c r="EB201" s="40">
        <v>35</v>
      </c>
      <c r="EC201" s="40">
        <v>690</v>
      </c>
      <c r="EI201" s="40">
        <v>1920</v>
      </c>
      <c r="EJ201" s="40">
        <v>860</v>
      </c>
      <c r="EK201" s="40">
        <v>1660</v>
      </c>
      <c r="EL201" s="40">
        <f>COUNTA(Tabla1[[#This Row],[Tamb1]:[Tamb4]])</f>
        <v>4</v>
      </c>
      <c r="EM201" s="85" t="s">
        <v>1727</v>
      </c>
      <c r="EN201" s="85" t="s">
        <v>1728</v>
      </c>
      <c r="EO201" s="85" t="s">
        <v>1734</v>
      </c>
      <c r="EP201" s="85" t="s">
        <v>1736</v>
      </c>
      <c r="EQ201" s="33" t="s">
        <v>1745</v>
      </c>
      <c r="ER201" s="33"/>
      <c r="ES201" s="40">
        <f>COUNTA(Tabla1[[#This Row],[Tcam1]:[Tcam9]])</f>
        <v>3</v>
      </c>
      <c r="ET201" s="85" t="s">
        <v>1744</v>
      </c>
      <c r="EU201" s="85" t="s">
        <v>1745</v>
      </c>
      <c r="EV201" s="85" t="s">
        <v>1746</v>
      </c>
      <c r="FC201" s="49">
        <v>16540</v>
      </c>
      <c r="FD201" s="49">
        <v>19620</v>
      </c>
      <c r="FE201" s="49">
        <v>22880</v>
      </c>
      <c r="FF201" s="49"/>
      <c r="FG201" s="49"/>
      <c r="FH201" s="49"/>
      <c r="FI201" s="49"/>
      <c r="FJ201" s="49"/>
      <c r="FK201" s="49"/>
      <c r="FL201" s="49">
        <v>15440</v>
      </c>
      <c r="FM201" s="49">
        <v>18370</v>
      </c>
      <c r="FN201" s="49">
        <v>21490</v>
      </c>
      <c r="FO201" s="49"/>
      <c r="FP201" s="49"/>
      <c r="FQ201" s="49"/>
      <c r="FR201" s="49"/>
      <c r="FS201" s="49"/>
      <c r="FT201" s="49"/>
      <c r="FU201" s="49">
        <v>14450</v>
      </c>
      <c r="FV201" s="49">
        <v>17240</v>
      </c>
      <c r="FW201" s="49">
        <v>20220</v>
      </c>
      <c r="FX201" s="49"/>
      <c r="FY201" s="49"/>
      <c r="FZ201" s="49">
        <v>12100</v>
      </c>
      <c r="GA201" s="49">
        <v>14190</v>
      </c>
      <c r="GB201" s="49">
        <v>16400</v>
      </c>
      <c r="GC201" s="49"/>
      <c r="GD201" s="49"/>
      <c r="GE201" s="60"/>
      <c r="GF201" s="60"/>
      <c r="GG201" s="60"/>
      <c r="GH201" s="60"/>
      <c r="GI201" s="60"/>
      <c r="GJ201" s="60"/>
      <c r="GK201" s="60"/>
      <c r="GL201" s="60"/>
      <c r="GM201" s="60"/>
      <c r="GN201" s="60"/>
      <c r="GO201" s="60"/>
      <c r="GP201" s="60"/>
      <c r="GQ201" s="60"/>
      <c r="GR201" s="60"/>
      <c r="GS201" s="60"/>
      <c r="GT201" s="60"/>
      <c r="GU201" s="60"/>
      <c r="GV201" s="60"/>
      <c r="GW201" s="60"/>
      <c r="GX201" s="60"/>
      <c r="GY201" s="60"/>
      <c r="GZ201" s="60"/>
      <c r="HA201" s="60"/>
      <c r="HB201" s="60"/>
      <c r="HC201" s="60"/>
      <c r="HD201" s="60"/>
      <c r="HE201" s="60"/>
      <c r="HF201" s="60"/>
      <c r="HG201" s="60">
        <v>4790</v>
      </c>
      <c r="HH201" s="60">
        <v>5780</v>
      </c>
      <c r="HI201" s="60">
        <v>6860</v>
      </c>
      <c r="HJ201" s="60"/>
      <c r="HK201" s="60"/>
      <c r="HL201" s="60"/>
      <c r="HM201" s="60"/>
      <c r="HN201" s="60"/>
      <c r="HO201" s="60"/>
      <c r="HP201" s="60">
        <v>4390</v>
      </c>
      <c r="HQ201" s="60">
        <v>5310</v>
      </c>
      <c r="HR201" s="60">
        <v>6310</v>
      </c>
      <c r="HS201" s="60"/>
      <c r="HT201" s="60"/>
      <c r="HU201" s="60"/>
      <c r="HV201" s="60"/>
      <c r="HW201" s="60"/>
      <c r="HX201" s="60"/>
      <c r="HY201" s="60">
        <v>4040</v>
      </c>
      <c r="HZ201" s="60">
        <v>4900</v>
      </c>
      <c r="IA201" s="60">
        <v>5840</v>
      </c>
      <c r="IB201" s="60"/>
      <c r="IC201" s="60"/>
      <c r="ID201" s="60">
        <v>3350</v>
      </c>
      <c r="IE201" s="60">
        <v>4120</v>
      </c>
      <c r="IF201" s="60">
        <v>4980</v>
      </c>
      <c r="IG201" s="60"/>
      <c r="IH201" s="60"/>
      <c r="II201" s="60"/>
      <c r="IJ201" s="60"/>
      <c r="IK201" s="60"/>
      <c r="IL201" s="60"/>
      <c r="IM201" s="60"/>
      <c r="IN201" s="60"/>
      <c r="IO201" s="60"/>
      <c r="IP201" s="60"/>
      <c r="IQ201" s="60"/>
      <c r="IR201" s="60"/>
      <c r="IS201" s="60"/>
      <c r="IT201" s="60"/>
      <c r="IU201" s="60"/>
      <c r="IV201" s="60"/>
      <c r="IW201" s="60"/>
      <c r="IX201" s="60"/>
      <c r="IY201" s="60"/>
      <c r="IZ201" s="60"/>
      <c r="JA201" s="60"/>
      <c r="JB201" s="60"/>
      <c r="JC201" s="60"/>
      <c r="JD201" s="60"/>
      <c r="JE201" s="60"/>
      <c r="JF201" s="60"/>
      <c r="JG201" s="60"/>
      <c r="JH201" s="60"/>
      <c r="JI201" s="60"/>
      <c r="JJ201" s="60"/>
    </row>
    <row r="202" spans="1:270" s="40" customFormat="1">
      <c r="A202" s="40" t="s">
        <v>397</v>
      </c>
      <c r="B202" s="81">
        <v>73002.083088235304</v>
      </c>
      <c r="C202" s="28">
        <v>66201</v>
      </c>
      <c r="D202" s="26">
        <v>71542.041426470591</v>
      </c>
      <c r="E202" s="26">
        <f>ROUNDUP(Tabla1[[#This Row],[€uros1]],0)</f>
        <v>71543</v>
      </c>
      <c r="F202" s="40">
        <v>17</v>
      </c>
      <c r="G202" s="32">
        <v>201</v>
      </c>
      <c r="H202" s="40" t="s">
        <v>403</v>
      </c>
      <c r="I202" s="40" t="s">
        <v>403</v>
      </c>
      <c r="J202" s="40" t="s">
        <v>404</v>
      </c>
      <c r="K202" s="40" t="s">
        <v>405</v>
      </c>
      <c r="M202" s="40">
        <v>2</v>
      </c>
      <c r="N202" s="40">
        <v>2</v>
      </c>
      <c r="O202" s="40" t="s">
        <v>1311</v>
      </c>
      <c r="P202" s="40" t="s">
        <v>1324</v>
      </c>
      <c r="W202" s="40" t="s">
        <v>1385</v>
      </c>
      <c r="X202" s="40" t="s">
        <v>1386</v>
      </c>
      <c r="AD202" s="40" t="s">
        <v>1387</v>
      </c>
      <c r="AI202" s="40" t="s">
        <v>612</v>
      </c>
      <c r="AJ202" s="40" t="s">
        <v>171</v>
      </c>
      <c r="AK202" s="40" t="s">
        <v>1339</v>
      </c>
      <c r="AL202" s="40" t="s">
        <v>260</v>
      </c>
      <c r="AM202" s="70" t="s">
        <v>2096</v>
      </c>
      <c r="AN202" s="40" t="s">
        <v>60</v>
      </c>
      <c r="AO202" s="40" t="s">
        <v>61</v>
      </c>
      <c r="AP202" s="40" t="s">
        <v>62</v>
      </c>
      <c r="AQ202" s="40" t="s">
        <v>64</v>
      </c>
      <c r="AR202" s="40" t="s">
        <v>528</v>
      </c>
      <c r="AS202" s="40" t="s">
        <v>131</v>
      </c>
      <c r="AT202" s="40" t="s">
        <v>170</v>
      </c>
      <c r="AU202" s="40" t="s">
        <v>67</v>
      </c>
      <c r="AV202" s="40" t="s">
        <v>115</v>
      </c>
      <c r="AW202" s="40" t="s">
        <v>235</v>
      </c>
      <c r="AX202" s="40" t="s">
        <v>108</v>
      </c>
      <c r="AY202" s="40" t="s">
        <v>92</v>
      </c>
      <c r="AZ202" s="40" t="s">
        <v>317</v>
      </c>
      <c r="BD202" s="40" t="s">
        <v>598</v>
      </c>
      <c r="BE202" s="40" t="s">
        <v>599</v>
      </c>
      <c r="BF202" s="33" t="s">
        <v>2116</v>
      </c>
      <c r="BN202" s="82"/>
      <c r="BO202" s="40" t="s">
        <v>1563</v>
      </c>
      <c r="BP202" s="40" t="s">
        <v>1509</v>
      </c>
      <c r="BQ202" s="82"/>
      <c r="BU202" s="60"/>
      <c r="BY202" s="40">
        <v>3</v>
      </c>
      <c r="CA202" s="40">
        <v>18</v>
      </c>
      <c r="CB202" s="40">
        <v>36.6</v>
      </c>
      <c r="CH202" s="40">
        <v>2</v>
      </c>
      <c r="CJ202" s="60"/>
      <c r="CL202" s="40">
        <v>6.4</v>
      </c>
      <c r="CY202" s="75"/>
      <c r="CZ202" s="75"/>
      <c r="DA202" s="75"/>
      <c r="DB202" s="40">
        <v>2</v>
      </c>
      <c r="DC202" s="40">
        <v>500</v>
      </c>
      <c r="DD202" s="83">
        <v>13313</v>
      </c>
      <c r="DE202" s="83"/>
      <c r="DF202" s="83"/>
      <c r="DO202" s="84" t="s">
        <v>1837</v>
      </c>
      <c r="DP202" s="84" t="s">
        <v>1837</v>
      </c>
      <c r="DQ202" s="84"/>
      <c r="DW202" s="75"/>
      <c r="DZ202" s="40">
        <v>44.5</v>
      </c>
      <c r="EA202" s="40">
        <v>44.5</v>
      </c>
      <c r="EB202" s="40">
        <v>35</v>
      </c>
      <c r="EC202" s="40">
        <v>695</v>
      </c>
      <c r="EI202" s="40">
        <v>1920</v>
      </c>
      <c r="EJ202" s="40">
        <v>860</v>
      </c>
      <c r="EK202" s="40">
        <v>1660</v>
      </c>
      <c r="EL202" s="40">
        <f>COUNTA(Tabla1[[#This Row],[Tamb1]:[Tamb4]])</f>
        <v>4</v>
      </c>
      <c r="EM202" s="85" t="s">
        <v>1727</v>
      </c>
      <c r="EN202" s="85" t="s">
        <v>1728</v>
      </c>
      <c r="EO202" s="85" t="s">
        <v>1734</v>
      </c>
      <c r="EP202" s="85" t="s">
        <v>1736</v>
      </c>
      <c r="EQ202" s="33" t="s">
        <v>1745</v>
      </c>
      <c r="ER202" s="33"/>
      <c r="ES202" s="40">
        <f>COUNTA(Tabla1[[#This Row],[Tcam1]:[Tcam9]])</f>
        <v>3</v>
      </c>
      <c r="ET202" s="85" t="s">
        <v>1744</v>
      </c>
      <c r="EU202" s="85" t="s">
        <v>1745</v>
      </c>
      <c r="EV202" s="85" t="s">
        <v>1746</v>
      </c>
      <c r="FC202" s="49">
        <v>22360</v>
      </c>
      <c r="FD202" s="49">
        <v>26530</v>
      </c>
      <c r="FE202" s="49">
        <v>30890</v>
      </c>
      <c r="FF202" s="49"/>
      <c r="FG202" s="49"/>
      <c r="FH202" s="49"/>
      <c r="FI202" s="49"/>
      <c r="FJ202" s="49"/>
      <c r="FK202" s="49"/>
      <c r="FL202" s="49">
        <v>20880</v>
      </c>
      <c r="FM202" s="49">
        <v>24860</v>
      </c>
      <c r="FN202" s="49">
        <v>29030</v>
      </c>
      <c r="FO202" s="49"/>
      <c r="FP202" s="49"/>
      <c r="FQ202" s="49"/>
      <c r="FR202" s="49"/>
      <c r="FS202" s="49"/>
      <c r="FT202" s="49"/>
      <c r="FU202" s="49">
        <v>19550</v>
      </c>
      <c r="FV202" s="49">
        <v>23280</v>
      </c>
      <c r="FW202" s="49">
        <v>27330</v>
      </c>
      <c r="FX202" s="49"/>
      <c r="FY202" s="49"/>
      <c r="FZ202" s="49">
        <v>15760</v>
      </c>
      <c r="GA202" s="49">
        <v>18360</v>
      </c>
      <c r="GB202" s="49">
        <v>20930</v>
      </c>
      <c r="GC202" s="49"/>
      <c r="GD202" s="49"/>
      <c r="GE202" s="60"/>
      <c r="GF202" s="60"/>
      <c r="GG202" s="60"/>
      <c r="GH202" s="60"/>
      <c r="GI202" s="60"/>
      <c r="GJ202" s="60"/>
      <c r="GK202" s="60"/>
      <c r="GL202" s="60"/>
      <c r="GM202" s="60"/>
      <c r="GN202" s="60"/>
      <c r="GO202" s="60"/>
      <c r="GP202" s="60"/>
      <c r="GQ202" s="60"/>
      <c r="GR202" s="60"/>
      <c r="GS202" s="60"/>
      <c r="GT202" s="60"/>
      <c r="GU202" s="60"/>
      <c r="GV202" s="60"/>
      <c r="GW202" s="60"/>
      <c r="GX202" s="60"/>
      <c r="GY202" s="60"/>
      <c r="GZ202" s="60"/>
      <c r="HA202" s="60"/>
      <c r="HB202" s="60"/>
      <c r="HC202" s="60"/>
      <c r="HD202" s="60"/>
      <c r="HE202" s="60"/>
      <c r="HF202" s="60"/>
      <c r="HG202" s="60">
        <v>6590</v>
      </c>
      <c r="HH202" s="60">
        <v>7950</v>
      </c>
      <c r="HI202" s="60">
        <v>9430</v>
      </c>
      <c r="HJ202" s="60"/>
      <c r="HK202" s="60"/>
      <c r="HL202" s="60"/>
      <c r="HM202" s="60"/>
      <c r="HN202" s="60"/>
      <c r="HO202" s="60"/>
      <c r="HP202" s="60">
        <v>6040</v>
      </c>
      <c r="HQ202" s="60">
        <v>7300</v>
      </c>
      <c r="HR202" s="60">
        <v>8680</v>
      </c>
      <c r="HS202" s="60"/>
      <c r="HT202" s="60"/>
      <c r="HU202" s="60"/>
      <c r="HV202" s="60"/>
      <c r="HW202" s="60"/>
      <c r="HX202" s="60"/>
      <c r="HY202" s="60">
        <v>5550</v>
      </c>
      <c r="HZ202" s="60">
        <v>6730</v>
      </c>
      <c r="IA202" s="60">
        <v>8030</v>
      </c>
      <c r="IB202" s="60"/>
      <c r="IC202" s="60"/>
      <c r="ID202" s="60">
        <v>4610</v>
      </c>
      <c r="IE202" s="60">
        <v>5660</v>
      </c>
      <c r="IF202" s="60">
        <v>6840</v>
      </c>
      <c r="IG202" s="60"/>
      <c r="IH202" s="60"/>
      <c r="II202" s="60"/>
      <c r="IJ202" s="60"/>
      <c r="IK202" s="60"/>
      <c r="IL202" s="60"/>
      <c r="IM202" s="60"/>
      <c r="IN202" s="60"/>
      <c r="IO202" s="60"/>
      <c r="IP202" s="60"/>
      <c r="IQ202" s="60"/>
      <c r="IR202" s="60"/>
      <c r="IS202" s="60"/>
      <c r="IT202" s="60"/>
      <c r="IU202" s="60"/>
      <c r="IV202" s="60"/>
      <c r="IW202" s="60"/>
      <c r="IX202" s="60"/>
      <c r="IY202" s="60"/>
      <c r="IZ202" s="60"/>
      <c r="JA202" s="60"/>
      <c r="JB202" s="60"/>
      <c r="JC202" s="60"/>
      <c r="JD202" s="60"/>
      <c r="JE202" s="60"/>
      <c r="JF202" s="60"/>
      <c r="JG202" s="60"/>
      <c r="JH202" s="60"/>
      <c r="JI202" s="60"/>
      <c r="JJ202" s="60"/>
    </row>
    <row r="203" spans="1:270" s="40" customFormat="1" ht="30">
      <c r="A203" s="40" t="s">
        <v>398</v>
      </c>
      <c r="B203" s="81">
        <v>75103.396691176473</v>
      </c>
      <c r="C203" s="28">
        <v>68107</v>
      </c>
      <c r="D203" s="26">
        <v>73601.328757352938</v>
      </c>
      <c r="E203" s="26">
        <f>ROUNDUP(Tabla1[[#This Row],[€uros1]],0)</f>
        <v>73602</v>
      </c>
      <c r="F203" s="40">
        <v>17</v>
      </c>
      <c r="G203" s="32">
        <v>202</v>
      </c>
      <c r="H203" s="40" t="s">
        <v>403</v>
      </c>
      <c r="I203" s="40" t="s">
        <v>403</v>
      </c>
      <c r="J203" s="40" t="s">
        <v>404</v>
      </c>
      <c r="K203" s="40" t="s">
        <v>405</v>
      </c>
      <c r="M203" s="40">
        <v>2</v>
      </c>
      <c r="N203" s="40">
        <v>2</v>
      </c>
      <c r="O203" s="40" t="s">
        <v>1311</v>
      </c>
      <c r="P203" s="40" t="s">
        <v>1324</v>
      </c>
      <c r="W203" s="40" t="s">
        <v>1385</v>
      </c>
      <c r="X203" s="40" t="s">
        <v>1386</v>
      </c>
      <c r="AD203" s="40" t="s">
        <v>1387</v>
      </c>
      <c r="AI203" s="40" t="s">
        <v>612</v>
      </c>
      <c r="AJ203" s="40" t="s">
        <v>171</v>
      </c>
      <c r="AK203" s="40" t="s">
        <v>1339</v>
      </c>
      <c r="AL203" s="40" t="s">
        <v>260</v>
      </c>
      <c r="AM203" s="70" t="s">
        <v>2096</v>
      </c>
      <c r="AN203" s="40" t="s">
        <v>60</v>
      </c>
      <c r="AO203" s="40" t="s">
        <v>61</v>
      </c>
      <c r="AP203" s="40" t="s">
        <v>62</v>
      </c>
      <c r="AQ203" s="40" t="s">
        <v>64</v>
      </c>
      <c r="AR203" s="40" t="s">
        <v>528</v>
      </c>
      <c r="AS203" s="40" t="s">
        <v>131</v>
      </c>
      <c r="AT203" s="40" t="s">
        <v>170</v>
      </c>
      <c r="AU203" s="40" t="s">
        <v>67</v>
      </c>
      <c r="AV203" s="40" t="s">
        <v>115</v>
      </c>
      <c r="AW203" s="40" t="s">
        <v>235</v>
      </c>
      <c r="AX203" s="40" t="s">
        <v>108</v>
      </c>
      <c r="AY203" s="40" t="s">
        <v>92</v>
      </c>
      <c r="AZ203" s="40" t="s">
        <v>317</v>
      </c>
      <c r="BD203" s="40" t="s">
        <v>598</v>
      </c>
      <c r="BE203" s="40" t="s">
        <v>599</v>
      </c>
      <c r="BF203" s="33" t="s">
        <v>2116</v>
      </c>
      <c r="BN203" s="82"/>
      <c r="BO203" s="40" t="s">
        <v>1563</v>
      </c>
      <c r="BP203" s="86" t="s">
        <v>1944</v>
      </c>
      <c r="BQ203" s="82"/>
      <c r="BU203" s="60"/>
      <c r="BY203" s="40">
        <v>3</v>
      </c>
      <c r="CA203" s="40">
        <v>23</v>
      </c>
      <c r="CB203" s="40">
        <v>41.7</v>
      </c>
      <c r="CJ203" s="60"/>
      <c r="CL203" s="40" t="s">
        <v>1867</v>
      </c>
      <c r="CY203" s="75"/>
      <c r="CZ203" s="75"/>
      <c r="DA203" s="75"/>
      <c r="DB203" s="40">
        <v>2</v>
      </c>
      <c r="DC203" s="40">
        <v>500</v>
      </c>
      <c r="DD203" s="83">
        <v>13313</v>
      </c>
      <c r="DE203" s="83"/>
      <c r="DF203" s="83"/>
      <c r="DO203" s="84" t="s">
        <v>1837</v>
      </c>
      <c r="DP203" s="84" t="s">
        <v>1837</v>
      </c>
      <c r="DQ203" s="84"/>
      <c r="DW203" s="75"/>
      <c r="DZ203" s="40">
        <v>44.5</v>
      </c>
      <c r="EA203" s="40">
        <v>44.7</v>
      </c>
      <c r="EB203" s="40">
        <v>35</v>
      </c>
      <c r="EC203" s="40">
        <v>695</v>
      </c>
      <c r="EI203" s="40">
        <v>1920</v>
      </c>
      <c r="EJ203" s="40">
        <v>860</v>
      </c>
      <c r="EK203" s="40">
        <v>1660</v>
      </c>
      <c r="EL203" s="40">
        <f>COUNTA(Tabla1[[#This Row],[Tamb1]:[Tamb4]])</f>
        <v>4</v>
      </c>
      <c r="EM203" s="85" t="s">
        <v>1727</v>
      </c>
      <c r="EN203" s="85" t="s">
        <v>1728</v>
      </c>
      <c r="EO203" s="85" t="s">
        <v>1734</v>
      </c>
      <c r="EP203" s="85" t="s">
        <v>1736</v>
      </c>
      <c r="EQ203" s="33" t="s">
        <v>1745</v>
      </c>
      <c r="ER203" s="33"/>
      <c r="ES203" s="40">
        <f>COUNTA(Tabla1[[#This Row],[Tcam1]:[Tcam9]])</f>
        <v>3</v>
      </c>
      <c r="ET203" s="85" t="s">
        <v>1744</v>
      </c>
      <c r="EU203" s="85" t="s">
        <v>1745</v>
      </c>
      <c r="EV203" s="85" t="s">
        <v>1746</v>
      </c>
      <c r="FC203" s="49">
        <v>27360</v>
      </c>
      <c r="FD203" s="49">
        <v>32350</v>
      </c>
      <c r="FE203" s="49">
        <v>37530</v>
      </c>
      <c r="FF203" s="49"/>
      <c r="FG203" s="49"/>
      <c r="FH203" s="49"/>
      <c r="FI203" s="49"/>
      <c r="FJ203" s="49"/>
      <c r="FK203" s="49"/>
      <c r="FL203" s="49">
        <v>25590</v>
      </c>
      <c r="FM203" s="49">
        <v>30340</v>
      </c>
      <c r="FN203" s="49">
        <v>35310</v>
      </c>
      <c r="FO203" s="49"/>
      <c r="FP203" s="49"/>
      <c r="FQ203" s="49"/>
      <c r="FR203" s="49"/>
      <c r="FS203" s="49"/>
      <c r="FT203" s="49"/>
      <c r="FU203" s="49">
        <v>23910</v>
      </c>
      <c r="FV203" s="49">
        <v>28440</v>
      </c>
      <c r="FW203" s="49">
        <v>32720</v>
      </c>
      <c r="FX203" s="49"/>
      <c r="FY203" s="49"/>
      <c r="FZ203" s="49">
        <v>17840</v>
      </c>
      <c r="GA203" s="49">
        <v>20370</v>
      </c>
      <c r="GB203" s="49">
        <v>22700</v>
      </c>
      <c r="GC203" s="49"/>
      <c r="GD203" s="49"/>
      <c r="GE203" s="60"/>
      <c r="GF203" s="60"/>
      <c r="GG203" s="60"/>
      <c r="GH203" s="60"/>
      <c r="GI203" s="60"/>
      <c r="GJ203" s="60"/>
      <c r="GK203" s="60"/>
      <c r="GL203" s="60"/>
      <c r="GM203" s="60"/>
      <c r="GN203" s="60"/>
      <c r="GO203" s="60"/>
      <c r="GP203" s="60"/>
      <c r="GQ203" s="60"/>
      <c r="GR203" s="60"/>
      <c r="GS203" s="60"/>
      <c r="GT203" s="60"/>
      <c r="GU203" s="60"/>
      <c r="GV203" s="60"/>
      <c r="GW203" s="60"/>
      <c r="GX203" s="60"/>
      <c r="GY203" s="60"/>
      <c r="GZ203" s="60"/>
      <c r="HA203" s="60"/>
      <c r="HB203" s="60"/>
      <c r="HC203" s="60"/>
      <c r="HD203" s="60"/>
      <c r="HE203" s="60"/>
      <c r="HF203" s="60"/>
      <c r="HG203" s="60">
        <v>7460</v>
      </c>
      <c r="HH203" s="60">
        <v>9010</v>
      </c>
      <c r="HI203" s="60">
        <v>10680</v>
      </c>
      <c r="HJ203" s="60"/>
      <c r="HK203" s="60"/>
      <c r="HL203" s="60"/>
      <c r="HM203" s="60"/>
      <c r="HN203" s="60"/>
      <c r="HO203" s="60"/>
      <c r="HP203" s="60">
        <v>6840</v>
      </c>
      <c r="HQ203" s="60">
        <v>8270</v>
      </c>
      <c r="HR203" s="60">
        <v>9830</v>
      </c>
      <c r="HS203" s="60"/>
      <c r="HT203" s="60"/>
      <c r="HU203" s="60"/>
      <c r="HV203" s="60"/>
      <c r="HW203" s="60"/>
      <c r="HX203" s="60"/>
      <c r="HY203" s="60">
        <v>6280</v>
      </c>
      <c r="HZ203" s="60">
        <v>7630</v>
      </c>
      <c r="IA203" s="60">
        <v>9090</v>
      </c>
      <c r="IB203" s="60"/>
      <c r="IC203" s="60"/>
      <c r="ID203" s="60">
        <v>5220</v>
      </c>
      <c r="IE203" s="60">
        <v>6410</v>
      </c>
      <c r="IF203" s="60">
        <v>7750</v>
      </c>
      <c r="IG203" s="60"/>
      <c r="IH203" s="60"/>
      <c r="II203" s="60"/>
      <c r="IJ203" s="60"/>
      <c r="IK203" s="60"/>
      <c r="IL203" s="60"/>
      <c r="IM203" s="60"/>
      <c r="IN203" s="60"/>
      <c r="IO203" s="60"/>
      <c r="IP203" s="60"/>
      <c r="IQ203" s="60"/>
      <c r="IR203" s="60"/>
      <c r="IS203" s="60"/>
      <c r="IT203" s="60"/>
      <c r="IU203" s="60"/>
      <c r="IV203" s="60"/>
      <c r="IW203" s="60"/>
      <c r="IX203" s="60"/>
      <c r="IY203" s="60"/>
      <c r="IZ203" s="60"/>
      <c r="JA203" s="60"/>
      <c r="JB203" s="60"/>
      <c r="JC203" s="60"/>
      <c r="JD203" s="60"/>
      <c r="JE203" s="60"/>
      <c r="JF203" s="60"/>
      <c r="JG203" s="60"/>
      <c r="JH203" s="60"/>
      <c r="JI203" s="60"/>
      <c r="JJ203" s="60"/>
    </row>
    <row r="204" spans="1:270" s="40" customFormat="1">
      <c r="A204" s="40" t="s">
        <v>569</v>
      </c>
      <c r="B204" s="81">
        <v>50788.01249999999</v>
      </c>
      <c r="C204" s="28" t="s">
        <v>76</v>
      </c>
      <c r="D204" s="26">
        <v>49772.252249999998</v>
      </c>
      <c r="E204" s="26">
        <f>ROUNDUP(Tabla1[[#This Row],[€uros1]],0)</f>
        <v>49773</v>
      </c>
      <c r="F204" s="40">
        <v>17.100000000000001</v>
      </c>
      <c r="G204" s="32">
        <v>203</v>
      </c>
      <c r="H204" s="40" t="s">
        <v>1484</v>
      </c>
      <c r="I204" s="40" t="s">
        <v>403</v>
      </c>
      <c r="J204" s="40" t="s">
        <v>404</v>
      </c>
      <c r="K204" s="40" t="s">
        <v>405</v>
      </c>
      <c r="M204" s="40">
        <v>2</v>
      </c>
      <c r="N204" s="40">
        <v>2</v>
      </c>
      <c r="O204" s="40" t="s">
        <v>1311</v>
      </c>
      <c r="P204" s="40" t="s">
        <v>1324</v>
      </c>
      <c r="W204" s="40" t="s">
        <v>1385</v>
      </c>
      <c r="X204" s="40" t="s">
        <v>1386</v>
      </c>
      <c r="AD204" s="40" t="s">
        <v>1387</v>
      </c>
      <c r="AI204" s="40" t="s">
        <v>612</v>
      </c>
      <c r="AJ204" s="40" t="s">
        <v>171</v>
      </c>
      <c r="AK204" s="40" t="s">
        <v>1339</v>
      </c>
      <c r="AL204" s="40" t="s">
        <v>260</v>
      </c>
      <c r="AM204" s="70" t="s">
        <v>2096</v>
      </c>
      <c r="AN204" s="40" t="s">
        <v>60</v>
      </c>
      <c r="AO204" s="40" t="s">
        <v>61</v>
      </c>
      <c r="AP204" s="40" t="s">
        <v>62</v>
      </c>
      <c r="AQ204" s="40" t="s">
        <v>65</v>
      </c>
      <c r="AR204" s="40" t="s">
        <v>528</v>
      </c>
      <c r="AS204" s="40" t="s">
        <v>131</v>
      </c>
      <c r="AT204" s="40" t="s">
        <v>170</v>
      </c>
      <c r="AU204" s="40" t="s">
        <v>67</v>
      </c>
      <c r="AV204" s="40" t="s">
        <v>115</v>
      </c>
      <c r="AW204" s="40" t="s">
        <v>235</v>
      </c>
      <c r="AX204" s="40" t="s">
        <v>108</v>
      </c>
      <c r="AY204" s="40" t="s">
        <v>92</v>
      </c>
      <c r="AZ204" s="40" t="s">
        <v>317</v>
      </c>
      <c r="BD204" s="40" t="s">
        <v>598</v>
      </c>
      <c r="BE204" s="40" t="s">
        <v>599</v>
      </c>
      <c r="BF204" s="33" t="s">
        <v>2116</v>
      </c>
      <c r="BN204" s="82"/>
      <c r="BO204" s="40" t="s">
        <v>121</v>
      </c>
      <c r="BP204" s="84" t="s">
        <v>1834</v>
      </c>
      <c r="BQ204" s="82"/>
      <c r="BR204" s="87"/>
      <c r="BU204" s="60"/>
      <c r="BY204" s="40">
        <v>2</v>
      </c>
      <c r="CA204" s="40">
        <v>2.1</v>
      </c>
      <c r="CB204" s="40">
        <v>4.41</v>
      </c>
      <c r="CH204" s="40">
        <v>1</v>
      </c>
      <c r="CJ204" s="60"/>
      <c r="CL204" s="40">
        <v>2.02</v>
      </c>
      <c r="CY204" s="75"/>
      <c r="CZ204" s="75"/>
      <c r="DA204" s="75"/>
      <c r="DB204" s="40">
        <v>1</v>
      </c>
      <c r="DC204" s="40">
        <v>450</v>
      </c>
      <c r="DD204" s="40">
        <v>4219</v>
      </c>
      <c r="DO204" s="84" t="s">
        <v>1832</v>
      </c>
      <c r="DP204" s="84" t="s">
        <v>1833</v>
      </c>
      <c r="DQ204" s="84"/>
      <c r="DW204" s="40">
        <v>36</v>
      </c>
      <c r="EC204" s="40">
        <v>450</v>
      </c>
      <c r="EI204" s="40">
        <v>1920</v>
      </c>
      <c r="EJ204" s="40">
        <v>860</v>
      </c>
      <c r="EK204" s="40">
        <v>1310</v>
      </c>
      <c r="EL204" s="40">
        <f>COUNTA(Tabla1[[#This Row],[Tamb1]:[Tamb4]])</f>
        <v>4</v>
      </c>
      <c r="EM204" s="85" t="s">
        <v>1727</v>
      </c>
      <c r="EN204" s="85" t="s">
        <v>1728</v>
      </c>
      <c r="EO204" s="85" t="s">
        <v>1734</v>
      </c>
      <c r="EP204" s="85" t="s">
        <v>1736</v>
      </c>
      <c r="EQ204" s="46" t="s">
        <v>1741</v>
      </c>
      <c r="ER204" s="85"/>
      <c r="ES204" s="40">
        <f>COUNTA(Tabla1[[#This Row],[Tcam1]:[Tcam9]])</f>
        <v>3</v>
      </c>
      <c r="ET204" s="85" t="s">
        <v>1740</v>
      </c>
      <c r="EU204" s="85" t="s">
        <v>1741</v>
      </c>
      <c r="EV204" s="85" t="s">
        <v>1742</v>
      </c>
      <c r="FC204" s="49">
        <v>1882</v>
      </c>
      <c r="FD204" s="49">
        <v>2231</v>
      </c>
      <c r="FE204" s="49">
        <v>2586</v>
      </c>
      <c r="FF204" s="49"/>
      <c r="FG204" s="49"/>
      <c r="FH204" s="49"/>
      <c r="FI204" s="49"/>
      <c r="FJ204" s="49"/>
      <c r="FK204" s="49"/>
      <c r="FL204" s="49">
        <v>1832</v>
      </c>
      <c r="FM204" s="49">
        <v>2173</v>
      </c>
      <c r="FN204" s="49">
        <v>2511</v>
      </c>
      <c r="FO204" s="49"/>
      <c r="FP204" s="49"/>
      <c r="FQ204" s="49"/>
      <c r="FR204" s="49"/>
      <c r="FS204" s="49"/>
      <c r="FT204" s="49"/>
      <c r="FU204" s="49">
        <v>1766</v>
      </c>
      <c r="FV204" s="49">
        <v>2101</v>
      </c>
      <c r="FW204" s="49">
        <v>2425</v>
      </c>
      <c r="FX204" s="49"/>
      <c r="FY204" s="49"/>
      <c r="FZ204" s="49">
        <v>1620</v>
      </c>
      <c r="GA204" s="49">
        <v>1948</v>
      </c>
      <c r="GB204" s="49" t="s">
        <v>76</v>
      </c>
      <c r="GC204" s="49"/>
      <c r="GD204" s="49"/>
      <c r="GE204" s="60"/>
      <c r="GF204" s="60"/>
      <c r="GG204" s="60"/>
      <c r="GH204" s="60"/>
      <c r="GI204" s="60"/>
      <c r="GJ204" s="60"/>
      <c r="GK204" s="60"/>
      <c r="GL204" s="60"/>
      <c r="GM204" s="60"/>
      <c r="GN204" s="60"/>
      <c r="GO204" s="60"/>
      <c r="GP204" s="60"/>
      <c r="GQ204" s="60"/>
      <c r="GR204" s="60"/>
      <c r="GS204" s="60"/>
      <c r="GT204" s="60"/>
      <c r="GU204" s="60"/>
      <c r="GV204" s="60"/>
      <c r="GW204" s="60"/>
      <c r="GX204" s="60"/>
      <c r="GY204" s="60"/>
      <c r="GZ204" s="60"/>
      <c r="HA204" s="60"/>
      <c r="HB204" s="60"/>
      <c r="HC204" s="60"/>
      <c r="HD204" s="60"/>
      <c r="HE204" s="60"/>
      <c r="HF204" s="60"/>
      <c r="HG204" s="60">
        <v>941</v>
      </c>
      <c r="HH204" s="60">
        <v>1116</v>
      </c>
      <c r="HI204" s="60">
        <v>1293</v>
      </c>
      <c r="HJ204" s="60"/>
      <c r="HK204" s="60"/>
      <c r="HL204" s="60"/>
      <c r="HM204" s="60"/>
      <c r="HN204" s="60"/>
      <c r="HO204" s="60"/>
      <c r="HP204" s="60">
        <v>916</v>
      </c>
      <c r="HQ204" s="60">
        <v>1086</v>
      </c>
      <c r="HR204" s="60">
        <v>1255</v>
      </c>
      <c r="HS204" s="60"/>
      <c r="HT204" s="60"/>
      <c r="HU204" s="60"/>
      <c r="HV204" s="60"/>
      <c r="HW204" s="60"/>
      <c r="HX204" s="60"/>
      <c r="HY204" s="60">
        <v>883</v>
      </c>
      <c r="HZ204" s="60">
        <v>1051</v>
      </c>
      <c r="IA204" s="60">
        <v>1212</v>
      </c>
      <c r="IB204" s="60"/>
      <c r="IC204" s="60"/>
      <c r="ID204" s="60">
        <v>810</v>
      </c>
      <c r="IE204" s="60">
        <v>974</v>
      </c>
      <c r="IF204" s="60" t="s">
        <v>76</v>
      </c>
      <c r="IG204" s="60"/>
      <c r="IH204" s="60"/>
      <c r="II204" s="60"/>
      <c r="IJ204" s="60"/>
      <c r="IK204" s="60"/>
      <c r="IL204" s="60"/>
      <c r="IM204" s="60"/>
      <c r="IN204" s="60"/>
      <c r="IO204" s="60"/>
      <c r="IP204" s="60"/>
      <c r="IQ204" s="60"/>
      <c r="IR204" s="60"/>
      <c r="IS204" s="60"/>
      <c r="IT204" s="60"/>
      <c r="IU204" s="60"/>
      <c r="IV204" s="60"/>
      <c r="IW204" s="60"/>
      <c r="IX204" s="60"/>
      <c r="IY204" s="60"/>
      <c r="IZ204" s="60"/>
      <c r="JA204" s="60"/>
      <c r="JB204" s="60"/>
      <c r="JC204" s="60"/>
      <c r="JD204" s="60"/>
      <c r="JE204" s="60"/>
      <c r="JF204" s="60"/>
      <c r="JG204" s="60"/>
      <c r="JH204" s="60"/>
      <c r="JI204" s="60"/>
      <c r="JJ204" s="60"/>
    </row>
    <row r="205" spans="1:270" s="40" customFormat="1">
      <c r="A205" s="40" t="s">
        <v>570</v>
      </c>
      <c r="B205" s="81">
        <v>52149.884558823527</v>
      </c>
      <c r="C205" s="28" t="s">
        <v>76</v>
      </c>
      <c r="D205" s="26">
        <v>51106.886867647059</v>
      </c>
      <c r="E205" s="26">
        <f>ROUNDUP(Tabla1[[#This Row],[€uros1]],0)</f>
        <v>51107</v>
      </c>
      <c r="F205" s="40">
        <v>17.100000000000001</v>
      </c>
      <c r="G205" s="32">
        <v>204</v>
      </c>
      <c r="H205" s="40" t="s">
        <v>1484</v>
      </c>
      <c r="I205" s="40" t="s">
        <v>403</v>
      </c>
      <c r="J205" s="40" t="s">
        <v>404</v>
      </c>
      <c r="K205" s="40" t="s">
        <v>405</v>
      </c>
      <c r="M205" s="40">
        <v>2</v>
      </c>
      <c r="N205" s="40">
        <v>2</v>
      </c>
      <c r="O205" s="40" t="s">
        <v>1311</v>
      </c>
      <c r="P205" s="40" t="s">
        <v>1324</v>
      </c>
      <c r="W205" s="40" t="s">
        <v>1385</v>
      </c>
      <c r="X205" s="40" t="s">
        <v>1386</v>
      </c>
      <c r="AD205" s="40" t="s">
        <v>1387</v>
      </c>
      <c r="AI205" s="40" t="s">
        <v>612</v>
      </c>
      <c r="AJ205" s="40" t="s">
        <v>171</v>
      </c>
      <c r="AK205" s="40" t="s">
        <v>1339</v>
      </c>
      <c r="AL205" s="40" t="s">
        <v>260</v>
      </c>
      <c r="AM205" s="70" t="s">
        <v>2096</v>
      </c>
      <c r="AN205" s="40" t="s">
        <v>60</v>
      </c>
      <c r="AO205" s="40" t="s">
        <v>61</v>
      </c>
      <c r="AP205" s="40" t="s">
        <v>62</v>
      </c>
      <c r="AQ205" s="40" t="s">
        <v>65</v>
      </c>
      <c r="AR205" s="40" t="s">
        <v>528</v>
      </c>
      <c r="AS205" s="40" t="s">
        <v>131</v>
      </c>
      <c r="AT205" s="40" t="s">
        <v>170</v>
      </c>
      <c r="AU205" s="40" t="s">
        <v>67</v>
      </c>
      <c r="AV205" s="40" t="s">
        <v>115</v>
      </c>
      <c r="AW205" s="40" t="s">
        <v>235</v>
      </c>
      <c r="AX205" s="40" t="s">
        <v>108</v>
      </c>
      <c r="AY205" s="40" t="s">
        <v>92</v>
      </c>
      <c r="AZ205" s="40" t="s">
        <v>317</v>
      </c>
      <c r="BD205" s="40" t="s">
        <v>598</v>
      </c>
      <c r="BE205" s="40" t="s">
        <v>599</v>
      </c>
      <c r="BF205" s="33" t="s">
        <v>2116</v>
      </c>
      <c r="BN205" s="82"/>
      <c r="BO205" s="40" t="s">
        <v>121</v>
      </c>
      <c r="BP205" s="84" t="s">
        <v>1836</v>
      </c>
      <c r="BQ205" s="82"/>
      <c r="BR205" s="87"/>
      <c r="BU205" s="60"/>
      <c r="BY205" s="40">
        <v>2</v>
      </c>
      <c r="CA205" s="40">
        <v>3.1</v>
      </c>
      <c r="CB205" s="40">
        <v>6.13</v>
      </c>
      <c r="CH205" s="40">
        <v>1</v>
      </c>
      <c r="CJ205" s="60"/>
      <c r="CL205" s="40">
        <v>3.09</v>
      </c>
      <c r="CY205" s="75"/>
      <c r="CZ205" s="75"/>
      <c r="DA205" s="75"/>
      <c r="DB205" s="40">
        <v>1</v>
      </c>
      <c r="DC205" s="40">
        <v>450</v>
      </c>
      <c r="DD205" s="40">
        <v>4219</v>
      </c>
      <c r="DO205" s="84" t="s">
        <v>1833</v>
      </c>
      <c r="DP205" s="84" t="s">
        <v>1835</v>
      </c>
      <c r="DQ205" s="84"/>
      <c r="DW205" s="40">
        <v>36.200000000000003</v>
      </c>
      <c r="EC205" s="40">
        <v>450</v>
      </c>
      <c r="EI205" s="40">
        <v>1920</v>
      </c>
      <c r="EJ205" s="40">
        <v>860</v>
      </c>
      <c r="EK205" s="40">
        <v>1310</v>
      </c>
      <c r="EL205" s="40">
        <f>COUNTA(Tabla1[[#This Row],[Tamb1]:[Tamb4]])</f>
        <v>4</v>
      </c>
      <c r="EM205" s="85" t="s">
        <v>1727</v>
      </c>
      <c r="EN205" s="85" t="s">
        <v>1728</v>
      </c>
      <c r="EO205" s="85" t="s">
        <v>1734</v>
      </c>
      <c r="EP205" s="85" t="s">
        <v>1736</v>
      </c>
      <c r="EQ205" s="46" t="s">
        <v>1741</v>
      </c>
      <c r="ER205" s="85"/>
      <c r="ES205" s="40">
        <f>COUNTA(Tabla1[[#This Row],[Tcam1]:[Tcam9]])</f>
        <v>3</v>
      </c>
      <c r="ET205" s="85" t="s">
        <v>1740</v>
      </c>
      <c r="EU205" s="85" t="s">
        <v>1741</v>
      </c>
      <c r="EV205" s="85" t="s">
        <v>1742</v>
      </c>
      <c r="FC205" s="49">
        <v>2946</v>
      </c>
      <c r="FD205" s="49">
        <v>3449</v>
      </c>
      <c r="FE205" s="49">
        <v>3954</v>
      </c>
      <c r="FF205" s="49"/>
      <c r="FG205" s="49"/>
      <c r="FH205" s="49"/>
      <c r="FI205" s="49"/>
      <c r="FJ205" s="49"/>
      <c r="FK205" s="49"/>
      <c r="FL205" s="49">
        <v>2836</v>
      </c>
      <c r="FM205" s="49">
        <v>3331</v>
      </c>
      <c r="FN205" s="49">
        <v>3833</v>
      </c>
      <c r="FO205" s="49"/>
      <c r="FP205" s="49"/>
      <c r="FQ205" s="49"/>
      <c r="FR205" s="49"/>
      <c r="FS205" s="49"/>
      <c r="FT205" s="49"/>
      <c r="FU205" s="49">
        <v>2713</v>
      </c>
      <c r="FV205" s="49">
        <v>3199</v>
      </c>
      <c r="FW205" s="49" t="s">
        <v>76</v>
      </c>
      <c r="FX205" s="49"/>
      <c r="FY205" s="49"/>
      <c r="FZ205" s="49" t="s">
        <v>76</v>
      </c>
      <c r="GA205" s="49" t="s">
        <v>76</v>
      </c>
      <c r="GB205" s="49" t="s">
        <v>76</v>
      </c>
      <c r="GC205" s="49"/>
      <c r="GD205" s="49"/>
      <c r="GE205" s="60"/>
      <c r="GF205" s="60"/>
      <c r="GG205" s="60"/>
      <c r="GH205" s="60"/>
      <c r="GI205" s="60"/>
      <c r="GJ205" s="60"/>
      <c r="GK205" s="60"/>
      <c r="GL205" s="60"/>
      <c r="GM205" s="60"/>
      <c r="GN205" s="60"/>
      <c r="GO205" s="60"/>
      <c r="GP205" s="60"/>
      <c r="GQ205" s="60"/>
      <c r="GR205" s="60"/>
      <c r="GS205" s="60"/>
      <c r="GT205" s="60"/>
      <c r="GU205" s="60"/>
      <c r="GV205" s="60"/>
      <c r="GW205" s="60"/>
      <c r="GX205" s="60"/>
      <c r="GY205" s="60"/>
      <c r="GZ205" s="60"/>
      <c r="HA205" s="60"/>
      <c r="HB205" s="60"/>
      <c r="HC205" s="60"/>
      <c r="HD205" s="60"/>
      <c r="HE205" s="60"/>
      <c r="HF205" s="60"/>
      <c r="HG205" s="60">
        <v>1473</v>
      </c>
      <c r="HH205" s="60">
        <v>1720</v>
      </c>
      <c r="HI205" s="60">
        <v>1979</v>
      </c>
      <c r="HJ205" s="60"/>
      <c r="HK205" s="60"/>
      <c r="HL205" s="60"/>
      <c r="HM205" s="60"/>
      <c r="HN205" s="60"/>
      <c r="HO205" s="60"/>
      <c r="HP205" s="60">
        <v>1418</v>
      </c>
      <c r="HQ205" s="60">
        <v>1660</v>
      </c>
      <c r="HR205" s="60">
        <v>1915</v>
      </c>
      <c r="HS205" s="60"/>
      <c r="HT205" s="60"/>
      <c r="HU205" s="60"/>
      <c r="HV205" s="60"/>
      <c r="HW205" s="60"/>
      <c r="HX205" s="60"/>
      <c r="HY205" s="60">
        <v>1357</v>
      </c>
      <c r="HZ205" s="60">
        <v>1595</v>
      </c>
      <c r="IA205" s="60" t="s">
        <v>76</v>
      </c>
      <c r="IB205" s="60"/>
      <c r="IC205" s="60"/>
      <c r="ID205" s="60" t="s">
        <v>76</v>
      </c>
      <c r="IE205" s="60" t="s">
        <v>76</v>
      </c>
      <c r="IF205" s="60" t="s">
        <v>76</v>
      </c>
      <c r="IG205" s="60"/>
      <c r="IH205" s="60"/>
      <c r="II205" s="60"/>
      <c r="IJ205" s="60"/>
      <c r="IK205" s="60"/>
      <c r="IL205" s="60"/>
      <c r="IM205" s="60"/>
      <c r="IN205" s="60"/>
      <c r="IO205" s="60"/>
      <c r="IP205" s="60"/>
      <c r="IQ205" s="60"/>
      <c r="IR205" s="60"/>
      <c r="IS205" s="60"/>
      <c r="IT205" s="60"/>
      <c r="IU205" s="60"/>
      <c r="IV205" s="60"/>
      <c r="IW205" s="60"/>
      <c r="IX205" s="60"/>
      <c r="IY205" s="60"/>
      <c r="IZ205" s="60"/>
      <c r="JA205" s="60"/>
      <c r="JB205" s="60"/>
      <c r="JC205" s="60"/>
      <c r="JD205" s="60"/>
      <c r="JE205" s="60"/>
      <c r="JF205" s="60"/>
      <c r="JG205" s="60"/>
      <c r="JH205" s="60"/>
      <c r="JI205" s="60"/>
      <c r="JJ205" s="60"/>
    </row>
    <row r="206" spans="1:270" s="40" customFormat="1">
      <c r="A206" s="40" t="s">
        <v>571</v>
      </c>
      <c r="B206" s="81">
        <v>67889.117647058811</v>
      </c>
      <c r="C206" s="28" t="s">
        <v>76</v>
      </c>
      <c r="D206" s="26">
        <v>66531.335294117642</v>
      </c>
      <c r="E206" s="26">
        <f>ROUNDUP(Tabla1[[#This Row],[€uros1]],0)</f>
        <v>66532</v>
      </c>
      <c r="F206" s="40">
        <v>17.100000000000001</v>
      </c>
      <c r="G206" s="32">
        <v>205</v>
      </c>
      <c r="H206" s="40" t="s">
        <v>1484</v>
      </c>
      <c r="I206" s="40" t="s">
        <v>403</v>
      </c>
      <c r="J206" s="40" t="s">
        <v>404</v>
      </c>
      <c r="K206" s="40" t="s">
        <v>405</v>
      </c>
      <c r="M206" s="40">
        <v>2</v>
      </c>
      <c r="N206" s="40">
        <v>2</v>
      </c>
      <c r="O206" s="40" t="s">
        <v>1311</v>
      </c>
      <c r="P206" s="40" t="s">
        <v>1324</v>
      </c>
      <c r="W206" s="40" t="s">
        <v>1385</v>
      </c>
      <c r="X206" s="40" t="s">
        <v>1386</v>
      </c>
      <c r="AD206" s="40" t="s">
        <v>1387</v>
      </c>
      <c r="AI206" s="40" t="s">
        <v>612</v>
      </c>
      <c r="AJ206" s="40" t="s">
        <v>171</v>
      </c>
      <c r="AK206" s="40" t="s">
        <v>1339</v>
      </c>
      <c r="AL206" s="40" t="s">
        <v>260</v>
      </c>
      <c r="AM206" s="70" t="s">
        <v>2096</v>
      </c>
      <c r="AN206" s="40" t="s">
        <v>60</v>
      </c>
      <c r="AO206" s="40" t="s">
        <v>61</v>
      </c>
      <c r="AP206" s="40" t="s">
        <v>62</v>
      </c>
      <c r="AQ206" s="40" t="s">
        <v>65</v>
      </c>
      <c r="AR206" s="40" t="s">
        <v>528</v>
      </c>
      <c r="AS206" s="40" t="s">
        <v>131</v>
      </c>
      <c r="AT206" s="40" t="s">
        <v>170</v>
      </c>
      <c r="AU206" s="40" t="s">
        <v>67</v>
      </c>
      <c r="AV206" s="40" t="s">
        <v>115</v>
      </c>
      <c r="AW206" s="40" t="s">
        <v>235</v>
      </c>
      <c r="AX206" s="40" t="s">
        <v>108</v>
      </c>
      <c r="AY206" s="40" t="s">
        <v>92</v>
      </c>
      <c r="AZ206" s="40" t="s">
        <v>317</v>
      </c>
      <c r="BD206" s="40" t="s">
        <v>598</v>
      </c>
      <c r="BE206" s="40" t="s">
        <v>599</v>
      </c>
      <c r="BF206" s="33" t="s">
        <v>2116</v>
      </c>
      <c r="BN206" s="82"/>
      <c r="BO206" s="40" t="s">
        <v>121</v>
      </c>
      <c r="BP206" s="84" t="s">
        <v>1860</v>
      </c>
      <c r="BQ206" s="82"/>
      <c r="BR206" s="87"/>
      <c r="BU206" s="60"/>
      <c r="BY206" s="40">
        <v>2</v>
      </c>
      <c r="CA206" s="40">
        <v>7.7</v>
      </c>
      <c r="CB206" s="40">
        <v>13.31</v>
      </c>
      <c r="CH206" s="40">
        <v>1</v>
      </c>
      <c r="CJ206" s="60"/>
      <c r="CL206" s="40">
        <v>7.8</v>
      </c>
      <c r="CY206" s="75"/>
      <c r="CZ206" s="75"/>
      <c r="DA206" s="75"/>
      <c r="DB206" s="40">
        <v>2</v>
      </c>
      <c r="DC206" s="40">
        <v>450</v>
      </c>
      <c r="DD206" s="40">
        <v>8184</v>
      </c>
      <c r="DO206" s="84" t="s">
        <v>1835</v>
      </c>
      <c r="DP206" s="84" t="s">
        <v>1837</v>
      </c>
      <c r="DQ206" s="84"/>
      <c r="DW206" s="40">
        <v>42.1</v>
      </c>
      <c r="EC206" s="40">
        <v>585</v>
      </c>
      <c r="EI206" s="40">
        <v>1920</v>
      </c>
      <c r="EJ206" s="40">
        <v>860</v>
      </c>
      <c r="EK206" s="40">
        <v>1660</v>
      </c>
      <c r="EL206" s="40">
        <f>COUNTA(Tabla1[[#This Row],[Tamb1]:[Tamb4]])</f>
        <v>4</v>
      </c>
      <c r="EM206" s="85" t="s">
        <v>1727</v>
      </c>
      <c r="EN206" s="85" t="s">
        <v>1728</v>
      </c>
      <c r="EO206" s="85" t="s">
        <v>1734</v>
      </c>
      <c r="EP206" s="85" t="s">
        <v>1736</v>
      </c>
      <c r="EQ206" s="46" t="s">
        <v>1741</v>
      </c>
      <c r="ER206" s="85"/>
      <c r="ES206" s="40">
        <f>COUNTA(Tabla1[[#This Row],[Tcam1]:[Tcam9]])</f>
        <v>3</v>
      </c>
      <c r="ET206" s="85" t="s">
        <v>1740</v>
      </c>
      <c r="EU206" s="85" t="s">
        <v>1741</v>
      </c>
      <c r="EV206" s="85" t="s">
        <v>1742</v>
      </c>
      <c r="FC206" s="49">
        <v>7850</v>
      </c>
      <c r="FD206" s="49">
        <v>9578</v>
      </c>
      <c r="FE206" s="49">
        <v>11464</v>
      </c>
      <c r="FF206" s="49"/>
      <c r="FG206" s="49"/>
      <c r="FH206" s="49"/>
      <c r="FI206" s="49"/>
      <c r="FJ206" s="49"/>
      <c r="FK206" s="49"/>
      <c r="FL206" s="49">
        <v>7877</v>
      </c>
      <c r="FM206" s="49">
        <v>9591</v>
      </c>
      <c r="FN206" s="49">
        <v>11431</v>
      </c>
      <c r="FO206" s="49"/>
      <c r="FP206" s="49"/>
      <c r="FQ206" s="49"/>
      <c r="FR206" s="49"/>
      <c r="FS206" s="49"/>
      <c r="FT206" s="49"/>
      <c r="FU206" s="49">
        <v>7895</v>
      </c>
      <c r="FV206" s="49">
        <v>9570</v>
      </c>
      <c r="FW206" s="49">
        <v>11348</v>
      </c>
      <c r="FX206" s="49"/>
      <c r="FY206" s="49"/>
      <c r="FZ206" s="49">
        <v>7836</v>
      </c>
      <c r="GA206" s="49">
        <v>9427</v>
      </c>
      <c r="GB206" s="49">
        <v>11075</v>
      </c>
      <c r="GC206" s="49"/>
      <c r="GD206" s="49"/>
      <c r="GE206" s="60"/>
      <c r="GF206" s="60"/>
      <c r="GG206" s="60"/>
      <c r="GH206" s="60"/>
      <c r="GI206" s="60"/>
      <c r="GJ206" s="60"/>
      <c r="GK206" s="60"/>
      <c r="GL206" s="60"/>
      <c r="GM206" s="60"/>
      <c r="GN206" s="60"/>
      <c r="GO206" s="60"/>
      <c r="GP206" s="60"/>
      <c r="GQ206" s="60"/>
      <c r="GR206" s="60"/>
      <c r="GS206" s="60"/>
      <c r="GT206" s="60"/>
      <c r="GU206" s="60"/>
      <c r="GV206" s="60"/>
      <c r="GW206" s="60"/>
      <c r="GX206" s="60"/>
      <c r="GY206" s="60"/>
      <c r="GZ206" s="60"/>
      <c r="HA206" s="60"/>
      <c r="HB206" s="60"/>
      <c r="HC206" s="60"/>
      <c r="HD206" s="60"/>
      <c r="HE206" s="60"/>
      <c r="HF206" s="60"/>
      <c r="HG206" s="60">
        <v>3925</v>
      </c>
      <c r="HH206" s="60">
        <v>4790</v>
      </c>
      <c r="HI206" s="60">
        <v>5733</v>
      </c>
      <c r="HJ206" s="60"/>
      <c r="HK206" s="60"/>
      <c r="HL206" s="60"/>
      <c r="HM206" s="60"/>
      <c r="HN206" s="60"/>
      <c r="HO206" s="60"/>
      <c r="HP206" s="60">
        <v>3939</v>
      </c>
      <c r="HQ206" s="60">
        <v>4796</v>
      </c>
      <c r="HR206" s="60">
        <v>5715</v>
      </c>
      <c r="HS206" s="60"/>
      <c r="HT206" s="60"/>
      <c r="HU206" s="60"/>
      <c r="HV206" s="60"/>
      <c r="HW206" s="60"/>
      <c r="HX206" s="60"/>
      <c r="HY206" s="60">
        <v>3947</v>
      </c>
      <c r="HZ206" s="60">
        <v>4785</v>
      </c>
      <c r="IA206" s="60">
        <v>5674</v>
      </c>
      <c r="IB206" s="60"/>
      <c r="IC206" s="60"/>
      <c r="ID206" s="60">
        <v>3918</v>
      </c>
      <c r="IE206" s="60">
        <v>4713</v>
      </c>
      <c r="IF206" s="60">
        <v>5537</v>
      </c>
      <c r="IG206" s="60"/>
      <c r="IH206" s="60"/>
      <c r="II206" s="60"/>
      <c r="IJ206" s="60"/>
      <c r="IK206" s="60"/>
      <c r="IL206" s="60"/>
      <c r="IM206" s="60"/>
      <c r="IN206" s="60"/>
      <c r="IO206" s="60"/>
      <c r="IP206" s="60"/>
      <c r="IQ206" s="60"/>
      <c r="IR206" s="60"/>
      <c r="IS206" s="60"/>
      <c r="IT206" s="60"/>
      <c r="IU206" s="60"/>
      <c r="IV206" s="60"/>
      <c r="IW206" s="60"/>
      <c r="IX206" s="60"/>
      <c r="IY206" s="60"/>
      <c r="IZ206" s="60"/>
      <c r="JA206" s="60"/>
      <c r="JB206" s="60"/>
      <c r="JC206" s="60"/>
      <c r="JD206" s="60"/>
      <c r="JE206" s="60"/>
      <c r="JF206" s="60"/>
      <c r="JG206" s="60"/>
      <c r="JH206" s="60"/>
      <c r="JI206" s="60"/>
      <c r="JJ206" s="60"/>
    </row>
    <row r="207" spans="1:270" s="40" customFormat="1">
      <c r="A207" s="40" t="s">
        <v>572</v>
      </c>
      <c r="B207" s="81">
        <v>68790.897794117627</v>
      </c>
      <c r="C207" s="28" t="s">
        <v>76</v>
      </c>
      <c r="D207" s="26">
        <v>67415.07983823528</v>
      </c>
      <c r="E207" s="26">
        <f>ROUNDUP(Tabla1[[#This Row],[€uros1]],0)</f>
        <v>67416</v>
      </c>
      <c r="F207" s="40">
        <v>17.100000000000001</v>
      </c>
      <c r="G207" s="32">
        <v>206</v>
      </c>
      <c r="H207" s="40" t="s">
        <v>1484</v>
      </c>
      <c r="I207" s="40" t="s">
        <v>403</v>
      </c>
      <c r="J207" s="40" t="s">
        <v>404</v>
      </c>
      <c r="K207" s="40" t="s">
        <v>405</v>
      </c>
      <c r="M207" s="40">
        <v>2</v>
      </c>
      <c r="N207" s="40">
        <v>2</v>
      </c>
      <c r="O207" s="40" t="s">
        <v>1311</v>
      </c>
      <c r="P207" s="40" t="s">
        <v>1324</v>
      </c>
      <c r="W207" s="40" t="s">
        <v>1385</v>
      </c>
      <c r="X207" s="40" t="s">
        <v>1386</v>
      </c>
      <c r="AD207" s="40" t="s">
        <v>1387</v>
      </c>
      <c r="AI207" s="40" t="s">
        <v>612</v>
      </c>
      <c r="AJ207" s="40" t="s">
        <v>171</v>
      </c>
      <c r="AK207" s="40" t="s">
        <v>1339</v>
      </c>
      <c r="AL207" s="40" t="s">
        <v>260</v>
      </c>
      <c r="AM207" s="70" t="s">
        <v>2096</v>
      </c>
      <c r="AN207" s="40" t="s">
        <v>60</v>
      </c>
      <c r="AO207" s="40" t="s">
        <v>61</v>
      </c>
      <c r="AP207" s="40" t="s">
        <v>62</v>
      </c>
      <c r="AQ207" s="40" t="s">
        <v>65</v>
      </c>
      <c r="AR207" s="40" t="s">
        <v>528</v>
      </c>
      <c r="AS207" s="40" t="s">
        <v>131</v>
      </c>
      <c r="AT207" s="40" t="s">
        <v>170</v>
      </c>
      <c r="AU207" s="40" t="s">
        <v>67</v>
      </c>
      <c r="AV207" s="40" t="s">
        <v>115</v>
      </c>
      <c r="AW207" s="40" t="s">
        <v>235</v>
      </c>
      <c r="AX207" s="40" t="s">
        <v>108</v>
      </c>
      <c r="AY207" s="40" t="s">
        <v>92</v>
      </c>
      <c r="AZ207" s="40" t="s">
        <v>317</v>
      </c>
      <c r="BD207" s="40" t="s">
        <v>598</v>
      </c>
      <c r="BE207" s="40" t="s">
        <v>599</v>
      </c>
      <c r="BF207" s="33" t="s">
        <v>2116</v>
      </c>
      <c r="BN207" s="82"/>
      <c r="BO207" s="40" t="s">
        <v>121</v>
      </c>
      <c r="BP207" s="40" t="s">
        <v>1861</v>
      </c>
      <c r="BQ207" s="82"/>
      <c r="BU207" s="60"/>
      <c r="BY207" s="40">
        <v>3</v>
      </c>
      <c r="CA207" s="40">
        <v>10.4</v>
      </c>
      <c r="CB207" s="40">
        <v>17.920000000000002</v>
      </c>
      <c r="CH207" s="40">
        <v>1</v>
      </c>
      <c r="CJ207" s="60"/>
      <c r="CL207" s="40">
        <v>9.91</v>
      </c>
      <c r="CY207" s="75"/>
      <c r="CZ207" s="75"/>
      <c r="DA207" s="75"/>
      <c r="DB207" s="40">
        <v>2</v>
      </c>
      <c r="DC207" s="40">
        <v>450</v>
      </c>
      <c r="DD207" s="40">
        <v>8184</v>
      </c>
      <c r="DO207" s="84" t="s">
        <v>1862</v>
      </c>
      <c r="DP207" s="84" t="s">
        <v>1837</v>
      </c>
      <c r="DQ207" s="84"/>
      <c r="DW207" s="40">
        <v>42.3</v>
      </c>
      <c r="EC207" s="40">
        <v>585</v>
      </c>
      <c r="EI207" s="40">
        <v>1920</v>
      </c>
      <c r="EJ207" s="40">
        <v>860</v>
      </c>
      <c r="EK207" s="40">
        <v>1660</v>
      </c>
      <c r="EL207" s="40">
        <f>COUNTA(Tabla1[[#This Row],[Tamb1]:[Tamb4]])</f>
        <v>4</v>
      </c>
      <c r="EM207" s="85" t="s">
        <v>1727</v>
      </c>
      <c r="EN207" s="85" t="s">
        <v>1728</v>
      </c>
      <c r="EO207" s="85" t="s">
        <v>1734</v>
      </c>
      <c r="EP207" s="85" t="s">
        <v>1736</v>
      </c>
      <c r="EQ207" s="46" t="s">
        <v>1741</v>
      </c>
      <c r="ER207" s="85"/>
      <c r="ES207" s="40">
        <f>COUNTA(Tabla1[[#This Row],[Tcam1]:[Tcam9]])</f>
        <v>3</v>
      </c>
      <c r="ET207" s="85" t="s">
        <v>1740</v>
      </c>
      <c r="EU207" s="85" t="s">
        <v>1741</v>
      </c>
      <c r="EV207" s="85" t="s">
        <v>1742</v>
      </c>
      <c r="FC207" s="49">
        <v>10910</v>
      </c>
      <c r="FD207" s="49">
        <v>13045</v>
      </c>
      <c r="FE207" s="49">
        <v>15130</v>
      </c>
      <c r="FF207" s="49"/>
      <c r="FG207" s="49"/>
      <c r="FH207" s="49"/>
      <c r="FI207" s="49"/>
      <c r="FJ207" s="49"/>
      <c r="FK207" s="49"/>
      <c r="FL207" s="49">
        <v>10882</v>
      </c>
      <c r="FM207" s="49">
        <v>12991</v>
      </c>
      <c r="FN207" s="49">
        <v>14947</v>
      </c>
      <c r="FO207" s="49"/>
      <c r="FP207" s="49"/>
      <c r="FQ207" s="49"/>
      <c r="FR207" s="49"/>
      <c r="FS207" s="49"/>
      <c r="FT207" s="49"/>
      <c r="FU207" s="49">
        <v>10843</v>
      </c>
      <c r="FV207" s="49">
        <v>12850</v>
      </c>
      <c r="FW207" s="49">
        <v>14708</v>
      </c>
      <c r="FX207" s="49"/>
      <c r="FY207" s="49"/>
      <c r="FZ207" s="49">
        <v>10509</v>
      </c>
      <c r="GA207" s="49">
        <v>12360</v>
      </c>
      <c r="GB207" s="49">
        <v>13938</v>
      </c>
      <c r="GC207" s="49"/>
      <c r="GD207" s="49"/>
      <c r="GE207" s="60"/>
      <c r="GF207" s="60"/>
      <c r="GG207" s="60"/>
      <c r="GH207" s="60"/>
      <c r="GI207" s="60"/>
      <c r="GJ207" s="60"/>
      <c r="GK207" s="60"/>
      <c r="GL207" s="60"/>
      <c r="GM207" s="60"/>
      <c r="GN207" s="60"/>
      <c r="GO207" s="60"/>
      <c r="GP207" s="60"/>
      <c r="GQ207" s="60"/>
      <c r="GR207" s="60"/>
      <c r="GS207" s="60"/>
      <c r="GT207" s="60"/>
      <c r="GU207" s="60"/>
      <c r="GV207" s="60"/>
      <c r="GW207" s="60"/>
      <c r="GX207" s="60"/>
      <c r="GY207" s="60"/>
      <c r="GZ207" s="60"/>
      <c r="HA207" s="60"/>
      <c r="HB207" s="60"/>
      <c r="HC207" s="60"/>
      <c r="HD207" s="60"/>
      <c r="HE207" s="60"/>
      <c r="HF207" s="60"/>
      <c r="HG207" s="60">
        <v>5455</v>
      </c>
      <c r="HH207" s="60">
        <v>6521</v>
      </c>
      <c r="HI207" s="60">
        <v>7590</v>
      </c>
      <c r="HJ207" s="60"/>
      <c r="HK207" s="60"/>
      <c r="HL207" s="60"/>
      <c r="HM207" s="60"/>
      <c r="HN207" s="60"/>
      <c r="HO207" s="60"/>
      <c r="HP207" s="60">
        <v>5441</v>
      </c>
      <c r="HQ207" s="60">
        <v>6491</v>
      </c>
      <c r="HR207" s="60">
        <v>7494</v>
      </c>
      <c r="HS207" s="60"/>
      <c r="HT207" s="60"/>
      <c r="HU207" s="60"/>
      <c r="HV207" s="60"/>
      <c r="HW207" s="60"/>
      <c r="HX207" s="60"/>
      <c r="HY207" s="60">
        <v>5422</v>
      </c>
      <c r="HZ207" s="60">
        <v>6419</v>
      </c>
      <c r="IA207" s="60">
        <v>7349</v>
      </c>
      <c r="IB207" s="60"/>
      <c r="IC207" s="60"/>
      <c r="ID207" s="60">
        <v>5255</v>
      </c>
      <c r="IE207" s="60">
        <v>6180</v>
      </c>
      <c r="IF207" s="60">
        <v>6969</v>
      </c>
      <c r="IG207" s="60"/>
      <c r="IH207" s="60"/>
      <c r="II207" s="60"/>
      <c r="IJ207" s="60"/>
      <c r="IK207" s="60"/>
      <c r="IL207" s="60"/>
      <c r="IM207" s="60"/>
      <c r="IN207" s="60"/>
      <c r="IO207" s="60"/>
      <c r="IP207" s="60"/>
      <c r="IQ207" s="60"/>
      <c r="IR207" s="60"/>
      <c r="IS207" s="60"/>
      <c r="IT207" s="60"/>
      <c r="IU207" s="60"/>
      <c r="IV207" s="60"/>
      <c r="IW207" s="60"/>
      <c r="IX207" s="60"/>
      <c r="IY207" s="60"/>
      <c r="IZ207" s="60"/>
      <c r="JA207" s="60"/>
      <c r="JB207" s="60"/>
      <c r="JC207" s="60"/>
      <c r="JD207" s="60"/>
      <c r="JE207" s="60"/>
      <c r="JF207" s="60"/>
      <c r="JG207" s="60"/>
      <c r="JH207" s="60"/>
      <c r="JI207" s="60"/>
      <c r="JJ207" s="60"/>
    </row>
    <row r="208" spans="1:270" s="40" customFormat="1">
      <c r="A208" s="40" t="s">
        <v>573</v>
      </c>
      <c r="B208" s="81">
        <v>76477.5</v>
      </c>
      <c r="C208" s="28" t="s">
        <v>76</v>
      </c>
      <c r="D208" s="26">
        <v>74947.95</v>
      </c>
      <c r="E208" s="26">
        <f>ROUNDUP(Tabla1[[#This Row],[€uros1]],0)</f>
        <v>74948</v>
      </c>
      <c r="F208" s="40">
        <v>17.100000000000001</v>
      </c>
      <c r="G208" s="32">
        <v>207</v>
      </c>
      <c r="H208" s="40" t="s">
        <v>1484</v>
      </c>
      <c r="I208" s="40" t="s">
        <v>403</v>
      </c>
      <c r="J208" s="40" t="s">
        <v>404</v>
      </c>
      <c r="K208" s="40" t="s">
        <v>405</v>
      </c>
      <c r="M208" s="40">
        <v>2</v>
      </c>
      <c r="N208" s="40">
        <v>2</v>
      </c>
      <c r="O208" s="40" t="s">
        <v>1311</v>
      </c>
      <c r="P208" s="40" t="s">
        <v>1324</v>
      </c>
      <c r="W208" s="40" t="s">
        <v>1385</v>
      </c>
      <c r="X208" s="40" t="s">
        <v>1386</v>
      </c>
      <c r="AD208" s="40" t="s">
        <v>1387</v>
      </c>
      <c r="AI208" s="40" t="s">
        <v>612</v>
      </c>
      <c r="AJ208" s="40" t="s">
        <v>171</v>
      </c>
      <c r="AK208" s="40" t="s">
        <v>1339</v>
      </c>
      <c r="AL208" s="40" t="s">
        <v>260</v>
      </c>
      <c r="AM208" s="70" t="s">
        <v>2096</v>
      </c>
      <c r="AN208" s="40" t="s">
        <v>60</v>
      </c>
      <c r="AO208" s="40" t="s">
        <v>61</v>
      </c>
      <c r="AP208" s="40" t="s">
        <v>62</v>
      </c>
      <c r="AQ208" s="40" t="s">
        <v>65</v>
      </c>
      <c r="AR208" s="40" t="s">
        <v>528</v>
      </c>
      <c r="AS208" s="40" t="s">
        <v>131</v>
      </c>
      <c r="AT208" s="40" t="s">
        <v>170</v>
      </c>
      <c r="AU208" s="40" t="s">
        <v>67</v>
      </c>
      <c r="AV208" s="40" t="s">
        <v>115</v>
      </c>
      <c r="AW208" s="40" t="s">
        <v>235</v>
      </c>
      <c r="AX208" s="40" t="s">
        <v>108</v>
      </c>
      <c r="AY208" s="40" t="s">
        <v>92</v>
      </c>
      <c r="AZ208" s="40" t="s">
        <v>317</v>
      </c>
      <c r="BD208" s="40" t="s">
        <v>598</v>
      </c>
      <c r="BE208" s="40" t="s">
        <v>599</v>
      </c>
      <c r="BF208" s="33" t="s">
        <v>2116</v>
      </c>
      <c r="BN208" s="82"/>
      <c r="BO208" s="40" t="s">
        <v>121</v>
      </c>
      <c r="BP208" s="84" t="s">
        <v>1864</v>
      </c>
      <c r="BQ208" s="82"/>
      <c r="BR208" s="87"/>
      <c r="BU208" s="60"/>
      <c r="BY208" s="40">
        <v>3</v>
      </c>
      <c r="CA208" s="40">
        <v>12.8</v>
      </c>
      <c r="CB208" s="40">
        <v>25.43</v>
      </c>
      <c r="CH208" s="40">
        <v>1</v>
      </c>
      <c r="CJ208" s="60"/>
      <c r="CL208" s="40">
        <v>12.77</v>
      </c>
      <c r="CY208" s="75"/>
      <c r="CZ208" s="75"/>
      <c r="DA208" s="75"/>
      <c r="DB208" s="40">
        <v>2</v>
      </c>
      <c r="DC208" s="40">
        <v>450</v>
      </c>
      <c r="DD208" s="40">
        <v>8184</v>
      </c>
      <c r="DO208" s="84" t="s">
        <v>1862</v>
      </c>
      <c r="DP208" s="84" t="s">
        <v>1863</v>
      </c>
      <c r="DQ208" s="84"/>
      <c r="DW208" s="40">
        <v>42.8</v>
      </c>
      <c r="EC208" s="40">
        <v>645</v>
      </c>
      <c r="EI208" s="40">
        <v>1920</v>
      </c>
      <c r="EJ208" s="40">
        <v>860</v>
      </c>
      <c r="EK208" s="40">
        <v>1660</v>
      </c>
      <c r="EL208" s="40">
        <f>COUNTA(Tabla1[[#This Row],[Tamb1]:[Tamb4]])</f>
        <v>4</v>
      </c>
      <c r="EM208" s="85" t="s">
        <v>1727</v>
      </c>
      <c r="EN208" s="85" t="s">
        <v>1728</v>
      </c>
      <c r="EO208" s="85" t="s">
        <v>1734</v>
      </c>
      <c r="EP208" s="85" t="s">
        <v>1736</v>
      </c>
      <c r="EQ208" s="46" t="s">
        <v>1741</v>
      </c>
      <c r="ER208" s="85"/>
      <c r="ES208" s="40">
        <f>COUNTA(Tabla1[[#This Row],[Tcam1]:[Tcam9]])</f>
        <v>3</v>
      </c>
      <c r="ET208" s="85" t="s">
        <v>1740</v>
      </c>
      <c r="EU208" s="85" t="s">
        <v>1741</v>
      </c>
      <c r="EV208" s="85" t="s">
        <v>1742</v>
      </c>
      <c r="FC208" s="49">
        <v>13027</v>
      </c>
      <c r="FD208" s="49">
        <v>15808</v>
      </c>
      <c r="FE208" s="49">
        <v>18679</v>
      </c>
      <c r="FF208" s="49"/>
      <c r="FG208" s="49"/>
      <c r="FH208" s="49"/>
      <c r="FI208" s="49"/>
      <c r="FJ208" s="49"/>
      <c r="FK208" s="49"/>
      <c r="FL208" s="49">
        <v>13013</v>
      </c>
      <c r="FM208" s="49">
        <v>15745</v>
      </c>
      <c r="FN208" s="49">
        <v>18498</v>
      </c>
      <c r="FO208" s="49"/>
      <c r="FP208" s="49"/>
      <c r="FQ208" s="49"/>
      <c r="FR208" s="49"/>
      <c r="FS208" s="49"/>
      <c r="FT208" s="49"/>
      <c r="FU208" s="49">
        <v>12967</v>
      </c>
      <c r="FV208" s="49">
        <v>15627</v>
      </c>
      <c r="FW208" s="49">
        <v>18254</v>
      </c>
      <c r="FX208" s="49"/>
      <c r="FY208" s="49"/>
      <c r="FZ208" s="49">
        <v>12631</v>
      </c>
      <c r="GA208" s="49">
        <v>15174</v>
      </c>
      <c r="GB208" s="49">
        <v>17495</v>
      </c>
      <c r="GC208" s="49"/>
      <c r="GD208" s="49"/>
      <c r="GE208" s="60"/>
      <c r="GF208" s="60"/>
      <c r="GG208" s="60"/>
      <c r="GH208" s="60"/>
      <c r="GI208" s="60"/>
      <c r="GJ208" s="60"/>
      <c r="GK208" s="60"/>
      <c r="GL208" s="60"/>
      <c r="GM208" s="60"/>
      <c r="GN208" s="60"/>
      <c r="GO208" s="60"/>
      <c r="GP208" s="60"/>
      <c r="GQ208" s="60"/>
      <c r="GR208" s="60"/>
      <c r="GS208" s="60"/>
      <c r="GT208" s="60"/>
      <c r="GU208" s="60"/>
      <c r="GV208" s="60"/>
      <c r="GW208" s="60"/>
      <c r="GX208" s="60"/>
      <c r="GY208" s="60"/>
      <c r="GZ208" s="60"/>
      <c r="HA208" s="60"/>
      <c r="HB208" s="60"/>
      <c r="HC208" s="60"/>
      <c r="HD208" s="60"/>
      <c r="HE208" s="60"/>
      <c r="HF208" s="60"/>
      <c r="HG208" s="60">
        <v>6518</v>
      </c>
      <c r="HH208" s="60">
        <v>7912</v>
      </c>
      <c r="HI208" s="60">
        <v>9390</v>
      </c>
      <c r="HJ208" s="60"/>
      <c r="HK208" s="60"/>
      <c r="HL208" s="60"/>
      <c r="HM208" s="60"/>
      <c r="HN208" s="60"/>
      <c r="HO208" s="60"/>
      <c r="HP208" s="60">
        <v>6508</v>
      </c>
      <c r="HQ208" s="60">
        <v>7887</v>
      </c>
      <c r="HR208" s="60">
        <v>9309</v>
      </c>
      <c r="HS208" s="60"/>
      <c r="HT208" s="60"/>
      <c r="HU208" s="60"/>
      <c r="HV208" s="60"/>
      <c r="HW208" s="60"/>
      <c r="HX208" s="60"/>
      <c r="HY208" s="60">
        <v>6484</v>
      </c>
      <c r="HZ208" s="60">
        <v>7824</v>
      </c>
      <c r="IA208" s="60">
        <v>9181</v>
      </c>
      <c r="IB208" s="60"/>
      <c r="IC208" s="60"/>
      <c r="ID208" s="60">
        <v>6338</v>
      </c>
      <c r="IE208" s="60">
        <v>7605</v>
      </c>
      <c r="IF208" s="60">
        <v>8832</v>
      </c>
      <c r="IG208" s="60"/>
      <c r="IH208" s="60"/>
      <c r="II208" s="60"/>
      <c r="IJ208" s="60"/>
      <c r="IK208" s="60"/>
      <c r="IL208" s="60"/>
      <c r="IM208" s="60"/>
      <c r="IN208" s="60"/>
      <c r="IO208" s="60"/>
      <c r="IP208" s="60"/>
      <c r="IQ208" s="60"/>
      <c r="IR208" s="60"/>
      <c r="IS208" s="60"/>
      <c r="IT208" s="60"/>
      <c r="IU208" s="60"/>
      <c r="IV208" s="60"/>
      <c r="IW208" s="60"/>
      <c r="IX208" s="60"/>
      <c r="IY208" s="60"/>
      <c r="IZ208" s="60"/>
      <c r="JA208" s="60"/>
      <c r="JB208" s="60"/>
      <c r="JC208" s="60"/>
      <c r="JD208" s="60"/>
      <c r="JE208" s="60"/>
      <c r="JF208" s="60"/>
      <c r="JG208" s="60"/>
      <c r="JH208" s="60"/>
      <c r="JI208" s="60"/>
      <c r="JJ208" s="60"/>
    </row>
    <row r="209" spans="1:319" s="40" customFormat="1">
      <c r="A209" s="40" t="s">
        <v>574</v>
      </c>
      <c r="B209" s="81">
        <v>77812.788970588226</v>
      </c>
      <c r="C209" s="28" t="s">
        <v>76</v>
      </c>
      <c r="D209" s="26">
        <v>76256.533191176466</v>
      </c>
      <c r="E209" s="26">
        <f>ROUNDUP(Tabla1[[#This Row],[€uros1]],0)</f>
        <v>76257</v>
      </c>
      <c r="F209" s="40">
        <v>17.100000000000001</v>
      </c>
      <c r="G209" s="32">
        <v>208</v>
      </c>
      <c r="H209" s="40" t="s">
        <v>1484</v>
      </c>
      <c r="I209" s="40" t="s">
        <v>403</v>
      </c>
      <c r="J209" s="40" t="s">
        <v>404</v>
      </c>
      <c r="K209" s="40" t="s">
        <v>405</v>
      </c>
      <c r="M209" s="40">
        <v>2</v>
      </c>
      <c r="N209" s="40">
        <v>2</v>
      </c>
      <c r="O209" s="40" t="s">
        <v>1311</v>
      </c>
      <c r="P209" s="40" t="s">
        <v>1324</v>
      </c>
      <c r="W209" s="40" t="s">
        <v>1385</v>
      </c>
      <c r="X209" s="40" t="s">
        <v>1386</v>
      </c>
      <c r="AD209" s="40" t="s">
        <v>1387</v>
      </c>
      <c r="AI209" s="40" t="s">
        <v>612</v>
      </c>
      <c r="AJ209" s="40" t="s">
        <v>171</v>
      </c>
      <c r="AK209" s="40" t="s">
        <v>1339</v>
      </c>
      <c r="AL209" s="40" t="s">
        <v>260</v>
      </c>
      <c r="AM209" s="70" t="s">
        <v>2096</v>
      </c>
      <c r="AN209" s="40" t="s">
        <v>60</v>
      </c>
      <c r="AO209" s="40" t="s">
        <v>61</v>
      </c>
      <c r="AP209" s="40" t="s">
        <v>62</v>
      </c>
      <c r="AQ209" s="40" t="s">
        <v>65</v>
      </c>
      <c r="AR209" s="40" t="s">
        <v>528</v>
      </c>
      <c r="AS209" s="40" t="s">
        <v>131</v>
      </c>
      <c r="AT209" s="40" t="s">
        <v>170</v>
      </c>
      <c r="AU209" s="40" t="s">
        <v>67</v>
      </c>
      <c r="AV209" s="40" t="s">
        <v>115</v>
      </c>
      <c r="AW209" s="40" t="s">
        <v>235</v>
      </c>
      <c r="AX209" s="40" t="s">
        <v>108</v>
      </c>
      <c r="AY209" s="40" t="s">
        <v>92</v>
      </c>
      <c r="AZ209" s="40" t="s">
        <v>317</v>
      </c>
      <c r="BD209" s="40" t="s">
        <v>598</v>
      </c>
      <c r="BE209" s="40" t="s">
        <v>599</v>
      </c>
      <c r="BF209" s="33" t="s">
        <v>2116</v>
      </c>
      <c r="BN209" s="82"/>
      <c r="BO209" s="40" t="s">
        <v>121</v>
      </c>
      <c r="BP209" s="84" t="s">
        <v>1865</v>
      </c>
      <c r="BQ209" s="82"/>
      <c r="BR209" s="87"/>
      <c r="BU209" s="60"/>
      <c r="BY209" s="40">
        <v>3</v>
      </c>
      <c r="CA209" s="40">
        <v>12.8</v>
      </c>
      <c r="CB209" s="40">
        <v>27.67</v>
      </c>
      <c r="CH209" s="40">
        <v>1</v>
      </c>
      <c r="CJ209" s="60"/>
      <c r="CL209" s="40">
        <v>14.77</v>
      </c>
      <c r="CY209" s="75"/>
      <c r="CZ209" s="75"/>
      <c r="DA209" s="75"/>
      <c r="DB209" s="40">
        <v>2</v>
      </c>
      <c r="DC209" s="40">
        <v>450</v>
      </c>
      <c r="DD209" s="40">
        <v>8184</v>
      </c>
      <c r="DO209" s="84" t="s">
        <v>1862</v>
      </c>
      <c r="DP209" s="84" t="s">
        <v>1863</v>
      </c>
      <c r="DQ209" s="84"/>
      <c r="DW209" s="40">
        <v>43.8</v>
      </c>
      <c r="EC209" s="40">
        <v>645</v>
      </c>
      <c r="EI209" s="40">
        <v>1920</v>
      </c>
      <c r="EJ209" s="40">
        <v>860</v>
      </c>
      <c r="EK209" s="40">
        <v>1660</v>
      </c>
      <c r="EL209" s="40">
        <f>COUNTA(Tabla1[[#This Row],[Tamb1]:[Tamb4]])</f>
        <v>4</v>
      </c>
      <c r="EM209" s="85" t="s">
        <v>1727</v>
      </c>
      <c r="EN209" s="85" t="s">
        <v>1728</v>
      </c>
      <c r="EO209" s="85" t="s">
        <v>1734</v>
      </c>
      <c r="EP209" s="85" t="s">
        <v>1736</v>
      </c>
      <c r="EQ209" s="46" t="s">
        <v>1741</v>
      </c>
      <c r="ER209" s="85"/>
      <c r="ES209" s="40">
        <f>COUNTA(Tabla1[[#This Row],[Tcam1]:[Tcam9]])</f>
        <v>3</v>
      </c>
      <c r="ET209" s="85" t="s">
        <v>1740</v>
      </c>
      <c r="EU209" s="85" t="s">
        <v>1741</v>
      </c>
      <c r="EV209" s="85" t="s">
        <v>1742</v>
      </c>
      <c r="FC209" s="49">
        <v>15304</v>
      </c>
      <c r="FD209" s="49">
        <v>18655</v>
      </c>
      <c r="FE209" s="49">
        <v>22036</v>
      </c>
      <c r="FF209" s="49"/>
      <c r="FG209" s="49"/>
      <c r="FH209" s="49"/>
      <c r="FI209" s="49"/>
      <c r="FJ209" s="49"/>
      <c r="FK209" s="49"/>
      <c r="FL209" s="49">
        <v>15335</v>
      </c>
      <c r="FM209" s="49">
        <v>18603</v>
      </c>
      <c r="FN209" s="49">
        <v>21814</v>
      </c>
      <c r="FO209" s="49"/>
      <c r="FP209" s="49"/>
      <c r="FQ209" s="49"/>
      <c r="FR209" s="49"/>
      <c r="FS209" s="49"/>
      <c r="FT209" s="49"/>
      <c r="FU209" s="49">
        <v>15324</v>
      </c>
      <c r="FV209" s="49">
        <v>18471</v>
      </c>
      <c r="FW209" s="49">
        <v>21500</v>
      </c>
      <c r="FX209" s="49"/>
      <c r="FY209" s="49"/>
      <c r="FZ209" s="49">
        <v>14990</v>
      </c>
      <c r="GA209" s="49">
        <v>17886</v>
      </c>
      <c r="GB209" s="49">
        <v>20440</v>
      </c>
      <c r="GC209" s="49"/>
      <c r="GD209" s="49"/>
      <c r="GE209" s="60"/>
      <c r="GF209" s="60"/>
      <c r="GG209" s="60"/>
      <c r="GH209" s="60"/>
      <c r="GI209" s="60"/>
      <c r="GJ209" s="60"/>
      <c r="GK209" s="60"/>
      <c r="GL209" s="60"/>
      <c r="GM209" s="60"/>
      <c r="GN209" s="60"/>
      <c r="GO209" s="60"/>
      <c r="GP209" s="60"/>
      <c r="GQ209" s="60"/>
      <c r="GR209" s="60"/>
      <c r="GS209" s="60"/>
      <c r="GT209" s="60"/>
      <c r="GU209" s="60"/>
      <c r="GV209" s="60"/>
      <c r="GW209" s="60"/>
      <c r="GX209" s="60"/>
      <c r="GY209" s="60"/>
      <c r="GZ209" s="60"/>
      <c r="HA209" s="60"/>
      <c r="HB209" s="60"/>
      <c r="HC209" s="60"/>
      <c r="HD209" s="60"/>
      <c r="HE209" s="60"/>
      <c r="HF209" s="60"/>
      <c r="HG209" s="60">
        <v>7639</v>
      </c>
      <c r="HH209" s="60">
        <v>9324</v>
      </c>
      <c r="HI209" s="60">
        <v>11090</v>
      </c>
      <c r="HJ209" s="60"/>
      <c r="HK209" s="60"/>
      <c r="HL209" s="60"/>
      <c r="HM209" s="60"/>
      <c r="HN209" s="60"/>
      <c r="HO209" s="60"/>
      <c r="HP209" s="60">
        <v>7665</v>
      </c>
      <c r="HQ209" s="60">
        <v>9323</v>
      </c>
      <c r="HR209" s="60">
        <v>11013</v>
      </c>
      <c r="HS209" s="60"/>
      <c r="HT209" s="60"/>
      <c r="HU209" s="60"/>
      <c r="HV209" s="60"/>
      <c r="HW209" s="60"/>
      <c r="HX209" s="60"/>
      <c r="HY209" s="60">
        <v>7669</v>
      </c>
      <c r="HZ209" s="60">
        <v>9272</v>
      </c>
      <c r="IA209" s="60">
        <v>10872</v>
      </c>
      <c r="IB209" s="60"/>
      <c r="IC209" s="60"/>
      <c r="ID209" s="60">
        <v>7554</v>
      </c>
      <c r="IE209" s="60">
        <v>9040</v>
      </c>
      <c r="IF209" s="60">
        <v>10452</v>
      </c>
      <c r="IG209" s="60"/>
      <c r="IH209" s="60"/>
      <c r="II209" s="60"/>
      <c r="IJ209" s="60"/>
      <c r="IK209" s="60"/>
      <c r="IL209" s="60"/>
      <c r="IM209" s="60"/>
      <c r="IN209" s="60"/>
      <c r="IO209" s="60"/>
      <c r="IP209" s="60"/>
      <c r="IQ209" s="60"/>
      <c r="IR209" s="60"/>
      <c r="IS209" s="60"/>
      <c r="IT209" s="60"/>
      <c r="IU209" s="60"/>
      <c r="IV209" s="60"/>
      <c r="IW209" s="60"/>
      <c r="IX209" s="60"/>
      <c r="IY209" s="60"/>
      <c r="IZ209" s="60"/>
      <c r="JA209" s="60"/>
      <c r="JB209" s="60"/>
      <c r="JC209" s="60"/>
      <c r="JD209" s="60"/>
      <c r="JE209" s="60"/>
      <c r="JF209" s="60"/>
      <c r="JG209" s="60"/>
      <c r="JH209" s="60"/>
      <c r="JI209" s="60"/>
      <c r="JJ209" s="60"/>
    </row>
    <row r="210" spans="1:319" s="40" customFormat="1">
      <c r="A210" s="40" t="s">
        <v>575</v>
      </c>
      <c r="B210" s="81">
        <v>79002.893382352937</v>
      </c>
      <c r="C210" s="28" t="s">
        <v>76</v>
      </c>
      <c r="D210" s="26">
        <v>77422.835514705876</v>
      </c>
      <c r="E210" s="26">
        <f>ROUNDUP(Tabla1[[#This Row],[€uros1]],0)</f>
        <v>77423</v>
      </c>
      <c r="F210" s="40">
        <v>17.100000000000001</v>
      </c>
      <c r="G210" s="32">
        <v>209</v>
      </c>
      <c r="H210" s="40" t="s">
        <v>1484</v>
      </c>
      <c r="I210" s="40" t="s">
        <v>403</v>
      </c>
      <c r="J210" s="40" t="s">
        <v>404</v>
      </c>
      <c r="K210" s="40" t="s">
        <v>405</v>
      </c>
      <c r="M210" s="40">
        <v>2</v>
      </c>
      <c r="N210" s="40">
        <v>2</v>
      </c>
      <c r="O210" s="40" t="s">
        <v>1311</v>
      </c>
      <c r="P210" s="40" t="s">
        <v>1324</v>
      </c>
      <c r="W210" s="40" t="s">
        <v>1385</v>
      </c>
      <c r="X210" s="40" t="s">
        <v>1386</v>
      </c>
      <c r="AD210" s="40" t="s">
        <v>1387</v>
      </c>
      <c r="AI210" s="40" t="s">
        <v>612</v>
      </c>
      <c r="AJ210" s="40" t="s">
        <v>171</v>
      </c>
      <c r="AK210" s="40" t="s">
        <v>1339</v>
      </c>
      <c r="AL210" s="40" t="s">
        <v>260</v>
      </c>
      <c r="AM210" s="70" t="s">
        <v>2096</v>
      </c>
      <c r="AN210" s="40" t="s">
        <v>60</v>
      </c>
      <c r="AO210" s="40" t="s">
        <v>61</v>
      </c>
      <c r="AP210" s="40" t="s">
        <v>62</v>
      </c>
      <c r="AQ210" s="40" t="s">
        <v>65</v>
      </c>
      <c r="AR210" s="40" t="s">
        <v>528</v>
      </c>
      <c r="AS210" s="40" t="s">
        <v>131</v>
      </c>
      <c r="AT210" s="40" t="s">
        <v>170</v>
      </c>
      <c r="AU210" s="40" t="s">
        <v>67</v>
      </c>
      <c r="AV210" s="40" t="s">
        <v>115</v>
      </c>
      <c r="AW210" s="40" t="s">
        <v>235</v>
      </c>
      <c r="AX210" s="40" t="s">
        <v>108</v>
      </c>
      <c r="AY210" s="40" t="s">
        <v>92</v>
      </c>
      <c r="AZ210" s="40" t="s">
        <v>317</v>
      </c>
      <c r="BD210" s="40" t="s">
        <v>598</v>
      </c>
      <c r="BE210" s="40" t="s">
        <v>599</v>
      </c>
      <c r="BF210" s="33" t="s">
        <v>2116</v>
      </c>
      <c r="BN210" s="82"/>
      <c r="BO210" s="40" t="s">
        <v>121</v>
      </c>
      <c r="BP210" s="84" t="s">
        <v>1866</v>
      </c>
      <c r="BQ210" s="82"/>
      <c r="BR210" s="87"/>
      <c r="BU210" s="60"/>
      <c r="BY210" s="40">
        <v>3</v>
      </c>
      <c r="CA210" s="40">
        <v>20.2</v>
      </c>
      <c r="CB210" s="40">
        <v>39.869999999999997</v>
      </c>
      <c r="CH210" s="40">
        <v>1</v>
      </c>
      <c r="CJ210" s="60"/>
      <c r="CL210" s="40" t="s">
        <v>2179</v>
      </c>
      <c r="CY210" s="75"/>
      <c r="CZ210" s="75"/>
      <c r="DA210" s="75"/>
      <c r="DB210" s="40">
        <v>2</v>
      </c>
      <c r="DC210" s="40">
        <v>500</v>
      </c>
      <c r="DD210" s="40">
        <v>13313</v>
      </c>
      <c r="DO210" s="84" t="s">
        <v>1837</v>
      </c>
      <c r="DP210" s="84" t="s">
        <v>1863</v>
      </c>
      <c r="DQ210" s="84"/>
      <c r="DW210" s="40">
        <v>45.9</v>
      </c>
      <c r="EC210" s="40">
        <v>650</v>
      </c>
      <c r="EI210" s="40">
        <v>1920</v>
      </c>
      <c r="EJ210" s="40">
        <v>860</v>
      </c>
      <c r="EK210" s="40">
        <v>1660</v>
      </c>
      <c r="EL210" s="40">
        <f>COUNTA(Tabla1[[#This Row],[Tamb1]:[Tamb4]])</f>
        <v>4</v>
      </c>
      <c r="EM210" s="85" t="s">
        <v>1727</v>
      </c>
      <c r="EN210" s="85" t="s">
        <v>1728</v>
      </c>
      <c r="EO210" s="85" t="s">
        <v>1734</v>
      </c>
      <c r="EP210" s="85" t="s">
        <v>1736</v>
      </c>
      <c r="EQ210" s="46" t="s">
        <v>1741</v>
      </c>
      <c r="ER210" s="85"/>
      <c r="ES210" s="40">
        <f>COUNTA(Tabla1[[#This Row],[Tcam1]:[Tcam9]])</f>
        <v>3</v>
      </c>
      <c r="ET210" s="85" t="s">
        <v>1740</v>
      </c>
      <c r="EU210" s="85" t="s">
        <v>1741</v>
      </c>
      <c r="EV210" s="85" t="s">
        <v>1742</v>
      </c>
      <c r="FC210" s="49">
        <v>20210</v>
      </c>
      <c r="FD210" s="49">
        <v>24277</v>
      </c>
      <c r="FE210" s="49">
        <v>28134</v>
      </c>
      <c r="FF210" s="49"/>
      <c r="FG210" s="49"/>
      <c r="FH210" s="49"/>
      <c r="FI210" s="49"/>
      <c r="FJ210" s="49"/>
      <c r="FK210" s="49"/>
      <c r="FL210" s="49">
        <v>20169</v>
      </c>
      <c r="FM210" s="49">
        <v>24123</v>
      </c>
      <c r="FN210" s="49">
        <v>27730</v>
      </c>
      <c r="FO210" s="49"/>
      <c r="FP210" s="49"/>
      <c r="FQ210" s="49"/>
      <c r="FR210" s="49"/>
      <c r="FS210" s="49"/>
      <c r="FT210" s="49"/>
      <c r="FU210" s="49">
        <v>20074</v>
      </c>
      <c r="FV210" s="49">
        <v>23845</v>
      </c>
      <c r="FW210" s="49">
        <v>27200</v>
      </c>
      <c r="FX210" s="49"/>
      <c r="FY210" s="49"/>
      <c r="FZ210" s="49">
        <v>19438</v>
      </c>
      <c r="GA210" s="49">
        <v>22861</v>
      </c>
      <c r="GB210" s="49">
        <v>25645</v>
      </c>
      <c r="GC210" s="49"/>
      <c r="GD210" s="49"/>
      <c r="GE210" s="60"/>
      <c r="GF210" s="60"/>
      <c r="GG210" s="60"/>
      <c r="GH210" s="60"/>
      <c r="GI210" s="60"/>
      <c r="GJ210" s="60"/>
      <c r="GK210" s="60"/>
      <c r="GL210" s="60"/>
      <c r="GM210" s="60"/>
      <c r="GN210" s="60"/>
      <c r="GO210" s="60"/>
      <c r="GP210" s="60"/>
      <c r="GQ210" s="60"/>
      <c r="GR210" s="60"/>
      <c r="GS210" s="60"/>
      <c r="GT210" s="60"/>
      <c r="GU210" s="60"/>
      <c r="GV210" s="60"/>
      <c r="GW210" s="60"/>
      <c r="GX210" s="60"/>
      <c r="GY210" s="60"/>
      <c r="GZ210" s="60"/>
      <c r="HA210" s="60"/>
      <c r="HB210" s="60"/>
      <c r="HC210" s="60"/>
      <c r="HD210" s="60"/>
      <c r="HE210" s="60"/>
      <c r="HF210" s="60"/>
      <c r="HG210" s="60">
        <v>10080</v>
      </c>
      <c r="HH210" s="60">
        <v>12160</v>
      </c>
      <c r="HI210" s="60">
        <v>14240</v>
      </c>
      <c r="HJ210" s="60"/>
      <c r="HK210" s="60"/>
      <c r="HL210" s="60"/>
      <c r="HM210" s="60"/>
      <c r="HN210" s="60"/>
      <c r="HO210" s="60"/>
      <c r="HP210" s="60">
        <v>10093</v>
      </c>
      <c r="HQ210" s="60">
        <v>12124</v>
      </c>
      <c r="HR210" s="60">
        <v>14078</v>
      </c>
      <c r="HS210" s="60"/>
      <c r="HT210" s="60"/>
      <c r="HU210" s="60"/>
      <c r="HV210" s="60"/>
      <c r="HW210" s="60"/>
      <c r="HX210" s="60"/>
      <c r="HY210" s="60">
        <v>10067</v>
      </c>
      <c r="HZ210" s="60">
        <v>11998</v>
      </c>
      <c r="IA210" s="60">
        <v>13807</v>
      </c>
      <c r="IB210" s="60"/>
      <c r="IC210" s="60"/>
      <c r="ID210" s="60">
        <v>9776</v>
      </c>
      <c r="IE210" s="60">
        <v>11530</v>
      </c>
      <c r="IF210" s="60">
        <v>13050</v>
      </c>
      <c r="IG210" s="60"/>
      <c r="IH210" s="60"/>
      <c r="II210" s="60"/>
      <c r="IJ210" s="60"/>
      <c r="IK210" s="60"/>
      <c r="IL210" s="60"/>
      <c r="IM210" s="60"/>
      <c r="IN210" s="60"/>
      <c r="IO210" s="60"/>
      <c r="IP210" s="60"/>
      <c r="IQ210" s="60"/>
      <c r="IR210" s="60"/>
      <c r="IS210" s="60"/>
      <c r="IT210" s="60"/>
      <c r="IU210" s="60"/>
      <c r="IV210" s="60"/>
      <c r="IW210" s="60"/>
      <c r="IX210" s="60"/>
      <c r="IY210" s="60"/>
      <c r="IZ210" s="60"/>
      <c r="JA210" s="60"/>
      <c r="JB210" s="60"/>
      <c r="JC210" s="60"/>
      <c r="JD210" s="60"/>
      <c r="JE210" s="60"/>
      <c r="JF210" s="60"/>
      <c r="JG210" s="60"/>
      <c r="JH210" s="60"/>
      <c r="JI210" s="60"/>
      <c r="JJ210" s="60"/>
    </row>
    <row r="211" spans="1:319" s="33" customFormat="1">
      <c r="A211" s="33" t="s">
        <v>192</v>
      </c>
      <c r="B211" s="30">
        <v>23946.47757352941</v>
      </c>
      <c r="C211" s="28">
        <v>8925</v>
      </c>
      <c r="D211" s="26">
        <v>23467.548022058822</v>
      </c>
      <c r="E211" s="26">
        <f>ROUNDUP(Tabla1[[#This Row],[€uros1]],0)</f>
        <v>23468</v>
      </c>
      <c r="F211" s="33">
        <v>18</v>
      </c>
      <c r="G211" s="32">
        <v>210</v>
      </c>
      <c r="H211" s="33" t="s">
        <v>169</v>
      </c>
      <c r="I211" s="33" t="s">
        <v>169</v>
      </c>
      <c r="J211" s="33" t="s">
        <v>169</v>
      </c>
      <c r="M211" s="33">
        <v>2</v>
      </c>
      <c r="N211" s="33">
        <v>2</v>
      </c>
      <c r="O211" s="33" t="s">
        <v>1313</v>
      </c>
      <c r="P211" s="33" t="s">
        <v>1326</v>
      </c>
      <c r="Q211" s="33" t="s">
        <v>1330</v>
      </c>
      <c r="R211" s="33" t="s">
        <v>1388</v>
      </c>
      <c r="W211" s="33" t="s">
        <v>1389</v>
      </c>
      <c r="X211" s="33" t="s">
        <v>1392</v>
      </c>
      <c r="AD211" s="33" t="s">
        <v>1393</v>
      </c>
      <c r="AE211" s="33" t="s">
        <v>1394</v>
      </c>
      <c r="AI211" s="33" t="s">
        <v>612</v>
      </c>
      <c r="AJ211" s="33" t="s">
        <v>171</v>
      </c>
      <c r="AK211" s="33" t="s">
        <v>1339</v>
      </c>
      <c r="AL211" s="33" t="s">
        <v>260</v>
      </c>
      <c r="AN211" s="33" t="s">
        <v>60</v>
      </c>
      <c r="AO211" s="33" t="s">
        <v>61</v>
      </c>
      <c r="AP211" s="33" t="s">
        <v>62</v>
      </c>
      <c r="AQ211" s="33" t="s">
        <v>64</v>
      </c>
      <c r="AR211" s="33" t="s">
        <v>65</v>
      </c>
      <c r="AS211" s="33" t="s">
        <v>66</v>
      </c>
      <c r="AT211" s="33" t="s">
        <v>131</v>
      </c>
      <c r="AU211" s="33" t="s">
        <v>170</v>
      </c>
      <c r="AV211" s="33" t="s">
        <v>67</v>
      </c>
      <c r="AW211" s="33" t="s">
        <v>108</v>
      </c>
      <c r="BD211" s="33" t="s">
        <v>172</v>
      </c>
      <c r="BE211" s="33" t="s">
        <v>254</v>
      </c>
      <c r="BF211" s="33" t="s">
        <v>2116</v>
      </c>
      <c r="BG211" s="33" t="s">
        <v>173</v>
      </c>
      <c r="BH211" s="33" t="s">
        <v>174</v>
      </c>
      <c r="BJ211" s="33" t="s">
        <v>175</v>
      </c>
      <c r="BK211" s="33" t="s">
        <v>176</v>
      </c>
      <c r="BN211" s="36"/>
      <c r="BO211" s="33" t="s">
        <v>77</v>
      </c>
      <c r="BP211" s="33" t="s">
        <v>1553</v>
      </c>
      <c r="BQ211" s="36"/>
      <c r="BU211" s="33">
        <v>3</v>
      </c>
      <c r="BY211" s="33">
        <v>1</v>
      </c>
      <c r="CH211" s="33">
        <v>1</v>
      </c>
      <c r="CI211" s="33" t="s">
        <v>1344</v>
      </c>
      <c r="CY211" s="42"/>
      <c r="CZ211" s="75"/>
      <c r="DA211" s="75"/>
      <c r="DB211" s="33">
        <v>1</v>
      </c>
      <c r="DC211" s="42" t="s">
        <v>178</v>
      </c>
      <c r="DD211" s="42" t="s">
        <v>177</v>
      </c>
      <c r="DH211" s="33" t="s">
        <v>1936</v>
      </c>
      <c r="DI211" s="33" t="s">
        <v>1347</v>
      </c>
      <c r="DJ211" s="33" t="s">
        <v>145</v>
      </c>
      <c r="DK211" s="33" t="s">
        <v>59</v>
      </c>
      <c r="DL211" s="33" t="s">
        <v>180</v>
      </c>
      <c r="DM211" s="33" t="s">
        <v>123</v>
      </c>
      <c r="DN211" s="33">
        <v>7.5</v>
      </c>
      <c r="DO211" s="33" t="s">
        <v>1566</v>
      </c>
      <c r="DP211" s="33" t="s">
        <v>1566</v>
      </c>
      <c r="DW211" s="33">
        <v>33.4</v>
      </c>
      <c r="EC211" s="76"/>
      <c r="ED211" s="33">
        <v>140</v>
      </c>
      <c r="EE211" s="33">
        <v>21</v>
      </c>
      <c r="EI211" s="33">
        <v>1390</v>
      </c>
      <c r="EJ211" s="33">
        <v>515</v>
      </c>
      <c r="EK211" s="33">
        <v>1200</v>
      </c>
      <c r="EL211" s="33">
        <f>COUNTA(Tabla1[[#This Row],[Tamb1]:[Tamb4]])</f>
        <v>2</v>
      </c>
      <c r="EM211" s="46" t="s">
        <v>1727</v>
      </c>
      <c r="EN211" s="46" t="s">
        <v>1734</v>
      </c>
      <c r="EQ211" s="33" t="s">
        <v>1747</v>
      </c>
      <c r="ES211" s="33">
        <f>COUNTA(Tabla1[[#This Row],[Tcam1]:[Tcam9]])</f>
        <v>3</v>
      </c>
      <c r="ET211" s="33" t="s">
        <v>1747</v>
      </c>
      <c r="EU211" s="46" t="s">
        <v>1730</v>
      </c>
      <c r="EV211" s="46" t="s">
        <v>1750</v>
      </c>
      <c r="FC211" s="54">
        <v>2317</v>
      </c>
      <c r="FD211" s="54">
        <v>2460</v>
      </c>
      <c r="FE211" s="56">
        <v>2580</v>
      </c>
      <c r="FF211" s="54"/>
      <c r="FG211" s="54"/>
      <c r="FH211" s="54"/>
      <c r="FI211" s="54"/>
      <c r="FJ211" s="54"/>
      <c r="FK211" s="54"/>
      <c r="FL211" s="54">
        <v>2195</v>
      </c>
      <c r="FM211" s="54">
        <v>2445</v>
      </c>
      <c r="FN211" s="54">
        <v>2580</v>
      </c>
      <c r="FO211" s="54"/>
      <c r="FP211" s="54"/>
      <c r="FQ211" s="54"/>
      <c r="FR211" s="54"/>
      <c r="FS211" s="54"/>
      <c r="FT211" s="54"/>
      <c r="FU211" s="54"/>
      <c r="FV211" s="54"/>
      <c r="FW211" s="54"/>
      <c r="FX211" s="54"/>
      <c r="FY211" s="54"/>
      <c r="FZ211" s="54"/>
      <c r="GA211" s="54"/>
      <c r="GB211" s="54"/>
      <c r="GC211" s="54"/>
      <c r="GD211" s="54"/>
      <c r="GE211" s="39">
        <v>29.8</v>
      </c>
      <c r="GF211" s="39">
        <v>39.9</v>
      </c>
      <c r="GG211" s="59">
        <v>56.6</v>
      </c>
      <c r="GH211" s="39"/>
      <c r="GI211" s="39"/>
      <c r="GJ211" s="39"/>
      <c r="GK211" s="39"/>
      <c r="GL211" s="39"/>
      <c r="GM211" s="39"/>
      <c r="GN211" s="39">
        <v>22.1</v>
      </c>
      <c r="GO211" s="39">
        <v>32.700000000000003</v>
      </c>
      <c r="GP211" s="39">
        <v>45.8</v>
      </c>
      <c r="GQ211" s="39"/>
      <c r="GR211" s="39"/>
      <c r="GS211" s="39"/>
      <c r="GT211" s="39"/>
      <c r="GU211" s="39"/>
      <c r="GV211" s="39"/>
      <c r="GW211" s="39"/>
      <c r="GX211" s="39"/>
      <c r="GY211" s="39"/>
      <c r="GZ211" s="39"/>
      <c r="HA211" s="39"/>
      <c r="HB211" s="39"/>
      <c r="HC211" s="39"/>
      <c r="HD211" s="39"/>
      <c r="HE211" s="39"/>
      <c r="HF211" s="39"/>
      <c r="HG211" s="39"/>
      <c r="HH211" s="39"/>
      <c r="HI211" s="39"/>
      <c r="HJ211" s="39"/>
      <c r="HK211" s="39"/>
      <c r="HL211" s="39"/>
      <c r="HM211" s="39"/>
      <c r="HN211" s="39"/>
      <c r="HO211" s="39"/>
      <c r="HP211" s="39"/>
      <c r="HQ211" s="39"/>
      <c r="HR211" s="39"/>
      <c r="HS211" s="39"/>
      <c r="HT211" s="39"/>
      <c r="HU211" s="39"/>
      <c r="HV211" s="39"/>
      <c r="HW211" s="39"/>
      <c r="HX211" s="39"/>
      <c r="HY211" s="39"/>
      <c r="HZ211" s="39"/>
      <c r="IA211" s="39"/>
      <c r="IB211" s="39"/>
      <c r="IC211" s="39"/>
      <c r="ID211" s="39"/>
      <c r="IE211" s="39"/>
      <c r="IF211" s="39"/>
      <c r="IG211" s="39"/>
      <c r="IH211" s="39"/>
      <c r="II211" s="39"/>
      <c r="IJ211" s="39"/>
      <c r="IK211" s="39"/>
      <c r="IL211" s="39"/>
      <c r="IM211" s="39"/>
      <c r="IN211" s="39"/>
      <c r="IO211" s="39"/>
      <c r="IP211" s="39"/>
      <c r="IQ211" s="39"/>
      <c r="IR211" s="39"/>
      <c r="IS211" s="39"/>
      <c r="IT211" s="39"/>
      <c r="IU211" s="39"/>
      <c r="IV211" s="39"/>
      <c r="IW211" s="39"/>
      <c r="IX211" s="39"/>
      <c r="IY211" s="39"/>
      <c r="IZ211" s="39"/>
      <c r="JA211" s="39"/>
      <c r="JB211" s="39"/>
      <c r="JC211" s="39"/>
      <c r="JD211" s="39"/>
      <c r="JE211" s="39"/>
      <c r="JF211" s="39"/>
      <c r="JG211" s="39"/>
      <c r="JH211" s="39"/>
      <c r="JI211" s="39"/>
      <c r="JJ211" s="39"/>
    </row>
    <row r="212" spans="1:319" s="33" customFormat="1">
      <c r="A212" s="33" t="s">
        <v>193</v>
      </c>
      <c r="B212" s="30">
        <v>24801.699448529409</v>
      </c>
      <c r="C212" s="28">
        <v>10011</v>
      </c>
      <c r="D212" s="26">
        <v>24305.665459558815</v>
      </c>
      <c r="E212" s="26">
        <f>ROUNDUP(Tabla1[[#This Row],[€uros1]],0)</f>
        <v>24306</v>
      </c>
      <c r="F212" s="33">
        <v>18</v>
      </c>
      <c r="G212" s="32">
        <v>211</v>
      </c>
      <c r="H212" s="33" t="s">
        <v>169</v>
      </c>
      <c r="I212" s="33" t="s">
        <v>169</v>
      </c>
      <c r="J212" s="33" t="s">
        <v>169</v>
      </c>
      <c r="M212" s="33">
        <v>2</v>
      </c>
      <c r="N212" s="33">
        <v>2</v>
      </c>
      <c r="O212" s="33" t="s">
        <v>1313</v>
      </c>
      <c r="P212" s="33" t="s">
        <v>1326</v>
      </c>
      <c r="Q212" s="33" t="s">
        <v>1330</v>
      </c>
      <c r="R212" s="33" t="s">
        <v>1388</v>
      </c>
      <c r="W212" s="33" t="s">
        <v>1389</v>
      </c>
      <c r="X212" s="33" t="s">
        <v>1392</v>
      </c>
      <c r="AD212" s="33" t="s">
        <v>1393</v>
      </c>
      <c r="AE212" s="33" t="s">
        <v>1394</v>
      </c>
      <c r="AI212" s="33" t="s">
        <v>612</v>
      </c>
      <c r="AJ212" s="33" t="s">
        <v>171</v>
      </c>
      <c r="AK212" s="33" t="s">
        <v>1339</v>
      </c>
      <c r="AL212" s="33" t="s">
        <v>260</v>
      </c>
      <c r="AN212" s="33" t="s">
        <v>60</v>
      </c>
      <c r="AO212" s="33" t="s">
        <v>61</v>
      </c>
      <c r="AP212" s="33" t="s">
        <v>62</v>
      </c>
      <c r="AQ212" s="33" t="s">
        <v>64</v>
      </c>
      <c r="AR212" s="33" t="s">
        <v>65</v>
      </c>
      <c r="AS212" s="33" t="s">
        <v>66</v>
      </c>
      <c r="AT212" s="33" t="s">
        <v>131</v>
      </c>
      <c r="AU212" s="33" t="s">
        <v>170</v>
      </c>
      <c r="AV212" s="33" t="s">
        <v>67</v>
      </c>
      <c r="AW212" s="33" t="s">
        <v>108</v>
      </c>
      <c r="BD212" s="33" t="s">
        <v>172</v>
      </c>
      <c r="BE212" s="33" t="s">
        <v>254</v>
      </c>
      <c r="BF212" s="33" t="s">
        <v>2116</v>
      </c>
      <c r="BG212" s="33" t="s">
        <v>173</v>
      </c>
      <c r="BH212" s="33" t="s">
        <v>174</v>
      </c>
      <c r="BJ212" s="33" t="s">
        <v>175</v>
      </c>
      <c r="BK212" s="33" t="s">
        <v>176</v>
      </c>
      <c r="BN212" s="36"/>
      <c r="BO212" s="33" t="s">
        <v>77</v>
      </c>
      <c r="BP212" s="33" t="s">
        <v>1554</v>
      </c>
      <c r="BQ212" s="36"/>
      <c r="BU212" s="39">
        <v>4.5</v>
      </c>
      <c r="BY212" s="33">
        <v>1</v>
      </c>
      <c r="CH212" s="33">
        <v>1</v>
      </c>
      <c r="CI212" s="33" t="s">
        <v>1344</v>
      </c>
      <c r="CJ212" s="39"/>
      <c r="CY212" s="42"/>
      <c r="CZ212" s="75"/>
      <c r="DA212" s="75"/>
      <c r="DB212" s="33">
        <v>1</v>
      </c>
      <c r="DC212" s="42" t="s">
        <v>178</v>
      </c>
      <c r="DD212" s="42" t="s">
        <v>177</v>
      </c>
      <c r="DH212" s="33" t="s">
        <v>1936</v>
      </c>
      <c r="DI212" s="33" t="s">
        <v>1347</v>
      </c>
      <c r="DJ212" s="33" t="s">
        <v>127</v>
      </c>
      <c r="DK212" s="33" t="s">
        <v>125</v>
      </c>
      <c r="DL212" s="33" t="s">
        <v>180</v>
      </c>
      <c r="DM212" s="33" t="s">
        <v>194</v>
      </c>
      <c r="DN212" s="33">
        <v>7.5</v>
      </c>
      <c r="DO212" s="33" t="s">
        <v>1566</v>
      </c>
      <c r="DP212" s="33" t="s">
        <v>1566</v>
      </c>
      <c r="DW212" s="33">
        <v>33.4</v>
      </c>
      <c r="EC212" s="76"/>
      <c r="ED212" s="89">
        <v>140</v>
      </c>
      <c r="EE212" s="33">
        <v>30</v>
      </c>
      <c r="EI212" s="33">
        <v>1390</v>
      </c>
      <c r="EJ212" s="33">
        <v>515</v>
      </c>
      <c r="EK212" s="33">
        <v>1200</v>
      </c>
      <c r="EL212" s="33">
        <f>COUNTA(Tabla1[[#This Row],[Tamb1]:[Tamb4]])</f>
        <v>2</v>
      </c>
      <c r="EM212" s="46" t="s">
        <v>1727</v>
      </c>
      <c r="EN212" s="46" t="s">
        <v>1734</v>
      </c>
      <c r="EQ212" s="33" t="s">
        <v>1747</v>
      </c>
      <c r="ES212" s="33">
        <f>COUNTA(Tabla1[[#This Row],[Tcam1]:[Tcam9]])</f>
        <v>3</v>
      </c>
      <c r="ET212" s="33" t="s">
        <v>1747</v>
      </c>
      <c r="EU212" s="46" t="s">
        <v>1730</v>
      </c>
      <c r="EV212" s="46" t="s">
        <v>1750</v>
      </c>
      <c r="FC212" s="54">
        <v>3663</v>
      </c>
      <c r="FD212" s="54">
        <v>3866</v>
      </c>
      <c r="FE212" s="56">
        <v>4039</v>
      </c>
      <c r="FF212" s="54"/>
      <c r="FG212" s="54"/>
      <c r="FH212" s="54"/>
      <c r="FI212" s="54"/>
      <c r="FJ212" s="54"/>
      <c r="FK212" s="54"/>
      <c r="FL212" s="54">
        <v>3314</v>
      </c>
      <c r="FM212" s="54">
        <v>3842</v>
      </c>
      <c r="FN212" s="54">
        <v>4039</v>
      </c>
      <c r="FO212" s="54"/>
      <c r="FP212" s="54"/>
      <c r="FQ212" s="54"/>
      <c r="FR212" s="54"/>
      <c r="FS212" s="54"/>
      <c r="FT212" s="54"/>
      <c r="FU212" s="54"/>
      <c r="FV212" s="54"/>
      <c r="FW212" s="54"/>
      <c r="FX212" s="54"/>
      <c r="FY212" s="54"/>
      <c r="FZ212" s="54"/>
      <c r="GA212" s="54"/>
      <c r="GB212" s="54"/>
      <c r="GC212" s="54"/>
      <c r="GD212" s="54"/>
      <c r="GE212" s="39">
        <v>51.4</v>
      </c>
      <c r="GF212" s="39">
        <v>69.3</v>
      </c>
      <c r="GG212" s="59">
        <v>96.9</v>
      </c>
      <c r="GH212" s="39"/>
      <c r="GI212" s="39"/>
      <c r="GJ212" s="39"/>
      <c r="GK212" s="39"/>
      <c r="GL212" s="39"/>
      <c r="GM212" s="39"/>
      <c r="GN212" s="39">
        <v>38.5</v>
      </c>
      <c r="GO212" s="39">
        <v>58.2</v>
      </c>
      <c r="GP212" s="39">
        <v>80.8</v>
      </c>
      <c r="GQ212" s="39"/>
      <c r="GR212" s="39"/>
      <c r="GS212" s="39"/>
      <c r="GT212" s="39"/>
      <c r="GU212" s="39"/>
      <c r="GV212" s="39"/>
      <c r="GW212" s="39"/>
      <c r="GX212" s="39"/>
      <c r="GY212" s="39"/>
      <c r="GZ212" s="39"/>
      <c r="HA212" s="39"/>
      <c r="HB212" s="39"/>
      <c r="HC212" s="39"/>
      <c r="HD212" s="39"/>
      <c r="HE212" s="39"/>
      <c r="HF212" s="39"/>
      <c r="HG212" s="39"/>
      <c r="HH212" s="39"/>
      <c r="HI212" s="39"/>
      <c r="HJ212" s="39"/>
      <c r="HK212" s="39"/>
      <c r="HL212" s="39"/>
      <c r="HM212" s="39"/>
      <c r="HN212" s="39"/>
      <c r="HO212" s="39"/>
      <c r="HP212" s="39"/>
      <c r="HQ212" s="39"/>
      <c r="HR212" s="39"/>
      <c r="HS212" s="39"/>
      <c r="HT212" s="39"/>
      <c r="HU212" s="39"/>
      <c r="HV212" s="39"/>
      <c r="HW212" s="39"/>
      <c r="HX212" s="39"/>
      <c r="HY212" s="39"/>
      <c r="HZ212" s="39"/>
      <c r="IA212" s="39"/>
      <c r="IB212" s="39"/>
      <c r="IC212" s="39"/>
      <c r="ID212" s="39"/>
      <c r="IE212" s="39"/>
      <c r="IF212" s="39"/>
      <c r="IG212" s="39"/>
      <c r="IH212" s="39"/>
      <c r="II212" s="39"/>
      <c r="IJ212" s="39"/>
      <c r="IK212" s="39"/>
      <c r="IL212" s="39"/>
      <c r="IM212" s="39"/>
      <c r="IN212" s="39"/>
      <c r="IO212" s="39"/>
      <c r="IP212" s="39"/>
      <c r="IQ212" s="39"/>
      <c r="IR212" s="39"/>
      <c r="IS212" s="39"/>
      <c r="IT212" s="39"/>
      <c r="IU212" s="39"/>
      <c r="IV212" s="39"/>
      <c r="IW212" s="39"/>
      <c r="IX212" s="39"/>
      <c r="IY212" s="39"/>
      <c r="IZ212" s="39"/>
      <c r="JA212" s="39"/>
      <c r="JB212" s="39"/>
      <c r="JC212" s="39"/>
      <c r="JD212" s="39"/>
      <c r="JE212" s="39"/>
      <c r="JF212" s="39"/>
      <c r="JG212" s="39"/>
      <c r="JH212" s="39"/>
      <c r="JI212" s="39"/>
      <c r="JJ212" s="39"/>
    </row>
    <row r="213" spans="1:319" s="33" customFormat="1">
      <c r="A213" s="33" t="s">
        <v>195</v>
      </c>
      <c r="B213" s="30">
        <v>28267.289705882351</v>
      </c>
      <c r="C213" s="30">
        <v>21064</v>
      </c>
      <c r="D213" s="26">
        <v>27701.943911764702</v>
      </c>
      <c r="E213" s="26">
        <f>ROUNDUP(Tabla1[[#This Row],[€uros1]],0)</f>
        <v>27702</v>
      </c>
      <c r="F213" s="33">
        <v>18</v>
      </c>
      <c r="G213" s="32">
        <v>212</v>
      </c>
      <c r="H213" s="33" t="s">
        <v>169</v>
      </c>
      <c r="I213" s="33" t="s">
        <v>169</v>
      </c>
      <c r="J213" s="33" t="s">
        <v>169</v>
      </c>
      <c r="M213" s="33">
        <v>2</v>
      </c>
      <c r="N213" s="33">
        <v>2</v>
      </c>
      <c r="O213" s="33" t="s">
        <v>1313</v>
      </c>
      <c r="P213" s="33" t="s">
        <v>1326</v>
      </c>
      <c r="Q213" s="33" t="s">
        <v>1330</v>
      </c>
      <c r="R213" s="33" t="s">
        <v>1388</v>
      </c>
      <c r="W213" s="33" t="s">
        <v>1389</v>
      </c>
      <c r="X213" s="33" t="s">
        <v>1392</v>
      </c>
      <c r="AD213" s="33" t="s">
        <v>1393</v>
      </c>
      <c r="AE213" s="33" t="s">
        <v>1394</v>
      </c>
      <c r="AI213" s="33" t="s">
        <v>612</v>
      </c>
      <c r="AJ213" s="33" t="s">
        <v>171</v>
      </c>
      <c r="AK213" s="33" t="s">
        <v>1339</v>
      </c>
      <c r="AL213" s="33" t="s">
        <v>260</v>
      </c>
      <c r="AN213" s="33" t="s">
        <v>60</v>
      </c>
      <c r="AO213" s="33" t="s">
        <v>61</v>
      </c>
      <c r="AP213" s="33" t="s">
        <v>62</v>
      </c>
      <c r="AQ213" s="33" t="s">
        <v>64</v>
      </c>
      <c r="AR213" s="33" t="s">
        <v>65</v>
      </c>
      <c r="AS213" s="33" t="s">
        <v>66</v>
      </c>
      <c r="AT213" s="33" t="s">
        <v>131</v>
      </c>
      <c r="AU213" s="33" t="s">
        <v>170</v>
      </c>
      <c r="AV213" s="33" t="s">
        <v>67</v>
      </c>
      <c r="AW213" s="33" t="s">
        <v>108</v>
      </c>
      <c r="BD213" s="33" t="s">
        <v>172</v>
      </c>
      <c r="BE213" s="33" t="s">
        <v>254</v>
      </c>
      <c r="BF213" s="33" t="s">
        <v>2116</v>
      </c>
      <c r="BG213" s="33" t="s">
        <v>173</v>
      </c>
      <c r="BH213" s="33" t="s">
        <v>174</v>
      </c>
      <c r="BJ213" s="33" t="s">
        <v>175</v>
      </c>
      <c r="BK213" s="33" t="s">
        <v>176</v>
      </c>
      <c r="BN213" s="36"/>
      <c r="BO213" s="33" t="s">
        <v>77</v>
      </c>
      <c r="BP213" s="33" t="s">
        <v>1565</v>
      </c>
      <c r="BQ213" s="36"/>
      <c r="BU213" s="39">
        <v>6.7</v>
      </c>
      <c r="BY213" s="33">
        <v>1</v>
      </c>
      <c r="CH213" s="33">
        <v>1</v>
      </c>
      <c r="CI213" s="33" t="s">
        <v>1344</v>
      </c>
      <c r="CJ213" s="39"/>
      <c r="CY213" s="42"/>
      <c r="CZ213" s="75"/>
      <c r="DA213" s="75"/>
      <c r="DB213" s="33">
        <v>2</v>
      </c>
      <c r="DC213" s="42" t="s">
        <v>178</v>
      </c>
      <c r="DD213" s="42" t="s">
        <v>184</v>
      </c>
      <c r="DH213" s="33" t="s">
        <v>1936</v>
      </c>
      <c r="DI213" s="33" t="s">
        <v>1347</v>
      </c>
      <c r="DJ213" s="33" t="s">
        <v>129</v>
      </c>
      <c r="DK213" s="33" t="s">
        <v>59</v>
      </c>
      <c r="DL213" s="33" t="s">
        <v>122</v>
      </c>
      <c r="DM213" s="33" t="s">
        <v>196</v>
      </c>
      <c r="DN213" s="33">
        <v>14</v>
      </c>
      <c r="DO213" s="33" t="s">
        <v>1566</v>
      </c>
      <c r="DP213" s="33" t="s">
        <v>1566</v>
      </c>
      <c r="DW213" s="33">
        <v>36.4</v>
      </c>
      <c r="EC213" s="76"/>
      <c r="ED213" s="89">
        <v>160</v>
      </c>
      <c r="EE213" s="33">
        <v>39</v>
      </c>
      <c r="EI213" s="33">
        <v>1390</v>
      </c>
      <c r="EJ213" s="33">
        <v>515</v>
      </c>
      <c r="EK213" s="33">
        <v>1200</v>
      </c>
      <c r="EL213" s="33">
        <f>COUNTA(Tabla1[[#This Row],[Tamb1]:[Tamb4]])</f>
        <v>2</v>
      </c>
      <c r="EM213" s="46" t="s">
        <v>1727</v>
      </c>
      <c r="EN213" s="46" t="s">
        <v>1734</v>
      </c>
      <c r="EQ213" s="33" t="s">
        <v>1747</v>
      </c>
      <c r="ES213" s="33">
        <f>COUNTA(Tabla1[[#This Row],[Tcam1]:[Tcam9]])</f>
        <v>3</v>
      </c>
      <c r="ET213" s="33" t="s">
        <v>1747</v>
      </c>
      <c r="EU213" s="46" t="s">
        <v>1730</v>
      </c>
      <c r="EV213" s="46" t="s">
        <v>1750</v>
      </c>
      <c r="FC213" s="54">
        <v>5373</v>
      </c>
      <c r="FD213" s="54">
        <v>6139</v>
      </c>
      <c r="FE213" s="56">
        <v>6433</v>
      </c>
      <c r="FF213" s="54"/>
      <c r="FG213" s="54"/>
      <c r="FH213" s="54"/>
      <c r="FI213" s="54"/>
      <c r="FJ213" s="54"/>
      <c r="FK213" s="54"/>
      <c r="FL213" s="54">
        <v>4743</v>
      </c>
      <c r="FM213" s="54">
        <v>5464</v>
      </c>
      <c r="FN213" s="54">
        <v>6433</v>
      </c>
      <c r="FO213" s="54"/>
      <c r="FP213" s="54"/>
      <c r="FQ213" s="54"/>
      <c r="FR213" s="54"/>
      <c r="FS213" s="54"/>
      <c r="FT213" s="54"/>
      <c r="FU213" s="54"/>
      <c r="FV213" s="54"/>
      <c r="FW213" s="54"/>
      <c r="FX213" s="54"/>
      <c r="FY213" s="54"/>
      <c r="FZ213" s="54"/>
      <c r="GA213" s="54"/>
      <c r="GB213" s="54"/>
      <c r="GC213" s="54"/>
      <c r="GD213" s="54"/>
      <c r="GE213" s="39">
        <v>81.599999999999994</v>
      </c>
      <c r="GF213" s="39">
        <v>119</v>
      </c>
      <c r="GG213" s="59">
        <v>165</v>
      </c>
      <c r="GH213" s="39"/>
      <c r="GI213" s="39"/>
      <c r="GJ213" s="39"/>
      <c r="GK213" s="39"/>
      <c r="GL213" s="39"/>
      <c r="GM213" s="39"/>
      <c r="GN213" s="39">
        <v>60.9</v>
      </c>
      <c r="GO213" s="39">
        <v>90.1</v>
      </c>
      <c r="GP213" s="39">
        <v>136</v>
      </c>
      <c r="GQ213" s="39"/>
      <c r="GR213" s="39"/>
      <c r="GS213" s="39"/>
      <c r="GT213" s="39"/>
      <c r="GU213" s="39"/>
      <c r="GV213" s="39"/>
      <c r="GW213" s="39"/>
      <c r="GX213" s="39"/>
      <c r="GY213" s="39"/>
      <c r="GZ213" s="39"/>
      <c r="HA213" s="39"/>
      <c r="HB213" s="39"/>
      <c r="HC213" s="39"/>
      <c r="HD213" s="39"/>
      <c r="HE213" s="39"/>
      <c r="HF213" s="39"/>
      <c r="HG213" s="39"/>
      <c r="HH213" s="39"/>
      <c r="HI213" s="39"/>
      <c r="HJ213" s="39"/>
      <c r="HK213" s="39"/>
      <c r="HL213" s="39"/>
      <c r="HM213" s="39"/>
      <c r="HN213" s="39"/>
      <c r="HO213" s="39"/>
      <c r="HP213" s="39"/>
      <c r="HQ213" s="39"/>
      <c r="HR213" s="39"/>
      <c r="HS213" s="39"/>
      <c r="HT213" s="39"/>
      <c r="HU213" s="39"/>
      <c r="HV213" s="39"/>
      <c r="HW213" s="39"/>
      <c r="HX213" s="39"/>
      <c r="HY213" s="39"/>
      <c r="HZ213" s="39"/>
      <c r="IA213" s="39"/>
      <c r="IB213" s="39"/>
      <c r="IC213" s="39"/>
      <c r="ID213" s="39"/>
      <c r="IE213" s="39"/>
      <c r="IF213" s="39"/>
      <c r="IG213" s="39"/>
      <c r="IH213" s="39"/>
      <c r="II213" s="39"/>
      <c r="IJ213" s="39"/>
      <c r="IK213" s="39"/>
      <c r="IL213" s="39"/>
      <c r="IM213" s="39"/>
      <c r="IN213" s="39"/>
      <c r="IO213" s="39"/>
      <c r="IP213" s="39"/>
      <c r="IQ213" s="39"/>
      <c r="IR213" s="39"/>
      <c r="IS213" s="39"/>
      <c r="IT213" s="39"/>
      <c r="IU213" s="39"/>
      <c r="IV213" s="39"/>
      <c r="IW213" s="39"/>
      <c r="IX213" s="39"/>
      <c r="IY213" s="39"/>
      <c r="IZ213" s="39"/>
      <c r="JA213" s="39"/>
      <c r="JB213" s="39"/>
      <c r="JC213" s="39"/>
      <c r="JD213" s="39"/>
      <c r="JE213" s="39"/>
      <c r="JF213" s="39"/>
      <c r="JG213" s="39"/>
      <c r="JH213" s="39"/>
      <c r="JI213" s="39"/>
      <c r="JJ213" s="39"/>
    </row>
    <row r="214" spans="1:319" s="33" customFormat="1">
      <c r="A214" s="33" t="s">
        <v>197</v>
      </c>
      <c r="B214" s="30">
        <v>30167.545036764703</v>
      </c>
      <c r="C214" s="30">
        <v>24867</v>
      </c>
      <c r="D214" s="26">
        <v>29564.194136029404</v>
      </c>
      <c r="E214" s="26">
        <f>ROUNDUP(Tabla1[[#This Row],[€uros1]],0)</f>
        <v>29565</v>
      </c>
      <c r="F214" s="33">
        <v>18</v>
      </c>
      <c r="G214" s="32">
        <v>213</v>
      </c>
      <c r="H214" s="33" t="s">
        <v>169</v>
      </c>
      <c r="I214" s="33" t="s">
        <v>169</v>
      </c>
      <c r="J214" s="33" t="s">
        <v>169</v>
      </c>
      <c r="M214" s="33">
        <v>2</v>
      </c>
      <c r="N214" s="33">
        <v>2</v>
      </c>
      <c r="O214" s="33" t="s">
        <v>1313</v>
      </c>
      <c r="P214" s="33" t="s">
        <v>1326</v>
      </c>
      <c r="Q214" s="33" t="s">
        <v>1330</v>
      </c>
      <c r="R214" s="33" t="s">
        <v>1388</v>
      </c>
      <c r="W214" s="33" t="s">
        <v>1389</v>
      </c>
      <c r="X214" s="33" t="s">
        <v>1392</v>
      </c>
      <c r="AD214" s="33" t="s">
        <v>1393</v>
      </c>
      <c r="AE214" s="33" t="s">
        <v>1394</v>
      </c>
      <c r="AI214" s="33" t="s">
        <v>612</v>
      </c>
      <c r="AJ214" s="33" t="s">
        <v>171</v>
      </c>
      <c r="AK214" s="33" t="s">
        <v>1339</v>
      </c>
      <c r="AL214" s="33" t="s">
        <v>260</v>
      </c>
      <c r="AN214" s="33" t="s">
        <v>60</v>
      </c>
      <c r="AO214" s="33" t="s">
        <v>61</v>
      </c>
      <c r="AP214" s="33" t="s">
        <v>62</v>
      </c>
      <c r="AQ214" s="33" t="s">
        <v>64</v>
      </c>
      <c r="AR214" s="33" t="s">
        <v>65</v>
      </c>
      <c r="AS214" s="33" t="s">
        <v>66</v>
      </c>
      <c r="AT214" s="33" t="s">
        <v>131</v>
      </c>
      <c r="AU214" s="33" t="s">
        <v>170</v>
      </c>
      <c r="AV214" s="33" t="s">
        <v>67</v>
      </c>
      <c r="AW214" s="33" t="s">
        <v>108</v>
      </c>
      <c r="BD214" s="33" t="s">
        <v>172</v>
      </c>
      <c r="BE214" s="33" t="s">
        <v>254</v>
      </c>
      <c r="BF214" s="33" t="s">
        <v>2116</v>
      </c>
      <c r="BG214" s="33" t="s">
        <v>173</v>
      </c>
      <c r="BH214" s="33" t="s">
        <v>174</v>
      </c>
      <c r="BJ214" s="33" t="s">
        <v>175</v>
      </c>
      <c r="BK214" s="33" t="s">
        <v>176</v>
      </c>
      <c r="BN214" s="36"/>
      <c r="BO214" s="33" t="s">
        <v>121</v>
      </c>
      <c r="BP214" s="33" t="s">
        <v>1556</v>
      </c>
      <c r="BQ214" s="36"/>
      <c r="BU214" s="33">
        <v>10</v>
      </c>
      <c r="BY214" s="33">
        <v>1</v>
      </c>
      <c r="CH214" s="33">
        <v>1</v>
      </c>
      <c r="CI214" s="33" t="s">
        <v>1344</v>
      </c>
      <c r="CY214" s="42"/>
      <c r="CZ214" s="75"/>
      <c r="DA214" s="75"/>
      <c r="DB214" s="33">
        <v>2</v>
      </c>
      <c r="DC214" s="42" t="s">
        <v>178</v>
      </c>
      <c r="DD214" s="42" t="s">
        <v>184</v>
      </c>
      <c r="DH214" s="33" t="s">
        <v>1936</v>
      </c>
      <c r="DI214" s="33" t="s">
        <v>1347</v>
      </c>
      <c r="DJ214" s="33" t="s">
        <v>189</v>
      </c>
      <c r="DK214" s="33" t="s">
        <v>59</v>
      </c>
      <c r="DL214" s="33" t="s">
        <v>122</v>
      </c>
      <c r="DM214" s="33" t="s">
        <v>198</v>
      </c>
      <c r="DN214" s="33">
        <v>14</v>
      </c>
      <c r="DO214" s="33" t="s">
        <v>1566</v>
      </c>
      <c r="DP214" s="33" t="s">
        <v>1566</v>
      </c>
      <c r="DW214" s="33">
        <v>40.200000000000003</v>
      </c>
      <c r="EC214" s="76"/>
      <c r="ED214" s="89">
        <v>160</v>
      </c>
      <c r="EE214" s="33">
        <v>55</v>
      </c>
      <c r="EI214" s="33">
        <v>1390</v>
      </c>
      <c r="EJ214" s="33">
        <v>515</v>
      </c>
      <c r="EK214" s="33">
        <v>1200</v>
      </c>
      <c r="EL214" s="33">
        <f>COUNTA(Tabla1[[#This Row],[Tamb1]:[Tamb4]])</f>
        <v>2</v>
      </c>
      <c r="EM214" s="46" t="s">
        <v>1727</v>
      </c>
      <c r="EN214" s="46" t="s">
        <v>1734</v>
      </c>
      <c r="EQ214" s="33" t="s">
        <v>1747</v>
      </c>
      <c r="ES214" s="33">
        <f>COUNTA(Tabla1[[#This Row],[Tcam1]:[Tcam9]])</f>
        <v>3</v>
      </c>
      <c r="ET214" s="33" t="s">
        <v>1747</v>
      </c>
      <c r="EU214" s="46" t="s">
        <v>1730</v>
      </c>
      <c r="EV214" s="46" t="s">
        <v>1750</v>
      </c>
      <c r="FC214" s="54">
        <v>7742</v>
      </c>
      <c r="FD214" s="54">
        <v>8826</v>
      </c>
      <c r="FE214" s="56">
        <v>9965</v>
      </c>
      <c r="FF214" s="54"/>
      <c r="FG214" s="54"/>
      <c r="FH214" s="54"/>
      <c r="FI214" s="54"/>
      <c r="FJ214" s="54"/>
      <c r="FK214" s="54"/>
      <c r="FL214" s="54">
        <v>6887</v>
      </c>
      <c r="FM214" s="54">
        <v>7905</v>
      </c>
      <c r="FN214" s="54">
        <v>9965</v>
      </c>
      <c r="FO214" s="54"/>
      <c r="FP214" s="54"/>
      <c r="FQ214" s="54"/>
      <c r="FR214" s="54"/>
      <c r="FS214" s="54"/>
      <c r="FT214" s="54"/>
      <c r="FU214" s="54"/>
      <c r="FV214" s="54"/>
      <c r="FW214" s="54"/>
      <c r="FX214" s="54"/>
      <c r="FY214" s="54"/>
      <c r="FZ214" s="54"/>
      <c r="GA214" s="54"/>
      <c r="GB214" s="54"/>
      <c r="GC214" s="54"/>
      <c r="GD214" s="54"/>
      <c r="GE214" s="39">
        <v>125</v>
      </c>
      <c r="GF214" s="39">
        <v>181</v>
      </c>
      <c r="GG214" s="59">
        <v>270</v>
      </c>
      <c r="GH214" s="39"/>
      <c r="GI214" s="39"/>
      <c r="GJ214" s="39"/>
      <c r="GK214" s="39"/>
      <c r="GL214" s="39"/>
      <c r="GM214" s="39"/>
      <c r="GN214" s="39">
        <v>96.4</v>
      </c>
      <c r="GO214" s="39">
        <v>140</v>
      </c>
      <c r="GP214" s="39">
        <v>208</v>
      </c>
      <c r="GQ214" s="39"/>
      <c r="GR214" s="39"/>
      <c r="GS214" s="39"/>
      <c r="GT214" s="39"/>
      <c r="GU214" s="39"/>
      <c r="GV214" s="39"/>
      <c r="GW214" s="39"/>
      <c r="GX214" s="39"/>
      <c r="GY214" s="39"/>
      <c r="GZ214" s="39"/>
      <c r="HA214" s="39"/>
      <c r="HB214" s="39"/>
      <c r="HC214" s="39"/>
      <c r="HD214" s="39"/>
      <c r="HE214" s="39"/>
      <c r="HF214" s="39"/>
      <c r="HG214" s="39"/>
      <c r="HH214" s="39"/>
      <c r="HI214" s="39"/>
      <c r="HJ214" s="39"/>
      <c r="HK214" s="39"/>
      <c r="HL214" s="39"/>
      <c r="HM214" s="39"/>
      <c r="HN214" s="39"/>
      <c r="HO214" s="39"/>
      <c r="HP214" s="39"/>
      <c r="HQ214" s="39"/>
      <c r="HR214" s="39"/>
      <c r="HS214" s="39"/>
      <c r="HT214" s="39"/>
      <c r="HU214" s="39"/>
      <c r="HV214" s="39"/>
      <c r="HW214" s="39"/>
      <c r="HX214" s="39"/>
      <c r="HY214" s="39"/>
      <c r="HZ214" s="39"/>
      <c r="IA214" s="39"/>
      <c r="IB214" s="39"/>
      <c r="IC214" s="39"/>
      <c r="ID214" s="39"/>
      <c r="IE214" s="39"/>
      <c r="IF214" s="39"/>
      <c r="IG214" s="39"/>
      <c r="IH214" s="39"/>
      <c r="II214" s="39"/>
      <c r="IJ214" s="39"/>
      <c r="IK214" s="39"/>
      <c r="IL214" s="39"/>
      <c r="IM214" s="39"/>
      <c r="IN214" s="39"/>
      <c r="IO214" s="39"/>
      <c r="IP214" s="39"/>
      <c r="IQ214" s="39"/>
      <c r="IR214" s="39"/>
      <c r="IS214" s="39"/>
      <c r="IT214" s="39"/>
      <c r="IU214" s="39"/>
      <c r="IV214" s="39"/>
      <c r="IW214" s="39"/>
      <c r="IX214" s="39"/>
      <c r="IY214" s="39"/>
      <c r="IZ214" s="39"/>
      <c r="JA214" s="39"/>
      <c r="JB214" s="39"/>
      <c r="JC214" s="39"/>
      <c r="JD214" s="39"/>
      <c r="JE214" s="39"/>
      <c r="JF214" s="39"/>
      <c r="JG214" s="39"/>
      <c r="JH214" s="39"/>
      <c r="JI214" s="39"/>
      <c r="JJ214" s="39"/>
    </row>
    <row r="215" spans="1:319" s="33" customFormat="1">
      <c r="A215" s="33" t="s">
        <v>168</v>
      </c>
      <c r="B215" s="30">
        <v>34274.007352941175</v>
      </c>
      <c r="C215" s="30">
        <v>21817</v>
      </c>
      <c r="D215" s="26">
        <v>33588.527205882347</v>
      </c>
      <c r="E215" s="26">
        <f>ROUNDUP(Tabla1[[#This Row],[€uros1]],0)</f>
        <v>33589</v>
      </c>
      <c r="F215" s="33">
        <v>18</v>
      </c>
      <c r="G215" s="32">
        <v>214</v>
      </c>
      <c r="H215" s="33" t="s">
        <v>169</v>
      </c>
      <c r="I215" s="33" t="s">
        <v>169</v>
      </c>
      <c r="J215" s="33" t="s">
        <v>169</v>
      </c>
      <c r="M215" s="33">
        <v>2</v>
      </c>
      <c r="N215" s="33">
        <v>2</v>
      </c>
      <c r="O215" s="33" t="s">
        <v>1313</v>
      </c>
      <c r="P215" s="33" t="s">
        <v>1326</v>
      </c>
      <c r="Q215" s="33" t="s">
        <v>1330</v>
      </c>
      <c r="R215" s="33" t="s">
        <v>1388</v>
      </c>
      <c r="W215" s="33" t="s">
        <v>1389</v>
      </c>
      <c r="X215" s="33" t="s">
        <v>1392</v>
      </c>
      <c r="AD215" s="33" t="s">
        <v>1393</v>
      </c>
      <c r="AE215" s="33" t="s">
        <v>1394</v>
      </c>
      <c r="AI215" s="33" t="s">
        <v>612</v>
      </c>
      <c r="AJ215" s="33" t="s">
        <v>171</v>
      </c>
      <c r="AK215" s="33" t="s">
        <v>1338</v>
      </c>
      <c r="AL215" s="33" t="s">
        <v>260</v>
      </c>
      <c r="AN215" s="33" t="s">
        <v>60</v>
      </c>
      <c r="AO215" s="33" t="s">
        <v>61</v>
      </c>
      <c r="AP215" s="33" t="s">
        <v>62</v>
      </c>
      <c r="AQ215" s="33" t="s">
        <v>64</v>
      </c>
      <c r="AR215" s="33" t="s">
        <v>65</v>
      </c>
      <c r="AS215" s="33" t="s">
        <v>66</v>
      </c>
      <c r="AT215" s="33" t="s">
        <v>131</v>
      </c>
      <c r="AU215" s="33" t="s">
        <v>170</v>
      </c>
      <c r="AV215" s="33" t="s">
        <v>67</v>
      </c>
      <c r="AW215" s="33" t="s">
        <v>108</v>
      </c>
      <c r="BD215" s="33" t="s">
        <v>172</v>
      </c>
      <c r="BE215" s="33" t="s">
        <v>254</v>
      </c>
      <c r="BF215" s="33" t="s">
        <v>2116</v>
      </c>
      <c r="BG215" s="33" t="s">
        <v>173</v>
      </c>
      <c r="BH215" s="33" t="s">
        <v>174</v>
      </c>
      <c r="BJ215" s="33" t="s">
        <v>175</v>
      </c>
      <c r="BK215" s="33" t="s">
        <v>176</v>
      </c>
      <c r="BN215" s="36"/>
      <c r="BO215" s="33" t="s">
        <v>77</v>
      </c>
      <c r="BP215" s="33" t="s">
        <v>1945</v>
      </c>
      <c r="BQ215" s="36"/>
      <c r="BU215" s="39" t="s">
        <v>182</v>
      </c>
      <c r="BY215" s="33">
        <v>1</v>
      </c>
      <c r="CH215" s="33">
        <v>2</v>
      </c>
      <c r="CI215" s="33" t="s">
        <v>1344</v>
      </c>
      <c r="CJ215" s="39"/>
      <c r="CY215" s="42"/>
      <c r="CZ215" s="75"/>
      <c r="DA215" s="75"/>
      <c r="DB215" s="33">
        <v>1</v>
      </c>
      <c r="DC215" s="42" t="s">
        <v>178</v>
      </c>
      <c r="DD215" s="42" t="s">
        <v>177</v>
      </c>
      <c r="DH215" s="33" t="s">
        <v>1936</v>
      </c>
      <c r="DI215" s="33" t="s">
        <v>1347</v>
      </c>
      <c r="DJ215" s="33" t="s">
        <v>145</v>
      </c>
      <c r="DK215" s="33" t="s">
        <v>59</v>
      </c>
      <c r="DL215" s="33" t="s">
        <v>180</v>
      </c>
      <c r="DM215" s="33" t="s">
        <v>179</v>
      </c>
      <c r="DN215" s="33">
        <v>7</v>
      </c>
      <c r="DO215" s="33" t="s">
        <v>1566</v>
      </c>
      <c r="DP215" s="33" t="s">
        <v>1566</v>
      </c>
      <c r="DW215" s="33">
        <v>35.5</v>
      </c>
      <c r="EC215" s="76"/>
      <c r="ED215" s="89">
        <v>210</v>
      </c>
      <c r="EE215" s="33">
        <v>25</v>
      </c>
      <c r="EI215" s="33">
        <v>1590</v>
      </c>
      <c r="EJ215" s="33">
        <v>515</v>
      </c>
      <c r="EK215" s="33">
        <v>1200</v>
      </c>
      <c r="EL215" s="33">
        <f>COUNTA(Tabla1[[#This Row],[Tamb1]:[Tamb4]])</f>
        <v>2</v>
      </c>
      <c r="EM215" s="46" t="s">
        <v>1727</v>
      </c>
      <c r="EN215" s="46" t="s">
        <v>1734</v>
      </c>
      <c r="EQ215" s="47" t="s">
        <v>1743</v>
      </c>
      <c r="ER215" s="47"/>
      <c r="ES215" s="33">
        <f>COUNTA(Tabla1[[#This Row],[Tcam1]:[Tcam9]])</f>
        <v>3</v>
      </c>
      <c r="ET215" s="46" t="s">
        <v>1742</v>
      </c>
      <c r="EU215" s="46" t="s">
        <v>1743</v>
      </c>
      <c r="EV215" s="46" t="s">
        <v>1744</v>
      </c>
      <c r="FC215" s="54">
        <v>2580</v>
      </c>
      <c r="FD215" s="54">
        <v>2750</v>
      </c>
      <c r="FE215" s="54">
        <v>2826</v>
      </c>
      <c r="FF215" s="54"/>
      <c r="FG215" s="54"/>
      <c r="FH215" s="54"/>
      <c r="FI215" s="54"/>
      <c r="FJ215" s="54"/>
      <c r="FK215" s="54"/>
      <c r="FL215" s="54">
        <v>2554</v>
      </c>
      <c r="FM215" s="54">
        <v>2695</v>
      </c>
      <c r="FN215" s="54">
        <v>2750</v>
      </c>
      <c r="FO215" s="54"/>
      <c r="FP215" s="54"/>
      <c r="FQ215" s="54"/>
      <c r="FR215" s="54"/>
      <c r="FS215" s="54"/>
      <c r="FT215" s="54"/>
      <c r="FU215" s="54"/>
      <c r="FV215" s="54"/>
      <c r="FW215" s="54"/>
      <c r="FX215" s="54"/>
      <c r="FY215" s="54"/>
      <c r="FZ215" s="54"/>
      <c r="GA215" s="54"/>
      <c r="GB215" s="54"/>
      <c r="GC215" s="54"/>
      <c r="GD215" s="54"/>
      <c r="GE215" s="39">
        <v>31.9</v>
      </c>
      <c r="GF215" s="39">
        <v>42</v>
      </c>
      <c r="GG215" s="39">
        <v>54</v>
      </c>
      <c r="GH215" s="39"/>
      <c r="GI215" s="39"/>
      <c r="GJ215" s="39"/>
      <c r="GK215" s="39"/>
      <c r="GL215" s="39"/>
      <c r="GM215" s="39"/>
      <c r="GN215" s="39">
        <v>26.5</v>
      </c>
      <c r="GO215" s="39">
        <v>35</v>
      </c>
      <c r="GP215" s="39">
        <v>44</v>
      </c>
      <c r="GQ215" s="39"/>
      <c r="GR215" s="39"/>
      <c r="GS215" s="39"/>
      <c r="GT215" s="39"/>
      <c r="GU215" s="39"/>
      <c r="GV215" s="39"/>
      <c r="GW215" s="39"/>
      <c r="GX215" s="39"/>
      <c r="GY215" s="39"/>
      <c r="GZ215" s="39"/>
      <c r="HA215" s="39"/>
      <c r="HB215" s="39"/>
      <c r="HC215" s="39"/>
      <c r="HD215" s="39"/>
      <c r="HE215" s="39"/>
      <c r="HF215" s="39"/>
      <c r="HG215" s="39"/>
      <c r="HH215" s="39"/>
      <c r="HI215" s="39"/>
      <c r="HJ215" s="39"/>
      <c r="HK215" s="39"/>
      <c r="HL215" s="39"/>
      <c r="HM215" s="39"/>
      <c r="HN215" s="39"/>
      <c r="HO215" s="39"/>
      <c r="HP215" s="39"/>
      <c r="HQ215" s="39"/>
      <c r="HR215" s="39"/>
      <c r="HS215" s="39"/>
      <c r="HT215" s="39"/>
      <c r="HU215" s="39"/>
      <c r="HV215" s="39"/>
      <c r="HW215" s="39"/>
      <c r="HX215" s="39"/>
      <c r="HY215" s="39"/>
      <c r="HZ215" s="39"/>
      <c r="IA215" s="39"/>
      <c r="IB215" s="39"/>
      <c r="IC215" s="39"/>
      <c r="ID215" s="39"/>
      <c r="IE215" s="39"/>
      <c r="IF215" s="39"/>
      <c r="IG215" s="39"/>
      <c r="IH215" s="39"/>
      <c r="II215" s="39"/>
      <c r="IJ215" s="39"/>
      <c r="IK215" s="39"/>
      <c r="IL215" s="39"/>
      <c r="IM215" s="39"/>
      <c r="IN215" s="39"/>
      <c r="IO215" s="39"/>
      <c r="IP215" s="39"/>
      <c r="IQ215" s="39"/>
      <c r="IR215" s="39"/>
      <c r="IS215" s="39"/>
      <c r="IT215" s="39"/>
      <c r="IU215" s="39"/>
      <c r="IV215" s="39"/>
      <c r="IW215" s="39"/>
      <c r="IX215" s="39"/>
      <c r="IY215" s="39"/>
      <c r="IZ215" s="39"/>
      <c r="JA215" s="39"/>
      <c r="JB215" s="39"/>
      <c r="JC215" s="39"/>
      <c r="JD215" s="39"/>
      <c r="JE215" s="39"/>
      <c r="JF215" s="39"/>
      <c r="JG215" s="39"/>
      <c r="JH215" s="39"/>
      <c r="JI215" s="39"/>
      <c r="JJ215" s="39"/>
    </row>
    <row r="216" spans="1:319" s="33" customFormat="1">
      <c r="A216" s="33" t="s">
        <v>183</v>
      </c>
      <c r="B216" s="30">
        <v>39541.605330882354</v>
      </c>
      <c r="C216" s="30">
        <v>30148</v>
      </c>
      <c r="D216" s="26">
        <v>38750.773224264703</v>
      </c>
      <c r="E216" s="26">
        <f>ROUNDUP(Tabla1[[#This Row],[€uros1]],0)</f>
        <v>38751</v>
      </c>
      <c r="F216" s="33">
        <v>18</v>
      </c>
      <c r="G216" s="32">
        <v>215</v>
      </c>
      <c r="H216" s="33" t="s">
        <v>169</v>
      </c>
      <c r="I216" s="33" t="s">
        <v>169</v>
      </c>
      <c r="J216" s="33" t="s">
        <v>169</v>
      </c>
      <c r="M216" s="33">
        <v>2</v>
      </c>
      <c r="N216" s="33">
        <v>2</v>
      </c>
      <c r="O216" s="33" t="s">
        <v>1313</v>
      </c>
      <c r="P216" s="33" t="s">
        <v>1326</v>
      </c>
      <c r="Q216" s="33" t="s">
        <v>1330</v>
      </c>
      <c r="R216" s="33" t="s">
        <v>1388</v>
      </c>
      <c r="W216" s="33" t="s">
        <v>1389</v>
      </c>
      <c r="X216" s="33" t="s">
        <v>1392</v>
      </c>
      <c r="AD216" s="33" t="s">
        <v>1393</v>
      </c>
      <c r="AE216" s="33" t="s">
        <v>1394</v>
      </c>
      <c r="AI216" s="33" t="s">
        <v>612</v>
      </c>
      <c r="AJ216" s="33" t="s">
        <v>171</v>
      </c>
      <c r="AK216" s="33" t="s">
        <v>1338</v>
      </c>
      <c r="AL216" s="33" t="s">
        <v>260</v>
      </c>
      <c r="AN216" s="33" t="s">
        <v>60</v>
      </c>
      <c r="AO216" s="33" t="s">
        <v>61</v>
      </c>
      <c r="AP216" s="33" t="s">
        <v>62</v>
      </c>
      <c r="AQ216" s="33" t="s">
        <v>64</v>
      </c>
      <c r="AR216" s="33" t="s">
        <v>65</v>
      </c>
      <c r="AS216" s="33" t="s">
        <v>66</v>
      </c>
      <c r="AT216" s="33" t="s">
        <v>131</v>
      </c>
      <c r="AU216" s="33" t="s">
        <v>170</v>
      </c>
      <c r="AV216" s="33" t="s">
        <v>67</v>
      </c>
      <c r="AW216" s="33" t="s">
        <v>108</v>
      </c>
      <c r="BD216" s="33" t="s">
        <v>172</v>
      </c>
      <c r="BE216" s="33" t="s">
        <v>254</v>
      </c>
      <c r="BF216" s="33" t="s">
        <v>2116</v>
      </c>
      <c r="BG216" s="33" t="s">
        <v>173</v>
      </c>
      <c r="BH216" s="33" t="s">
        <v>174</v>
      </c>
      <c r="BJ216" s="33" t="s">
        <v>175</v>
      </c>
      <c r="BK216" s="33" t="s">
        <v>176</v>
      </c>
      <c r="BN216" s="36"/>
      <c r="BO216" s="33" t="s">
        <v>77</v>
      </c>
      <c r="BP216" s="33" t="s">
        <v>1946</v>
      </c>
      <c r="BQ216" s="36"/>
      <c r="BU216" s="39" t="s">
        <v>187</v>
      </c>
      <c r="BY216" s="33">
        <v>1</v>
      </c>
      <c r="CH216" s="33">
        <v>2</v>
      </c>
      <c r="CI216" s="33" t="s">
        <v>1344</v>
      </c>
      <c r="CJ216" s="39"/>
      <c r="CY216" s="42"/>
      <c r="CZ216" s="75"/>
      <c r="DA216" s="75"/>
      <c r="DB216" s="33">
        <v>2</v>
      </c>
      <c r="DC216" s="42" t="s">
        <v>178</v>
      </c>
      <c r="DD216" s="42" t="s">
        <v>184</v>
      </c>
      <c r="DH216" s="33" t="s">
        <v>1936</v>
      </c>
      <c r="DI216" s="33" t="s">
        <v>1347</v>
      </c>
      <c r="DJ216" s="33" t="s">
        <v>129</v>
      </c>
      <c r="DK216" s="33" t="s">
        <v>59</v>
      </c>
      <c r="DL216" s="33" t="s">
        <v>122</v>
      </c>
      <c r="DM216" s="33" t="s">
        <v>185</v>
      </c>
      <c r="DN216" s="33">
        <v>14</v>
      </c>
      <c r="DO216" s="33" t="s">
        <v>1566</v>
      </c>
      <c r="DP216" s="33" t="s">
        <v>1566</v>
      </c>
      <c r="DW216" s="33">
        <v>37.799999999999997</v>
      </c>
      <c r="EC216" s="76"/>
      <c r="ED216" s="89">
        <v>210</v>
      </c>
      <c r="EE216" s="33">
        <v>38</v>
      </c>
      <c r="EI216" s="33">
        <v>1590</v>
      </c>
      <c r="EJ216" s="33">
        <v>515</v>
      </c>
      <c r="EK216" s="33">
        <v>1200</v>
      </c>
      <c r="EL216" s="33">
        <f>COUNTA(Tabla1[[#This Row],[Tamb1]:[Tamb4]])</f>
        <v>2</v>
      </c>
      <c r="EM216" s="46" t="s">
        <v>1727</v>
      </c>
      <c r="EN216" s="46" t="s">
        <v>1734</v>
      </c>
      <c r="EQ216" s="47" t="s">
        <v>1743</v>
      </c>
      <c r="ER216" s="47"/>
      <c r="ES216" s="33">
        <f>COUNTA(Tabla1[[#This Row],[Tcam1]:[Tcam9]])</f>
        <v>3</v>
      </c>
      <c r="ET216" s="46" t="s">
        <v>1742</v>
      </c>
      <c r="EU216" s="46" t="s">
        <v>1743</v>
      </c>
      <c r="EV216" s="46" t="s">
        <v>1744</v>
      </c>
      <c r="FC216" s="54">
        <v>4003</v>
      </c>
      <c r="FD216" s="54">
        <v>4165</v>
      </c>
      <c r="FE216" s="54">
        <v>4295</v>
      </c>
      <c r="FF216" s="54"/>
      <c r="FG216" s="54"/>
      <c r="FH216" s="54"/>
      <c r="FI216" s="54"/>
      <c r="FJ216" s="54"/>
      <c r="FK216" s="54"/>
      <c r="FL216" s="54">
        <v>3923</v>
      </c>
      <c r="FM216" s="54">
        <v>4040</v>
      </c>
      <c r="FN216" s="54">
        <v>4165</v>
      </c>
      <c r="FO216" s="54"/>
      <c r="FP216" s="54"/>
      <c r="FQ216" s="54"/>
      <c r="FR216" s="54"/>
      <c r="FS216" s="54"/>
      <c r="FT216" s="54"/>
      <c r="FU216" s="54"/>
      <c r="FV216" s="54"/>
      <c r="FW216" s="54"/>
      <c r="FX216" s="54"/>
      <c r="FY216" s="54"/>
      <c r="FZ216" s="54"/>
      <c r="GA216" s="54"/>
      <c r="GB216" s="54"/>
      <c r="GC216" s="54"/>
      <c r="GD216" s="54"/>
      <c r="GE216" s="39">
        <v>60</v>
      </c>
      <c r="GF216" s="39">
        <v>76</v>
      </c>
      <c r="GG216" s="39">
        <v>97</v>
      </c>
      <c r="GH216" s="39"/>
      <c r="GI216" s="39"/>
      <c r="GJ216" s="39"/>
      <c r="GK216" s="39"/>
      <c r="GL216" s="39"/>
      <c r="GM216" s="39"/>
      <c r="GN216" s="39">
        <v>51</v>
      </c>
      <c r="GO216" s="39">
        <v>64</v>
      </c>
      <c r="GP216" s="39">
        <v>81</v>
      </c>
      <c r="GQ216" s="39"/>
      <c r="GR216" s="39"/>
      <c r="GS216" s="39"/>
      <c r="GT216" s="39"/>
      <c r="GU216" s="39"/>
      <c r="GV216" s="39"/>
      <c r="GW216" s="39"/>
      <c r="GX216" s="39"/>
      <c r="GY216" s="39"/>
      <c r="GZ216" s="39"/>
      <c r="HA216" s="39"/>
      <c r="HB216" s="39"/>
      <c r="HC216" s="39"/>
      <c r="HD216" s="39"/>
      <c r="HE216" s="39"/>
      <c r="HF216" s="39"/>
      <c r="HG216" s="39"/>
      <c r="HH216" s="39"/>
      <c r="HI216" s="39"/>
      <c r="HJ216" s="39"/>
      <c r="HK216" s="39"/>
      <c r="HL216" s="39"/>
      <c r="HM216" s="39"/>
      <c r="HN216" s="39"/>
      <c r="HO216" s="39"/>
      <c r="HP216" s="39"/>
      <c r="HQ216" s="39"/>
      <c r="HR216" s="39"/>
      <c r="HS216" s="39"/>
      <c r="HT216" s="39"/>
      <c r="HU216" s="39"/>
      <c r="HV216" s="39"/>
      <c r="HW216" s="39"/>
      <c r="HX216" s="39"/>
      <c r="HY216" s="39"/>
      <c r="HZ216" s="39"/>
      <c r="IA216" s="39"/>
      <c r="IB216" s="39"/>
      <c r="IC216" s="39"/>
      <c r="ID216" s="39"/>
      <c r="IE216" s="39"/>
      <c r="IF216" s="39"/>
      <c r="IG216" s="39"/>
      <c r="IH216" s="39"/>
      <c r="II216" s="39"/>
      <c r="IJ216" s="39"/>
      <c r="IK216" s="39"/>
      <c r="IL216" s="39"/>
      <c r="IM216" s="39"/>
      <c r="IN216" s="39"/>
      <c r="IO216" s="39"/>
      <c r="IP216" s="39"/>
      <c r="IQ216" s="39"/>
      <c r="IR216" s="39"/>
      <c r="IS216" s="39"/>
      <c r="IT216" s="39"/>
      <c r="IU216" s="39"/>
      <c r="IV216" s="39"/>
      <c r="IW216" s="39"/>
      <c r="IX216" s="39"/>
      <c r="IY216" s="39"/>
      <c r="IZ216" s="39"/>
      <c r="JA216" s="39"/>
      <c r="JB216" s="39"/>
      <c r="JC216" s="39"/>
      <c r="JD216" s="39"/>
      <c r="JE216" s="39"/>
      <c r="JF216" s="39"/>
      <c r="JG216" s="39"/>
      <c r="JH216" s="39"/>
      <c r="JI216" s="39"/>
      <c r="JJ216" s="39"/>
    </row>
    <row r="217" spans="1:319" s="33" customFormat="1">
      <c r="A217" s="33" t="s">
        <v>188</v>
      </c>
      <c r="B217" s="30">
        <v>42031.384191176461</v>
      </c>
      <c r="C217" s="30">
        <v>26538</v>
      </c>
      <c r="D217" s="26">
        <v>41190.75650735294</v>
      </c>
      <c r="E217" s="26">
        <f>ROUNDUP(Tabla1[[#This Row],[€uros1]],0)</f>
        <v>41191</v>
      </c>
      <c r="F217" s="33">
        <v>18</v>
      </c>
      <c r="G217" s="32">
        <v>216</v>
      </c>
      <c r="H217" s="33" t="s">
        <v>169</v>
      </c>
      <c r="I217" s="33" t="s">
        <v>169</v>
      </c>
      <c r="J217" s="33" t="s">
        <v>169</v>
      </c>
      <c r="M217" s="33">
        <v>2</v>
      </c>
      <c r="N217" s="33">
        <v>2</v>
      </c>
      <c r="O217" s="33" t="s">
        <v>1313</v>
      </c>
      <c r="P217" s="33" t="s">
        <v>1326</v>
      </c>
      <c r="Q217" s="33" t="s">
        <v>1330</v>
      </c>
      <c r="R217" s="33" t="s">
        <v>1388</v>
      </c>
      <c r="W217" s="33" t="s">
        <v>1389</v>
      </c>
      <c r="X217" s="33" t="s">
        <v>1392</v>
      </c>
      <c r="AD217" s="33" t="s">
        <v>1393</v>
      </c>
      <c r="AE217" s="33" t="s">
        <v>1394</v>
      </c>
      <c r="AI217" s="33" t="s">
        <v>612</v>
      </c>
      <c r="AJ217" s="33" t="s">
        <v>171</v>
      </c>
      <c r="AK217" s="33" t="s">
        <v>1338</v>
      </c>
      <c r="AL217" s="33" t="s">
        <v>260</v>
      </c>
      <c r="AN217" s="33" t="s">
        <v>60</v>
      </c>
      <c r="AO217" s="33" t="s">
        <v>61</v>
      </c>
      <c r="AP217" s="33" t="s">
        <v>62</v>
      </c>
      <c r="AQ217" s="33" t="s">
        <v>64</v>
      </c>
      <c r="AR217" s="33" t="s">
        <v>65</v>
      </c>
      <c r="AS217" s="33" t="s">
        <v>66</v>
      </c>
      <c r="AT217" s="33" t="s">
        <v>131</v>
      </c>
      <c r="AU217" s="33" t="s">
        <v>170</v>
      </c>
      <c r="AV217" s="33" t="s">
        <v>67</v>
      </c>
      <c r="AW217" s="33" t="s">
        <v>108</v>
      </c>
      <c r="BD217" s="33" t="s">
        <v>172</v>
      </c>
      <c r="BE217" s="33" t="s">
        <v>254</v>
      </c>
      <c r="BF217" s="33" t="s">
        <v>2116</v>
      </c>
      <c r="BG217" s="33" t="s">
        <v>173</v>
      </c>
      <c r="BH217" s="33" t="s">
        <v>174</v>
      </c>
      <c r="BJ217" s="33" t="s">
        <v>175</v>
      </c>
      <c r="BK217" s="33" t="s">
        <v>176</v>
      </c>
      <c r="BN217" s="36"/>
      <c r="BO217" s="33" t="s">
        <v>121</v>
      </c>
      <c r="BP217" s="33" t="s">
        <v>1947</v>
      </c>
      <c r="BQ217" s="36"/>
      <c r="BU217" s="39" t="s">
        <v>191</v>
      </c>
      <c r="BY217" s="33">
        <v>1</v>
      </c>
      <c r="CH217" s="33">
        <v>2</v>
      </c>
      <c r="CI217" s="33" t="s">
        <v>1344</v>
      </c>
      <c r="CJ217" s="39"/>
      <c r="CY217" s="42"/>
      <c r="CZ217" s="75"/>
      <c r="DA217" s="75"/>
      <c r="DB217" s="33">
        <v>2</v>
      </c>
      <c r="DC217" s="42" t="s">
        <v>178</v>
      </c>
      <c r="DD217" s="42" t="s">
        <v>184</v>
      </c>
      <c r="DH217" s="33" t="s">
        <v>1936</v>
      </c>
      <c r="DI217" s="33" t="s">
        <v>1347</v>
      </c>
      <c r="DJ217" s="33" t="s">
        <v>189</v>
      </c>
      <c r="DK217" s="33" t="s">
        <v>59</v>
      </c>
      <c r="DL217" s="33" t="s">
        <v>122</v>
      </c>
      <c r="DM217" s="33" t="s">
        <v>190</v>
      </c>
      <c r="DN217" s="33">
        <v>14</v>
      </c>
      <c r="DO217" s="33" t="s">
        <v>1566</v>
      </c>
      <c r="DP217" s="33" t="s">
        <v>1567</v>
      </c>
      <c r="DW217" s="33">
        <v>41.1</v>
      </c>
      <c r="EC217" s="76"/>
      <c r="ED217" s="89">
        <v>210</v>
      </c>
      <c r="EE217" s="33">
        <v>53</v>
      </c>
      <c r="EI217" s="33">
        <v>1590</v>
      </c>
      <c r="EJ217" s="33">
        <v>515</v>
      </c>
      <c r="EK217" s="33">
        <v>1200</v>
      </c>
      <c r="EL217" s="33">
        <f>COUNTA(Tabla1[[#This Row],[Tamb1]:[Tamb4]])</f>
        <v>2</v>
      </c>
      <c r="EM217" s="46" t="s">
        <v>1727</v>
      </c>
      <c r="EN217" s="46" t="s">
        <v>1734</v>
      </c>
      <c r="EQ217" s="47" t="s">
        <v>1743</v>
      </c>
      <c r="ER217" s="47"/>
      <c r="ES217" s="33">
        <f>COUNTA(Tabla1[[#This Row],[Tcam1]:[Tcam9]])</f>
        <v>3</v>
      </c>
      <c r="ET217" s="46" t="s">
        <v>1742</v>
      </c>
      <c r="EU217" s="46" t="s">
        <v>1743</v>
      </c>
      <c r="EV217" s="46" t="s">
        <v>1744</v>
      </c>
      <c r="FC217" s="54">
        <v>6123</v>
      </c>
      <c r="FD217" s="54">
        <v>7180</v>
      </c>
      <c r="FE217" s="54">
        <v>7406</v>
      </c>
      <c r="FF217" s="54"/>
      <c r="FG217" s="54"/>
      <c r="FH217" s="54"/>
      <c r="FI217" s="54"/>
      <c r="FJ217" s="54"/>
      <c r="FK217" s="54"/>
      <c r="FL217" s="54">
        <v>6123</v>
      </c>
      <c r="FM217" s="54">
        <v>7090</v>
      </c>
      <c r="FN217" s="54">
        <v>7133</v>
      </c>
      <c r="FO217" s="54"/>
      <c r="FP217" s="54"/>
      <c r="FQ217" s="54"/>
      <c r="FR217" s="54"/>
      <c r="FS217" s="54"/>
      <c r="FT217" s="54"/>
      <c r="FU217" s="54"/>
      <c r="FV217" s="54"/>
      <c r="FW217" s="54"/>
      <c r="FX217" s="54"/>
      <c r="FY217" s="54"/>
      <c r="FZ217" s="54"/>
      <c r="GA217" s="54"/>
      <c r="GB217" s="54"/>
      <c r="GC217" s="54"/>
      <c r="GD217" s="54"/>
      <c r="GE217" s="39">
        <v>106</v>
      </c>
      <c r="GF217" s="39">
        <v>155</v>
      </c>
      <c r="GG217" s="39">
        <v>199</v>
      </c>
      <c r="GH217" s="39"/>
      <c r="GI217" s="39"/>
      <c r="GJ217" s="39"/>
      <c r="GK217" s="39"/>
      <c r="GL217" s="39"/>
      <c r="GM217" s="39"/>
      <c r="GN217" s="39">
        <v>93</v>
      </c>
      <c r="GO217" s="39">
        <v>132</v>
      </c>
      <c r="GP217" s="39">
        <v>161</v>
      </c>
      <c r="GQ217" s="39"/>
      <c r="GR217" s="39"/>
      <c r="GS217" s="39"/>
      <c r="GT217" s="39"/>
      <c r="GU217" s="39"/>
      <c r="GV217" s="39"/>
      <c r="GW217" s="39"/>
      <c r="GX217" s="39"/>
      <c r="GY217" s="39"/>
      <c r="GZ217" s="39"/>
      <c r="HA217" s="39"/>
      <c r="HB217" s="39"/>
      <c r="HC217" s="39"/>
      <c r="HD217" s="39"/>
      <c r="HE217" s="39"/>
      <c r="HF217" s="39"/>
      <c r="HG217" s="39"/>
      <c r="HH217" s="39"/>
      <c r="HI217" s="39"/>
      <c r="HJ217" s="39"/>
      <c r="HK217" s="39"/>
      <c r="HL217" s="39"/>
      <c r="HM217" s="39"/>
      <c r="HN217" s="39"/>
      <c r="HO217" s="39"/>
      <c r="HP217" s="39"/>
      <c r="HQ217" s="39"/>
      <c r="HR217" s="39"/>
      <c r="HS217" s="39"/>
      <c r="HT217" s="39"/>
      <c r="HU217" s="39"/>
      <c r="HV217" s="39"/>
      <c r="HW217" s="39"/>
      <c r="HX217" s="39"/>
      <c r="HY217" s="39"/>
      <c r="HZ217" s="39"/>
      <c r="IA217" s="39"/>
      <c r="IB217" s="39"/>
      <c r="IC217" s="39"/>
      <c r="ID217" s="39"/>
      <c r="IE217" s="39"/>
      <c r="IF217" s="39"/>
      <c r="IG217" s="39"/>
      <c r="IH217" s="39"/>
      <c r="II217" s="39"/>
      <c r="IJ217" s="39"/>
      <c r="IK217" s="39"/>
      <c r="IL217" s="39"/>
      <c r="IM217" s="39"/>
      <c r="IN217" s="39"/>
      <c r="IO217" s="39"/>
      <c r="IP217" s="39"/>
      <c r="IQ217" s="39"/>
      <c r="IR217" s="39"/>
      <c r="IS217" s="39"/>
      <c r="IT217" s="39"/>
      <c r="IU217" s="39"/>
      <c r="IV217" s="39"/>
      <c r="IW217" s="39"/>
      <c r="IX217" s="39"/>
      <c r="IY217" s="39"/>
      <c r="IZ217" s="39"/>
      <c r="JA217" s="39"/>
      <c r="JB217" s="39"/>
      <c r="JC217" s="39"/>
      <c r="JD217" s="39"/>
      <c r="JE217" s="39"/>
      <c r="JF217" s="39"/>
      <c r="JG217" s="39"/>
      <c r="JH217" s="39"/>
      <c r="JI217" s="39"/>
      <c r="JJ217" s="39"/>
    </row>
    <row r="218" spans="1:319">
      <c r="A218" s="70" t="s">
        <v>407</v>
      </c>
      <c r="B218" s="71">
        <v>73539.62000000001</v>
      </c>
      <c r="C218" s="71">
        <v>69377</v>
      </c>
      <c r="D218" s="26">
        <v>79348.52843749999</v>
      </c>
      <c r="E218" s="26">
        <f>ROUNDUP(Tabla1[[#This Row],[€uros1]],0)</f>
        <v>79349</v>
      </c>
      <c r="F218" s="70">
        <v>19</v>
      </c>
      <c r="G218" s="32">
        <v>217</v>
      </c>
      <c r="H218" s="70" t="s">
        <v>613</v>
      </c>
      <c r="I218" s="70" t="s">
        <v>445</v>
      </c>
      <c r="J218" s="70" t="s">
        <v>445</v>
      </c>
      <c r="M218" s="70">
        <v>2</v>
      </c>
      <c r="N218" s="70">
        <v>2</v>
      </c>
      <c r="O218" s="70" t="s">
        <v>1333</v>
      </c>
      <c r="P218" s="70" t="s">
        <v>1322</v>
      </c>
      <c r="R218" s="70" t="s">
        <v>1397</v>
      </c>
      <c r="W218" s="70" t="s">
        <v>1398</v>
      </c>
      <c r="X218" s="70" t="s">
        <v>1400</v>
      </c>
      <c r="AF218" s="70" t="s">
        <v>1401</v>
      </c>
      <c r="AI218" s="70" t="s">
        <v>612</v>
      </c>
      <c r="AJ218" s="70" t="s">
        <v>171</v>
      </c>
      <c r="AK218" s="70" t="s">
        <v>1339</v>
      </c>
      <c r="AL218" s="70" t="s">
        <v>260</v>
      </c>
      <c r="AM218" s="70" t="s">
        <v>2108</v>
      </c>
      <c r="AN218" s="70" t="s">
        <v>60</v>
      </c>
      <c r="AO218" s="70" t="s">
        <v>61</v>
      </c>
      <c r="AP218" s="70" t="s">
        <v>62</v>
      </c>
      <c r="AQ218" s="70" t="s">
        <v>64</v>
      </c>
      <c r="AR218" s="70" t="s">
        <v>65</v>
      </c>
      <c r="AS218" s="70" t="s">
        <v>537</v>
      </c>
      <c r="AT218" s="70" t="s">
        <v>66</v>
      </c>
      <c r="AU218" s="70" t="s">
        <v>131</v>
      </c>
      <c r="AV218" s="70" t="s">
        <v>170</v>
      </c>
      <c r="AW218" s="70" t="s">
        <v>67</v>
      </c>
      <c r="AX218" s="70" t="s">
        <v>235</v>
      </c>
      <c r="AY218" s="70" t="s">
        <v>108</v>
      </c>
      <c r="AZ218" s="70" t="s">
        <v>92</v>
      </c>
      <c r="BD218" s="70" t="s">
        <v>596</v>
      </c>
      <c r="BE218" s="70" t="s">
        <v>600</v>
      </c>
      <c r="BF218" s="33" t="s">
        <v>2116</v>
      </c>
      <c r="BM218" s="70"/>
      <c r="BN218" s="72">
        <v>1.49</v>
      </c>
      <c r="BO218" s="70" t="s">
        <v>121</v>
      </c>
      <c r="BP218" s="70" t="s">
        <v>1569</v>
      </c>
      <c r="BQ218" s="72"/>
      <c r="BR218" s="70"/>
      <c r="BT218" s="70"/>
      <c r="BU218" s="74"/>
      <c r="BV218" s="70"/>
      <c r="BW218" s="70"/>
      <c r="BX218" s="70"/>
      <c r="BY218" s="70">
        <v>3</v>
      </c>
      <c r="BZ218" s="70"/>
      <c r="CA218" s="70">
        <v>7.1</v>
      </c>
      <c r="CB218" s="70">
        <v>12.9</v>
      </c>
      <c r="CC218" s="70"/>
      <c r="CD218" s="70"/>
      <c r="CE218" s="70"/>
      <c r="CF218" s="70"/>
      <c r="CG218" s="70"/>
      <c r="CH218" s="70"/>
      <c r="CI218" s="70"/>
      <c r="CJ218" s="74"/>
      <c r="CK218" s="70"/>
      <c r="CL218" s="70"/>
      <c r="CM218" s="70"/>
      <c r="CN218" s="70"/>
      <c r="CO218" s="70"/>
      <c r="CP218" s="70"/>
      <c r="CQ218" s="70"/>
      <c r="CR218" s="70"/>
      <c r="CS218" s="70"/>
      <c r="CT218" s="70"/>
      <c r="CV218" s="70"/>
      <c r="CY218" s="75"/>
      <c r="CZ218" s="75"/>
      <c r="DA218" s="75"/>
      <c r="DE218" s="70" t="s">
        <v>1574</v>
      </c>
      <c r="DF218" s="70" t="s">
        <v>1581</v>
      </c>
      <c r="DJ218" s="70"/>
      <c r="DK218" s="70"/>
      <c r="DL218" s="70"/>
      <c r="DM218" s="70"/>
      <c r="DN218" s="70"/>
      <c r="DO218" s="70" t="s">
        <v>1574</v>
      </c>
      <c r="DP218" s="70" t="s">
        <v>1574</v>
      </c>
      <c r="DQ218" s="70"/>
      <c r="DS218" s="70"/>
      <c r="DT218" s="70"/>
      <c r="DU218" s="70"/>
      <c r="DV218" s="70"/>
      <c r="DW218" s="70"/>
      <c r="DX218" s="70"/>
      <c r="DY218" s="70"/>
      <c r="DZ218" s="70"/>
      <c r="EA218" s="70"/>
      <c r="EB218" s="70">
        <v>30</v>
      </c>
      <c r="EC218" s="70">
        <v>425</v>
      </c>
      <c r="ED218" s="76"/>
      <c r="EE218" s="70"/>
      <c r="EF218" s="70"/>
      <c r="EG218" s="70"/>
      <c r="EH218" s="70"/>
      <c r="EI218" s="70"/>
      <c r="EL218" s="70">
        <f>COUNTA(Tabla1[[#This Row],[Tamb1]:[Tamb4]])</f>
        <v>4</v>
      </c>
      <c r="EM218" s="78" t="s">
        <v>1727</v>
      </c>
      <c r="EN218" s="78" t="s">
        <v>1728</v>
      </c>
      <c r="EO218" s="78" t="s">
        <v>1734</v>
      </c>
      <c r="EP218" s="78" t="s">
        <v>1736</v>
      </c>
      <c r="EQ218" s="33" t="s">
        <v>1745</v>
      </c>
      <c r="ER218" s="33"/>
      <c r="ES218" s="70">
        <f>COUNTA(Tabla1[[#This Row],[Tcam1]:[Tcam9]])</f>
        <v>3</v>
      </c>
      <c r="ET218" s="78" t="s">
        <v>1745</v>
      </c>
      <c r="EU218" s="70" t="s">
        <v>1339</v>
      </c>
      <c r="EV218" s="70" t="s">
        <v>1568</v>
      </c>
      <c r="EX218" s="79"/>
      <c r="EY218" s="79"/>
      <c r="EZ218" s="79"/>
      <c r="FA218" s="79"/>
      <c r="FB218" s="79"/>
      <c r="FC218" s="79">
        <v>10600</v>
      </c>
      <c r="FD218" s="79">
        <v>1325</v>
      </c>
      <c r="FE218" s="80">
        <v>17.64</v>
      </c>
      <c r="FF218" s="80"/>
      <c r="FG218" s="80"/>
      <c r="FH218" s="80"/>
      <c r="FI218" s="80"/>
      <c r="FJ218" s="80"/>
      <c r="FK218" s="80"/>
      <c r="FL218" s="79">
        <v>9700</v>
      </c>
      <c r="FM218" s="79">
        <v>1213</v>
      </c>
      <c r="FN218" s="80">
        <v>17.11</v>
      </c>
      <c r="FO218" s="80"/>
      <c r="FP218" s="80"/>
      <c r="FQ218" s="80"/>
      <c r="FR218" s="80"/>
      <c r="FS218" s="80"/>
      <c r="FT218" s="80"/>
      <c r="FU218" s="79">
        <v>8800</v>
      </c>
      <c r="FV218" s="79">
        <v>1100</v>
      </c>
      <c r="FW218" s="80">
        <v>16.600000000000001</v>
      </c>
      <c r="FX218" s="80"/>
      <c r="FY218" s="80"/>
      <c r="FZ218" s="79">
        <v>5800</v>
      </c>
      <c r="GA218" s="79">
        <v>725</v>
      </c>
      <c r="GB218" s="80">
        <v>13.94</v>
      </c>
      <c r="GC218" s="80"/>
      <c r="GD218" s="80"/>
      <c r="GE218" s="74"/>
      <c r="GF218" s="74"/>
      <c r="GG218" s="74"/>
      <c r="GH218" s="74"/>
      <c r="GI218" s="74"/>
      <c r="GJ218" s="74"/>
      <c r="GK218" s="74"/>
      <c r="GL218" s="74"/>
      <c r="GM218" s="74"/>
      <c r="GN218" s="74"/>
      <c r="GO218" s="74"/>
      <c r="GP218" s="74"/>
      <c r="GQ218" s="74"/>
      <c r="GR218" s="74"/>
      <c r="GS218" s="74"/>
      <c r="GT218" s="74"/>
      <c r="GU218" s="74"/>
      <c r="GV218" s="74"/>
      <c r="GW218" s="74"/>
      <c r="GX218" s="74"/>
      <c r="GY218" s="74"/>
      <c r="GZ218" s="74"/>
      <c r="HA218" s="74"/>
      <c r="HB218" s="74"/>
      <c r="HC218" s="74"/>
      <c r="HD218" s="74"/>
      <c r="HE218" s="74"/>
      <c r="HF218" s="74"/>
      <c r="HG218" s="74"/>
      <c r="HH218" s="74"/>
      <c r="HI218" s="74"/>
      <c r="HJ218" s="74"/>
      <c r="HK218" s="74"/>
      <c r="HL218" s="74"/>
      <c r="HM218" s="74"/>
      <c r="HN218" s="74"/>
      <c r="HO218" s="74"/>
      <c r="HP218" s="74"/>
      <c r="HQ218" s="74"/>
      <c r="HR218" s="74"/>
      <c r="HS218" s="74"/>
      <c r="HT218" s="74"/>
      <c r="HU218" s="74"/>
      <c r="HV218" s="74"/>
      <c r="HW218" s="74"/>
      <c r="HX218" s="74"/>
      <c r="HY218" s="74"/>
      <c r="HZ218" s="74"/>
      <c r="IA218" s="74"/>
      <c r="IB218" s="74"/>
      <c r="IC218" s="74"/>
      <c r="ID218" s="74"/>
      <c r="IE218" s="74"/>
      <c r="IF218" s="74"/>
      <c r="IG218" s="74"/>
      <c r="IH218" s="74"/>
      <c r="II218" s="74"/>
      <c r="IJ218" s="74"/>
      <c r="IK218" s="74"/>
      <c r="IL218" s="74"/>
      <c r="IM218" s="74"/>
      <c r="IN218" s="74"/>
      <c r="IO218" s="74"/>
      <c r="IP218" s="74"/>
      <c r="IQ218" s="74"/>
      <c r="IR218" s="74"/>
      <c r="IS218" s="74"/>
      <c r="IT218" s="74"/>
      <c r="IU218" s="74"/>
      <c r="IV218" s="74"/>
      <c r="IW218" s="74"/>
      <c r="IX218" s="74"/>
      <c r="IY218" s="74"/>
      <c r="IZ218" s="74"/>
      <c r="JA218" s="74"/>
      <c r="JB218" s="74"/>
      <c r="JC218" s="74"/>
      <c r="JD218" s="74"/>
      <c r="JE218" s="74"/>
      <c r="JF218" s="74"/>
      <c r="JG218" s="74"/>
      <c r="JH218" s="74"/>
      <c r="JI218" s="74"/>
      <c r="JJ218" s="74"/>
      <c r="JK218" s="70"/>
      <c r="JL218" s="70"/>
      <c r="JM218" s="70"/>
      <c r="JN218" s="70"/>
      <c r="JO218" s="70"/>
      <c r="JP218" s="70"/>
      <c r="JQ218" s="70"/>
      <c r="JR218" s="70"/>
      <c r="JS218" s="70"/>
      <c r="JT218" s="70"/>
      <c r="JU218" s="70"/>
      <c r="JV218" s="70"/>
      <c r="JW218" s="70"/>
      <c r="JX218" s="70"/>
      <c r="JY218" s="70"/>
      <c r="JZ218" s="70"/>
      <c r="KA218" s="70"/>
      <c r="KB218" s="70"/>
      <c r="KC218" s="70"/>
      <c r="KD218" s="70"/>
      <c r="KE218" s="70"/>
      <c r="KF218" s="70"/>
      <c r="KG218" s="70"/>
      <c r="KH218" s="70"/>
      <c r="KI218" s="70"/>
      <c r="KJ218" s="70"/>
      <c r="KK218" s="70"/>
      <c r="KL218" s="70"/>
      <c r="KM218" s="70"/>
      <c r="KN218" s="70"/>
      <c r="KO218" s="70"/>
      <c r="KP218" s="70"/>
      <c r="KQ218" s="70"/>
      <c r="KR218" s="70"/>
      <c r="KS218" s="70"/>
      <c r="KT218" s="70"/>
      <c r="KU218" s="70"/>
      <c r="KV218" s="70"/>
      <c r="KW218" s="70"/>
      <c r="KX218" s="70"/>
      <c r="KY218" s="70"/>
      <c r="KZ218" s="70"/>
      <c r="LA218" s="70"/>
      <c r="LB218" s="70"/>
      <c r="LC218" s="70"/>
      <c r="LD218" s="70"/>
      <c r="LE218" s="70"/>
      <c r="LF218" s="70"/>
      <c r="LG218" s="70"/>
    </row>
    <row r="219" spans="1:319">
      <c r="A219" s="70" t="s">
        <v>412</v>
      </c>
      <c r="B219" s="71">
        <v>76399.5</v>
      </c>
      <c r="C219" s="71">
        <v>72075</v>
      </c>
      <c r="D219" s="26">
        <v>82435.151968749997</v>
      </c>
      <c r="E219" s="26">
        <f>ROUNDUP(Tabla1[[#This Row],[€uros1]],0)</f>
        <v>82436</v>
      </c>
      <c r="F219" s="70">
        <v>19</v>
      </c>
      <c r="G219" s="32">
        <v>218</v>
      </c>
      <c r="H219" s="70" t="s">
        <v>613</v>
      </c>
      <c r="I219" s="70" t="s">
        <v>445</v>
      </c>
      <c r="J219" s="70" t="s">
        <v>445</v>
      </c>
      <c r="M219" s="70">
        <v>2</v>
      </c>
      <c r="N219" s="70">
        <v>2</v>
      </c>
      <c r="O219" s="70" t="s">
        <v>1333</v>
      </c>
      <c r="P219" s="70" t="s">
        <v>1322</v>
      </c>
      <c r="R219" s="70" t="s">
        <v>1397</v>
      </c>
      <c r="W219" s="70" t="s">
        <v>1398</v>
      </c>
      <c r="X219" s="70" t="s">
        <v>1400</v>
      </c>
      <c r="AF219" s="70" t="s">
        <v>1401</v>
      </c>
      <c r="AI219" s="70" t="s">
        <v>612</v>
      </c>
      <c r="AJ219" s="70" t="s">
        <v>171</v>
      </c>
      <c r="AK219" s="70" t="s">
        <v>1339</v>
      </c>
      <c r="AL219" s="70" t="s">
        <v>260</v>
      </c>
      <c r="AM219" s="70" t="s">
        <v>2108</v>
      </c>
      <c r="AN219" s="70" t="s">
        <v>60</v>
      </c>
      <c r="AO219" s="70" t="s">
        <v>61</v>
      </c>
      <c r="AP219" s="70" t="s">
        <v>62</v>
      </c>
      <c r="AQ219" s="70" t="s">
        <v>64</v>
      </c>
      <c r="AR219" s="70" t="s">
        <v>65</v>
      </c>
      <c r="AS219" s="70" t="s">
        <v>537</v>
      </c>
      <c r="AT219" s="70" t="s">
        <v>66</v>
      </c>
      <c r="AU219" s="70" t="s">
        <v>131</v>
      </c>
      <c r="AV219" s="70" t="s">
        <v>170</v>
      </c>
      <c r="AW219" s="70" t="s">
        <v>67</v>
      </c>
      <c r="AX219" s="70" t="s">
        <v>235</v>
      </c>
      <c r="AY219" s="70" t="s">
        <v>108</v>
      </c>
      <c r="AZ219" s="70" t="s">
        <v>92</v>
      </c>
      <c r="BD219" s="70" t="s">
        <v>596</v>
      </c>
      <c r="BE219" s="70" t="s">
        <v>600</v>
      </c>
      <c r="BF219" s="33" t="s">
        <v>2116</v>
      </c>
      <c r="BM219" s="70"/>
      <c r="BN219" s="72">
        <v>1.55</v>
      </c>
      <c r="BO219" s="70" t="s">
        <v>121</v>
      </c>
      <c r="BP219" s="70" t="s">
        <v>1570</v>
      </c>
      <c r="BQ219" s="72"/>
      <c r="BR219" s="70"/>
      <c r="BT219" s="70"/>
      <c r="BU219" s="74"/>
      <c r="BV219" s="70"/>
      <c r="BW219" s="70"/>
      <c r="BX219" s="70"/>
      <c r="BY219" s="70">
        <v>3</v>
      </c>
      <c r="BZ219" s="70"/>
      <c r="CA219" s="70">
        <v>10.199999999999999</v>
      </c>
      <c r="CB219" s="70">
        <v>18.5</v>
      </c>
      <c r="CC219" s="70"/>
      <c r="CD219" s="70"/>
      <c r="CE219" s="70"/>
      <c r="CF219" s="70"/>
      <c r="CG219" s="70"/>
      <c r="CH219" s="70"/>
      <c r="CI219" s="70"/>
      <c r="CJ219" s="74"/>
      <c r="CK219" s="70"/>
      <c r="CL219" s="70"/>
      <c r="CM219" s="70"/>
      <c r="CN219" s="70"/>
      <c r="CO219" s="70"/>
      <c r="CP219" s="70"/>
      <c r="CQ219" s="70"/>
      <c r="CR219" s="70"/>
      <c r="CS219" s="70"/>
      <c r="CT219" s="70"/>
      <c r="CV219" s="70"/>
      <c r="CY219" s="75"/>
      <c r="CZ219" s="75"/>
      <c r="DA219" s="75"/>
      <c r="DE219" s="70" t="s">
        <v>1575</v>
      </c>
      <c r="DF219" s="70" t="s">
        <v>1582</v>
      </c>
      <c r="DJ219" s="70"/>
      <c r="DK219" s="70"/>
      <c r="DL219" s="70"/>
      <c r="DM219" s="70"/>
      <c r="DN219" s="70"/>
      <c r="DO219" s="70" t="s">
        <v>1575</v>
      </c>
      <c r="DP219" s="70" t="s">
        <v>1575</v>
      </c>
      <c r="DQ219" s="70"/>
      <c r="DS219" s="70"/>
      <c r="DT219" s="70"/>
      <c r="DU219" s="70"/>
      <c r="DV219" s="70"/>
      <c r="DW219" s="70"/>
      <c r="DX219" s="70"/>
      <c r="DY219" s="70"/>
      <c r="DZ219" s="70"/>
      <c r="EA219" s="70"/>
      <c r="EB219" s="70">
        <v>30</v>
      </c>
      <c r="EC219" s="70">
        <v>425</v>
      </c>
      <c r="ED219" s="70"/>
      <c r="EE219" s="70"/>
      <c r="EF219" s="70"/>
      <c r="EG219" s="70"/>
      <c r="EH219" s="70"/>
      <c r="EI219" s="70"/>
      <c r="EL219" s="70">
        <f>COUNTA(Tabla1[[#This Row],[Tamb1]:[Tamb4]])</f>
        <v>4</v>
      </c>
      <c r="EM219" s="78" t="s">
        <v>1727</v>
      </c>
      <c r="EN219" s="78" t="s">
        <v>1728</v>
      </c>
      <c r="EO219" s="78" t="s">
        <v>1734</v>
      </c>
      <c r="EP219" s="78" t="s">
        <v>1736</v>
      </c>
      <c r="EQ219" s="33" t="s">
        <v>1745</v>
      </c>
      <c r="ER219" s="33"/>
      <c r="ES219" s="70">
        <f>COUNTA(Tabla1[[#This Row],[Tcam1]:[Tcam9]])</f>
        <v>3</v>
      </c>
      <c r="ET219" s="78" t="s">
        <v>1745</v>
      </c>
      <c r="EU219" s="70" t="s">
        <v>1339</v>
      </c>
      <c r="EV219" s="70" t="s">
        <v>1568</v>
      </c>
      <c r="EX219" s="79"/>
      <c r="EY219" s="79"/>
      <c r="EZ219" s="79"/>
      <c r="FA219" s="79"/>
      <c r="FB219" s="79"/>
      <c r="FC219" s="79">
        <v>15800</v>
      </c>
      <c r="FD219" s="79">
        <v>1975</v>
      </c>
      <c r="FE219" s="80">
        <v>26.33</v>
      </c>
      <c r="FF219" s="80"/>
      <c r="FG219" s="80"/>
      <c r="FH219" s="80"/>
      <c r="FI219" s="80"/>
      <c r="FJ219" s="80"/>
      <c r="FK219" s="80"/>
      <c r="FL219" s="79">
        <v>14400</v>
      </c>
      <c r="FM219" s="79">
        <v>1800</v>
      </c>
      <c r="FN219" s="80">
        <v>25.53</v>
      </c>
      <c r="FO219" s="80"/>
      <c r="FP219" s="80"/>
      <c r="FQ219" s="80"/>
      <c r="FR219" s="80"/>
      <c r="FS219" s="80"/>
      <c r="FT219" s="80"/>
      <c r="FU219" s="79">
        <v>13100</v>
      </c>
      <c r="FV219" s="79">
        <v>1638</v>
      </c>
      <c r="FW219" s="80">
        <v>24.77</v>
      </c>
      <c r="FX219" s="80"/>
      <c r="FY219" s="80"/>
      <c r="FZ219" s="79">
        <v>8600</v>
      </c>
      <c r="GA219" s="79">
        <v>1075</v>
      </c>
      <c r="GB219" s="80">
        <v>20.81</v>
      </c>
      <c r="GC219" s="80"/>
      <c r="GD219" s="80"/>
      <c r="GE219" s="74"/>
      <c r="GF219" s="74"/>
      <c r="GG219" s="74"/>
      <c r="GH219" s="74"/>
      <c r="GI219" s="74"/>
      <c r="GJ219" s="74"/>
      <c r="GK219" s="74"/>
      <c r="GL219" s="74"/>
      <c r="GM219" s="74"/>
      <c r="GN219" s="74"/>
      <c r="GO219" s="74"/>
      <c r="GP219" s="74"/>
      <c r="GQ219" s="74"/>
      <c r="GR219" s="74"/>
      <c r="GS219" s="74"/>
      <c r="GT219" s="74"/>
      <c r="GU219" s="74"/>
      <c r="GV219" s="74"/>
      <c r="GW219" s="74"/>
      <c r="GX219" s="74"/>
      <c r="GY219" s="74"/>
      <c r="GZ219" s="74"/>
      <c r="HA219" s="74"/>
      <c r="HB219" s="74"/>
      <c r="HC219" s="74"/>
      <c r="HD219" s="74"/>
      <c r="HE219" s="74"/>
      <c r="HF219" s="74"/>
      <c r="HG219" s="74"/>
      <c r="HH219" s="74"/>
      <c r="HI219" s="74"/>
      <c r="HJ219" s="74"/>
      <c r="HK219" s="74"/>
      <c r="HL219" s="74"/>
      <c r="HM219" s="74"/>
      <c r="HN219" s="74"/>
      <c r="HO219" s="74"/>
      <c r="HP219" s="74"/>
      <c r="HQ219" s="74"/>
      <c r="HR219" s="74"/>
      <c r="HS219" s="74"/>
      <c r="HT219" s="74"/>
      <c r="HU219" s="74"/>
      <c r="HV219" s="74"/>
      <c r="HW219" s="74"/>
      <c r="HX219" s="74"/>
      <c r="HY219" s="74"/>
      <c r="HZ219" s="74"/>
      <c r="IA219" s="74"/>
      <c r="IB219" s="74"/>
      <c r="IC219" s="74"/>
      <c r="ID219" s="74"/>
      <c r="IE219" s="74"/>
      <c r="IF219" s="74"/>
      <c r="IG219" s="74"/>
      <c r="IH219" s="74"/>
      <c r="II219" s="74"/>
      <c r="IJ219" s="74"/>
      <c r="IK219" s="74"/>
      <c r="IL219" s="74"/>
      <c r="IM219" s="74"/>
      <c r="IN219" s="74"/>
      <c r="IO219" s="74"/>
      <c r="IP219" s="74"/>
      <c r="IQ219" s="74"/>
      <c r="IR219" s="74"/>
      <c r="IS219" s="74"/>
      <c r="IT219" s="74"/>
      <c r="IU219" s="74"/>
      <c r="IV219" s="74"/>
      <c r="IW219" s="74"/>
      <c r="IX219" s="74"/>
      <c r="IY219" s="74"/>
      <c r="IZ219" s="74"/>
      <c r="JA219" s="74"/>
      <c r="JB219" s="74"/>
      <c r="JC219" s="74"/>
      <c r="JD219" s="74"/>
      <c r="JE219" s="74"/>
      <c r="JF219" s="74"/>
      <c r="JG219" s="74"/>
      <c r="JH219" s="74"/>
      <c r="JI219" s="74"/>
      <c r="JJ219" s="74"/>
      <c r="JK219" s="70"/>
      <c r="JL219" s="70"/>
      <c r="JM219" s="70"/>
      <c r="JN219" s="70"/>
      <c r="JO219" s="70"/>
      <c r="JP219" s="70"/>
      <c r="JQ219" s="70"/>
      <c r="JR219" s="70"/>
      <c r="JS219" s="70"/>
      <c r="JT219" s="70"/>
      <c r="JU219" s="70"/>
      <c r="JV219" s="70"/>
      <c r="JW219" s="70"/>
      <c r="JX219" s="70"/>
      <c r="JY219" s="70"/>
      <c r="JZ219" s="70"/>
      <c r="KA219" s="70"/>
      <c r="KB219" s="70"/>
      <c r="KC219" s="70"/>
      <c r="KD219" s="70"/>
      <c r="KE219" s="70"/>
      <c r="KF219" s="70"/>
      <c r="KG219" s="70"/>
      <c r="KH219" s="70"/>
      <c r="KI219" s="70"/>
      <c r="KJ219" s="70"/>
      <c r="KK219" s="70"/>
      <c r="KL219" s="70"/>
      <c r="KM219" s="70"/>
      <c r="KN219" s="70"/>
      <c r="KO219" s="70"/>
      <c r="KP219" s="70"/>
      <c r="KQ219" s="70"/>
      <c r="KR219" s="70"/>
      <c r="KS219" s="70"/>
      <c r="KT219" s="70"/>
      <c r="KU219" s="70"/>
      <c r="KV219" s="70"/>
      <c r="KW219" s="70"/>
      <c r="KX219" s="70"/>
      <c r="KY219" s="70"/>
      <c r="KZ219" s="70"/>
      <c r="LA219" s="70"/>
      <c r="LB219" s="70"/>
      <c r="LC219" s="70"/>
      <c r="LD219" s="70"/>
      <c r="LE219" s="70"/>
      <c r="LF219" s="70"/>
      <c r="LG219" s="70"/>
    </row>
    <row r="220" spans="1:319">
      <c r="A220" s="70" t="s">
        <v>426</v>
      </c>
      <c r="B220" s="71">
        <v>95639.56</v>
      </c>
      <c r="C220" s="71">
        <v>90226</v>
      </c>
      <c r="D220" s="26">
        <v>103194.4318125</v>
      </c>
      <c r="E220" s="26">
        <f>ROUNDUP(Tabla1[[#This Row],[€uros1]],0)</f>
        <v>103195</v>
      </c>
      <c r="F220" s="70">
        <v>19</v>
      </c>
      <c r="G220" s="32">
        <v>219</v>
      </c>
      <c r="H220" s="70" t="s">
        <v>613</v>
      </c>
      <c r="I220" s="70" t="s">
        <v>445</v>
      </c>
      <c r="J220" s="70" t="s">
        <v>445</v>
      </c>
      <c r="M220" s="70">
        <v>2</v>
      </c>
      <c r="N220" s="70">
        <v>2</v>
      </c>
      <c r="O220" s="70" t="s">
        <v>1333</v>
      </c>
      <c r="P220" s="70" t="s">
        <v>1322</v>
      </c>
      <c r="R220" s="70" t="s">
        <v>1397</v>
      </c>
      <c r="W220" s="70" t="s">
        <v>1398</v>
      </c>
      <c r="X220" s="70" t="s">
        <v>1400</v>
      </c>
      <c r="AF220" s="70" t="s">
        <v>1401</v>
      </c>
      <c r="AI220" s="70" t="s">
        <v>612</v>
      </c>
      <c r="AJ220" s="70" t="s">
        <v>171</v>
      </c>
      <c r="AK220" s="70" t="s">
        <v>1339</v>
      </c>
      <c r="AL220" s="70" t="s">
        <v>260</v>
      </c>
      <c r="AM220" s="70" t="s">
        <v>2108</v>
      </c>
      <c r="AN220" s="70" t="s">
        <v>60</v>
      </c>
      <c r="AO220" s="70" t="s">
        <v>61</v>
      </c>
      <c r="AP220" s="70" t="s">
        <v>62</v>
      </c>
      <c r="AQ220" s="70" t="s">
        <v>64</v>
      </c>
      <c r="AR220" s="70" t="s">
        <v>65</v>
      </c>
      <c r="AS220" s="70" t="s">
        <v>537</v>
      </c>
      <c r="AT220" s="70" t="s">
        <v>66</v>
      </c>
      <c r="AU220" s="70" t="s">
        <v>131</v>
      </c>
      <c r="AV220" s="70" t="s">
        <v>170</v>
      </c>
      <c r="AW220" s="70" t="s">
        <v>67</v>
      </c>
      <c r="AX220" s="70" t="s">
        <v>235</v>
      </c>
      <c r="AY220" s="70" t="s">
        <v>108</v>
      </c>
      <c r="AZ220" s="70" t="s">
        <v>92</v>
      </c>
      <c r="BD220" s="70" t="s">
        <v>596</v>
      </c>
      <c r="BE220" s="70" t="s">
        <v>600</v>
      </c>
      <c r="BF220" s="33" t="s">
        <v>2116</v>
      </c>
      <c r="BM220" s="70"/>
      <c r="BN220" s="72">
        <v>1.59</v>
      </c>
      <c r="BO220" s="70" t="s">
        <v>121</v>
      </c>
      <c r="BP220" s="70" t="s">
        <v>1571</v>
      </c>
      <c r="BQ220" s="72"/>
      <c r="BR220" s="70"/>
      <c r="BT220" s="70"/>
      <c r="BU220" s="74"/>
      <c r="BV220" s="70"/>
      <c r="BW220" s="70"/>
      <c r="BX220" s="70"/>
      <c r="BY220" s="70">
        <v>3</v>
      </c>
      <c r="BZ220" s="70"/>
      <c r="CA220" s="70">
        <v>14.9</v>
      </c>
      <c r="CB220" s="70">
        <v>27</v>
      </c>
      <c r="CC220" s="70"/>
      <c r="CD220" s="70"/>
      <c r="CE220" s="70"/>
      <c r="CF220" s="70"/>
      <c r="CG220" s="70"/>
      <c r="CH220" s="70"/>
      <c r="CI220" s="70"/>
      <c r="CJ220" s="74"/>
      <c r="CK220" s="70"/>
      <c r="CL220" s="70"/>
      <c r="CM220" s="70"/>
      <c r="CN220" s="70"/>
      <c r="CO220" s="70"/>
      <c r="CP220" s="70"/>
      <c r="CQ220" s="70"/>
      <c r="CR220" s="70"/>
      <c r="CS220" s="70"/>
      <c r="CT220" s="70"/>
      <c r="CV220" s="70"/>
      <c r="CY220" s="75"/>
      <c r="CZ220" s="75"/>
      <c r="DA220" s="75"/>
      <c r="DE220" s="70" t="s">
        <v>1576</v>
      </c>
      <c r="DF220" s="70" t="s">
        <v>1576</v>
      </c>
      <c r="DJ220" s="70"/>
      <c r="DK220" s="70"/>
      <c r="DL220" s="70"/>
      <c r="DM220" s="70"/>
      <c r="DN220" s="70"/>
      <c r="DO220" s="70" t="s">
        <v>1576</v>
      </c>
      <c r="DP220" s="70" t="s">
        <v>1576</v>
      </c>
      <c r="DQ220" s="70"/>
      <c r="DS220" s="70"/>
      <c r="DT220" s="70"/>
      <c r="DU220" s="70"/>
      <c r="DV220" s="70"/>
      <c r="DW220" s="70"/>
      <c r="DX220" s="70"/>
      <c r="DY220" s="70"/>
      <c r="DZ220" s="70"/>
      <c r="EA220" s="70"/>
      <c r="EB220" s="70">
        <v>40</v>
      </c>
      <c r="EC220" s="70">
        <v>450</v>
      </c>
      <c r="ED220" s="70"/>
      <c r="EE220" s="70"/>
      <c r="EF220" s="70"/>
      <c r="EG220" s="70"/>
      <c r="EH220" s="70"/>
      <c r="EI220" s="70"/>
      <c r="EL220" s="70">
        <f>COUNTA(Tabla1[[#This Row],[Tamb1]:[Tamb4]])</f>
        <v>4</v>
      </c>
      <c r="EM220" s="78" t="s">
        <v>1727</v>
      </c>
      <c r="EN220" s="78" t="s">
        <v>1728</v>
      </c>
      <c r="EO220" s="78" t="s">
        <v>1734</v>
      </c>
      <c r="EP220" s="78" t="s">
        <v>1736</v>
      </c>
      <c r="EQ220" s="33" t="s">
        <v>1745</v>
      </c>
      <c r="ER220" s="33"/>
      <c r="ES220" s="70">
        <f>COUNTA(Tabla1[[#This Row],[Tcam1]:[Tcam9]])</f>
        <v>3</v>
      </c>
      <c r="ET220" s="78" t="s">
        <v>1745</v>
      </c>
      <c r="EU220" s="70" t="s">
        <v>1339</v>
      </c>
      <c r="EV220" s="70" t="s">
        <v>1568</v>
      </c>
      <c r="EX220" s="79"/>
      <c r="EY220" s="79"/>
      <c r="EZ220" s="79"/>
      <c r="FA220" s="79"/>
      <c r="FB220" s="79"/>
      <c r="FC220" s="79">
        <v>23700</v>
      </c>
      <c r="FD220" s="79">
        <v>1975</v>
      </c>
      <c r="FE220" s="80">
        <v>39.5</v>
      </c>
      <c r="FF220" s="80"/>
      <c r="FG220" s="80"/>
      <c r="FH220" s="80"/>
      <c r="FI220" s="80"/>
      <c r="FJ220" s="80"/>
      <c r="FK220" s="80"/>
      <c r="FL220" s="79">
        <v>21700</v>
      </c>
      <c r="FM220" s="79">
        <v>1808</v>
      </c>
      <c r="FN220" s="80">
        <v>38.299999999999997</v>
      </c>
      <c r="FO220" s="80"/>
      <c r="FP220" s="80"/>
      <c r="FQ220" s="80"/>
      <c r="FR220" s="80"/>
      <c r="FS220" s="80"/>
      <c r="FT220" s="80"/>
      <c r="FU220" s="79">
        <v>19700</v>
      </c>
      <c r="FV220" s="79">
        <v>1642</v>
      </c>
      <c r="FW220" s="80">
        <v>37.159999999999997</v>
      </c>
      <c r="FX220" s="80"/>
      <c r="FY220" s="80"/>
      <c r="FZ220" s="79">
        <v>12900</v>
      </c>
      <c r="GA220" s="79">
        <v>1075</v>
      </c>
      <c r="GB220" s="80">
        <v>31.21</v>
      </c>
      <c r="GC220" s="80"/>
      <c r="GD220" s="80"/>
      <c r="GE220" s="74"/>
      <c r="GF220" s="74"/>
      <c r="GG220" s="74"/>
      <c r="GH220" s="74"/>
      <c r="GI220" s="74"/>
      <c r="GJ220" s="74"/>
      <c r="GK220" s="74"/>
      <c r="GL220" s="74"/>
      <c r="GM220" s="74"/>
      <c r="GN220" s="74"/>
      <c r="GO220" s="74"/>
      <c r="GP220" s="74"/>
      <c r="GQ220" s="74"/>
      <c r="GR220" s="74"/>
      <c r="GS220" s="74"/>
      <c r="GT220" s="74"/>
      <c r="GU220" s="74"/>
      <c r="GV220" s="74"/>
      <c r="GW220" s="74"/>
      <c r="GX220" s="74"/>
      <c r="GY220" s="74"/>
      <c r="GZ220" s="74"/>
      <c r="HA220" s="74"/>
      <c r="HB220" s="74"/>
      <c r="HC220" s="74"/>
      <c r="HD220" s="74"/>
      <c r="HE220" s="74"/>
      <c r="HF220" s="74"/>
      <c r="HG220" s="74"/>
      <c r="HH220" s="74"/>
      <c r="HI220" s="74"/>
      <c r="HJ220" s="74"/>
      <c r="HK220" s="74"/>
      <c r="HL220" s="74"/>
      <c r="HM220" s="74"/>
      <c r="HN220" s="74"/>
      <c r="HO220" s="74"/>
      <c r="HP220" s="74"/>
      <c r="HQ220" s="74"/>
      <c r="HR220" s="74"/>
      <c r="HS220" s="74"/>
      <c r="HT220" s="74"/>
      <c r="HU220" s="74"/>
      <c r="HV220" s="74"/>
      <c r="HW220" s="74"/>
      <c r="HX220" s="74"/>
      <c r="HY220" s="74"/>
      <c r="HZ220" s="74"/>
      <c r="IA220" s="74"/>
      <c r="IB220" s="74"/>
      <c r="IC220" s="74"/>
      <c r="ID220" s="74"/>
      <c r="IE220" s="74"/>
      <c r="IF220" s="74"/>
      <c r="IG220" s="74"/>
      <c r="IH220" s="74"/>
      <c r="II220" s="74"/>
      <c r="IJ220" s="74"/>
      <c r="IK220" s="74"/>
      <c r="IL220" s="74"/>
      <c r="IM220" s="74"/>
      <c r="IN220" s="74"/>
      <c r="IO220" s="74"/>
      <c r="IP220" s="74"/>
      <c r="IQ220" s="74"/>
      <c r="IR220" s="74"/>
      <c r="IS220" s="74"/>
      <c r="IT220" s="74"/>
      <c r="IU220" s="74"/>
      <c r="IV220" s="74"/>
      <c r="IW220" s="74"/>
      <c r="IX220" s="74"/>
      <c r="IY220" s="74"/>
      <c r="IZ220" s="74"/>
      <c r="JA220" s="74"/>
      <c r="JB220" s="74"/>
      <c r="JC220" s="74"/>
      <c r="JD220" s="74"/>
      <c r="JE220" s="74"/>
      <c r="JF220" s="74"/>
      <c r="JG220" s="74"/>
      <c r="JH220" s="74"/>
      <c r="JI220" s="74"/>
      <c r="JJ220" s="74"/>
      <c r="JK220" s="70"/>
      <c r="JL220" s="70"/>
      <c r="JM220" s="70"/>
      <c r="JN220" s="70"/>
      <c r="JO220" s="70"/>
      <c r="JP220" s="70"/>
      <c r="JQ220" s="70"/>
      <c r="JR220" s="70"/>
      <c r="JS220" s="70"/>
      <c r="JT220" s="70"/>
      <c r="JU220" s="70"/>
      <c r="JV220" s="70"/>
      <c r="JW220" s="70"/>
      <c r="JX220" s="70"/>
      <c r="JY220" s="70"/>
      <c r="JZ220" s="70"/>
      <c r="KA220" s="70"/>
      <c r="KB220" s="70"/>
      <c r="KC220" s="70"/>
      <c r="KD220" s="70"/>
      <c r="KE220" s="70"/>
      <c r="KF220" s="70"/>
      <c r="KG220" s="70"/>
      <c r="KH220" s="70"/>
      <c r="KI220" s="70"/>
      <c r="KJ220" s="70"/>
      <c r="KK220" s="70"/>
      <c r="KL220" s="70"/>
      <c r="KM220" s="70"/>
      <c r="KN220" s="70"/>
      <c r="KO220" s="70"/>
      <c r="KP220" s="70"/>
      <c r="KQ220" s="70"/>
      <c r="KR220" s="70"/>
      <c r="KS220" s="70"/>
      <c r="KT220" s="70"/>
      <c r="KU220" s="70"/>
      <c r="KV220" s="70"/>
      <c r="KW220" s="70"/>
      <c r="KX220" s="70"/>
      <c r="KY220" s="70"/>
      <c r="KZ220" s="70"/>
      <c r="LA220" s="70"/>
      <c r="LB220" s="70"/>
      <c r="LC220" s="70"/>
      <c r="LD220" s="70"/>
      <c r="LE220" s="70"/>
      <c r="LF220" s="70"/>
      <c r="LG220" s="70"/>
    </row>
    <row r="221" spans="1:319">
      <c r="A221" s="70" t="s">
        <v>438</v>
      </c>
      <c r="B221" s="71">
        <v>108937.26000000001</v>
      </c>
      <c r="C221" s="71">
        <v>102771</v>
      </c>
      <c r="D221" s="26">
        <v>117542.75990625001</v>
      </c>
      <c r="E221" s="26">
        <f>ROUNDUP(Tabla1[[#This Row],[€uros1]],0)</f>
        <v>117543</v>
      </c>
      <c r="F221" s="70">
        <v>19</v>
      </c>
      <c r="G221" s="32">
        <v>220</v>
      </c>
      <c r="H221" s="70" t="s">
        <v>613</v>
      </c>
      <c r="I221" s="70" t="s">
        <v>445</v>
      </c>
      <c r="J221" s="70" t="s">
        <v>445</v>
      </c>
      <c r="M221" s="70">
        <v>2</v>
      </c>
      <c r="N221" s="70">
        <v>2</v>
      </c>
      <c r="O221" s="70" t="s">
        <v>1333</v>
      </c>
      <c r="P221" s="70" t="s">
        <v>1322</v>
      </c>
      <c r="R221" s="70" t="s">
        <v>1397</v>
      </c>
      <c r="W221" s="70" t="s">
        <v>1398</v>
      </c>
      <c r="X221" s="70" t="s">
        <v>1400</v>
      </c>
      <c r="AF221" s="70" t="s">
        <v>1401</v>
      </c>
      <c r="AI221" s="70" t="s">
        <v>612</v>
      </c>
      <c r="AJ221" s="70" t="s">
        <v>171</v>
      </c>
      <c r="AK221" s="70" t="s">
        <v>1339</v>
      </c>
      <c r="AL221" s="70" t="s">
        <v>260</v>
      </c>
      <c r="AM221" s="70" t="s">
        <v>2108</v>
      </c>
      <c r="AN221" s="70" t="s">
        <v>60</v>
      </c>
      <c r="AO221" s="70" t="s">
        <v>61</v>
      </c>
      <c r="AP221" s="70" t="s">
        <v>62</v>
      </c>
      <c r="AQ221" s="70" t="s">
        <v>64</v>
      </c>
      <c r="AR221" s="70" t="s">
        <v>65</v>
      </c>
      <c r="AS221" s="70" t="s">
        <v>537</v>
      </c>
      <c r="AT221" s="70" t="s">
        <v>66</v>
      </c>
      <c r="AU221" s="70" t="s">
        <v>131</v>
      </c>
      <c r="AV221" s="70" t="s">
        <v>170</v>
      </c>
      <c r="AW221" s="70" t="s">
        <v>67</v>
      </c>
      <c r="AX221" s="70" t="s">
        <v>235</v>
      </c>
      <c r="AY221" s="70" t="s">
        <v>108</v>
      </c>
      <c r="AZ221" s="70" t="s">
        <v>92</v>
      </c>
      <c r="BD221" s="70" t="s">
        <v>596</v>
      </c>
      <c r="BE221" s="70" t="s">
        <v>600</v>
      </c>
      <c r="BF221" s="33" t="s">
        <v>2116</v>
      </c>
      <c r="BM221" s="70"/>
      <c r="BN221" s="72">
        <v>1.61</v>
      </c>
      <c r="BO221" s="70" t="s">
        <v>121</v>
      </c>
      <c r="BP221" s="70" t="s">
        <v>1572</v>
      </c>
      <c r="BQ221" s="72"/>
      <c r="BR221" s="70"/>
      <c r="BT221" s="70"/>
      <c r="BU221" s="74"/>
      <c r="BV221" s="70"/>
      <c r="BW221" s="70"/>
      <c r="BX221" s="70"/>
      <c r="BY221" s="70">
        <v>3</v>
      </c>
      <c r="BZ221" s="70"/>
      <c r="CA221" s="70">
        <v>19.600000000000001</v>
      </c>
      <c r="CB221" s="70">
        <v>35.4</v>
      </c>
      <c r="CC221" s="70"/>
      <c r="CD221" s="70"/>
      <c r="CE221" s="70"/>
      <c r="CF221" s="70"/>
      <c r="CG221" s="70"/>
      <c r="CH221" s="70"/>
      <c r="CI221" s="70"/>
      <c r="CJ221" s="74"/>
      <c r="CK221" s="70"/>
      <c r="CL221" s="70"/>
      <c r="CM221" s="70"/>
      <c r="CN221" s="70"/>
      <c r="CO221" s="70"/>
      <c r="CP221" s="70"/>
      <c r="CQ221" s="70"/>
      <c r="CR221" s="70"/>
      <c r="CS221" s="70"/>
      <c r="CT221" s="70"/>
      <c r="CV221" s="70"/>
      <c r="CY221" s="75"/>
      <c r="CZ221" s="75"/>
      <c r="DA221" s="75"/>
      <c r="DE221" s="70" t="s">
        <v>1576</v>
      </c>
      <c r="DF221" s="70" t="s">
        <v>1576</v>
      </c>
      <c r="DJ221" s="70"/>
      <c r="DK221" s="70"/>
      <c r="DL221" s="70"/>
      <c r="DM221" s="70"/>
      <c r="DN221" s="70"/>
      <c r="DO221" s="70" t="s">
        <v>1576</v>
      </c>
      <c r="DP221" s="70" t="s">
        <v>1576</v>
      </c>
      <c r="DQ221" s="70"/>
      <c r="DS221" s="70"/>
      <c r="DT221" s="70"/>
      <c r="DU221" s="70"/>
      <c r="DV221" s="70"/>
      <c r="DW221" s="70"/>
      <c r="DX221" s="70"/>
      <c r="DY221" s="70"/>
      <c r="DZ221" s="70"/>
      <c r="EA221" s="70"/>
      <c r="EB221" s="70">
        <v>40</v>
      </c>
      <c r="EC221" s="70">
        <v>475</v>
      </c>
      <c r="ED221" s="70"/>
      <c r="EE221" s="70"/>
      <c r="EF221" s="70"/>
      <c r="EG221" s="70"/>
      <c r="EH221" s="70"/>
      <c r="EI221" s="70"/>
      <c r="EL221" s="70">
        <f>COUNTA(Tabla1[[#This Row],[Tamb1]:[Tamb4]])</f>
        <v>4</v>
      </c>
      <c r="EM221" s="78" t="s">
        <v>1727</v>
      </c>
      <c r="EN221" s="78" t="s">
        <v>1728</v>
      </c>
      <c r="EO221" s="78" t="s">
        <v>1734</v>
      </c>
      <c r="EP221" s="78" t="s">
        <v>1736</v>
      </c>
      <c r="EQ221" s="33" t="s">
        <v>1745</v>
      </c>
      <c r="ER221" s="33"/>
      <c r="ES221" s="70">
        <f>COUNTA(Tabla1[[#This Row],[Tcam1]:[Tcam9]])</f>
        <v>3</v>
      </c>
      <c r="ET221" s="78" t="s">
        <v>1745</v>
      </c>
      <c r="EU221" s="70" t="s">
        <v>1339</v>
      </c>
      <c r="EV221" s="70" t="s">
        <v>1568</v>
      </c>
      <c r="EX221" s="79"/>
      <c r="EY221" s="79"/>
      <c r="EZ221" s="79"/>
      <c r="FA221" s="79"/>
      <c r="FB221" s="79"/>
      <c r="FC221" s="79">
        <v>31700</v>
      </c>
      <c r="FD221" s="79">
        <v>1981</v>
      </c>
      <c r="FE221" s="80">
        <v>52.67</v>
      </c>
      <c r="FF221" s="80"/>
      <c r="FG221" s="80"/>
      <c r="FH221" s="80"/>
      <c r="FI221" s="80"/>
      <c r="FJ221" s="80"/>
      <c r="FK221" s="80"/>
      <c r="FL221" s="79">
        <v>28900</v>
      </c>
      <c r="FM221" s="79">
        <v>1806</v>
      </c>
      <c r="FN221" s="80">
        <v>51.07</v>
      </c>
      <c r="FO221" s="80"/>
      <c r="FP221" s="80"/>
      <c r="FQ221" s="80"/>
      <c r="FR221" s="80"/>
      <c r="FS221" s="80"/>
      <c r="FT221" s="80"/>
      <c r="FU221" s="79">
        <v>26200</v>
      </c>
      <c r="FV221" s="79">
        <v>1638</v>
      </c>
      <c r="FW221" s="80">
        <v>49.54</v>
      </c>
      <c r="FX221" s="80"/>
      <c r="FY221" s="80"/>
      <c r="FZ221" s="79">
        <v>17200</v>
      </c>
      <c r="GA221" s="79">
        <v>1075</v>
      </c>
      <c r="GB221" s="80">
        <v>41.62</v>
      </c>
      <c r="GC221" s="80"/>
      <c r="GD221" s="80"/>
      <c r="GE221" s="74"/>
      <c r="GF221" s="74"/>
      <c r="GG221" s="74"/>
      <c r="GH221" s="74"/>
      <c r="GI221" s="74"/>
      <c r="GJ221" s="74"/>
      <c r="GK221" s="74"/>
      <c r="GL221" s="74"/>
      <c r="GM221" s="74"/>
      <c r="GN221" s="74"/>
      <c r="GO221" s="74"/>
      <c r="GP221" s="74"/>
      <c r="GQ221" s="74"/>
      <c r="GR221" s="74"/>
      <c r="GS221" s="74"/>
      <c r="GT221" s="74"/>
      <c r="GU221" s="74"/>
      <c r="GV221" s="74"/>
      <c r="GW221" s="74"/>
      <c r="GX221" s="74"/>
      <c r="GY221" s="74"/>
      <c r="GZ221" s="74"/>
      <c r="HA221" s="74"/>
      <c r="HB221" s="74"/>
      <c r="HC221" s="74"/>
      <c r="HD221" s="74"/>
      <c r="HE221" s="74"/>
      <c r="HF221" s="74"/>
      <c r="HG221" s="74"/>
      <c r="HH221" s="74"/>
      <c r="HI221" s="74"/>
      <c r="HJ221" s="74"/>
      <c r="HK221" s="74"/>
      <c r="HL221" s="74"/>
      <c r="HM221" s="74"/>
      <c r="HN221" s="74"/>
      <c r="HO221" s="74"/>
      <c r="HP221" s="74"/>
      <c r="HQ221" s="74"/>
      <c r="HR221" s="74"/>
      <c r="HS221" s="74"/>
      <c r="HT221" s="74"/>
      <c r="HU221" s="74"/>
      <c r="HV221" s="74"/>
      <c r="HW221" s="74"/>
      <c r="HX221" s="74"/>
      <c r="HY221" s="74"/>
      <c r="HZ221" s="74"/>
      <c r="IA221" s="74"/>
      <c r="IB221" s="74"/>
      <c r="IC221" s="74"/>
      <c r="ID221" s="74"/>
      <c r="IE221" s="74"/>
      <c r="IF221" s="74"/>
      <c r="IG221" s="74"/>
      <c r="IH221" s="74"/>
      <c r="II221" s="74"/>
      <c r="IJ221" s="74"/>
      <c r="IK221" s="74"/>
      <c r="IL221" s="74"/>
      <c r="IM221" s="74"/>
      <c r="IN221" s="74"/>
      <c r="IO221" s="74"/>
      <c r="IP221" s="74"/>
      <c r="IQ221" s="74"/>
      <c r="IR221" s="74"/>
      <c r="IS221" s="74"/>
      <c r="IT221" s="74"/>
      <c r="IU221" s="74"/>
      <c r="IV221" s="74"/>
      <c r="IW221" s="74"/>
      <c r="IX221" s="74"/>
      <c r="IY221" s="74"/>
      <c r="IZ221" s="74"/>
      <c r="JA221" s="74"/>
      <c r="JB221" s="74"/>
      <c r="JC221" s="74"/>
      <c r="JD221" s="74"/>
      <c r="JE221" s="74"/>
      <c r="JF221" s="74"/>
      <c r="JG221" s="74"/>
      <c r="JH221" s="74"/>
      <c r="JI221" s="74"/>
      <c r="JJ221" s="74"/>
      <c r="JK221" s="70"/>
      <c r="JL221" s="70"/>
      <c r="JM221" s="70"/>
      <c r="JN221" s="70"/>
      <c r="JO221" s="70"/>
      <c r="JP221" s="70"/>
      <c r="JQ221" s="70"/>
      <c r="JR221" s="70"/>
      <c r="JS221" s="70"/>
      <c r="JT221" s="70"/>
      <c r="JU221" s="70"/>
      <c r="JV221" s="70"/>
      <c r="JW221" s="70"/>
      <c r="JX221" s="70"/>
      <c r="JY221" s="70"/>
      <c r="JZ221" s="70"/>
      <c r="KA221" s="70"/>
      <c r="KB221" s="70"/>
      <c r="KC221" s="70"/>
      <c r="KD221" s="70"/>
      <c r="KE221" s="70"/>
      <c r="KF221" s="70"/>
      <c r="KG221" s="70"/>
      <c r="KH221" s="70"/>
      <c r="KI221" s="70"/>
      <c r="KJ221" s="70"/>
      <c r="KK221" s="70"/>
      <c r="KL221" s="70"/>
      <c r="KM221" s="70"/>
      <c r="KN221" s="70"/>
      <c r="KO221" s="70"/>
      <c r="KP221" s="70"/>
      <c r="KQ221" s="70"/>
      <c r="KR221" s="70"/>
      <c r="KS221" s="70"/>
      <c r="KT221" s="70"/>
      <c r="KU221" s="70"/>
      <c r="KV221" s="70"/>
      <c r="KW221" s="70"/>
      <c r="KX221" s="70"/>
      <c r="KY221" s="70"/>
      <c r="KZ221" s="70"/>
      <c r="LA221" s="70"/>
      <c r="LB221" s="70"/>
      <c r="LC221" s="70"/>
      <c r="LD221" s="70"/>
      <c r="LE221" s="70"/>
      <c r="LF221" s="70"/>
      <c r="LG221" s="70"/>
    </row>
    <row r="222" spans="1:319">
      <c r="A222" s="70" t="s">
        <v>444</v>
      </c>
      <c r="B222" s="71">
        <v>125049.26000000001</v>
      </c>
      <c r="C222" s="71">
        <v>117971</v>
      </c>
      <c r="D222" s="26">
        <v>134928.66099999999</v>
      </c>
      <c r="E222" s="26">
        <f>ROUNDUP(Tabla1[[#This Row],[€uros1]],0)</f>
        <v>134929</v>
      </c>
      <c r="F222" s="70">
        <v>19</v>
      </c>
      <c r="G222" s="32">
        <v>221</v>
      </c>
      <c r="H222" s="70" t="s">
        <v>613</v>
      </c>
      <c r="I222" s="70" t="s">
        <v>445</v>
      </c>
      <c r="J222" s="70" t="s">
        <v>445</v>
      </c>
      <c r="M222" s="70">
        <v>2</v>
      </c>
      <c r="N222" s="70">
        <v>2</v>
      </c>
      <c r="O222" s="70" t="s">
        <v>1333</v>
      </c>
      <c r="P222" s="70" t="s">
        <v>1322</v>
      </c>
      <c r="R222" s="70" t="s">
        <v>1397</v>
      </c>
      <c r="W222" s="70" t="s">
        <v>1398</v>
      </c>
      <c r="X222" s="70" t="s">
        <v>1400</v>
      </c>
      <c r="AF222" s="70" t="s">
        <v>1401</v>
      </c>
      <c r="AI222" s="70" t="s">
        <v>612</v>
      </c>
      <c r="AJ222" s="70" t="s">
        <v>171</v>
      </c>
      <c r="AK222" s="70" t="s">
        <v>1339</v>
      </c>
      <c r="AL222" s="70" t="s">
        <v>260</v>
      </c>
      <c r="AM222" s="70" t="s">
        <v>2108</v>
      </c>
      <c r="AN222" s="70" t="s">
        <v>60</v>
      </c>
      <c r="AO222" s="70" t="s">
        <v>61</v>
      </c>
      <c r="AP222" s="70" t="s">
        <v>62</v>
      </c>
      <c r="AQ222" s="70" t="s">
        <v>64</v>
      </c>
      <c r="AR222" s="70" t="s">
        <v>65</v>
      </c>
      <c r="AS222" s="70" t="s">
        <v>537</v>
      </c>
      <c r="AT222" s="70" t="s">
        <v>66</v>
      </c>
      <c r="AU222" s="70" t="s">
        <v>131</v>
      </c>
      <c r="AV222" s="70" t="s">
        <v>170</v>
      </c>
      <c r="AW222" s="70" t="s">
        <v>67</v>
      </c>
      <c r="AX222" s="70" t="s">
        <v>235</v>
      </c>
      <c r="AY222" s="70" t="s">
        <v>108</v>
      </c>
      <c r="AZ222" s="70" t="s">
        <v>92</v>
      </c>
      <c r="BD222" s="70" t="s">
        <v>596</v>
      </c>
      <c r="BE222" s="70" t="s">
        <v>600</v>
      </c>
      <c r="BF222" s="33" t="s">
        <v>2116</v>
      </c>
      <c r="BM222" s="70"/>
      <c r="BN222" s="72">
        <v>1.63</v>
      </c>
      <c r="BO222" s="70" t="s">
        <v>121</v>
      </c>
      <c r="BP222" s="70" t="s">
        <v>1573</v>
      </c>
      <c r="BQ222" s="72"/>
      <c r="BR222" s="70"/>
      <c r="BT222" s="70"/>
      <c r="BU222" s="74"/>
      <c r="BV222" s="70"/>
      <c r="BW222" s="70"/>
      <c r="BX222" s="70"/>
      <c r="BY222" s="70">
        <v>3</v>
      </c>
      <c r="BZ222" s="70"/>
      <c r="CA222" s="70">
        <v>24.3</v>
      </c>
      <c r="CB222" s="70">
        <v>43.9</v>
      </c>
      <c r="CC222" s="70"/>
      <c r="CD222" s="70"/>
      <c r="CE222" s="70"/>
      <c r="CF222" s="70"/>
      <c r="CG222" s="70"/>
      <c r="CH222" s="70"/>
      <c r="CI222" s="70"/>
      <c r="CJ222" s="74"/>
      <c r="CK222" s="70"/>
      <c r="CL222" s="70"/>
      <c r="CM222" s="70"/>
      <c r="CN222" s="70"/>
      <c r="CO222" s="70"/>
      <c r="CP222" s="70"/>
      <c r="CQ222" s="70"/>
      <c r="CR222" s="70"/>
      <c r="CS222" s="70"/>
      <c r="CT222" s="70"/>
      <c r="CV222" s="70"/>
      <c r="CY222" s="75"/>
      <c r="CZ222" s="75"/>
      <c r="DA222" s="75"/>
      <c r="DE222" s="70" t="s">
        <v>1578</v>
      </c>
      <c r="DF222" s="70" t="s">
        <v>1578</v>
      </c>
      <c r="DJ222" s="70"/>
      <c r="DK222" s="70"/>
      <c r="DL222" s="70"/>
      <c r="DM222" s="70"/>
      <c r="DN222" s="70"/>
      <c r="DO222" s="70" t="s">
        <v>1576</v>
      </c>
      <c r="DP222" s="70" t="s">
        <v>1578</v>
      </c>
      <c r="DQ222" s="70"/>
      <c r="DS222" s="70"/>
      <c r="DT222" s="70"/>
      <c r="DU222" s="70"/>
      <c r="DV222" s="70"/>
      <c r="DW222" s="70"/>
      <c r="DX222" s="70"/>
      <c r="DY222" s="70"/>
      <c r="DZ222" s="70"/>
      <c r="EA222" s="70"/>
      <c r="EB222" s="70">
        <v>40</v>
      </c>
      <c r="EC222" s="70">
        <v>525</v>
      </c>
      <c r="ED222" s="70"/>
      <c r="EE222" s="70"/>
      <c r="EF222" s="70"/>
      <c r="EG222" s="70"/>
      <c r="EH222" s="70"/>
      <c r="EI222" s="70"/>
      <c r="EL222" s="70">
        <f>COUNTA(Tabla1[[#This Row],[Tamb1]:[Tamb4]])</f>
        <v>4</v>
      </c>
      <c r="EM222" s="78" t="s">
        <v>1727</v>
      </c>
      <c r="EN222" s="78" t="s">
        <v>1728</v>
      </c>
      <c r="EO222" s="78" t="s">
        <v>1734</v>
      </c>
      <c r="EP222" s="78" t="s">
        <v>1736</v>
      </c>
      <c r="EQ222" s="33" t="s">
        <v>1745</v>
      </c>
      <c r="ER222" s="33"/>
      <c r="ES222" s="70">
        <f>COUNTA(Tabla1[[#This Row],[Tcam1]:[Tcam9]])</f>
        <v>3</v>
      </c>
      <c r="ET222" s="78" t="s">
        <v>1745</v>
      </c>
      <c r="EU222" s="70" t="s">
        <v>1339</v>
      </c>
      <c r="EV222" s="70" t="s">
        <v>1568</v>
      </c>
      <c r="EX222" s="79"/>
      <c r="EY222" s="79"/>
      <c r="EZ222" s="79"/>
      <c r="FA222" s="79"/>
      <c r="FB222" s="79"/>
      <c r="FC222" s="79">
        <v>39600</v>
      </c>
      <c r="FD222" s="79">
        <v>2475</v>
      </c>
      <c r="FE222" s="80">
        <v>65.83</v>
      </c>
      <c r="FF222" s="80"/>
      <c r="FG222" s="80"/>
      <c r="FH222" s="80"/>
      <c r="FI222" s="80"/>
      <c r="FJ222" s="80"/>
      <c r="FK222" s="80"/>
      <c r="FL222" s="79">
        <v>36100</v>
      </c>
      <c r="FM222" s="79">
        <v>2256</v>
      </c>
      <c r="FN222" s="80">
        <v>63.83</v>
      </c>
      <c r="FO222" s="80"/>
      <c r="FP222" s="80"/>
      <c r="FQ222" s="80"/>
      <c r="FR222" s="80"/>
      <c r="FS222" s="80"/>
      <c r="FT222" s="80"/>
      <c r="FU222" s="79">
        <v>32800</v>
      </c>
      <c r="FV222" s="79">
        <v>2050</v>
      </c>
      <c r="FW222" s="80">
        <v>61.93</v>
      </c>
      <c r="FX222" s="80"/>
      <c r="FY222" s="80"/>
      <c r="FZ222" s="79">
        <v>21500</v>
      </c>
      <c r="GA222" s="79">
        <v>1344</v>
      </c>
      <c r="GB222" s="80">
        <v>52.02</v>
      </c>
      <c r="GC222" s="80"/>
      <c r="GD222" s="80"/>
      <c r="GE222" s="74"/>
      <c r="GF222" s="74"/>
      <c r="GG222" s="74"/>
      <c r="GH222" s="74"/>
      <c r="GI222" s="74"/>
      <c r="GJ222" s="74"/>
      <c r="GK222" s="74"/>
      <c r="GL222" s="74"/>
      <c r="GM222" s="74"/>
      <c r="GN222" s="74"/>
      <c r="GO222" s="74"/>
      <c r="GP222" s="74"/>
      <c r="GQ222" s="74"/>
      <c r="GR222" s="74"/>
      <c r="GS222" s="74"/>
      <c r="GT222" s="74"/>
      <c r="GU222" s="74"/>
      <c r="GV222" s="74"/>
      <c r="GW222" s="74"/>
      <c r="GX222" s="74"/>
      <c r="GY222" s="74"/>
      <c r="GZ222" s="74"/>
      <c r="HA222" s="74"/>
      <c r="HB222" s="74"/>
      <c r="HC222" s="74"/>
      <c r="HD222" s="74"/>
      <c r="HE222" s="74"/>
      <c r="HF222" s="74"/>
      <c r="HG222" s="74"/>
      <c r="HH222" s="74"/>
      <c r="HI222" s="74"/>
      <c r="HJ222" s="74"/>
      <c r="HK222" s="74"/>
      <c r="HL222" s="74"/>
      <c r="HM222" s="74"/>
      <c r="HN222" s="74"/>
      <c r="HO222" s="74"/>
      <c r="HP222" s="74"/>
      <c r="HQ222" s="74"/>
      <c r="HR222" s="74"/>
      <c r="HS222" s="74"/>
      <c r="HT222" s="74"/>
      <c r="HU222" s="74"/>
      <c r="HV222" s="74"/>
      <c r="HW222" s="74"/>
      <c r="HX222" s="74"/>
      <c r="HY222" s="74"/>
      <c r="HZ222" s="74"/>
      <c r="IA222" s="74"/>
      <c r="IB222" s="74"/>
      <c r="IC222" s="74"/>
      <c r="ID222" s="74"/>
      <c r="IE222" s="74"/>
      <c r="IF222" s="74"/>
      <c r="IG222" s="74"/>
      <c r="IH222" s="74"/>
      <c r="II222" s="74"/>
      <c r="IJ222" s="74"/>
      <c r="IK222" s="74"/>
      <c r="IL222" s="74"/>
      <c r="IM222" s="74"/>
      <c r="IN222" s="74"/>
      <c r="IO222" s="74"/>
      <c r="IP222" s="74"/>
      <c r="IQ222" s="74"/>
      <c r="IR222" s="74"/>
      <c r="IS222" s="74"/>
      <c r="IT222" s="74"/>
      <c r="IU222" s="74"/>
      <c r="IV222" s="74"/>
      <c r="IW222" s="74"/>
      <c r="IX222" s="74"/>
      <c r="IY222" s="74"/>
      <c r="IZ222" s="74"/>
      <c r="JA222" s="74"/>
      <c r="JB222" s="74"/>
      <c r="JC222" s="74"/>
      <c r="JD222" s="74"/>
      <c r="JE222" s="74"/>
      <c r="JF222" s="74"/>
      <c r="JG222" s="74"/>
      <c r="JH222" s="74"/>
      <c r="JI222" s="74"/>
      <c r="JJ222" s="74"/>
      <c r="JK222" s="70"/>
      <c r="JL222" s="70"/>
      <c r="JM222" s="70"/>
      <c r="JN222" s="70"/>
      <c r="JO222" s="70"/>
      <c r="JP222" s="70"/>
      <c r="JQ222" s="70"/>
      <c r="JR222" s="70"/>
      <c r="JS222" s="70"/>
      <c r="JT222" s="70"/>
      <c r="JU222" s="70"/>
      <c r="JV222" s="70"/>
      <c r="JW222" s="70"/>
      <c r="JX222" s="70"/>
      <c r="JY222" s="70"/>
      <c r="JZ222" s="70"/>
      <c r="KA222" s="70"/>
      <c r="KB222" s="70"/>
      <c r="KC222" s="70"/>
      <c r="KD222" s="70"/>
      <c r="KE222" s="70"/>
      <c r="KF222" s="70"/>
      <c r="KG222" s="70"/>
      <c r="KH222" s="70"/>
      <c r="KI222" s="70"/>
      <c r="KJ222" s="70"/>
      <c r="KK222" s="70"/>
      <c r="KL222" s="70"/>
      <c r="KM222" s="70"/>
      <c r="KN222" s="70"/>
      <c r="KO222" s="70"/>
      <c r="KP222" s="70"/>
      <c r="KQ222" s="70"/>
      <c r="KR222" s="70"/>
      <c r="KS222" s="70"/>
      <c r="KT222" s="70"/>
      <c r="KU222" s="70"/>
      <c r="KV222" s="70"/>
      <c r="KW222" s="70"/>
      <c r="KX222" s="70"/>
      <c r="KY222" s="70"/>
      <c r="KZ222" s="70"/>
      <c r="LA222" s="70"/>
      <c r="LB222" s="70"/>
      <c r="LC222" s="70"/>
      <c r="LD222" s="70"/>
      <c r="LE222" s="70"/>
      <c r="LF222" s="70"/>
      <c r="LG222" s="70"/>
    </row>
    <row r="223" spans="1:319">
      <c r="A223" s="70" t="s">
        <v>406</v>
      </c>
      <c r="B223" s="71">
        <v>107346.20000000001</v>
      </c>
      <c r="C223" s="71">
        <v>101270</v>
      </c>
      <c r="D223" s="26">
        <v>115827.658625</v>
      </c>
      <c r="E223" s="26">
        <f>ROUNDUP(Tabla1[[#This Row],[€uros1]],0)</f>
        <v>115828</v>
      </c>
      <c r="F223" s="70">
        <v>19</v>
      </c>
      <c r="G223" s="32">
        <v>222</v>
      </c>
      <c r="H223" s="70" t="s">
        <v>613</v>
      </c>
      <c r="I223" s="70" t="s">
        <v>445</v>
      </c>
      <c r="J223" s="70" t="s">
        <v>445</v>
      </c>
      <c r="M223" s="70">
        <v>2</v>
      </c>
      <c r="N223" s="70">
        <v>2</v>
      </c>
      <c r="O223" s="70" t="s">
        <v>1333</v>
      </c>
      <c r="P223" s="70" t="s">
        <v>1322</v>
      </c>
      <c r="R223" s="70" t="s">
        <v>1397</v>
      </c>
      <c r="W223" s="70" t="s">
        <v>1398</v>
      </c>
      <c r="X223" s="70" t="s">
        <v>1400</v>
      </c>
      <c r="AF223" s="70" t="s">
        <v>1401</v>
      </c>
      <c r="AI223" s="70" t="s">
        <v>612</v>
      </c>
      <c r="AJ223" s="70" t="s">
        <v>171</v>
      </c>
      <c r="AK223" s="70" t="s">
        <v>1338</v>
      </c>
      <c r="AL223" s="70" t="s">
        <v>260</v>
      </c>
      <c r="AM223" s="70" t="s">
        <v>2108</v>
      </c>
      <c r="AN223" s="70" t="s">
        <v>60</v>
      </c>
      <c r="AO223" s="70" t="s">
        <v>61</v>
      </c>
      <c r="AP223" s="70" t="s">
        <v>62</v>
      </c>
      <c r="AQ223" s="70" t="s">
        <v>64</v>
      </c>
      <c r="AR223" s="70" t="s">
        <v>65</v>
      </c>
      <c r="AS223" s="70" t="s">
        <v>537</v>
      </c>
      <c r="AT223" s="70" t="s">
        <v>66</v>
      </c>
      <c r="AU223" s="70" t="s">
        <v>131</v>
      </c>
      <c r="AV223" s="70" t="s">
        <v>170</v>
      </c>
      <c r="AW223" s="70" t="s">
        <v>67</v>
      </c>
      <c r="AX223" s="70" t="s">
        <v>235</v>
      </c>
      <c r="AY223" s="70" t="s">
        <v>108</v>
      </c>
      <c r="AZ223" s="70" t="s">
        <v>92</v>
      </c>
      <c r="BD223" s="70" t="s">
        <v>596</v>
      </c>
      <c r="BE223" s="70" t="s">
        <v>600</v>
      </c>
      <c r="BF223" s="33" t="s">
        <v>2116</v>
      </c>
      <c r="BM223" s="70"/>
      <c r="BN223" s="72">
        <v>1.17</v>
      </c>
      <c r="BO223" s="70" t="s">
        <v>121</v>
      </c>
      <c r="BP223" s="70" t="s">
        <v>1569</v>
      </c>
      <c r="BQ223" s="72"/>
      <c r="BR223" s="70"/>
      <c r="BT223" s="70"/>
      <c r="BU223" s="74"/>
      <c r="BV223" s="70"/>
      <c r="BW223" s="70"/>
      <c r="BX223" s="70"/>
      <c r="BY223" s="70">
        <v>3</v>
      </c>
      <c r="BZ223" s="70"/>
      <c r="CA223" s="70">
        <v>8.3000000000000007</v>
      </c>
      <c r="CB223" s="70">
        <v>15.1</v>
      </c>
      <c r="CC223" s="70"/>
      <c r="CD223" s="70"/>
      <c r="CE223" s="70"/>
      <c r="CF223" s="70"/>
      <c r="CG223" s="70"/>
      <c r="CH223" s="70"/>
      <c r="CI223" s="70"/>
      <c r="CJ223" s="74"/>
      <c r="CK223" s="70"/>
      <c r="CL223" s="70"/>
      <c r="CM223" s="70"/>
      <c r="CN223" s="70"/>
      <c r="CO223" s="70"/>
      <c r="CP223" s="70"/>
      <c r="CQ223" s="70"/>
      <c r="CR223" s="70"/>
      <c r="CS223" s="70"/>
      <c r="CT223" s="70"/>
      <c r="CV223" s="70"/>
      <c r="CY223" s="75"/>
      <c r="CZ223" s="75"/>
      <c r="DA223" s="75"/>
      <c r="DE223" s="70" t="s">
        <v>1574</v>
      </c>
      <c r="DF223" s="70" t="s">
        <v>1581</v>
      </c>
      <c r="DJ223" s="70"/>
      <c r="DK223" s="70"/>
      <c r="DL223" s="70"/>
      <c r="DM223" s="70"/>
      <c r="DN223" s="70"/>
      <c r="DO223" s="70" t="s">
        <v>1575</v>
      </c>
      <c r="DP223" s="70" t="s">
        <v>1574</v>
      </c>
      <c r="DQ223" s="70"/>
      <c r="DS223" s="70"/>
      <c r="DT223" s="70"/>
      <c r="DU223" s="70"/>
      <c r="DV223" s="70"/>
      <c r="DW223" s="70"/>
      <c r="DX223" s="70"/>
      <c r="DY223" s="70"/>
      <c r="DZ223" s="70"/>
      <c r="EA223" s="70"/>
      <c r="EB223" s="70">
        <v>30</v>
      </c>
      <c r="EC223" s="70">
        <v>475</v>
      </c>
      <c r="ED223" s="70"/>
      <c r="EE223" s="70"/>
      <c r="EF223" s="70"/>
      <c r="EG223" s="70"/>
      <c r="EH223" s="70"/>
      <c r="EI223" s="70"/>
      <c r="EL223" s="70">
        <f>COUNTA(Tabla1[[#This Row],[Tamb1]:[Tamb4]])</f>
        <v>4</v>
      </c>
      <c r="EM223" s="78" t="s">
        <v>1727</v>
      </c>
      <c r="EN223" s="78" t="s">
        <v>1728</v>
      </c>
      <c r="EO223" s="78" t="s">
        <v>1734</v>
      </c>
      <c r="EP223" s="78" t="s">
        <v>1736</v>
      </c>
      <c r="EQ223" s="78" t="s">
        <v>1741</v>
      </c>
      <c r="ER223" s="78"/>
      <c r="ES223" s="70">
        <f>COUNTA(Tabla1[[#This Row],[Tcam1]:[Tcam9]])</f>
        <v>3</v>
      </c>
      <c r="ET223" s="78" t="s">
        <v>1741</v>
      </c>
      <c r="EU223" s="70" t="s">
        <v>1338</v>
      </c>
      <c r="EV223" s="70" t="s">
        <v>1568</v>
      </c>
      <c r="EX223" s="79"/>
      <c r="EY223" s="79"/>
      <c r="EZ223" s="79"/>
      <c r="FA223" s="79"/>
      <c r="FB223" s="79"/>
      <c r="FC223" s="79">
        <v>9700</v>
      </c>
      <c r="FD223" s="79">
        <v>122</v>
      </c>
      <c r="FE223" s="80">
        <v>12.26</v>
      </c>
      <c r="FF223" s="80"/>
      <c r="FG223" s="80"/>
      <c r="FH223" s="80"/>
      <c r="FI223" s="80"/>
      <c r="FJ223" s="80"/>
      <c r="FK223" s="80"/>
      <c r="FL223" s="79">
        <v>9700</v>
      </c>
      <c r="FM223" s="79">
        <v>122</v>
      </c>
      <c r="FN223" s="80">
        <v>11.88</v>
      </c>
      <c r="FO223" s="80"/>
      <c r="FP223" s="80"/>
      <c r="FQ223" s="80"/>
      <c r="FR223" s="80"/>
      <c r="FS223" s="80"/>
      <c r="FT223" s="80"/>
      <c r="FU223" s="79">
        <v>8800</v>
      </c>
      <c r="FV223" s="79">
        <v>122</v>
      </c>
      <c r="FW223" s="80">
        <v>11.52</v>
      </c>
      <c r="FX223" s="80"/>
      <c r="FY223" s="80"/>
      <c r="FZ223" s="79">
        <v>5800</v>
      </c>
      <c r="GA223" s="79">
        <v>122</v>
      </c>
      <c r="GB223" s="80">
        <v>9.66</v>
      </c>
      <c r="GC223" s="80"/>
      <c r="GD223" s="80"/>
      <c r="GE223" s="74"/>
      <c r="GF223" s="74"/>
      <c r="GG223" s="74"/>
      <c r="GH223" s="74"/>
      <c r="GI223" s="74"/>
      <c r="GJ223" s="74"/>
      <c r="GK223" s="74"/>
      <c r="GL223" s="74"/>
      <c r="GM223" s="74"/>
      <c r="GN223" s="74"/>
      <c r="GO223" s="74"/>
      <c r="GP223" s="74"/>
      <c r="GQ223" s="74"/>
      <c r="GR223" s="74"/>
      <c r="GS223" s="74"/>
      <c r="GT223" s="74"/>
      <c r="GU223" s="74"/>
      <c r="GV223" s="74"/>
      <c r="GW223" s="74"/>
      <c r="GX223" s="74"/>
      <c r="GY223" s="74"/>
      <c r="GZ223" s="74"/>
      <c r="HA223" s="74"/>
      <c r="HB223" s="74"/>
      <c r="HC223" s="74"/>
      <c r="HD223" s="74"/>
      <c r="HE223" s="74"/>
      <c r="HF223" s="74"/>
      <c r="HG223" s="74"/>
      <c r="HH223" s="74"/>
      <c r="HI223" s="74"/>
      <c r="HJ223" s="74"/>
      <c r="HK223" s="74"/>
      <c r="HL223" s="74"/>
      <c r="HM223" s="74"/>
      <c r="HN223" s="74"/>
      <c r="HO223" s="74"/>
      <c r="HP223" s="74"/>
      <c r="HQ223" s="74"/>
      <c r="HR223" s="74"/>
      <c r="HS223" s="74"/>
      <c r="HT223" s="74"/>
      <c r="HU223" s="74"/>
      <c r="HV223" s="74"/>
      <c r="HW223" s="74"/>
      <c r="HX223" s="74"/>
      <c r="HY223" s="74"/>
      <c r="HZ223" s="74"/>
      <c r="IA223" s="74"/>
      <c r="IB223" s="74"/>
      <c r="IC223" s="74"/>
      <c r="ID223" s="74"/>
      <c r="IE223" s="74"/>
      <c r="IF223" s="74"/>
      <c r="IG223" s="74"/>
      <c r="IH223" s="74"/>
      <c r="II223" s="74"/>
      <c r="IJ223" s="74"/>
      <c r="IK223" s="74"/>
      <c r="IL223" s="74"/>
      <c r="IM223" s="74"/>
      <c r="IN223" s="74"/>
      <c r="IO223" s="74"/>
      <c r="IP223" s="74"/>
      <c r="IQ223" s="74"/>
      <c r="IR223" s="74"/>
      <c r="IS223" s="74"/>
      <c r="IT223" s="74"/>
      <c r="IU223" s="74"/>
      <c r="IV223" s="74"/>
      <c r="IW223" s="74"/>
      <c r="IX223" s="74"/>
      <c r="IY223" s="74"/>
      <c r="IZ223" s="74"/>
      <c r="JA223" s="74"/>
      <c r="JB223" s="74"/>
      <c r="JC223" s="74"/>
      <c r="JD223" s="74"/>
      <c r="JE223" s="74"/>
      <c r="JF223" s="74"/>
      <c r="JG223" s="74"/>
      <c r="JH223" s="74"/>
      <c r="JI223" s="74"/>
      <c r="JJ223" s="74"/>
      <c r="JK223" s="70"/>
      <c r="JL223" s="70"/>
      <c r="JM223" s="70"/>
      <c r="JN223" s="70"/>
      <c r="JO223" s="70"/>
      <c r="JP223" s="70"/>
      <c r="JQ223" s="70"/>
      <c r="JR223" s="70"/>
      <c r="JS223" s="70"/>
      <c r="JT223" s="70"/>
      <c r="JU223" s="70"/>
      <c r="JV223" s="70"/>
      <c r="JW223" s="70"/>
      <c r="JX223" s="70"/>
      <c r="JY223" s="70"/>
      <c r="JZ223" s="70"/>
      <c r="KA223" s="70"/>
      <c r="KB223" s="70"/>
      <c r="KC223" s="70"/>
      <c r="KD223" s="70"/>
      <c r="KE223" s="70"/>
      <c r="KF223" s="70"/>
      <c r="KG223" s="70"/>
      <c r="KH223" s="70"/>
      <c r="KI223" s="70"/>
      <c r="KJ223" s="70"/>
      <c r="KK223" s="70"/>
      <c r="KL223" s="70"/>
      <c r="KM223" s="70"/>
      <c r="KN223" s="70"/>
      <c r="KO223" s="70"/>
      <c r="KP223" s="70"/>
      <c r="KQ223" s="70"/>
      <c r="KR223" s="70"/>
      <c r="KS223" s="70"/>
      <c r="KT223" s="70"/>
      <c r="KU223" s="70"/>
      <c r="KV223" s="70"/>
      <c r="KW223" s="70"/>
      <c r="KX223" s="70"/>
      <c r="KY223" s="70"/>
      <c r="KZ223" s="70"/>
      <c r="LA223" s="70"/>
      <c r="LB223" s="70"/>
      <c r="LC223" s="70"/>
      <c r="LD223" s="70"/>
      <c r="LE223" s="70"/>
      <c r="LF223" s="70"/>
      <c r="LG223" s="70"/>
    </row>
    <row r="224" spans="1:319">
      <c r="A224" s="70" t="s">
        <v>411</v>
      </c>
      <c r="B224" s="71">
        <v>116346.66</v>
      </c>
      <c r="C224" s="71">
        <v>109761</v>
      </c>
      <c r="D224" s="26">
        <v>125537.005125</v>
      </c>
      <c r="E224" s="26">
        <f>ROUNDUP(Tabla1[[#This Row],[€uros1]],0)</f>
        <v>125538</v>
      </c>
      <c r="F224" s="70">
        <v>19</v>
      </c>
      <c r="G224" s="32">
        <v>223</v>
      </c>
      <c r="H224" s="70" t="s">
        <v>613</v>
      </c>
      <c r="I224" s="70" t="s">
        <v>445</v>
      </c>
      <c r="J224" s="70" t="s">
        <v>445</v>
      </c>
      <c r="M224" s="70">
        <v>2</v>
      </c>
      <c r="N224" s="70">
        <v>2</v>
      </c>
      <c r="O224" s="70" t="s">
        <v>1333</v>
      </c>
      <c r="P224" s="70" t="s">
        <v>1322</v>
      </c>
      <c r="R224" s="70" t="s">
        <v>1397</v>
      </c>
      <c r="W224" s="70" t="s">
        <v>1398</v>
      </c>
      <c r="X224" s="70" t="s">
        <v>1400</v>
      </c>
      <c r="AF224" s="70" t="s">
        <v>1401</v>
      </c>
      <c r="AI224" s="70" t="s">
        <v>612</v>
      </c>
      <c r="AJ224" s="70" t="s">
        <v>171</v>
      </c>
      <c r="AK224" s="70" t="s">
        <v>1338</v>
      </c>
      <c r="AL224" s="70" t="s">
        <v>260</v>
      </c>
      <c r="AM224" s="70" t="s">
        <v>2108</v>
      </c>
      <c r="AN224" s="70" t="s">
        <v>60</v>
      </c>
      <c r="AO224" s="70" t="s">
        <v>61</v>
      </c>
      <c r="AP224" s="70" t="s">
        <v>62</v>
      </c>
      <c r="AQ224" s="70" t="s">
        <v>64</v>
      </c>
      <c r="AR224" s="70" t="s">
        <v>65</v>
      </c>
      <c r="AS224" s="70" t="s">
        <v>537</v>
      </c>
      <c r="AT224" s="70" t="s">
        <v>66</v>
      </c>
      <c r="AU224" s="70" t="s">
        <v>131</v>
      </c>
      <c r="AV224" s="70" t="s">
        <v>170</v>
      </c>
      <c r="AW224" s="70" t="s">
        <v>67</v>
      </c>
      <c r="AX224" s="70" t="s">
        <v>235</v>
      </c>
      <c r="AY224" s="70" t="s">
        <v>108</v>
      </c>
      <c r="AZ224" s="70" t="s">
        <v>92</v>
      </c>
      <c r="BD224" s="70" t="s">
        <v>596</v>
      </c>
      <c r="BE224" s="70" t="s">
        <v>600</v>
      </c>
      <c r="BF224" s="33" t="s">
        <v>2116</v>
      </c>
      <c r="BM224" s="70"/>
      <c r="BN224" s="72">
        <v>1.2</v>
      </c>
      <c r="BO224" s="70" t="s">
        <v>121</v>
      </c>
      <c r="BP224" s="70" t="s">
        <v>1570</v>
      </c>
      <c r="BQ224" s="72"/>
      <c r="BR224" s="70"/>
      <c r="BT224" s="70"/>
      <c r="BU224" s="74"/>
      <c r="BV224" s="70"/>
      <c r="BW224" s="70"/>
      <c r="BX224" s="70"/>
      <c r="BY224" s="70">
        <v>3</v>
      </c>
      <c r="BZ224" s="70"/>
      <c r="CA224" s="70">
        <v>11.9</v>
      </c>
      <c r="CB224" s="70">
        <v>21.4</v>
      </c>
      <c r="CC224" s="70"/>
      <c r="CD224" s="70"/>
      <c r="CE224" s="70"/>
      <c r="CF224" s="70"/>
      <c r="CG224" s="70"/>
      <c r="CH224" s="70"/>
      <c r="CI224" s="70"/>
      <c r="CJ224" s="74"/>
      <c r="CK224" s="70"/>
      <c r="CL224" s="70"/>
      <c r="CM224" s="70"/>
      <c r="CN224" s="70"/>
      <c r="CO224" s="70"/>
      <c r="CP224" s="70"/>
      <c r="CQ224" s="70"/>
      <c r="CR224" s="70"/>
      <c r="CS224" s="70"/>
      <c r="CT224" s="70"/>
      <c r="CV224" s="70"/>
      <c r="CY224" s="75"/>
      <c r="CZ224" s="75"/>
      <c r="DA224" s="75"/>
      <c r="DE224" s="70" t="s">
        <v>1575</v>
      </c>
      <c r="DF224" s="70" t="s">
        <v>1582</v>
      </c>
      <c r="DJ224" s="70"/>
      <c r="DK224" s="70"/>
      <c r="DL224" s="70"/>
      <c r="DM224" s="70"/>
      <c r="DN224" s="70"/>
      <c r="DO224" s="70" t="s">
        <v>1577</v>
      </c>
      <c r="DP224" s="70" t="s">
        <v>1575</v>
      </c>
      <c r="DQ224" s="70"/>
      <c r="DS224" s="70"/>
      <c r="DT224" s="70"/>
      <c r="DU224" s="70"/>
      <c r="DV224" s="70"/>
      <c r="DW224" s="70"/>
      <c r="DX224" s="70"/>
      <c r="DY224" s="70"/>
      <c r="DZ224" s="70"/>
      <c r="EA224" s="70"/>
      <c r="EB224" s="70">
        <v>30</v>
      </c>
      <c r="EC224" s="70">
        <v>475</v>
      </c>
      <c r="ED224" s="70"/>
      <c r="EE224" s="70"/>
      <c r="EF224" s="70"/>
      <c r="EG224" s="70"/>
      <c r="EH224" s="70"/>
      <c r="EI224" s="70"/>
      <c r="EL224" s="70">
        <f>COUNTA(Tabla1[[#This Row],[Tamb1]:[Tamb4]])</f>
        <v>4</v>
      </c>
      <c r="EM224" s="78" t="s">
        <v>1727</v>
      </c>
      <c r="EN224" s="78" t="s">
        <v>1728</v>
      </c>
      <c r="EO224" s="78" t="s">
        <v>1734</v>
      </c>
      <c r="EP224" s="78" t="s">
        <v>1736</v>
      </c>
      <c r="EQ224" s="78" t="s">
        <v>1741</v>
      </c>
      <c r="ER224" s="78"/>
      <c r="ES224" s="70">
        <f>COUNTA(Tabla1[[#This Row],[Tcam1]:[Tcam9]])</f>
        <v>3</v>
      </c>
      <c r="ET224" s="78" t="s">
        <v>1741</v>
      </c>
      <c r="EU224" s="70" t="s">
        <v>1338</v>
      </c>
      <c r="EV224" s="70" t="s">
        <v>1568</v>
      </c>
      <c r="EX224" s="79"/>
      <c r="EY224" s="79"/>
      <c r="EZ224" s="79"/>
      <c r="FA224" s="79"/>
      <c r="FB224" s="79"/>
      <c r="FC224" s="79">
        <v>14500</v>
      </c>
      <c r="FD224" s="79">
        <v>1813</v>
      </c>
      <c r="FE224" s="80">
        <v>17.64</v>
      </c>
      <c r="FF224" s="80"/>
      <c r="FG224" s="80"/>
      <c r="FH224" s="80"/>
      <c r="FI224" s="80"/>
      <c r="FJ224" s="80"/>
      <c r="FK224" s="80"/>
      <c r="FL224" s="79">
        <v>13800</v>
      </c>
      <c r="FM224" s="79">
        <v>1813</v>
      </c>
      <c r="FN224" s="80">
        <v>17.11</v>
      </c>
      <c r="FO224" s="80"/>
      <c r="FP224" s="80"/>
      <c r="FQ224" s="80"/>
      <c r="FR224" s="80"/>
      <c r="FS224" s="80"/>
      <c r="FT224" s="80"/>
      <c r="FU224" s="79">
        <v>12500</v>
      </c>
      <c r="FV224" s="79">
        <v>1813</v>
      </c>
      <c r="FW224" s="80">
        <v>16.600000000000001</v>
      </c>
      <c r="FX224" s="80"/>
      <c r="FY224" s="80"/>
      <c r="FZ224" s="79">
        <v>8200</v>
      </c>
      <c r="GA224" s="79">
        <v>1813</v>
      </c>
      <c r="GB224" s="80">
        <v>13.94</v>
      </c>
      <c r="GC224" s="80"/>
      <c r="GD224" s="80"/>
      <c r="GE224" s="74"/>
      <c r="GF224" s="74"/>
      <c r="GG224" s="74"/>
      <c r="GH224" s="74"/>
      <c r="GI224" s="74"/>
      <c r="GJ224" s="74"/>
      <c r="GK224" s="74"/>
      <c r="GL224" s="74"/>
      <c r="GM224" s="74"/>
      <c r="GN224" s="74"/>
      <c r="GO224" s="74"/>
      <c r="GP224" s="74"/>
      <c r="GQ224" s="74"/>
      <c r="GR224" s="74"/>
      <c r="GS224" s="74"/>
      <c r="GT224" s="74"/>
      <c r="GU224" s="74"/>
      <c r="GV224" s="74"/>
      <c r="GW224" s="74"/>
      <c r="GX224" s="74"/>
      <c r="GY224" s="74"/>
      <c r="GZ224" s="74"/>
      <c r="HA224" s="74"/>
      <c r="HB224" s="74"/>
      <c r="HC224" s="74"/>
      <c r="HD224" s="74"/>
      <c r="HE224" s="74"/>
      <c r="HF224" s="74"/>
      <c r="HG224" s="74"/>
      <c r="HH224" s="74"/>
      <c r="HI224" s="74"/>
      <c r="HJ224" s="74"/>
      <c r="HK224" s="74"/>
      <c r="HL224" s="74"/>
      <c r="HM224" s="74"/>
      <c r="HN224" s="74"/>
      <c r="HO224" s="74"/>
      <c r="HP224" s="74"/>
      <c r="HQ224" s="74"/>
      <c r="HR224" s="74"/>
      <c r="HS224" s="74"/>
      <c r="HT224" s="74"/>
      <c r="HU224" s="74"/>
      <c r="HV224" s="74"/>
      <c r="HW224" s="74"/>
      <c r="HX224" s="74"/>
      <c r="HY224" s="74"/>
      <c r="HZ224" s="74"/>
      <c r="IA224" s="74"/>
      <c r="IB224" s="74"/>
      <c r="IC224" s="74"/>
      <c r="ID224" s="74"/>
      <c r="IE224" s="74"/>
      <c r="IF224" s="74"/>
      <c r="IG224" s="74"/>
      <c r="IH224" s="74"/>
      <c r="II224" s="74"/>
      <c r="IJ224" s="74"/>
      <c r="IK224" s="74"/>
      <c r="IL224" s="74"/>
      <c r="IM224" s="74"/>
      <c r="IN224" s="74"/>
      <c r="IO224" s="74"/>
      <c r="IP224" s="74"/>
      <c r="IQ224" s="74"/>
      <c r="IR224" s="74"/>
      <c r="IS224" s="74"/>
      <c r="IT224" s="74"/>
      <c r="IU224" s="74"/>
      <c r="IV224" s="74"/>
      <c r="IW224" s="74"/>
      <c r="IX224" s="74"/>
      <c r="IY224" s="74"/>
      <c r="IZ224" s="74"/>
      <c r="JA224" s="74"/>
      <c r="JB224" s="74"/>
      <c r="JC224" s="74"/>
      <c r="JD224" s="74"/>
      <c r="JE224" s="74"/>
      <c r="JF224" s="74"/>
      <c r="JG224" s="74"/>
      <c r="JH224" s="74"/>
      <c r="JI224" s="74"/>
      <c r="JJ224" s="74"/>
      <c r="JK224" s="70"/>
      <c r="JL224" s="70"/>
      <c r="JM224" s="70"/>
      <c r="JN224" s="70"/>
      <c r="JO224" s="70"/>
      <c r="JP224" s="70"/>
      <c r="JQ224" s="70"/>
      <c r="JR224" s="70"/>
      <c r="JS224" s="70"/>
      <c r="JT224" s="70"/>
      <c r="JU224" s="70"/>
      <c r="JV224" s="70"/>
      <c r="JW224" s="70"/>
      <c r="JX224" s="70"/>
      <c r="JY224" s="70"/>
      <c r="JZ224" s="70"/>
      <c r="KA224" s="70"/>
      <c r="KB224" s="70"/>
      <c r="KC224" s="70"/>
      <c r="KD224" s="70"/>
      <c r="KE224" s="70"/>
      <c r="KF224" s="70"/>
      <c r="KG224" s="70"/>
      <c r="KH224" s="70"/>
      <c r="KI224" s="70"/>
      <c r="KJ224" s="70"/>
      <c r="KK224" s="70"/>
      <c r="KL224" s="70"/>
      <c r="KM224" s="70"/>
      <c r="KN224" s="70"/>
      <c r="KO224" s="70"/>
      <c r="KP224" s="70"/>
      <c r="KQ224" s="70"/>
      <c r="KR224" s="70"/>
      <c r="KS224" s="70"/>
      <c r="KT224" s="70"/>
      <c r="KU224" s="70"/>
      <c r="KV224" s="70"/>
      <c r="KW224" s="70"/>
      <c r="KX224" s="70"/>
      <c r="KY224" s="70"/>
      <c r="KZ224" s="70"/>
      <c r="LA224" s="70"/>
      <c r="LB224" s="70"/>
      <c r="LC224" s="70"/>
      <c r="LD224" s="70"/>
      <c r="LE224" s="70"/>
      <c r="LF224" s="70"/>
      <c r="LG224" s="70"/>
    </row>
    <row r="225" spans="1:319">
      <c r="A225" s="70" t="s">
        <v>419</v>
      </c>
      <c r="B225" s="71">
        <v>126646.68000000001</v>
      </c>
      <c r="C225" s="71">
        <v>119478</v>
      </c>
      <c r="D225" s="26">
        <v>138821.18228124999</v>
      </c>
      <c r="E225" s="26">
        <f>ROUNDUP(Tabla1[[#This Row],[€uros1]],0)</f>
        <v>138822</v>
      </c>
      <c r="F225" s="70">
        <v>19</v>
      </c>
      <c r="G225" s="32">
        <v>224</v>
      </c>
      <c r="H225" s="70" t="s">
        <v>613</v>
      </c>
      <c r="I225" s="70" t="s">
        <v>445</v>
      </c>
      <c r="J225" s="70" t="s">
        <v>445</v>
      </c>
      <c r="M225" s="70">
        <v>2</v>
      </c>
      <c r="N225" s="70">
        <v>2</v>
      </c>
      <c r="O225" s="70" t="s">
        <v>1333</v>
      </c>
      <c r="P225" s="70" t="s">
        <v>1322</v>
      </c>
      <c r="R225" s="70" t="s">
        <v>1397</v>
      </c>
      <c r="W225" s="70" t="s">
        <v>1398</v>
      </c>
      <c r="X225" s="70" t="s">
        <v>1400</v>
      </c>
      <c r="AF225" s="70" t="s">
        <v>1401</v>
      </c>
      <c r="AI225" s="70" t="s">
        <v>612</v>
      </c>
      <c r="AJ225" s="70" t="s">
        <v>171</v>
      </c>
      <c r="AK225" s="70" t="s">
        <v>1338</v>
      </c>
      <c r="AL225" s="70" t="s">
        <v>260</v>
      </c>
      <c r="AM225" s="70" t="s">
        <v>2108</v>
      </c>
      <c r="AN225" s="70" t="s">
        <v>60</v>
      </c>
      <c r="AO225" s="70" t="s">
        <v>61</v>
      </c>
      <c r="AP225" s="70" t="s">
        <v>62</v>
      </c>
      <c r="AQ225" s="70" t="s">
        <v>64</v>
      </c>
      <c r="AR225" s="70" t="s">
        <v>65</v>
      </c>
      <c r="AS225" s="70" t="s">
        <v>537</v>
      </c>
      <c r="AT225" s="70" t="s">
        <v>66</v>
      </c>
      <c r="AU225" s="70" t="s">
        <v>131</v>
      </c>
      <c r="AV225" s="70" t="s">
        <v>170</v>
      </c>
      <c r="AW225" s="70" t="s">
        <v>67</v>
      </c>
      <c r="AX225" s="70" t="s">
        <v>235</v>
      </c>
      <c r="AY225" s="70" t="s">
        <v>108</v>
      </c>
      <c r="AZ225" s="70" t="s">
        <v>92</v>
      </c>
      <c r="BD225" s="70" t="s">
        <v>596</v>
      </c>
      <c r="BE225" s="70" t="s">
        <v>600</v>
      </c>
      <c r="BF225" s="33" t="s">
        <v>2116</v>
      </c>
      <c r="BM225" s="70"/>
      <c r="BN225" s="72">
        <v>1.23</v>
      </c>
      <c r="BO225" s="70" t="s">
        <v>121</v>
      </c>
      <c r="BP225" s="70" t="s">
        <v>1571</v>
      </c>
      <c r="BQ225" s="72"/>
      <c r="BR225" s="70"/>
      <c r="BT225" s="70"/>
      <c r="BU225" s="74"/>
      <c r="BV225" s="70"/>
      <c r="BW225" s="70"/>
      <c r="BX225" s="70"/>
      <c r="BY225" s="70">
        <v>3</v>
      </c>
      <c r="BZ225" s="70"/>
      <c r="CA225" s="70">
        <v>17.3</v>
      </c>
      <c r="CB225" s="70">
        <v>31.3</v>
      </c>
      <c r="CC225" s="70"/>
      <c r="CD225" s="70"/>
      <c r="CE225" s="70"/>
      <c r="CF225" s="70"/>
      <c r="CG225" s="70"/>
      <c r="CH225" s="70"/>
      <c r="CI225" s="70"/>
      <c r="CJ225" s="74"/>
      <c r="CK225" s="70"/>
      <c r="CL225" s="70"/>
      <c r="CM225" s="70"/>
      <c r="CN225" s="70"/>
      <c r="CO225" s="70"/>
      <c r="CP225" s="70"/>
      <c r="CQ225" s="70"/>
      <c r="CR225" s="70"/>
      <c r="CS225" s="70"/>
      <c r="CT225" s="70"/>
      <c r="CV225" s="70"/>
      <c r="CY225" s="75"/>
      <c r="CZ225" s="75"/>
      <c r="DA225" s="75"/>
      <c r="DE225" s="70" t="s">
        <v>1575</v>
      </c>
      <c r="DF225" s="70" t="s">
        <v>1582</v>
      </c>
      <c r="DJ225" s="70"/>
      <c r="DK225" s="70"/>
      <c r="DL225" s="70"/>
      <c r="DM225" s="70"/>
      <c r="DN225" s="70"/>
      <c r="DO225" s="70" t="s">
        <v>1577</v>
      </c>
      <c r="DP225" s="70" t="s">
        <v>1575</v>
      </c>
      <c r="DQ225" s="70"/>
      <c r="DS225" s="70"/>
      <c r="DT225" s="70"/>
      <c r="DU225" s="70"/>
      <c r="DV225" s="70"/>
      <c r="DW225" s="70"/>
      <c r="DX225" s="70"/>
      <c r="DY225" s="70"/>
      <c r="DZ225" s="70"/>
      <c r="EA225" s="70"/>
      <c r="EB225" s="70">
        <v>30</v>
      </c>
      <c r="EC225" s="70">
        <v>525</v>
      </c>
      <c r="ED225" s="70"/>
      <c r="EE225" s="70"/>
      <c r="EF225" s="70"/>
      <c r="EG225" s="70"/>
      <c r="EH225" s="70"/>
      <c r="EI225" s="70"/>
      <c r="EL225" s="70">
        <f>COUNTA(Tabla1[[#This Row],[Tamb1]:[Tamb4]])</f>
        <v>4</v>
      </c>
      <c r="EM225" s="78" t="s">
        <v>1727</v>
      </c>
      <c r="EN225" s="78" t="s">
        <v>1728</v>
      </c>
      <c r="EO225" s="78" t="s">
        <v>1734</v>
      </c>
      <c r="EP225" s="78" t="s">
        <v>1736</v>
      </c>
      <c r="EQ225" s="78" t="s">
        <v>1741</v>
      </c>
      <c r="ER225" s="78"/>
      <c r="ES225" s="70">
        <f>COUNTA(Tabla1[[#This Row],[Tcam1]:[Tcam9]])</f>
        <v>3</v>
      </c>
      <c r="ET225" s="78" t="s">
        <v>1741</v>
      </c>
      <c r="EU225" s="70" t="s">
        <v>1338</v>
      </c>
      <c r="EV225" s="70" t="s">
        <v>1568</v>
      </c>
      <c r="EX225" s="79"/>
      <c r="EY225" s="79"/>
      <c r="EZ225" s="79"/>
      <c r="FA225" s="79"/>
      <c r="FB225" s="79"/>
      <c r="FC225" s="79">
        <v>21700</v>
      </c>
      <c r="FD225" s="79">
        <v>2713</v>
      </c>
      <c r="FE225" s="80">
        <v>26.33</v>
      </c>
      <c r="FF225" s="80"/>
      <c r="FG225" s="80"/>
      <c r="FH225" s="80"/>
      <c r="FI225" s="80"/>
      <c r="FJ225" s="80"/>
      <c r="FK225" s="80"/>
      <c r="FL225" s="80">
        <v>20500</v>
      </c>
      <c r="FM225" s="79">
        <v>2713</v>
      </c>
      <c r="FN225" s="80">
        <v>25.53</v>
      </c>
      <c r="FO225" s="80"/>
      <c r="FP225" s="80"/>
      <c r="FQ225" s="80"/>
      <c r="FR225" s="80"/>
      <c r="FS225" s="80"/>
      <c r="FT225" s="80"/>
      <c r="FU225" s="80">
        <v>18700</v>
      </c>
      <c r="FV225" s="79">
        <v>2713</v>
      </c>
      <c r="FW225" s="80">
        <v>24.77</v>
      </c>
      <c r="FX225" s="80"/>
      <c r="FY225" s="80"/>
      <c r="FZ225" s="80">
        <v>12300</v>
      </c>
      <c r="GA225" s="79">
        <v>2713</v>
      </c>
      <c r="GB225" s="80">
        <v>20.81</v>
      </c>
      <c r="GC225" s="80"/>
      <c r="GD225" s="80"/>
      <c r="GE225" s="74"/>
      <c r="GF225" s="74"/>
      <c r="GG225" s="74"/>
      <c r="GH225" s="74"/>
      <c r="GI225" s="74"/>
      <c r="GJ225" s="74"/>
      <c r="GK225" s="74"/>
      <c r="GL225" s="74"/>
      <c r="GM225" s="74"/>
      <c r="GN225" s="74"/>
      <c r="GO225" s="74"/>
      <c r="GP225" s="74"/>
      <c r="GQ225" s="74"/>
      <c r="GR225" s="74"/>
      <c r="GS225" s="74"/>
      <c r="GT225" s="74"/>
      <c r="GU225" s="74"/>
      <c r="GV225" s="74"/>
      <c r="GW225" s="74"/>
      <c r="GX225" s="74"/>
      <c r="GY225" s="74"/>
      <c r="GZ225" s="74"/>
      <c r="HA225" s="74"/>
      <c r="HB225" s="74"/>
      <c r="HC225" s="74"/>
      <c r="HD225" s="74"/>
      <c r="HE225" s="74"/>
      <c r="HF225" s="74"/>
      <c r="HG225" s="74"/>
      <c r="HH225" s="74"/>
      <c r="HI225" s="74"/>
      <c r="HJ225" s="74"/>
      <c r="HK225" s="74"/>
      <c r="HL225" s="74"/>
      <c r="HM225" s="74"/>
      <c r="HN225" s="74"/>
      <c r="HO225" s="74"/>
      <c r="HP225" s="74"/>
      <c r="HQ225" s="74"/>
      <c r="HR225" s="74"/>
      <c r="HS225" s="74"/>
      <c r="HT225" s="74"/>
      <c r="HU225" s="74"/>
      <c r="HV225" s="74"/>
      <c r="HW225" s="74"/>
      <c r="HX225" s="74"/>
      <c r="HY225" s="74"/>
      <c r="HZ225" s="74"/>
      <c r="IA225" s="74"/>
      <c r="IB225" s="74"/>
      <c r="IC225" s="74"/>
      <c r="ID225" s="74"/>
      <c r="IE225" s="74"/>
      <c r="IF225" s="74"/>
      <c r="IG225" s="74"/>
      <c r="IH225" s="74"/>
      <c r="II225" s="74"/>
      <c r="IJ225" s="74"/>
      <c r="IK225" s="74"/>
      <c r="IL225" s="74"/>
      <c r="IM225" s="74"/>
      <c r="IN225" s="74"/>
      <c r="IO225" s="74"/>
      <c r="IP225" s="74"/>
      <c r="IQ225" s="74"/>
      <c r="IR225" s="74"/>
      <c r="IS225" s="74"/>
      <c r="IT225" s="74"/>
      <c r="IU225" s="74"/>
      <c r="IV225" s="74"/>
      <c r="IW225" s="74"/>
      <c r="IX225" s="74"/>
      <c r="IY225" s="74"/>
      <c r="IZ225" s="74"/>
      <c r="JA225" s="74"/>
      <c r="JB225" s="74"/>
      <c r="JC225" s="74"/>
      <c r="JD225" s="74"/>
      <c r="JE225" s="74"/>
      <c r="JF225" s="74"/>
      <c r="JG225" s="74"/>
      <c r="JH225" s="74"/>
      <c r="JI225" s="74"/>
      <c r="JJ225" s="74"/>
      <c r="JK225" s="70"/>
      <c r="JL225" s="70"/>
      <c r="JM225" s="70"/>
      <c r="JN225" s="70"/>
      <c r="JO225" s="70"/>
      <c r="JP225" s="70"/>
      <c r="JQ225" s="70"/>
      <c r="JR225" s="70"/>
      <c r="JS225" s="70"/>
      <c r="JT225" s="70"/>
      <c r="JU225" s="70"/>
      <c r="JV225" s="70"/>
      <c r="JW225" s="70"/>
      <c r="JX225" s="70"/>
      <c r="JY225" s="70"/>
      <c r="JZ225" s="70"/>
      <c r="KA225" s="70"/>
      <c r="KB225" s="70"/>
      <c r="KC225" s="70"/>
      <c r="KD225" s="70"/>
      <c r="KE225" s="70"/>
      <c r="KF225" s="70"/>
      <c r="KG225" s="70"/>
      <c r="KH225" s="70"/>
      <c r="KI225" s="70"/>
      <c r="KJ225" s="70"/>
      <c r="KK225" s="70"/>
      <c r="KL225" s="70"/>
      <c r="KM225" s="70"/>
      <c r="KN225" s="70"/>
      <c r="KO225" s="70"/>
      <c r="KP225" s="70"/>
      <c r="KQ225" s="70"/>
      <c r="KR225" s="70"/>
      <c r="KS225" s="70"/>
      <c r="KT225" s="70"/>
      <c r="KU225" s="70"/>
      <c r="KV225" s="70"/>
      <c r="KW225" s="70"/>
      <c r="KX225" s="70"/>
      <c r="KY225" s="70"/>
      <c r="KZ225" s="70"/>
      <c r="LA225" s="70"/>
      <c r="LB225" s="70"/>
      <c r="LC225" s="70"/>
      <c r="LD225" s="70"/>
      <c r="LE225" s="70"/>
      <c r="LF225" s="70"/>
      <c r="LG225" s="70"/>
    </row>
    <row r="226" spans="1:319" ht="30">
      <c r="A226" s="70" t="s">
        <v>420</v>
      </c>
      <c r="B226" s="71">
        <v>89502.16</v>
      </c>
      <c r="C226" s="71">
        <v>84436</v>
      </c>
      <c r="D226" s="26">
        <v>96257.04</v>
      </c>
      <c r="E226" s="26">
        <f>ROUNDUP(Tabla1[[#This Row],[€uros1]],0)</f>
        <v>96258</v>
      </c>
      <c r="F226" s="70">
        <v>19</v>
      </c>
      <c r="G226" s="32">
        <v>225</v>
      </c>
      <c r="H226" s="70" t="s">
        <v>613</v>
      </c>
      <c r="I226" s="70" t="s">
        <v>445</v>
      </c>
      <c r="J226" s="70" t="s">
        <v>445</v>
      </c>
      <c r="M226" s="70">
        <v>2</v>
      </c>
      <c r="N226" s="70">
        <v>2</v>
      </c>
      <c r="O226" s="70" t="s">
        <v>1333</v>
      </c>
      <c r="P226" s="70" t="s">
        <v>1322</v>
      </c>
      <c r="R226" s="70" t="s">
        <v>1397</v>
      </c>
      <c r="W226" s="70" t="s">
        <v>1398</v>
      </c>
      <c r="X226" s="70" t="s">
        <v>1400</v>
      </c>
      <c r="AF226" s="70" t="s">
        <v>1401</v>
      </c>
      <c r="AI226" s="70" t="s">
        <v>612</v>
      </c>
      <c r="AJ226" s="70" t="s">
        <v>171</v>
      </c>
      <c r="AK226" s="70" t="s">
        <v>1339</v>
      </c>
      <c r="AL226" s="70" t="s">
        <v>260</v>
      </c>
      <c r="AM226" s="70" t="s">
        <v>2108</v>
      </c>
      <c r="AN226" s="70" t="s">
        <v>60</v>
      </c>
      <c r="AO226" s="70" t="s">
        <v>61</v>
      </c>
      <c r="AP226" s="70" t="s">
        <v>62</v>
      </c>
      <c r="AQ226" s="70" t="s">
        <v>64</v>
      </c>
      <c r="AR226" s="70" t="s">
        <v>65</v>
      </c>
      <c r="AS226" s="70" t="s">
        <v>537</v>
      </c>
      <c r="AT226" s="70" t="s">
        <v>66</v>
      </c>
      <c r="AU226" s="70" t="s">
        <v>131</v>
      </c>
      <c r="AV226" s="70" t="s">
        <v>170</v>
      </c>
      <c r="AW226" s="70" t="s">
        <v>67</v>
      </c>
      <c r="AX226" s="70" t="s">
        <v>235</v>
      </c>
      <c r="AY226" s="70" t="s">
        <v>108</v>
      </c>
      <c r="AZ226" s="70" t="s">
        <v>92</v>
      </c>
      <c r="BD226" s="70" t="s">
        <v>596</v>
      </c>
      <c r="BE226" s="70" t="s">
        <v>600</v>
      </c>
      <c r="BF226" s="33" t="s">
        <v>2116</v>
      </c>
      <c r="BM226" s="70"/>
      <c r="BN226" s="72">
        <v>1.64</v>
      </c>
      <c r="BO226" s="70" t="s">
        <v>121</v>
      </c>
      <c r="BP226" s="62" t="s">
        <v>1940</v>
      </c>
      <c r="BQ226" s="72"/>
      <c r="BR226" s="70"/>
      <c r="BT226" s="70"/>
      <c r="BU226" s="74"/>
      <c r="BV226" s="70"/>
      <c r="BW226" s="70"/>
      <c r="BX226" s="70"/>
      <c r="BY226" s="70">
        <v>3</v>
      </c>
      <c r="BZ226" s="70"/>
      <c r="CA226" s="70">
        <v>7.13</v>
      </c>
      <c r="CB226" s="70">
        <v>12.88</v>
      </c>
      <c r="CC226" s="70"/>
      <c r="CD226" s="70"/>
      <c r="CE226" s="70"/>
      <c r="CF226" s="70"/>
      <c r="CG226" s="70"/>
      <c r="CH226" s="70"/>
      <c r="CI226" s="70"/>
      <c r="CJ226" s="74"/>
      <c r="CK226" s="70"/>
      <c r="CL226" s="70"/>
      <c r="CM226" s="70"/>
      <c r="CN226" s="70"/>
      <c r="CO226" s="70"/>
      <c r="CP226" s="70"/>
      <c r="CQ226" s="70"/>
      <c r="CR226" s="70"/>
      <c r="CS226" s="70"/>
      <c r="CT226" s="70"/>
      <c r="CV226" s="70"/>
      <c r="CY226" s="75"/>
      <c r="CZ226" s="75"/>
      <c r="DA226" s="75"/>
      <c r="DE226" s="70" t="s">
        <v>1575</v>
      </c>
      <c r="DF226" s="70" t="s">
        <v>1575</v>
      </c>
      <c r="DJ226" s="70"/>
      <c r="DK226" s="70"/>
      <c r="DL226" s="70"/>
      <c r="DM226" s="70"/>
      <c r="DN226" s="70"/>
      <c r="DO226" s="70" t="s">
        <v>1574</v>
      </c>
      <c r="DP226" s="70" t="s">
        <v>1574</v>
      </c>
      <c r="DQ226" s="70"/>
      <c r="DS226" s="70"/>
      <c r="DT226" s="70"/>
      <c r="DU226" s="70"/>
      <c r="DV226" s="70"/>
      <c r="DW226" s="70"/>
      <c r="DX226" s="70"/>
      <c r="DY226" s="70"/>
      <c r="DZ226" s="70"/>
      <c r="EA226" s="70"/>
      <c r="EB226" s="70">
        <v>30</v>
      </c>
      <c r="EC226" s="70">
        <v>399</v>
      </c>
      <c r="ED226" s="70"/>
      <c r="EE226" s="70"/>
      <c r="EF226" s="70"/>
      <c r="EG226" s="70"/>
      <c r="EH226" s="70"/>
      <c r="EI226" s="70"/>
      <c r="EL226" s="70">
        <f>COUNTA(Tabla1[[#This Row],[Tamb1]:[Tamb4]])</f>
        <v>4</v>
      </c>
      <c r="EM226" s="78" t="s">
        <v>1727</v>
      </c>
      <c r="EN226" s="78" t="s">
        <v>1728</v>
      </c>
      <c r="EO226" s="78" t="s">
        <v>1734</v>
      </c>
      <c r="EP226" s="78" t="s">
        <v>1736</v>
      </c>
      <c r="EQ226" s="33" t="s">
        <v>1745</v>
      </c>
      <c r="ER226" s="33"/>
      <c r="ES226" s="70">
        <f>COUNTA(Tabla1[[#This Row],[Tcam1]:[Tcam9]])</f>
        <v>3</v>
      </c>
      <c r="ET226" s="78" t="s">
        <v>1745</v>
      </c>
      <c r="EU226" s="70" t="s">
        <v>1339</v>
      </c>
      <c r="EV226" s="70" t="s">
        <v>1568</v>
      </c>
      <c r="EX226" s="79"/>
      <c r="EY226" s="79"/>
      <c r="EZ226" s="79"/>
      <c r="FA226" s="79"/>
      <c r="FB226" s="79"/>
      <c r="FC226" s="79">
        <v>10700</v>
      </c>
      <c r="FD226" s="79">
        <v>892</v>
      </c>
      <c r="FE226" s="80">
        <v>17.52</v>
      </c>
      <c r="FF226" s="80"/>
      <c r="FG226" s="80"/>
      <c r="FH226" s="80"/>
      <c r="FI226" s="80"/>
      <c r="FJ226" s="80"/>
      <c r="FK226" s="80"/>
      <c r="FL226" s="79">
        <v>9800</v>
      </c>
      <c r="FM226" s="79">
        <v>817</v>
      </c>
      <c r="FN226" s="80">
        <v>16.989999999999998</v>
      </c>
      <c r="FO226" s="80"/>
      <c r="FP226" s="80"/>
      <c r="FQ226" s="80"/>
      <c r="FR226" s="80"/>
      <c r="FS226" s="80"/>
      <c r="FT226" s="80"/>
      <c r="FU226" s="79">
        <v>8900</v>
      </c>
      <c r="FV226" s="79">
        <v>742</v>
      </c>
      <c r="FW226" s="80">
        <v>16.5</v>
      </c>
      <c r="FX226" s="80"/>
      <c r="FY226" s="80"/>
      <c r="FZ226" s="79">
        <v>5800</v>
      </c>
      <c r="GA226" s="79">
        <v>483</v>
      </c>
      <c r="GB226" s="80">
        <v>13.81</v>
      </c>
      <c r="GC226" s="80"/>
      <c r="GD226" s="80"/>
      <c r="GE226" s="74"/>
      <c r="GF226" s="74"/>
      <c r="GG226" s="74"/>
      <c r="GH226" s="74"/>
      <c r="GI226" s="74"/>
      <c r="GJ226" s="74"/>
      <c r="GK226" s="74"/>
      <c r="GL226" s="74"/>
      <c r="GM226" s="74"/>
      <c r="GN226" s="74"/>
      <c r="GO226" s="74"/>
      <c r="GP226" s="74"/>
      <c r="GQ226" s="74"/>
      <c r="GR226" s="74"/>
      <c r="GS226" s="74"/>
      <c r="GT226" s="74"/>
      <c r="GU226" s="74"/>
      <c r="GV226" s="74"/>
      <c r="GW226" s="74"/>
      <c r="GX226" s="74"/>
      <c r="GY226" s="74"/>
      <c r="GZ226" s="74"/>
      <c r="HA226" s="74"/>
      <c r="HB226" s="74"/>
      <c r="HC226" s="74"/>
      <c r="HD226" s="74"/>
      <c r="HE226" s="74"/>
      <c r="HF226" s="74"/>
      <c r="HG226" s="74"/>
      <c r="HH226" s="74"/>
      <c r="HI226" s="74"/>
      <c r="HJ226" s="74"/>
      <c r="HK226" s="74"/>
      <c r="HL226" s="74"/>
      <c r="HM226" s="74"/>
      <c r="HN226" s="74"/>
      <c r="HO226" s="74"/>
      <c r="HP226" s="74"/>
      <c r="HQ226" s="74"/>
      <c r="HR226" s="74"/>
      <c r="HS226" s="74"/>
      <c r="HT226" s="74"/>
      <c r="HU226" s="74"/>
      <c r="HV226" s="74"/>
      <c r="HW226" s="74"/>
      <c r="HX226" s="74"/>
      <c r="HY226" s="74"/>
      <c r="HZ226" s="74"/>
      <c r="IA226" s="74"/>
      <c r="IB226" s="74"/>
      <c r="IC226" s="74"/>
      <c r="ID226" s="74"/>
      <c r="IE226" s="74"/>
      <c r="IF226" s="74"/>
      <c r="IG226" s="74"/>
      <c r="IH226" s="74"/>
      <c r="II226" s="74"/>
      <c r="IJ226" s="74"/>
      <c r="IK226" s="74"/>
      <c r="IL226" s="74"/>
      <c r="IM226" s="74"/>
      <c r="IN226" s="74"/>
      <c r="IO226" s="74"/>
      <c r="IP226" s="74"/>
      <c r="IQ226" s="74"/>
      <c r="IR226" s="74"/>
      <c r="IS226" s="74"/>
      <c r="IT226" s="74"/>
      <c r="IU226" s="74"/>
      <c r="IV226" s="74"/>
      <c r="IW226" s="74"/>
      <c r="IX226" s="74"/>
      <c r="IY226" s="74"/>
      <c r="IZ226" s="74"/>
      <c r="JA226" s="74"/>
      <c r="JB226" s="74"/>
      <c r="JC226" s="74"/>
      <c r="JD226" s="74"/>
      <c r="JE226" s="74"/>
      <c r="JF226" s="74"/>
      <c r="JG226" s="74"/>
      <c r="JH226" s="74"/>
      <c r="JI226" s="74"/>
      <c r="JJ226" s="74"/>
      <c r="JK226" s="70"/>
      <c r="JL226" s="70"/>
      <c r="JM226" s="70"/>
      <c r="JN226" s="70"/>
      <c r="JO226" s="70"/>
      <c r="JP226" s="70"/>
      <c r="JQ226" s="70"/>
      <c r="JR226" s="70"/>
      <c r="JS226" s="70"/>
      <c r="JT226" s="70"/>
      <c r="JU226" s="70"/>
      <c r="JV226" s="70"/>
      <c r="JW226" s="70"/>
      <c r="JX226" s="70"/>
      <c r="JY226" s="70"/>
      <c r="JZ226" s="70"/>
      <c r="KA226" s="70"/>
      <c r="KB226" s="70"/>
      <c r="KC226" s="70"/>
      <c r="KD226" s="70"/>
      <c r="KE226" s="70"/>
      <c r="KF226" s="70"/>
      <c r="KG226" s="70"/>
      <c r="KH226" s="70"/>
      <c r="KI226" s="70"/>
      <c r="KJ226" s="70"/>
      <c r="KK226" s="70"/>
      <c r="KL226" s="70"/>
      <c r="KM226" s="70"/>
      <c r="KN226" s="70"/>
      <c r="KO226" s="70"/>
      <c r="KP226" s="70"/>
      <c r="KQ226" s="70"/>
      <c r="KR226" s="70"/>
      <c r="KS226" s="70"/>
      <c r="KT226" s="70"/>
      <c r="KU226" s="70"/>
      <c r="KV226" s="70"/>
      <c r="KW226" s="70"/>
      <c r="KX226" s="70"/>
      <c r="KY226" s="70"/>
      <c r="KZ226" s="70"/>
      <c r="LA226" s="70"/>
      <c r="LB226" s="70"/>
      <c r="LC226" s="70"/>
      <c r="LD226" s="70"/>
      <c r="LE226" s="70"/>
      <c r="LF226" s="70"/>
      <c r="LG226" s="70"/>
    </row>
    <row r="227" spans="1:319" ht="30">
      <c r="A227" s="70" t="s">
        <v>421</v>
      </c>
      <c r="B227" s="71">
        <v>93636.160000000003</v>
      </c>
      <c r="C227" s="71">
        <v>88336</v>
      </c>
      <c r="D227" s="26">
        <v>100703.03999999999</v>
      </c>
      <c r="E227" s="26">
        <f>ROUNDUP(Tabla1[[#This Row],[€uros1]],0)</f>
        <v>100704</v>
      </c>
      <c r="F227" s="70">
        <v>19</v>
      </c>
      <c r="G227" s="32">
        <v>226</v>
      </c>
      <c r="H227" s="70" t="s">
        <v>613</v>
      </c>
      <c r="I227" s="70" t="s">
        <v>445</v>
      </c>
      <c r="J227" s="70" t="s">
        <v>445</v>
      </c>
      <c r="M227" s="70">
        <v>2</v>
      </c>
      <c r="N227" s="70">
        <v>2</v>
      </c>
      <c r="O227" s="70" t="s">
        <v>1333</v>
      </c>
      <c r="P227" s="70" t="s">
        <v>1322</v>
      </c>
      <c r="R227" s="70" t="s">
        <v>1397</v>
      </c>
      <c r="W227" s="70" t="s">
        <v>1398</v>
      </c>
      <c r="X227" s="70" t="s">
        <v>1400</v>
      </c>
      <c r="AF227" s="70" t="s">
        <v>1401</v>
      </c>
      <c r="AI227" s="70" t="s">
        <v>612</v>
      </c>
      <c r="AJ227" s="70" t="s">
        <v>171</v>
      </c>
      <c r="AK227" s="70" t="s">
        <v>1339</v>
      </c>
      <c r="AL227" s="70" t="s">
        <v>260</v>
      </c>
      <c r="AM227" s="70" t="s">
        <v>2108</v>
      </c>
      <c r="AN227" s="70" t="s">
        <v>60</v>
      </c>
      <c r="AO227" s="70" t="s">
        <v>61</v>
      </c>
      <c r="AP227" s="70" t="s">
        <v>62</v>
      </c>
      <c r="AQ227" s="70" t="s">
        <v>64</v>
      </c>
      <c r="AR227" s="70" t="s">
        <v>65</v>
      </c>
      <c r="AS227" s="70" t="s">
        <v>537</v>
      </c>
      <c r="AT227" s="70" t="s">
        <v>66</v>
      </c>
      <c r="AU227" s="70" t="s">
        <v>131</v>
      </c>
      <c r="AV227" s="70" t="s">
        <v>170</v>
      </c>
      <c r="AW227" s="70" t="s">
        <v>67</v>
      </c>
      <c r="AX227" s="70" t="s">
        <v>235</v>
      </c>
      <c r="AY227" s="70" t="s">
        <v>108</v>
      </c>
      <c r="AZ227" s="70" t="s">
        <v>92</v>
      </c>
      <c r="BD227" s="70" t="s">
        <v>596</v>
      </c>
      <c r="BE227" s="70" t="s">
        <v>600</v>
      </c>
      <c r="BF227" s="33" t="s">
        <v>2116</v>
      </c>
      <c r="BM227" s="70"/>
      <c r="BN227" s="72">
        <v>1.71</v>
      </c>
      <c r="BO227" s="70" t="s">
        <v>121</v>
      </c>
      <c r="BP227" s="62" t="s">
        <v>1948</v>
      </c>
      <c r="BQ227" s="72"/>
      <c r="BR227" s="70"/>
      <c r="BT227" s="70"/>
      <c r="BU227" s="74"/>
      <c r="BV227" s="70"/>
      <c r="BW227" s="70"/>
      <c r="BX227" s="70"/>
      <c r="BY227" s="70">
        <v>3</v>
      </c>
      <c r="BZ227" s="70"/>
      <c r="CA227" s="70">
        <v>10.33</v>
      </c>
      <c r="CB227" s="70">
        <v>18.66</v>
      </c>
      <c r="CC227" s="70"/>
      <c r="CD227" s="70"/>
      <c r="CE227" s="70"/>
      <c r="CF227" s="70"/>
      <c r="CG227" s="70"/>
      <c r="CH227" s="70"/>
      <c r="CI227" s="70"/>
      <c r="CJ227" s="74"/>
      <c r="CK227" s="70"/>
      <c r="CL227" s="70"/>
      <c r="CM227" s="70"/>
      <c r="CN227" s="70"/>
      <c r="CO227" s="70"/>
      <c r="CP227" s="70"/>
      <c r="CQ227" s="70"/>
      <c r="CR227" s="70"/>
      <c r="CS227" s="70"/>
      <c r="CT227" s="70"/>
      <c r="CV227" s="70"/>
      <c r="CY227" s="75"/>
      <c r="CZ227" s="75"/>
      <c r="DA227" s="75"/>
      <c r="DE227" s="70" t="s">
        <v>1575</v>
      </c>
      <c r="DF227" s="70" t="s">
        <v>1575</v>
      </c>
      <c r="DJ227" s="70"/>
      <c r="DK227" s="70"/>
      <c r="DL227" s="70"/>
      <c r="DM227" s="70"/>
      <c r="DN227" s="70"/>
      <c r="DO227" s="70" t="s">
        <v>1575</v>
      </c>
      <c r="DP227" s="70" t="s">
        <v>1574</v>
      </c>
      <c r="DQ227" s="70"/>
      <c r="DS227" s="70"/>
      <c r="DT227" s="70"/>
      <c r="DU227" s="70"/>
      <c r="DV227" s="70"/>
      <c r="DW227" s="70"/>
      <c r="DX227" s="70"/>
      <c r="DY227" s="70"/>
      <c r="DZ227" s="70"/>
      <c r="EA227" s="70"/>
      <c r="EB227" s="70">
        <v>30</v>
      </c>
      <c r="EC227" s="70">
        <v>399</v>
      </c>
      <c r="ED227" s="70"/>
      <c r="EE227" s="70"/>
      <c r="EF227" s="70"/>
      <c r="EG227" s="70"/>
      <c r="EH227" s="70"/>
      <c r="EI227" s="70"/>
      <c r="EL227" s="70">
        <f>COUNTA(Tabla1[[#This Row],[Tamb1]:[Tamb4]])</f>
        <v>4</v>
      </c>
      <c r="EM227" s="78" t="s">
        <v>1727</v>
      </c>
      <c r="EN227" s="78" t="s">
        <v>1728</v>
      </c>
      <c r="EO227" s="78" t="s">
        <v>1734</v>
      </c>
      <c r="EP227" s="78" t="s">
        <v>1736</v>
      </c>
      <c r="EQ227" s="33" t="s">
        <v>1745</v>
      </c>
      <c r="ER227" s="33"/>
      <c r="ES227" s="70">
        <f>COUNTA(Tabla1[[#This Row],[Tcam1]:[Tcam9]])</f>
        <v>3</v>
      </c>
      <c r="ET227" s="78" t="s">
        <v>1745</v>
      </c>
      <c r="EU227" s="70" t="s">
        <v>1339</v>
      </c>
      <c r="EV227" s="70" t="s">
        <v>1568</v>
      </c>
      <c r="EX227" s="79"/>
      <c r="EY227" s="79"/>
      <c r="EZ227" s="79"/>
      <c r="FA227" s="79"/>
      <c r="FB227" s="79"/>
      <c r="FC227" s="79">
        <v>16200</v>
      </c>
      <c r="FD227" s="79">
        <v>1350</v>
      </c>
      <c r="FE227" s="80">
        <v>26.46</v>
      </c>
      <c r="FF227" s="80"/>
      <c r="FG227" s="80"/>
      <c r="FH227" s="80"/>
      <c r="FI227" s="80"/>
      <c r="FJ227" s="80"/>
      <c r="FK227" s="80"/>
      <c r="FL227" s="79">
        <v>14800</v>
      </c>
      <c r="FM227" s="79">
        <v>1233</v>
      </c>
      <c r="FN227" s="80">
        <v>25.66</v>
      </c>
      <c r="FO227" s="80"/>
      <c r="FP227" s="80"/>
      <c r="FQ227" s="80"/>
      <c r="FR227" s="80"/>
      <c r="FS227" s="80"/>
      <c r="FT227" s="80"/>
      <c r="FU227" s="79">
        <v>13400</v>
      </c>
      <c r="FV227" s="79">
        <v>1117</v>
      </c>
      <c r="FW227" s="80">
        <v>24.91</v>
      </c>
      <c r="FX227" s="80"/>
      <c r="FY227" s="80"/>
      <c r="FZ227" s="79">
        <v>8800</v>
      </c>
      <c r="GA227" s="79">
        <v>733</v>
      </c>
      <c r="GB227" s="80">
        <v>20.85</v>
      </c>
      <c r="GC227" s="80"/>
      <c r="GD227" s="80"/>
      <c r="GE227" s="74"/>
      <c r="GF227" s="74"/>
      <c r="GG227" s="74"/>
      <c r="GH227" s="74"/>
      <c r="GI227" s="74"/>
      <c r="GJ227" s="74"/>
      <c r="GK227" s="74"/>
      <c r="GL227" s="74"/>
      <c r="GM227" s="74"/>
      <c r="GN227" s="74"/>
      <c r="GO227" s="74"/>
      <c r="GP227" s="74"/>
      <c r="GQ227" s="74"/>
      <c r="GR227" s="74"/>
      <c r="GS227" s="74"/>
      <c r="GT227" s="74"/>
      <c r="GU227" s="74"/>
      <c r="GV227" s="74"/>
      <c r="GW227" s="74"/>
      <c r="GX227" s="74"/>
      <c r="GY227" s="74"/>
      <c r="GZ227" s="74"/>
      <c r="HA227" s="74"/>
      <c r="HB227" s="74"/>
      <c r="HC227" s="74"/>
      <c r="HD227" s="74"/>
      <c r="HE227" s="74"/>
      <c r="HF227" s="74"/>
      <c r="HG227" s="74"/>
      <c r="HH227" s="74"/>
      <c r="HI227" s="74"/>
      <c r="HJ227" s="74"/>
      <c r="HK227" s="74"/>
      <c r="HL227" s="74"/>
      <c r="HM227" s="74"/>
      <c r="HN227" s="74"/>
      <c r="HO227" s="74"/>
      <c r="HP227" s="74"/>
      <c r="HQ227" s="74"/>
      <c r="HR227" s="74"/>
      <c r="HS227" s="74"/>
      <c r="HT227" s="74"/>
      <c r="HU227" s="74"/>
      <c r="HV227" s="74"/>
      <c r="HW227" s="74"/>
      <c r="HX227" s="74"/>
      <c r="HY227" s="74"/>
      <c r="HZ227" s="74"/>
      <c r="IA227" s="74"/>
      <c r="IB227" s="74"/>
      <c r="IC227" s="74"/>
      <c r="ID227" s="74"/>
      <c r="IE227" s="74"/>
      <c r="IF227" s="74"/>
      <c r="IG227" s="74"/>
      <c r="IH227" s="74"/>
      <c r="II227" s="74"/>
      <c r="IJ227" s="74"/>
      <c r="IK227" s="74"/>
      <c r="IL227" s="74"/>
      <c r="IM227" s="74"/>
      <c r="IN227" s="74"/>
      <c r="IO227" s="74"/>
      <c r="IP227" s="74"/>
      <c r="IQ227" s="74"/>
      <c r="IR227" s="74"/>
      <c r="IS227" s="74"/>
      <c r="IT227" s="74"/>
      <c r="IU227" s="74"/>
      <c r="IV227" s="74"/>
      <c r="IW227" s="74"/>
      <c r="IX227" s="74"/>
      <c r="IY227" s="74"/>
      <c r="IZ227" s="74"/>
      <c r="JA227" s="74"/>
      <c r="JB227" s="74"/>
      <c r="JC227" s="74"/>
      <c r="JD227" s="74"/>
      <c r="JE227" s="74"/>
      <c r="JF227" s="74"/>
      <c r="JG227" s="74"/>
      <c r="JH227" s="74"/>
      <c r="JI227" s="74"/>
      <c r="JJ227" s="74"/>
      <c r="JK227" s="70"/>
      <c r="JL227" s="70"/>
      <c r="JM227" s="70"/>
      <c r="JN227" s="70"/>
      <c r="JO227" s="70"/>
      <c r="JP227" s="70"/>
      <c r="JQ227" s="70"/>
      <c r="JR227" s="70"/>
      <c r="JS227" s="70"/>
      <c r="JT227" s="70"/>
      <c r="JU227" s="70"/>
      <c r="JV227" s="70"/>
      <c r="JW227" s="70"/>
      <c r="JX227" s="70"/>
      <c r="JY227" s="70"/>
      <c r="JZ227" s="70"/>
      <c r="KA227" s="70"/>
      <c r="KB227" s="70"/>
      <c r="KC227" s="70"/>
      <c r="KD227" s="70"/>
      <c r="KE227" s="70"/>
      <c r="KF227" s="70"/>
      <c r="KG227" s="70"/>
      <c r="KH227" s="70"/>
      <c r="KI227" s="70"/>
      <c r="KJ227" s="70"/>
      <c r="KK227" s="70"/>
      <c r="KL227" s="70"/>
      <c r="KM227" s="70"/>
      <c r="KN227" s="70"/>
      <c r="KO227" s="70"/>
      <c r="KP227" s="70"/>
      <c r="KQ227" s="70"/>
      <c r="KR227" s="70"/>
      <c r="KS227" s="70"/>
      <c r="KT227" s="70"/>
      <c r="KU227" s="70"/>
      <c r="KV227" s="70"/>
      <c r="KW227" s="70"/>
      <c r="KX227" s="70"/>
      <c r="KY227" s="70"/>
      <c r="KZ227" s="70"/>
      <c r="LA227" s="70"/>
      <c r="LB227" s="70"/>
      <c r="LC227" s="70"/>
      <c r="LD227" s="70"/>
      <c r="LE227" s="70"/>
      <c r="LF227" s="70"/>
      <c r="LG227" s="70"/>
    </row>
    <row r="228" spans="1:319" ht="30">
      <c r="A228" s="70" t="s">
        <v>423</v>
      </c>
      <c r="B228" s="71">
        <v>102588.92</v>
      </c>
      <c r="C228" s="71">
        <v>96782</v>
      </c>
      <c r="D228" s="26">
        <v>110331.48</v>
      </c>
      <c r="E228" s="26">
        <f>ROUNDUP(Tabla1[[#This Row],[€uros1]],0)</f>
        <v>110332</v>
      </c>
      <c r="F228" s="70">
        <v>19</v>
      </c>
      <c r="G228" s="32">
        <v>227</v>
      </c>
      <c r="H228" s="70" t="s">
        <v>613</v>
      </c>
      <c r="I228" s="70" t="s">
        <v>445</v>
      </c>
      <c r="J228" s="70" t="s">
        <v>445</v>
      </c>
      <c r="M228" s="70">
        <v>2</v>
      </c>
      <c r="N228" s="70">
        <v>2</v>
      </c>
      <c r="O228" s="70" t="s">
        <v>1333</v>
      </c>
      <c r="P228" s="70" t="s">
        <v>1322</v>
      </c>
      <c r="R228" s="70" t="s">
        <v>1397</v>
      </c>
      <c r="W228" s="70" t="s">
        <v>1398</v>
      </c>
      <c r="X228" s="70" t="s">
        <v>1400</v>
      </c>
      <c r="AF228" s="70" t="s">
        <v>1401</v>
      </c>
      <c r="AI228" s="70" t="s">
        <v>612</v>
      </c>
      <c r="AJ228" s="70" t="s">
        <v>171</v>
      </c>
      <c r="AK228" s="70" t="s">
        <v>1339</v>
      </c>
      <c r="AL228" s="70" t="s">
        <v>260</v>
      </c>
      <c r="AM228" s="70" t="s">
        <v>2108</v>
      </c>
      <c r="AN228" s="70" t="s">
        <v>60</v>
      </c>
      <c r="AO228" s="70" t="s">
        <v>61</v>
      </c>
      <c r="AP228" s="70" t="s">
        <v>62</v>
      </c>
      <c r="AQ228" s="70" t="s">
        <v>64</v>
      </c>
      <c r="AR228" s="70" t="s">
        <v>65</v>
      </c>
      <c r="AS228" s="70" t="s">
        <v>537</v>
      </c>
      <c r="AT228" s="70" t="s">
        <v>66</v>
      </c>
      <c r="AU228" s="70" t="s">
        <v>131</v>
      </c>
      <c r="AV228" s="70" t="s">
        <v>170</v>
      </c>
      <c r="AW228" s="70" t="s">
        <v>67</v>
      </c>
      <c r="AX228" s="70" t="s">
        <v>235</v>
      </c>
      <c r="AY228" s="70" t="s">
        <v>108</v>
      </c>
      <c r="AZ228" s="70" t="s">
        <v>92</v>
      </c>
      <c r="BD228" s="70" t="s">
        <v>596</v>
      </c>
      <c r="BE228" s="70" t="s">
        <v>600</v>
      </c>
      <c r="BF228" s="33" t="s">
        <v>2116</v>
      </c>
      <c r="BM228" s="70"/>
      <c r="BN228" s="72">
        <v>1.69</v>
      </c>
      <c r="BO228" s="70" t="s">
        <v>121</v>
      </c>
      <c r="BP228" s="62" t="s">
        <v>1949</v>
      </c>
      <c r="BQ228" s="72"/>
      <c r="BR228" s="70"/>
      <c r="BT228" s="70"/>
      <c r="BU228" s="74"/>
      <c r="BV228" s="70"/>
      <c r="BW228" s="70"/>
      <c r="BX228" s="70"/>
      <c r="BY228" s="70">
        <v>3</v>
      </c>
      <c r="BZ228" s="70"/>
      <c r="CA228" s="70">
        <v>13.57</v>
      </c>
      <c r="CB228" s="70">
        <v>24.51</v>
      </c>
      <c r="CC228" s="70"/>
      <c r="CD228" s="70"/>
      <c r="CE228" s="70"/>
      <c r="CF228" s="70"/>
      <c r="CG228" s="70"/>
      <c r="CH228" s="70"/>
      <c r="CI228" s="70"/>
      <c r="CJ228" s="74"/>
      <c r="CK228" s="70"/>
      <c r="CL228" s="70"/>
      <c r="CM228" s="70"/>
      <c r="CN228" s="70"/>
      <c r="CO228" s="70"/>
      <c r="CP228" s="70"/>
      <c r="CQ228" s="70"/>
      <c r="CR228" s="70"/>
      <c r="CS228" s="70"/>
      <c r="CT228" s="70"/>
      <c r="CV228" s="70"/>
      <c r="CY228" s="75"/>
      <c r="CZ228" s="75"/>
      <c r="DA228" s="75"/>
      <c r="DE228" s="70" t="s">
        <v>1576</v>
      </c>
      <c r="DF228" s="70" t="s">
        <v>1576</v>
      </c>
      <c r="DJ228" s="70"/>
      <c r="DK228" s="70"/>
      <c r="DL228" s="70"/>
      <c r="DM228" s="70"/>
      <c r="DN228" s="70"/>
      <c r="DO228" s="70" t="s">
        <v>1575</v>
      </c>
      <c r="DP228" s="70" t="s">
        <v>1576</v>
      </c>
      <c r="DQ228" s="70"/>
      <c r="DS228" s="70"/>
      <c r="DT228" s="70"/>
      <c r="DU228" s="70"/>
      <c r="DV228" s="70"/>
      <c r="DW228" s="70"/>
      <c r="DX228" s="70"/>
      <c r="DY228" s="70"/>
      <c r="DZ228" s="70"/>
      <c r="EA228" s="70"/>
      <c r="EB228" s="70">
        <v>40</v>
      </c>
      <c r="EC228" s="70">
        <v>404</v>
      </c>
      <c r="ED228" s="70"/>
      <c r="EE228" s="70"/>
      <c r="EF228" s="70"/>
      <c r="EG228" s="70"/>
      <c r="EH228" s="70"/>
      <c r="EI228" s="70"/>
      <c r="EL228" s="70">
        <f>COUNTA(Tabla1[[#This Row],[Tamb1]:[Tamb4]])</f>
        <v>4</v>
      </c>
      <c r="EM228" s="78" t="s">
        <v>1727</v>
      </c>
      <c r="EN228" s="78" t="s">
        <v>1728</v>
      </c>
      <c r="EO228" s="78" t="s">
        <v>1734</v>
      </c>
      <c r="EP228" s="78" t="s">
        <v>1736</v>
      </c>
      <c r="EQ228" s="33" t="s">
        <v>1745</v>
      </c>
      <c r="ER228" s="33"/>
      <c r="ES228" s="70">
        <f>COUNTA(Tabla1[[#This Row],[Tcam1]:[Tcam9]])</f>
        <v>3</v>
      </c>
      <c r="ET228" s="78" t="s">
        <v>1745</v>
      </c>
      <c r="EU228" s="70" t="s">
        <v>1339</v>
      </c>
      <c r="EV228" s="70" t="s">
        <v>1568</v>
      </c>
      <c r="EX228" s="79"/>
      <c r="EY228" s="79"/>
      <c r="EZ228" s="79"/>
      <c r="FA228" s="79"/>
      <c r="FB228" s="79"/>
      <c r="FC228" s="79">
        <v>21000</v>
      </c>
      <c r="FD228" s="79">
        <v>1750</v>
      </c>
      <c r="FE228" s="80">
        <v>33.64</v>
      </c>
      <c r="FF228" s="80"/>
      <c r="FG228" s="80"/>
      <c r="FH228" s="80"/>
      <c r="FI228" s="80"/>
      <c r="FJ228" s="80"/>
      <c r="FK228" s="80"/>
      <c r="FL228" s="79">
        <v>19200</v>
      </c>
      <c r="FM228" s="79">
        <v>1600</v>
      </c>
      <c r="FN228" s="80">
        <v>32.56</v>
      </c>
      <c r="FO228" s="80"/>
      <c r="FP228" s="80"/>
      <c r="FQ228" s="80"/>
      <c r="FR228" s="80"/>
      <c r="FS228" s="80"/>
      <c r="FT228" s="80"/>
      <c r="FU228" s="79">
        <v>17400</v>
      </c>
      <c r="FV228" s="79">
        <v>1450</v>
      </c>
      <c r="FW228" s="80">
        <v>31.54</v>
      </c>
      <c r="FX228" s="80"/>
      <c r="FY228" s="80"/>
      <c r="FZ228" s="79">
        <v>11400</v>
      </c>
      <c r="GA228" s="79">
        <v>950</v>
      </c>
      <c r="GB228" s="80">
        <v>26.28</v>
      </c>
      <c r="GC228" s="80"/>
      <c r="GD228" s="80"/>
      <c r="GE228" s="74"/>
      <c r="GF228" s="74"/>
      <c r="GG228" s="74"/>
      <c r="GH228" s="74"/>
      <c r="GI228" s="74"/>
      <c r="GJ228" s="74"/>
      <c r="GK228" s="74"/>
      <c r="GL228" s="74"/>
      <c r="GM228" s="74"/>
      <c r="GN228" s="74"/>
      <c r="GO228" s="74"/>
      <c r="GP228" s="74"/>
      <c r="GQ228" s="74"/>
      <c r="GR228" s="74"/>
      <c r="GS228" s="74"/>
      <c r="GT228" s="74"/>
      <c r="GU228" s="74"/>
      <c r="GV228" s="74"/>
      <c r="GW228" s="74"/>
      <c r="GX228" s="74"/>
      <c r="GY228" s="74"/>
      <c r="GZ228" s="74"/>
      <c r="HA228" s="74"/>
      <c r="HB228" s="74"/>
      <c r="HC228" s="74"/>
      <c r="HD228" s="74"/>
      <c r="HE228" s="74"/>
      <c r="HF228" s="74"/>
      <c r="HG228" s="74"/>
      <c r="HH228" s="74"/>
      <c r="HI228" s="74"/>
      <c r="HJ228" s="74"/>
      <c r="HK228" s="74"/>
      <c r="HL228" s="74"/>
      <c r="HM228" s="74"/>
      <c r="HN228" s="74"/>
      <c r="HO228" s="74"/>
      <c r="HP228" s="74"/>
      <c r="HQ228" s="74"/>
      <c r="HR228" s="74"/>
      <c r="HS228" s="74"/>
      <c r="HT228" s="74"/>
      <c r="HU228" s="74"/>
      <c r="HV228" s="74"/>
      <c r="HW228" s="74"/>
      <c r="HX228" s="74"/>
      <c r="HY228" s="74"/>
      <c r="HZ228" s="74"/>
      <c r="IA228" s="74"/>
      <c r="IB228" s="74"/>
      <c r="IC228" s="74"/>
      <c r="ID228" s="74"/>
      <c r="IE228" s="74"/>
      <c r="IF228" s="74"/>
      <c r="IG228" s="74"/>
      <c r="IH228" s="74"/>
      <c r="II228" s="74"/>
      <c r="IJ228" s="74"/>
      <c r="IK228" s="74"/>
      <c r="IL228" s="74"/>
      <c r="IM228" s="74"/>
      <c r="IN228" s="74"/>
      <c r="IO228" s="74"/>
      <c r="IP228" s="74"/>
      <c r="IQ228" s="74"/>
      <c r="IR228" s="74"/>
      <c r="IS228" s="74"/>
      <c r="IT228" s="74"/>
      <c r="IU228" s="74"/>
      <c r="IV228" s="74"/>
      <c r="IW228" s="74"/>
      <c r="IX228" s="74"/>
      <c r="IY228" s="74"/>
      <c r="IZ228" s="74"/>
      <c r="JA228" s="74"/>
      <c r="JB228" s="74"/>
      <c r="JC228" s="74"/>
      <c r="JD228" s="74"/>
      <c r="JE228" s="74"/>
      <c r="JF228" s="74"/>
      <c r="JG228" s="74"/>
      <c r="JH228" s="74"/>
      <c r="JI228" s="74"/>
      <c r="JJ228" s="74"/>
      <c r="JK228" s="70"/>
      <c r="JL228" s="70"/>
      <c r="JM228" s="70"/>
      <c r="JN228" s="70"/>
      <c r="JO228" s="70"/>
      <c r="JP228" s="70"/>
      <c r="JQ228" s="70"/>
      <c r="JR228" s="70"/>
      <c r="JS228" s="70"/>
      <c r="JT228" s="70"/>
      <c r="JU228" s="70"/>
      <c r="JV228" s="70"/>
      <c r="JW228" s="70"/>
      <c r="JX228" s="70"/>
      <c r="JY228" s="70"/>
      <c r="JZ228" s="70"/>
      <c r="KA228" s="70"/>
      <c r="KB228" s="70"/>
      <c r="KC228" s="70"/>
      <c r="KD228" s="70"/>
      <c r="KE228" s="70"/>
      <c r="KF228" s="70"/>
      <c r="KG228" s="70"/>
      <c r="KH228" s="70"/>
      <c r="KI228" s="70"/>
      <c r="KJ228" s="70"/>
      <c r="KK228" s="70"/>
      <c r="KL228" s="70"/>
      <c r="KM228" s="70"/>
      <c r="KN228" s="70"/>
      <c r="KO228" s="70"/>
      <c r="KP228" s="70"/>
      <c r="KQ228" s="70"/>
      <c r="KR228" s="70"/>
      <c r="KS228" s="70"/>
      <c r="KT228" s="70"/>
      <c r="KU228" s="70"/>
      <c r="KV228" s="70"/>
      <c r="KW228" s="70"/>
      <c r="KX228" s="70"/>
      <c r="KY228" s="70"/>
      <c r="KZ228" s="70"/>
      <c r="LA228" s="70"/>
      <c r="LB228" s="70"/>
      <c r="LC228" s="70"/>
      <c r="LD228" s="70"/>
      <c r="LE228" s="70"/>
      <c r="LF228" s="70"/>
      <c r="LG228" s="70"/>
    </row>
    <row r="229" spans="1:319" ht="30">
      <c r="A229" s="70" t="s">
        <v>427</v>
      </c>
      <c r="B229" s="71">
        <v>110652.34000000001</v>
      </c>
      <c r="C229" s="71">
        <v>104389</v>
      </c>
      <c r="D229" s="26">
        <v>119003.45999999999</v>
      </c>
      <c r="E229" s="26">
        <f>ROUNDUP(Tabla1[[#This Row],[€uros1]],0)</f>
        <v>119004</v>
      </c>
      <c r="F229" s="70">
        <v>19</v>
      </c>
      <c r="G229" s="32">
        <v>228</v>
      </c>
      <c r="H229" s="70" t="s">
        <v>613</v>
      </c>
      <c r="I229" s="70" t="s">
        <v>445</v>
      </c>
      <c r="J229" s="70" t="s">
        <v>445</v>
      </c>
      <c r="M229" s="70">
        <v>2</v>
      </c>
      <c r="N229" s="70">
        <v>2</v>
      </c>
      <c r="O229" s="70" t="s">
        <v>1333</v>
      </c>
      <c r="P229" s="70" t="s">
        <v>1322</v>
      </c>
      <c r="R229" s="70" t="s">
        <v>1397</v>
      </c>
      <c r="W229" s="70" t="s">
        <v>1398</v>
      </c>
      <c r="X229" s="70" t="s">
        <v>1400</v>
      </c>
      <c r="AF229" s="70" t="s">
        <v>1401</v>
      </c>
      <c r="AI229" s="70" t="s">
        <v>612</v>
      </c>
      <c r="AJ229" s="70" t="s">
        <v>171</v>
      </c>
      <c r="AK229" s="70" t="s">
        <v>1339</v>
      </c>
      <c r="AL229" s="70" t="s">
        <v>260</v>
      </c>
      <c r="AM229" s="70" t="s">
        <v>2108</v>
      </c>
      <c r="AN229" s="70" t="s">
        <v>60</v>
      </c>
      <c r="AO229" s="70" t="s">
        <v>61</v>
      </c>
      <c r="AP229" s="70" t="s">
        <v>62</v>
      </c>
      <c r="AQ229" s="70" t="s">
        <v>64</v>
      </c>
      <c r="AR229" s="70" t="s">
        <v>65</v>
      </c>
      <c r="AS229" s="70" t="s">
        <v>537</v>
      </c>
      <c r="AT229" s="70" t="s">
        <v>66</v>
      </c>
      <c r="AU229" s="70" t="s">
        <v>131</v>
      </c>
      <c r="AV229" s="70" t="s">
        <v>170</v>
      </c>
      <c r="AW229" s="70" t="s">
        <v>67</v>
      </c>
      <c r="AX229" s="70" t="s">
        <v>235</v>
      </c>
      <c r="AY229" s="70" t="s">
        <v>108</v>
      </c>
      <c r="AZ229" s="70" t="s">
        <v>92</v>
      </c>
      <c r="BD229" s="70" t="s">
        <v>596</v>
      </c>
      <c r="BE229" s="70" t="s">
        <v>600</v>
      </c>
      <c r="BF229" s="33" t="s">
        <v>2116</v>
      </c>
      <c r="BM229" s="70"/>
      <c r="BN229" s="72">
        <v>1.69</v>
      </c>
      <c r="BO229" s="70" t="s">
        <v>121</v>
      </c>
      <c r="BP229" s="62" t="s">
        <v>1950</v>
      </c>
      <c r="BQ229" s="72"/>
      <c r="BR229" s="70"/>
      <c r="BT229" s="70"/>
      <c r="BU229" s="74"/>
      <c r="BV229" s="70"/>
      <c r="BW229" s="70"/>
      <c r="BX229" s="70"/>
      <c r="BY229" s="70">
        <v>3</v>
      </c>
      <c r="BZ229" s="70"/>
      <c r="CA229" s="70">
        <v>18.649999999999999</v>
      </c>
      <c r="CB229" s="70">
        <v>33.700000000000003</v>
      </c>
      <c r="CC229" s="70"/>
      <c r="CD229" s="70"/>
      <c r="CE229" s="70"/>
      <c r="CF229" s="70"/>
      <c r="CG229" s="70"/>
      <c r="CH229" s="70"/>
      <c r="CI229" s="70"/>
      <c r="CJ229" s="74"/>
      <c r="CK229" s="70"/>
      <c r="CL229" s="70"/>
      <c r="CM229" s="70"/>
      <c r="CN229" s="70"/>
      <c r="CO229" s="70"/>
      <c r="CP229" s="70"/>
      <c r="CQ229" s="70"/>
      <c r="CR229" s="70"/>
      <c r="CS229" s="70"/>
      <c r="CT229" s="70"/>
      <c r="CV229" s="70"/>
      <c r="CY229" s="75"/>
      <c r="CZ229" s="75"/>
      <c r="DA229" s="75"/>
      <c r="DE229" s="70" t="s">
        <v>1576</v>
      </c>
      <c r="DF229" s="70" t="s">
        <v>1576</v>
      </c>
      <c r="DJ229" s="70"/>
      <c r="DK229" s="70"/>
      <c r="DL229" s="70"/>
      <c r="DM229" s="70"/>
      <c r="DN229" s="70"/>
      <c r="DO229" s="70" t="s">
        <v>1576</v>
      </c>
      <c r="DP229" s="70" t="s">
        <v>1576</v>
      </c>
      <c r="DQ229" s="70"/>
      <c r="DS229" s="70"/>
      <c r="DT229" s="70"/>
      <c r="DU229" s="70"/>
      <c r="DV229" s="70"/>
      <c r="DW229" s="70"/>
      <c r="DX229" s="70"/>
      <c r="DY229" s="70"/>
      <c r="DZ229" s="70"/>
      <c r="EA229" s="70"/>
      <c r="EB229" s="70">
        <v>40</v>
      </c>
      <c r="EC229" s="70">
        <v>404</v>
      </c>
      <c r="ED229" s="70"/>
      <c r="EE229" s="70"/>
      <c r="EF229" s="70"/>
      <c r="EG229" s="70"/>
      <c r="EH229" s="70"/>
      <c r="EI229" s="70"/>
      <c r="EL229" s="70">
        <f>COUNTA(Tabla1[[#This Row],[Tamb1]:[Tamb4]])</f>
        <v>4</v>
      </c>
      <c r="EM229" s="78" t="s">
        <v>1727</v>
      </c>
      <c r="EN229" s="78" t="s">
        <v>1728</v>
      </c>
      <c r="EO229" s="78" t="s">
        <v>1734</v>
      </c>
      <c r="EP229" s="78" t="s">
        <v>1736</v>
      </c>
      <c r="EQ229" s="33" t="s">
        <v>1745</v>
      </c>
      <c r="ER229" s="33"/>
      <c r="ES229" s="70">
        <f>COUNTA(Tabla1[[#This Row],[Tcam1]:[Tcam9]])</f>
        <v>3</v>
      </c>
      <c r="ET229" s="78" t="s">
        <v>1745</v>
      </c>
      <c r="EU229" s="70" t="s">
        <v>1339</v>
      </c>
      <c r="EV229" s="70" t="s">
        <v>1568</v>
      </c>
      <c r="EX229" s="79"/>
      <c r="EY229" s="79"/>
      <c r="EZ229" s="79"/>
      <c r="FA229" s="79"/>
      <c r="FB229" s="79"/>
      <c r="FC229" s="79">
        <v>28800</v>
      </c>
      <c r="FD229" s="79">
        <v>2400</v>
      </c>
      <c r="FE229" s="80">
        <v>45.99</v>
      </c>
      <c r="FF229" s="80"/>
      <c r="FG229" s="80"/>
      <c r="FH229" s="80"/>
      <c r="FI229" s="80"/>
      <c r="FJ229" s="80"/>
      <c r="FK229" s="80"/>
      <c r="FL229" s="79">
        <v>26300</v>
      </c>
      <c r="FM229" s="79">
        <v>2192</v>
      </c>
      <c r="FN229" s="80">
        <v>44.48</v>
      </c>
      <c r="FO229" s="80"/>
      <c r="FP229" s="80"/>
      <c r="FQ229" s="80"/>
      <c r="FR229" s="80"/>
      <c r="FS229" s="80"/>
      <c r="FT229" s="80"/>
      <c r="FU229" s="79">
        <v>23900</v>
      </c>
      <c r="FV229" s="79">
        <v>1992</v>
      </c>
      <c r="FW229" s="80">
        <v>43.04</v>
      </c>
      <c r="FX229" s="80"/>
      <c r="FY229" s="80"/>
      <c r="FZ229" s="80">
        <v>15600</v>
      </c>
      <c r="GA229" s="80">
        <v>1300</v>
      </c>
      <c r="GB229" s="80">
        <v>35.82</v>
      </c>
      <c r="GC229" s="80"/>
      <c r="GD229" s="80"/>
      <c r="GE229" s="74"/>
      <c r="GF229" s="74"/>
      <c r="GG229" s="74"/>
      <c r="GH229" s="74"/>
      <c r="GI229" s="74"/>
      <c r="GJ229" s="74"/>
      <c r="GK229" s="74"/>
      <c r="GL229" s="74"/>
      <c r="GM229" s="74"/>
      <c r="GN229" s="74"/>
      <c r="GO229" s="74"/>
      <c r="GP229" s="74"/>
      <c r="GQ229" s="74"/>
      <c r="GR229" s="74"/>
      <c r="GS229" s="74"/>
      <c r="GT229" s="74"/>
      <c r="GU229" s="74"/>
      <c r="GV229" s="74"/>
      <c r="GW229" s="74"/>
      <c r="GX229" s="74"/>
      <c r="GY229" s="74"/>
      <c r="GZ229" s="74"/>
      <c r="HA229" s="74"/>
      <c r="HB229" s="74"/>
      <c r="HC229" s="74"/>
      <c r="HD229" s="74"/>
      <c r="HE229" s="74"/>
      <c r="HF229" s="74"/>
      <c r="HG229" s="74"/>
      <c r="HH229" s="74"/>
      <c r="HI229" s="74"/>
      <c r="HJ229" s="74"/>
      <c r="HK229" s="74"/>
      <c r="HL229" s="74"/>
      <c r="HM229" s="74"/>
      <c r="HN229" s="74"/>
      <c r="HO229" s="74"/>
      <c r="HP229" s="74"/>
      <c r="HQ229" s="74"/>
      <c r="HR229" s="74"/>
      <c r="HS229" s="74"/>
      <c r="HT229" s="74"/>
      <c r="HU229" s="74"/>
      <c r="HV229" s="74"/>
      <c r="HW229" s="74"/>
      <c r="HX229" s="74"/>
      <c r="HY229" s="74"/>
      <c r="HZ229" s="74"/>
      <c r="IA229" s="74"/>
      <c r="IB229" s="74"/>
      <c r="IC229" s="74"/>
      <c r="ID229" s="74"/>
      <c r="IE229" s="74"/>
      <c r="IF229" s="74"/>
      <c r="IG229" s="74"/>
      <c r="IH229" s="74"/>
      <c r="II229" s="74"/>
      <c r="IJ229" s="74"/>
      <c r="IK229" s="74"/>
      <c r="IL229" s="74"/>
      <c r="IM229" s="74"/>
      <c r="IN229" s="74"/>
      <c r="IO229" s="74"/>
      <c r="IP229" s="74"/>
      <c r="IQ229" s="74"/>
      <c r="IR229" s="74"/>
      <c r="IS229" s="74"/>
      <c r="IT229" s="74"/>
      <c r="IU229" s="74"/>
      <c r="IV229" s="74"/>
      <c r="IW229" s="74"/>
      <c r="IX229" s="74"/>
      <c r="IY229" s="74"/>
      <c r="IZ229" s="74"/>
      <c r="JA229" s="74"/>
      <c r="JB229" s="74"/>
      <c r="JC229" s="74"/>
      <c r="JD229" s="74"/>
      <c r="JE229" s="74"/>
      <c r="JF229" s="74"/>
      <c r="JG229" s="74"/>
      <c r="JH229" s="74"/>
      <c r="JI229" s="74"/>
      <c r="JJ229" s="74"/>
      <c r="JK229" s="70"/>
      <c r="JL229" s="70"/>
      <c r="JM229" s="70"/>
      <c r="JN229" s="70"/>
      <c r="JO229" s="70"/>
      <c r="JP229" s="70"/>
      <c r="JQ229" s="70"/>
      <c r="JR229" s="70"/>
      <c r="JS229" s="70"/>
      <c r="JT229" s="70"/>
      <c r="JU229" s="70"/>
      <c r="JV229" s="70"/>
      <c r="JW229" s="70"/>
      <c r="JX229" s="70"/>
      <c r="JY229" s="70"/>
      <c r="JZ229" s="70"/>
      <c r="KA229" s="70"/>
      <c r="KB229" s="70"/>
      <c r="KC229" s="70"/>
      <c r="KD229" s="70"/>
      <c r="KE229" s="70"/>
      <c r="KF229" s="70"/>
      <c r="KG229" s="70"/>
      <c r="KH229" s="70"/>
      <c r="KI229" s="70"/>
      <c r="KJ229" s="70"/>
      <c r="KK229" s="70"/>
      <c r="KL229" s="70"/>
      <c r="KM229" s="70"/>
      <c r="KN229" s="70"/>
      <c r="KO229" s="70"/>
      <c r="KP229" s="70"/>
      <c r="KQ229" s="70"/>
      <c r="KR229" s="70"/>
      <c r="KS229" s="70"/>
      <c r="KT229" s="70"/>
      <c r="KU229" s="70"/>
      <c r="KV229" s="70"/>
      <c r="KW229" s="70"/>
      <c r="KX229" s="70"/>
      <c r="KY229" s="70"/>
      <c r="KZ229" s="70"/>
      <c r="LA229" s="70"/>
      <c r="LB229" s="70"/>
      <c r="LC229" s="70"/>
      <c r="LD229" s="70"/>
      <c r="LE229" s="70"/>
      <c r="LF229" s="70"/>
      <c r="LG229" s="70"/>
    </row>
    <row r="230" spans="1:319" ht="30">
      <c r="A230" s="70" t="s">
        <v>428</v>
      </c>
      <c r="B230" s="71">
        <v>114615.68000000001</v>
      </c>
      <c r="C230" s="71">
        <v>108128</v>
      </c>
      <c r="D230" s="26">
        <v>123265.91999999998</v>
      </c>
      <c r="E230" s="26">
        <f>ROUNDUP(Tabla1[[#This Row],[€uros1]],0)</f>
        <v>123266</v>
      </c>
      <c r="F230" s="70">
        <v>19</v>
      </c>
      <c r="G230" s="32">
        <v>229</v>
      </c>
      <c r="H230" s="70" t="s">
        <v>613</v>
      </c>
      <c r="I230" s="70" t="s">
        <v>445</v>
      </c>
      <c r="J230" s="70" t="s">
        <v>445</v>
      </c>
      <c r="M230" s="70">
        <v>2</v>
      </c>
      <c r="N230" s="70">
        <v>2</v>
      </c>
      <c r="O230" s="70" t="s">
        <v>1333</v>
      </c>
      <c r="P230" s="70" t="s">
        <v>1322</v>
      </c>
      <c r="R230" s="70" t="s">
        <v>1397</v>
      </c>
      <c r="W230" s="70" t="s">
        <v>1398</v>
      </c>
      <c r="X230" s="70" t="s">
        <v>1400</v>
      </c>
      <c r="AF230" s="70" t="s">
        <v>1401</v>
      </c>
      <c r="AI230" s="70" t="s">
        <v>612</v>
      </c>
      <c r="AJ230" s="70" t="s">
        <v>171</v>
      </c>
      <c r="AK230" s="70" t="s">
        <v>1339</v>
      </c>
      <c r="AL230" s="70" t="s">
        <v>260</v>
      </c>
      <c r="AM230" s="70" t="s">
        <v>2108</v>
      </c>
      <c r="AN230" s="70" t="s">
        <v>60</v>
      </c>
      <c r="AO230" s="70" t="s">
        <v>61</v>
      </c>
      <c r="AP230" s="70" t="s">
        <v>62</v>
      </c>
      <c r="AQ230" s="70" t="s">
        <v>64</v>
      </c>
      <c r="AR230" s="70" t="s">
        <v>65</v>
      </c>
      <c r="AS230" s="70" t="s">
        <v>537</v>
      </c>
      <c r="AT230" s="70" t="s">
        <v>66</v>
      </c>
      <c r="AU230" s="70" t="s">
        <v>131</v>
      </c>
      <c r="AV230" s="70" t="s">
        <v>170</v>
      </c>
      <c r="AW230" s="70" t="s">
        <v>67</v>
      </c>
      <c r="AX230" s="70" t="s">
        <v>235</v>
      </c>
      <c r="AY230" s="70" t="s">
        <v>108</v>
      </c>
      <c r="AZ230" s="70" t="s">
        <v>92</v>
      </c>
      <c r="BD230" s="70" t="s">
        <v>596</v>
      </c>
      <c r="BE230" s="70" t="s">
        <v>600</v>
      </c>
      <c r="BF230" s="33" t="s">
        <v>2116</v>
      </c>
      <c r="BM230" s="70"/>
      <c r="BN230" s="72">
        <v>1.75</v>
      </c>
      <c r="BO230" s="70" t="s">
        <v>121</v>
      </c>
      <c r="BP230" s="62" t="s">
        <v>1951</v>
      </c>
      <c r="BQ230" s="72"/>
      <c r="BR230" s="70"/>
      <c r="BT230" s="70"/>
      <c r="BU230" s="74"/>
      <c r="BV230" s="70"/>
      <c r="BW230" s="70"/>
      <c r="BX230" s="70"/>
      <c r="BY230" s="70">
        <v>3</v>
      </c>
      <c r="BZ230" s="70"/>
      <c r="CA230" s="70">
        <v>21.67</v>
      </c>
      <c r="CB230" s="70">
        <v>39.14</v>
      </c>
      <c r="CC230" s="70"/>
      <c r="CD230" s="70"/>
      <c r="CE230" s="70"/>
      <c r="CF230" s="70"/>
      <c r="CG230" s="70"/>
      <c r="CH230" s="70"/>
      <c r="CI230" s="70"/>
      <c r="CJ230" s="74"/>
      <c r="CK230" s="70"/>
      <c r="CL230" s="70"/>
      <c r="CM230" s="70"/>
      <c r="CN230" s="70"/>
      <c r="CO230" s="70"/>
      <c r="CP230" s="70"/>
      <c r="CQ230" s="70"/>
      <c r="CR230" s="70"/>
      <c r="CS230" s="70"/>
      <c r="CT230" s="70"/>
      <c r="CV230" s="70"/>
      <c r="CY230" s="75"/>
      <c r="CZ230" s="75"/>
      <c r="DA230" s="75"/>
      <c r="DE230" s="70" t="s">
        <v>1576</v>
      </c>
      <c r="DF230" s="70" t="s">
        <v>1576</v>
      </c>
      <c r="DJ230" s="70"/>
      <c r="DK230" s="70"/>
      <c r="DL230" s="70"/>
      <c r="DM230" s="70"/>
      <c r="DN230" s="70"/>
      <c r="DO230" s="70" t="s">
        <v>1576</v>
      </c>
      <c r="DP230" s="70" t="s">
        <v>1576</v>
      </c>
      <c r="DQ230" s="70"/>
      <c r="DS230" s="70"/>
      <c r="DT230" s="70"/>
      <c r="DU230" s="70"/>
      <c r="DV230" s="70"/>
      <c r="DW230" s="70"/>
      <c r="DX230" s="70"/>
      <c r="DY230" s="70"/>
      <c r="DZ230" s="70"/>
      <c r="EA230" s="70"/>
      <c r="EB230" s="70">
        <v>40</v>
      </c>
      <c r="EC230" s="70">
        <v>405</v>
      </c>
      <c r="ED230" s="70"/>
      <c r="EE230" s="70"/>
      <c r="EF230" s="70"/>
      <c r="EG230" s="70"/>
      <c r="EH230" s="70"/>
      <c r="EI230" s="70"/>
      <c r="EL230" s="70">
        <f>COUNTA(Tabla1[[#This Row],[Tamb1]:[Tamb4]])</f>
        <v>4</v>
      </c>
      <c r="EM230" s="78" t="s">
        <v>1727</v>
      </c>
      <c r="EN230" s="78" t="s">
        <v>1728</v>
      </c>
      <c r="EO230" s="78" t="s">
        <v>1734</v>
      </c>
      <c r="EP230" s="78" t="s">
        <v>1736</v>
      </c>
      <c r="EQ230" s="33" t="s">
        <v>1745</v>
      </c>
      <c r="ER230" s="33"/>
      <c r="ES230" s="70">
        <f>COUNTA(Tabla1[[#This Row],[Tcam1]:[Tcam9]])</f>
        <v>3</v>
      </c>
      <c r="ET230" s="78" t="s">
        <v>1745</v>
      </c>
      <c r="EU230" s="70" t="s">
        <v>1339</v>
      </c>
      <c r="EV230" s="70" t="s">
        <v>1568</v>
      </c>
      <c r="EX230" s="79"/>
      <c r="EY230" s="79"/>
      <c r="EZ230" s="79"/>
      <c r="FA230" s="79"/>
      <c r="FB230" s="79"/>
      <c r="FC230" s="80">
        <v>34600</v>
      </c>
      <c r="FD230" s="80">
        <v>2883</v>
      </c>
      <c r="FE230" s="80">
        <v>56.96</v>
      </c>
      <c r="FF230" s="80"/>
      <c r="FG230" s="80"/>
      <c r="FH230" s="80"/>
      <c r="FI230" s="80"/>
      <c r="FJ230" s="80"/>
      <c r="FK230" s="80"/>
      <c r="FL230" s="80">
        <v>31500</v>
      </c>
      <c r="FM230" s="80">
        <v>2625</v>
      </c>
      <c r="FN230" s="80">
        <v>55.31</v>
      </c>
      <c r="FO230" s="80"/>
      <c r="FP230" s="80"/>
      <c r="FQ230" s="80"/>
      <c r="FR230" s="80"/>
      <c r="FS230" s="80"/>
      <c r="FT230" s="80"/>
      <c r="FU230" s="80">
        <v>28600</v>
      </c>
      <c r="FV230" s="80">
        <v>2383</v>
      </c>
      <c r="FW230" s="80">
        <v>53.75</v>
      </c>
      <c r="FX230" s="80"/>
      <c r="FY230" s="80"/>
      <c r="FZ230" s="80">
        <v>18800</v>
      </c>
      <c r="GA230" s="80">
        <v>1567</v>
      </c>
      <c r="GB230" s="80">
        <v>45.08</v>
      </c>
      <c r="GC230" s="80"/>
      <c r="GD230" s="80"/>
      <c r="GE230" s="74"/>
      <c r="GF230" s="74"/>
      <c r="GG230" s="74"/>
      <c r="GH230" s="74"/>
      <c r="GI230" s="74"/>
      <c r="GJ230" s="74"/>
      <c r="GK230" s="74"/>
      <c r="GL230" s="74"/>
      <c r="GM230" s="74"/>
      <c r="GN230" s="74"/>
      <c r="GO230" s="74"/>
      <c r="GP230" s="74"/>
      <c r="GQ230" s="74"/>
      <c r="GR230" s="74"/>
      <c r="GS230" s="74"/>
      <c r="GT230" s="74"/>
      <c r="GU230" s="74"/>
      <c r="GV230" s="74"/>
      <c r="GW230" s="74"/>
      <c r="GX230" s="74"/>
      <c r="GY230" s="74"/>
      <c r="GZ230" s="74"/>
      <c r="HA230" s="74"/>
      <c r="HB230" s="74"/>
      <c r="HC230" s="74"/>
      <c r="HD230" s="74"/>
      <c r="HE230" s="74"/>
      <c r="HF230" s="74"/>
      <c r="HG230" s="74"/>
      <c r="HH230" s="74"/>
      <c r="HI230" s="74"/>
      <c r="HJ230" s="74"/>
      <c r="HK230" s="74"/>
      <c r="HL230" s="74"/>
      <c r="HM230" s="74"/>
      <c r="HN230" s="74"/>
      <c r="HO230" s="74"/>
      <c r="HP230" s="74"/>
      <c r="HQ230" s="74"/>
      <c r="HR230" s="74"/>
      <c r="HS230" s="74"/>
      <c r="HT230" s="74"/>
      <c r="HU230" s="74"/>
      <c r="HV230" s="74"/>
      <c r="HW230" s="74"/>
      <c r="HX230" s="74"/>
      <c r="HY230" s="74"/>
      <c r="HZ230" s="74"/>
      <c r="IA230" s="74"/>
      <c r="IB230" s="74"/>
      <c r="IC230" s="74"/>
      <c r="ID230" s="74"/>
      <c r="IE230" s="74"/>
      <c r="IF230" s="74"/>
      <c r="IG230" s="74"/>
      <c r="IH230" s="74"/>
      <c r="II230" s="74"/>
      <c r="IJ230" s="74"/>
      <c r="IK230" s="74"/>
      <c r="IL230" s="74"/>
      <c r="IM230" s="74"/>
      <c r="IN230" s="74"/>
      <c r="IO230" s="74"/>
      <c r="IP230" s="74"/>
      <c r="IQ230" s="74"/>
      <c r="IR230" s="74"/>
      <c r="IS230" s="74"/>
      <c r="IT230" s="74"/>
      <c r="IU230" s="74"/>
      <c r="IV230" s="74"/>
      <c r="IW230" s="74"/>
      <c r="IX230" s="74"/>
      <c r="IY230" s="74"/>
      <c r="IZ230" s="74"/>
      <c r="JA230" s="74"/>
      <c r="JB230" s="74"/>
      <c r="JC230" s="74"/>
      <c r="JD230" s="74"/>
      <c r="JE230" s="74"/>
      <c r="JF230" s="74"/>
      <c r="JG230" s="74"/>
      <c r="JH230" s="74"/>
      <c r="JI230" s="74"/>
      <c r="JJ230" s="74"/>
      <c r="JK230" s="70"/>
      <c r="JL230" s="70"/>
      <c r="JM230" s="70"/>
      <c r="JN230" s="70"/>
      <c r="JO230" s="70"/>
      <c r="JP230" s="70"/>
      <c r="JQ230" s="70"/>
      <c r="JR230" s="70"/>
      <c r="JS230" s="70"/>
      <c r="JT230" s="70"/>
      <c r="JU230" s="70"/>
      <c r="JV230" s="70"/>
      <c r="JW230" s="70"/>
      <c r="JX230" s="70"/>
      <c r="JY230" s="70"/>
      <c r="JZ230" s="70"/>
      <c r="KA230" s="70"/>
      <c r="KB230" s="70"/>
      <c r="KC230" s="70"/>
      <c r="KD230" s="70"/>
      <c r="KE230" s="70"/>
      <c r="KF230" s="70"/>
      <c r="KG230" s="70"/>
      <c r="KH230" s="70"/>
      <c r="KI230" s="70"/>
      <c r="KJ230" s="70"/>
      <c r="KK230" s="70"/>
      <c r="KL230" s="70"/>
      <c r="KM230" s="70"/>
      <c r="KN230" s="70"/>
      <c r="KO230" s="70"/>
      <c r="KP230" s="70"/>
      <c r="KQ230" s="70"/>
      <c r="KR230" s="70"/>
      <c r="KS230" s="70"/>
      <c r="KT230" s="70"/>
      <c r="KU230" s="70"/>
      <c r="KV230" s="70"/>
      <c r="KW230" s="70"/>
      <c r="KX230" s="70"/>
      <c r="KY230" s="70"/>
      <c r="KZ230" s="70"/>
      <c r="LA230" s="70"/>
      <c r="LB230" s="70"/>
      <c r="LC230" s="70"/>
      <c r="LD230" s="70"/>
      <c r="LE230" s="70"/>
      <c r="LF230" s="70"/>
      <c r="LG230" s="70"/>
    </row>
    <row r="231" spans="1:319" ht="30">
      <c r="A231" s="70" t="s">
        <v>439</v>
      </c>
      <c r="B231" s="71">
        <v>127486.20000000001</v>
      </c>
      <c r="C231" s="71">
        <v>120270</v>
      </c>
      <c r="D231" s="26">
        <v>137107.79999999999</v>
      </c>
      <c r="E231" s="26">
        <f>ROUNDUP(Tabla1[[#This Row],[€uros1]],0)</f>
        <v>137108</v>
      </c>
      <c r="F231" s="70">
        <v>19</v>
      </c>
      <c r="G231" s="32">
        <v>230</v>
      </c>
      <c r="H231" s="70" t="s">
        <v>613</v>
      </c>
      <c r="I231" s="70" t="s">
        <v>445</v>
      </c>
      <c r="J231" s="70" t="s">
        <v>445</v>
      </c>
      <c r="M231" s="70">
        <v>2</v>
      </c>
      <c r="N231" s="70">
        <v>2</v>
      </c>
      <c r="O231" s="70" t="s">
        <v>1333</v>
      </c>
      <c r="P231" s="70" t="s">
        <v>1322</v>
      </c>
      <c r="R231" s="70" t="s">
        <v>1397</v>
      </c>
      <c r="W231" s="70" t="s">
        <v>1398</v>
      </c>
      <c r="X231" s="70" t="s">
        <v>1400</v>
      </c>
      <c r="AF231" s="70" t="s">
        <v>1401</v>
      </c>
      <c r="AI231" s="70" t="s">
        <v>612</v>
      </c>
      <c r="AJ231" s="70" t="s">
        <v>171</v>
      </c>
      <c r="AK231" s="70" t="s">
        <v>1339</v>
      </c>
      <c r="AL231" s="70" t="s">
        <v>260</v>
      </c>
      <c r="AM231" s="70" t="s">
        <v>2108</v>
      </c>
      <c r="AN231" s="70" t="s">
        <v>60</v>
      </c>
      <c r="AO231" s="70" t="s">
        <v>61</v>
      </c>
      <c r="AP231" s="70" t="s">
        <v>62</v>
      </c>
      <c r="AQ231" s="70" t="s">
        <v>64</v>
      </c>
      <c r="AR231" s="70" t="s">
        <v>65</v>
      </c>
      <c r="AS231" s="70" t="s">
        <v>537</v>
      </c>
      <c r="AT231" s="70" t="s">
        <v>66</v>
      </c>
      <c r="AU231" s="70" t="s">
        <v>131</v>
      </c>
      <c r="AV231" s="70" t="s">
        <v>170</v>
      </c>
      <c r="AW231" s="70" t="s">
        <v>67</v>
      </c>
      <c r="AX231" s="70" t="s">
        <v>235</v>
      </c>
      <c r="AY231" s="70" t="s">
        <v>108</v>
      </c>
      <c r="AZ231" s="70" t="s">
        <v>92</v>
      </c>
      <c r="BD231" s="70" t="s">
        <v>596</v>
      </c>
      <c r="BE231" s="70" t="s">
        <v>600</v>
      </c>
      <c r="BF231" s="33" t="s">
        <v>2116</v>
      </c>
      <c r="BM231" s="70"/>
      <c r="BN231" s="72">
        <v>1.64</v>
      </c>
      <c r="BO231" s="70" t="s">
        <v>121</v>
      </c>
      <c r="BP231" s="62" t="s">
        <v>1952</v>
      </c>
      <c r="BQ231" s="72"/>
      <c r="BR231" s="70"/>
      <c r="BT231" s="70"/>
      <c r="BU231" s="74"/>
      <c r="BV231" s="70"/>
      <c r="BW231" s="70"/>
      <c r="BX231" s="70"/>
      <c r="BY231" s="70">
        <v>3</v>
      </c>
      <c r="BZ231" s="70"/>
      <c r="CA231" s="70">
        <v>26.81</v>
      </c>
      <c r="CB231" s="70">
        <v>48.42</v>
      </c>
      <c r="CC231" s="70"/>
      <c r="CD231" s="70"/>
      <c r="CE231" s="70"/>
      <c r="CF231" s="70"/>
      <c r="CG231" s="70"/>
      <c r="CH231" s="70"/>
      <c r="CI231" s="70"/>
      <c r="CJ231" s="74"/>
      <c r="CK231" s="70"/>
      <c r="CL231" s="70"/>
      <c r="CM231" s="70"/>
      <c r="CN231" s="70"/>
      <c r="CO231" s="70"/>
      <c r="CP231" s="70"/>
      <c r="CQ231" s="70"/>
      <c r="CR231" s="70"/>
      <c r="CS231" s="70"/>
      <c r="CT231" s="70"/>
      <c r="CV231" s="70"/>
      <c r="CY231" s="75"/>
      <c r="CZ231" s="75"/>
      <c r="DA231" s="75"/>
      <c r="DE231" s="70" t="s">
        <v>1578</v>
      </c>
      <c r="DF231" s="70" t="s">
        <v>1578</v>
      </c>
      <c r="DJ231" s="70"/>
      <c r="DK231" s="70"/>
      <c r="DL231" s="70"/>
      <c r="DM231" s="70"/>
      <c r="DN231" s="70"/>
      <c r="DO231" s="70" t="s">
        <v>1576</v>
      </c>
      <c r="DP231" s="70" t="s">
        <v>1578</v>
      </c>
      <c r="DQ231" s="70"/>
      <c r="DS231" s="70"/>
      <c r="DT231" s="70"/>
      <c r="DU231" s="70"/>
      <c r="DV231" s="70"/>
      <c r="DW231" s="70"/>
      <c r="DX231" s="70"/>
      <c r="DY231" s="70"/>
      <c r="DZ231" s="70"/>
      <c r="EA231" s="70"/>
      <c r="EB231" s="70">
        <v>40</v>
      </c>
      <c r="EC231" s="70">
        <v>469</v>
      </c>
      <c r="ED231" s="70"/>
      <c r="EE231" s="70"/>
      <c r="EF231" s="70"/>
      <c r="EG231" s="70"/>
      <c r="EH231" s="70"/>
      <c r="EI231" s="70"/>
      <c r="EL231" s="70">
        <f>COUNTA(Tabla1[[#This Row],[Tamb1]:[Tamb4]])</f>
        <v>4</v>
      </c>
      <c r="EM231" s="78" t="s">
        <v>1727</v>
      </c>
      <c r="EN231" s="78" t="s">
        <v>1728</v>
      </c>
      <c r="EO231" s="78" t="s">
        <v>1734</v>
      </c>
      <c r="EP231" s="78" t="s">
        <v>1736</v>
      </c>
      <c r="EQ231" s="33" t="s">
        <v>1745</v>
      </c>
      <c r="ER231" s="33"/>
      <c r="ES231" s="70">
        <f>COUNTA(Tabla1[[#This Row],[Tcam1]:[Tcam9]])</f>
        <v>3</v>
      </c>
      <c r="ET231" s="78" t="s">
        <v>1745</v>
      </c>
      <c r="EU231" s="70" t="s">
        <v>1339</v>
      </c>
      <c r="EV231" s="70" t="s">
        <v>1568</v>
      </c>
      <c r="EX231" s="79"/>
      <c r="EY231" s="79"/>
      <c r="EZ231" s="79"/>
      <c r="FA231" s="79"/>
      <c r="FB231" s="79"/>
      <c r="FC231" s="80">
        <v>42500</v>
      </c>
      <c r="FD231" s="80">
        <v>2656</v>
      </c>
      <c r="FE231" s="80">
        <v>70.13</v>
      </c>
      <c r="FF231" s="80"/>
      <c r="FG231" s="80"/>
      <c r="FH231" s="80"/>
      <c r="FI231" s="80"/>
      <c r="FJ231" s="80"/>
      <c r="FK231" s="80"/>
      <c r="FL231" s="80">
        <v>38800</v>
      </c>
      <c r="FM231" s="80">
        <v>2425</v>
      </c>
      <c r="FN231" s="80">
        <v>68.08</v>
      </c>
      <c r="FO231" s="80"/>
      <c r="FP231" s="80"/>
      <c r="FQ231" s="80"/>
      <c r="FR231" s="80"/>
      <c r="FS231" s="80"/>
      <c r="FT231" s="80"/>
      <c r="FU231" s="80">
        <v>35200</v>
      </c>
      <c r="FV231" s="80">
        <v>2200</v>
      </c>
      <c r="FW231" s="80">
        <v>66.13</v>
      </c>
      <c r="FX231" s="80"/>
      <c r="FY231" s="80"/>
      <c r="FZ231" s="80">
        <v>23100</v>
      </c>
      <c r="GA231" s="80">
        <v>1444</v>
      </c>
      <c r="GB231" s="80">
        <v>55.48</v>
      </c>
      <c r="GC231" s="80"/>
      <c r="GD231" s="80"/>
      <c r="GE231" s="74"/>
      <c r="GF231" s="74"/>
      <c r="GG231" s="74"/>
      <c r="GH231" s="74"/>
      <c r="GI231" s="74"/>
      <c r="GJ231" s="74"/>
      <c r="GK231" s="74"/>
      <c r="GL231" s="74"/>
      <c r="GM231" s="74"/>
      <c r="GN231" s="74"/>
      <c r="GO231" s="74"/>
      <c r="GP231" s="74"/>
      <c r="GQ231" s="74"/>
      <c r="GR231" s="74"/>
      <c r="GS231" s="74"/>
      <c r="GT231" s="74"/>
      <c r="GU231" s="74"/>
      <c r="GV231" s="74"/>
      <c r="GW231" s="74"/>
      <c r="GX231" s="74"/>
      <c r="GY231" s="74"/>
      <c r="GZ231" s="74"/>
      <c r="HA231" s="74"/>
      <c r="HB231" s="74"/>
      <c r="HC231" s="74"/>
      <c r="HD231" s="74"/>
      <c r="HE231" s="74"/>
      <c r="HF231" s="74"/>
      <c r="HG231" s="74"/>
      <c r="HH231" s="74"/>
      <c r="HI231" s="74"/>
      <c r="HJ231" s="74"/>
      <c r="HK231" s="74"/>
      <c r="HL231" s="74"/>
      <c r="HM231" s="74"/>
      <c r="HN231" s="74"/>
      <c r="HO231" s="74"/>
      <c r="HP231" s="74"/>
      <c r="HQ231" s="74"/>
      <c r="HR231" s="74"/>
      <c r="HS231" s="74"/>
      <c r="HT231" s="74"/>
      <c r="HU231" s="74"/>
      <c r="HV231" s="74"/>
      <c r="HW231" s="74"/>
      <c r="HX231" s="74"/>
      <c r="HY231" s="74"/>
      <c r="HZ231" s="74"/>
      <c r="IA231" s="74"/>
      <c r="IB231" s="74"/>
      <c r="IC231" s="74"/>
      <c r="ID231" s="74"/>
      <c r="IE231" s="74"/>
      <c r="IF231" s="74"/>
      <c r="IG231" s="74"/>
      <c r="IH231" s="74"/>
      <c r="II231" s="74"/>
      <c r="IJ231" s="74"/>
      <c r="IK231" s="74"/>
      <c r="IL231" s="74"/>
      <c r="IM231" s="74"/>
      <c r="IN231" s="74"/>
      <c r="IO231" s="74"/>
      <c r="IP231" s="74"/>
      <c r="IQ231" s="74"/>
      <c r="IR231" s="74"/>
      <c r="IS231" s="74"/>
      <c r="IT231" s="74"/>
      <c r="IU231" s="74"/>
      <c r="IV231" s="74"/>
      <c r="IW231" s="74"/>
      <c r="IX231" s="74"/>
      <c r="IY231" s="74"/>
      <c r="IZ231" s="74"/>
      <c r="JA231" s="74"/>
      <c r="JB231" s="74"/>
      <c r="JC231" s="74"/>
      <c r="JD231" s="74"/>
      <c r="JE231" s="74"/>
      <c r="JF231" s="74"/>
      <c r="JG231" s="74"/>
      <c r="JH231" s="74"/>
      <c r="JI231" s="74"/>
      <c r="JJ231" s="74"/>
      <c r="JK231" s="70"/>
      <c r="JL231" s="70"/>
      <c r="JM231" s="70"/>
      <c r="JN231" s="70"/>
      <c r="JO231" s="70"/>
      <c r="JP231" s="70"/>
      <c r="JQ231" s="70"/>
      <c r="JR231" s="70"/>
      <c r="JS231" s="70"/>
      <c r="JT231" s="70"/>
      <c r="JU231" s="70"/>
      <c r="JV231" s="70"/>
      <c r="JW231" s="70"/>
      <c r="JX231" s="70"/>
      <c r="JY231" s="70"/>
      <c r="JZ231" s="70"/>
      <c r="KA231" s="70"/>
      <c r="KB231" s="70"/>
      <c r="KC231" s="70"/>
      <c r="KD231" s="70"/>
      <c r="KE231" s="70"/>
      <c r="KF231" s="70"/>
      <c r="KG231" s="70"/>
      <c r="KH231" s="70"/>
      <c r="KI231" s="70"/>
      <c r="KJ231" s="70"/>
      <c r="KK231" s="70"/>
      <c r="KL231" s="70"/>
      <c r="KM231" s="70"/>
      <c r="KN231" s="70"/>
      <c r="KO231" s="70"/>
      <c r="KP231" s="70"/>
      <c r="KQ231" s="70"/>
      <c r="KR231" s="70"/>
      <c r="KS231" s="70"/>
      <c r="KT231" s="70"/>
      <c r="KU231" s="70"/>
      <c r="KV231" s="70"/>
      <c r="KW231" s="70"/>
      <c r="KX231" s="70"/>
      <c r="KY231" s="70"/>
      <c r="KZ231" s="70"/>
      <c r="LA231" s="70"/>
      <c r="LB231" s="70"/>
      <c r="LC231" s="70"/>
      <c r="LD231" s="70"/>
      <c r="LE231" s="70"/>
      <c r="LF231" s="70"/>
      <c r="LG231" s="70"/>
    </row>
    <row r="232" spans="1:319" ht="30">
      <c r="A232" s="70" t="s">
        <v>422</v>
      </c>
      <c r="B232" s="71">
        <v>97286.8</v>
      </c>
      <c r="C232" s="71">
        <v>91780</v>
      </c>
      <c r="D232" s="26">
        <v>104629.2</v>
      </c>
      <c r="E232" s="26">
        <f>ROUNDUP(Tabla1[[#This Row],[€uros1]],0)</f>
        <v>104630</v>
      </c>
      <c r="F232" s="70">
        <v>19</v>
      </c>
      <c r="G232" s="32">
        <v>231</v>
      </c>
      <c r="H232" s="70" t="s">
        <v>614</v>
      </c>
      <c r="I232" s="70" t="s">
        <v>445</v>
      </c>
      <c r="J232" s="70" t="s">
        <v>445</v>
      </c>
      <c r="M232" s="70">
        <v>2</v>
      </c>
      <c r="N232" s="70">
        <v>2</v>
      </c>
      <c r="O232" s="70" t="s">
        <v>1333</v>
      </c>
      <c r="P232" s="70" t="s">
        <v>1322</v>
      </c>
      <c r="R232" s="70" t="s">
        <v>1397</v>
      </c>
      <c r="W232" s="70" t="s">
        <v>1398</v>
      </c>
      <c r="X232" s="70" t="s">
        <v>1400</v>
      </c>
      <c r="AF232" s="70" t="s">
        <v>1401</v>
      </c>
      <c r="AI232" s="70" t="s">
        <v>612</v>
      </c>
      <c r="AJ232" s="70" t="s">
        <v>171</v>
      </c>
      <c r="AK232" s="70" t="s">
        <v>1336</v>
      </c>
      <c r="AL232" s="70" t="s">
        <v>260</v>
      </c>
      <c r="AM232" s="70" t="s">
        <v>2108</v>
      </c>
      <c r="AN232" s="70" t="s">
        <v>60</v>
      </c>
      <c r="AO232" s="70" t="s">
        <v>61</v>
      </c>
      <c r="AP232" s="70" t="s">
        <v>62</v>
      </c>
      <c r="AQ232" s="70" t="s">
        <v>64</v>
      </c>
      <c r="AR232" s="70" t="s">
        <v>65</v>
      </c>
      <c r="AS232" s="70" t="s">
        <v>537</v>
      </c>
      <c r="AT232" s="70" t="s">
        <v>66</v>
      </c>
      <c r="AU232" s="70" t="s">
        <v>131</v>
      </c>
      <c r="AV232" s="70" t="s">
        <v>170</v>
      </c>
      <c r="AW232" s="70" t="s">
        <v>67</v>
      </c>
      <c r="AX232" s="70" t="s">
        <v>235</v>
      </c>
      <c r="AY232" s="70" t="s">
        <v>108</v>
      </c>
      <c r="AZ232" s="70" t="s">
        <v>92</v>
      </c>
      <c r="BD232" s="70" t="s">
        <v>596</v>
      </c>
      <c r="BE232" s="70" t="s">
        <v>600</v>
      </c>
      <c r="BF232" s="33" t="s">
        <v>2116</v>
      </c>
      <c r="BM232" s="70"/>
      <c r="BN232" s="72">
        <v>1.37</v>
      </c>
      <c r="BO232" s="70" t="s">
        <v>121</v>
      </c>
      <c r="BP232" s="62" t="s">
        <v>1953</v>
      </c>
      <c r="BQ232" s="72"/>
      <c r="BR232" s="70"/>
      <c r="BT232" s="70"/>
      <c r="BU232" s="74"/>
      <c r="BV232" s="70"/>
      <c r="BW232" s="70"/>
      <c r="BX232" s="70"/>
      <c r="BY232" s="70">
        <v>3</v>
      </c>
      <c r="BZ232" s="70"/>
      <c r="CA232" s="70" t="s">
        <v>1583</v>
      </c>
      <c r="CB232" s="70" t="s">
        <v>1599</v>
      </c>
      <c r="CC232" s="70"/>
      <c r="CD232" s="70"/>
      <c r="CE232" s="70"/>
      <c r="CF232" s="70"/>
      <c r="CG232" s="70"/>
      <c r="CH232" s="70"/>
      <c r="CI232" s="70"/>
      <c r="CJ232" s="74"/>
      <c r="CK232" s="70"/>
      <c r="CL232" s="70"/>
      <c r="CM232" s="70"/>
      <c r="CN232" s="70"/>
      <c r="CO232" s="70"/>
      <c r="CP232" s="70"/>
      <c r="CQ232" s="70"/>
      <c r="CR232" s="70"/>
      <c r="CS232" s="70"/>
      <c r="CT232" s="70"/>
      <c r="CV232" s="70"/>
      <c r="CY232" s="75"/>
      <c r="CZ232" s="75"/>
      <c r="DA232" s="75"/>
      <c r="DE232" s="70" t="s">
        <v>1575</v>
      </c>
      <c r="DF232" s="70" t="s">
        <v>1582</v>
      </c>
      <c r="DJ232" s="70"/>
      <c r="DK232" s="70"/>
      <c r="DL232" s="70"/>
      <c r="DM232" s="70"/>
      <c r="DN232" s="70"/>
      <c r="DO232" s="70" t="s">
        <v>1612</v>
      </c>
      <c r="DP232" s="70" t="s">
        <v>1604</v>
      </c>
      <c r="DQ232" s="70"/>
      <c r="DS232" s="70"/>
      <c r="DT232" s="70"/>
      <c r="DU232" s="70"/>
      <c r="DV232" s="70"/>
      <c r="DW232" s="70"/>
      <c r="DX232" s="70"/>
      <c r="DY232" s="70"/>
      <c r="DZ232" s="70"/>
      <c r="EA232" s="70"/>
      <c r="EB232" s="70">
        <v>30</v>
      </c>
      <c r="EC232" s="70">
        <v>450</v>
      </c>
      <c r="ED232" s="70"/>
      <c r="EE232" s="70"/>
      <c r="EF232" s="70"/>
      <c r="EG232" s="70"/>
      <c r="EH232" s="70"/>
      <c r="EI232" s="70"/>
      <c r="EL232" s="70">
        <f>COUNTA(Tabla1[[#This Row],[Tamb1]:[Tamb4]])</f>
        <v>4</v>
      </c>
      <c r="EM232" s="78" t="s">
        <v>1727</v>
      </c>
      <c r="EN232" s="78" t="s">
        <v>1728</v>
      </c>
      <c r="EO232" s="78" t="s">
        <v>1734</v>
      </c>
      <c r="EP232" s="78" t="s">
        <v>1736</v>
      </c>
      <c r="EQ232" s="78" t="s">
        <v>1741</v>
      </c>
      <c r="ER232" s="78" t="s">
        <v>1745</v>
      </c>
      <c r="ES232" s="70">
        <f>COUNTA(Tabla1[[#This Row],[Tcam1]:[Tcam9]])</f>
        <v>5</v>
      </c>
      <c r="ET232" s="78" t="s">
        <v>1741</v>
      </c>
      <c r="EU232" s="78" t="s">
        <v>1745</v>
      </c>
      <c r="EV232" s="70" t="s">
        <v>1338</v>
      </c>
      <c r="EW232" s="70" t="s">
        <v>1339</v>
      </c>
      <c r="EX232" s="70" t="s">
        <v>1568</v>
      </c>
      <c r="FC232" s="80">
        <v>2100</v>
      </c>
      <c r="FD232" s="80">
        <v>9000</v>
      </c>
      <c r="FE232" s="80">
        <v>525</v>
      </c>
      <c r="FF232" s="80">
        <v>750</v>
      </c>
      <c r="FG232" s="80">
        <v>18.39</v>
      </c>
      <c r="FH232" s="80"/>
      <c r="FI232" s="80"/>
      <c r="FJ232" s="80"/>
      <c r="FK232" s="80"/>
      <c r="FL232" s="80">
        <v>2100</v>
      </c>
      <c r="FM232" s="80">
        <v>8000</v>
      </c>
      <c r="FN232" s="80">
        <v>525</v>
      </c>
      <c r="FO232" s="80">
        <v>667</v>
      </c>
      <c r="FP232" s="80">
        <v>17.809999999999999</v>
      </c>
      <c r="FQ232" s="80"/>
      <c r="FR232" s="80"/>
      <c r="FS232" s="80"/>
      <c r="FT232" s="80"/>
      <c r="FU232" s="80">
        <v>2100</v>
      </c>
      <c r="FV232" s="80">
        <v>7100</v>
      </c>
      <c r="FW232" s="80">
        <v>525</v>
      </c>
      <c r="FX232" s="80">
        <v>592</v>
      </c>
      <c r="FY232" s="80">
        <v>17.27</v>
      </c>
      <c r="FZ232" s="80">
        <v>2100</v>
      </c>
      <c r="GA232" s="80">
        <v>3900</v>
      </c>
      <c r="GB232" s="80">
        <v>525</v>
      </c>
      <c r="GC232" s="80">
        <v>325</v>
      </c>
      <c r="GD232" s="80">
        <v>14.49</v>
      </c>
      <c r="GE232" s="74"/>
      <c r="GF232" s="74"/>
      <c r="GG232" s="74"/>
      <c r="GH232" s="74"/>
      <c r="GI232" s="74"/>
      <c r="GJ232" s="74"/>
      <c r="GK232" s="74"/>
      <c r="GL232" s="74"/>
      <c r="GM232" s="74"/>
      <c r="GN232" s="74"/>
      <c r="GO232" s="74"/>
      <c r="GP232" s="74"/>
      <c r="GQ232" s="74"/>
      <c r="GR232" s="74"/>
      <c r="GS232" s="74"/>
      <c r="GT232" s="74"/>
      <c r="GU232" s="74"/>
      <c r="GV232" s="74"/>
      <c r="GW232" s="74"/>
      <c r="GX232" s="74"/>
      <c r="GY232" s="74"/>
      <c r="GZ232" s="74"/>
      <c r="HA232" s="74"/>
      <c r="HB232" s="74"/>
      <c r="HC232" s="74"/>
      <c r="HD232" s="74"/>
      <c r="HE232" s="74"/>
      <c r="HF232" s="74"/>
      <c r="HG232" s="74"/>
      <c r="HH232" s="74"/>
      <c r="HI232" s="74"/>
      <c r="HJ232" s="74"/>
      <c r="HK232" s="74"/>
      <c r="HL232" s="74"/>
      <c r="HM232" s="74"/>
      <c r="HN232" s="74"/>
      <c r="HO232" s="74"/>
      <c r="HP232" s="74"/>
      <c r="HQ232" s="74"/>
      <c r="HR232" s="74"/>
      <c r="HS232" s="74"/>
      <c r="HT232" s="74"/>
      <c r="HU232" s="74"/>
      <c r="HV232" s="74"/>
      <c r="HW232" s="74"/>
      <c r="HX232" s="74"/>
      <c r="HY232" s="74"/>
      <c r="HZ232" s="74"/>
      <c r="IA232" s="74"/>
      <c r="IB232" s="74"/>
      <c r="IC232" s="74"/>
      <c r="ID232" s="74"/>
      <c r="IE232" s="74"/>
      <c r="IF232" s="74"/>
      <c r="IG232" s="74"/>
      <c r="IH232" s="74"/>
      <c r="II232" s="74"/>
      <c r="IJ232" s="74"/>
      <c r="IK232" s="74"/>
      <c r="IL232" s="74"/>
      <c r="IM232" s="74"/>
      <c r="IN232" s="74"/>
      <c r="IO232" s="74"/>
      <c r="IP232" s="74"/>
      <c r="IQ232" s="74"/>
      <c r="IR232" s="74"/>
      <c r="IS232" s="74"/>
      <c r="IT232" s="74"/>
      <c r="IU232" s="74"/>
      <c r="IV232" s="74"/>
      <c r="IW232" s="74"/>
      <c r="IX232" s="74"/>
      <c r="IY232" s="74"/>
      <c r="IZ232" s="74"/>
      <c r="JA232" s="74"/>
      <c r="JB232" s="74"/>
      <c r="JC232" s="74"/>
      <c r="JD232" s="74"/>
      <c r="JE232" s="74"/>
      <c r="JF232" s="74"/>
      <c r="JG232" s="74"/>
      <c r="JH232" s="74"/>
      <c r="JI232" s="74"/>
      <c r="JJ232" s="74"/>
      <c r="JK232" s="70"/>
      <c r="JL232" s="70"/>
      <c r="JM232" s="70"/>
      <c r="JN232" s="70"/>
      <c r="JO232" s="70"/>
      <c r="JP232" s="70"/>
      <c r="JQ232" s="70"/>
      <c r="JR232" s="70"/>
      <c r="JS232" s="70"/>
      <c r="JT232" s="70"/>
      <c r="JU232" s="70"/>
      <c r="JV232" s="70"/>
      <c r="JW232" s="70"/>
      <c r="JX232" s="70"/>
      <c r="JY232" s="70"/>
      <c r="JZ232" s="70"/>
      <c r="KA232" s="70"/>
      <c r="KB232" s="70"/>
      <c r="KC232" s="70"/>
      <c r="KD232" s="70"/>
      <c r="KE232" s="70"/>
      <c r="KF232" s="70"/>
      <c r="KG232" s="70"/>
      <c r="KH232" s="70"/>
      <c r="KI232" s="70"/>
      <c r="KJ232" s="70"/>
      <c r="KK232" s="70"/>
      <c r="KL232" s="70"/>
      <c r="KM232" s="70"/>
      <c r="KN232" s="70"/>
      <c r="KO232" s="70"/>
      <c r="KP232" s="70"/>
      <c r="KQ232" s="70"/>
      <c r="KR232" s="70"/>
      <c r="KS232" s="70"/>
      <c r="KT232" s="70"/>
      <c r="KU232" s="70"/>
      <c r="KV232" s="70"/>
      <c r="KW232" s="70"/>
      <c r="KX232" s="70"/>
      <c r="KY232" s="70"/>
      <c r="KZ232" s="70"/>
      <c r="LA232" s="70"/>
      <c r="LB232" s="70"/>
      <c r="LC232" s="70"/>
      <c r="LD232" s="70"/>
      <c r="LE232" s="70"/>
      <c r="LF232" s="70"/>
      <c r="LG232" s="70"/>
    </row>
    <row r="233" spans="1:319" ht="30">
      <c r="A233" s="70" t="s">
        <v>424</v>
      </c>
      <c r="B233" s="71">
        <v>101779.08</v>
      </c>
      <c r="C233" s="71">
        <v>96018</v>
      </c>
      <c r="D233" s="26">
        <v>109819.72334374998</v>
      </c>
      <c r="E233" s="26">
        <f>ROUNDUP(Tabla1[[#This Row],[€uros1]],0)</f>
        <v>109820</v>
      </c>
      <c r="F233" s="70">
        <v>19</v>
      </c>
      <c r="G233" s="32">
        <v>232</v>
      </c>
      <c r="H233" s="70" t="s">
        <v>614</v>
      </c>
      <c r="I233" s="70" t="s">
        <v>445</v>
      </c>
      <c r="J233" s="70" t="s">
        <v>445</v>
      </c>
      <c r="M233" s="70">
        <v>2</v>
      </c>
      <c r="N233" s="70">
        <v>2</v>
      </c>
      <c r="O233" s="70" t="s">
        <v>1333</v>
      </c>
      <c r="P233" s="70" t="s">
        <v>1322</v>
      </c>
      <c r="R233" s="70" t="s">
        <v>1397</v>
      </c>
      <c r="W233" s="70" t="s">
        <v>1398</v>
      </c>
      <c r="X233" s="70" t="s">
        <v>1400</v>
      </c>
      <c r="AF233" s="70" t="s">
        <v>1401</v>
      </c>
      <c r="AI233" s="70" t="s">
        <v>612</v>
      </c>
      <c r="AJ233" s="70" t="s">
        <v>171</v>
      </c>
      <c r="AK233" s="70" t="s">
        <v>1336</v>
      </c>
      <c r="AL233" s="70" t="s">
        <v>260</v>
      </c>
      <c r="AM233" s="70" t="s">
        <v>2108</v>
      </c>
      <c r="AN233" s="70" t="s">
        <v>60</v>
      </c>
      <c r="AO233" s="70" t="s">
        <v>61</v>
      </c>
      <c r="AP233" s="70" t="s">
        <v>62</v>
      </c>
      <c r="AQ233" s="70" t="s">
        <v>64</v>
      </c>
      <c r="AR233" s="70" t="s">
        <v>65</v>
      </c>
      <c r="AS233" s="70" t="s">
        <v>537</v>
      </c>
      <c r="AT233" s="70" t="s">
        <v>66</v>
      </c>
      <c r="AU233" s="70" t="s">
        <v>131</v>
      </c>
      <c r="AV233" s="70" t="s">
        <v>170</v>
      </c>
      <c r="AW233" s="70" t="s">
        <v>67</v>
      </c>
      <c r="AX233" s="70" t="s">
        <v>235</v>
      </c>
      <c r="AY233" s="70" t="s">
        <v>108</v>
      </c>
      <c r="AZ233" s="70" t="s">
        <v>92</v>
      </c>
      <c r="BD233" s="70" t="s">
        <v>596</v>
      </c>
      <c r="BE233" s="70" t="s">
        <v>600</v>
      </c>
      <c r="BF233" s="33" t="s">
        <v>2116</v>
      </c>
      <c r="BM233" s="70"/>
      <c r="BN233" s="72">
        <v>1.44</v>
      </c>
      <c r="BO233" s="70" t="s">
        <v>121</v>
      </c>
      <c r="BP233" s="62" t="s">
        <v>1954</v>
      </c>
      <c r="BQ233" s="72"/>
      <c r="BR233" s="70"/>
      <c r="BT233" s="70"/>
      <c r="BU233" s="74"/>
      <c r="BV233" s="70"/>
      <c r="BW233" s="70"/>
      <c r="BX233" s="70"/>
      <c r="BY233" s="70">
        <v>3</v>
      </c>
      <c r="BZ233" s="70"/>
      <c r="CA233" s="70" t="s">
        <v>1584</v>
      </c>
      <c r="CB233" s="70" t="s">
        <v>1600</v>
      </c>
      <c r="CC233" s="70"/>
      <c r="CD233" s="70"/>
      <c r="CE233" s="70"/>
      <c r="CF233" s="70"/>
      <c r="CG233" s="70"/>
      <c r="CH233" s="70"/>
      <c r="CI233" s="70"/>
      <c r="CJ233" s="74"/>
      <c r="CK233" s="70"/>
      <c r="CL233" s="70"/>
      <c r="CM233" s="70"/>
      <c r="CN233" s="70"/>
      <c r="CO233" s="70"/>
      <c r="CP233" s="70"/>
      <c r="CQ233" s="70"/>
      <c r="CR233" s="70"/>
      <c r="CS233" s="70"/>
      <c r="CT233" s="70"/>
      <c r="CV233" s="70"/>
      <c r="CY233" s="75"/>
      <c r="CZ233" s="75"/>
      <c r="DA233" s="75"/>
      <c r="DE233" s="70" t="s">
        <v>1575</v>
      </c>
      <c r="DF233" s="70" t="s">
        <v>1582</v>
      </c>
      <c r="DJ233" s="70"/>
      <c r="DK233" s="70"/>
      <c r="DL233" s="70"/>
      <c r="DM233" s="70"/>
      <c r="DN233" s="70"/>
      <c r="DO233" s="70" t="s">
        <v>1575</v>
      </c>
      <c r="DP233" s="70" t="s">
        <v>1604</v>
      </c>
      <c r="DQ233" s="70"/>
      <c r="DS233" s="70"/>
      <c r="DT233" s="70"/>
      <c r="DU233" s="70"/>
      <c r="DV233" s="70"/>
      <c r="DW233" s="70"/>
      <c r="DX233" s="70"/>
      <c r="DY233" s="70"/>
      <c r="DZ233" s="70"/>
      <c r="EA233" s="70"/>
      <c r="EB233" s="70">
        <v>30</v>
      </c>
      <c r="EC233" s="70">
        <v>475</v>
      </c>
      <c r="ED233" s="70"/>
      <c r="EE233" s="70"/>
      <c r="EF233" s="70"/>
      <c r="EG233" s="70"/>
      <c r="EH233" s="70"/>
      <c r="EI233" s="70"/>
      <c r="EL233" s="70">
        <f>COUNTA(Tabla1[[#This Row],[Tamb1]:[Tamb4]])</f>
        <v>4</v>
      </c>
      <c r="EM233" s="78" t="s">
        <v>1727</v>
      </c>
      <c r="EN233" s="78" t="s">
        <v>1728</v>
      </c>
      <c r="EO233" s="78" t="s">
        <v>1734</v>
      </c>
      <c r="EP233" s="78" t="s">
        <v>1736</v>
      </c>
      <c r="EQ233" s="78" t="s">
        <v>1741</v>
      </c>
      <c r="ER233" s="78" t="s">
        <v>1745</v>
      </c>
      <c r="ES233" s="70">
        <f>COUNTA(Tabla1[[#This Row],[Tcam1]:[Tcam9]])</f>
        <v>5</v>
      </c>
      <c r="ET233" s="78" t="s">
        <v>1741</v>
      </c>
      <c r="EU233" s="78" t="s">
        <v>1745</v>
      </c>
      <c r="EV233" s="70" t="s">
        <v>1338</v>
      </c>
      <c r="EW233" s="70" t="s">
        <v>1339</v>
      </c>
      <c r="EX233" s="70" t="s">
        <v>1568</v>
      </c>
      <c r="FC233" s="80">
        <v>2100</v>
      </c>
      <c r="FD233" s="80">
        <v>13800</v>
      </c>
      <c r="FE233" s="80">
        <v>525</v>
      </c>
      <c r="FF233" s="80">
        <v>1150</v>
      </c>
      <c r="FG233" s="80">
        <v>26.47</v>
      </c>
      <c r="FH233" s="80"/>
      <c r="FI233" s="80"/>
      <c r="FJ233" s="80"/>
      <c r="FK233" s="80"/>
      <c r="FL233" s="80">
        <v>2100</v>
      </c>
      <c r="FM233" s="80">
        <v>12400</v>
      </c>
      <c r="FN233" s="80">
        <v>525</v>
      </c>
      <c r="FO233" s="80">
        <v>1033</v>
      </c>
      <c r="FP233" s="80">
        <v>25.66</v>
      </c>
      <c r="FQ233" s="80"/>
      <c r="FR233" s="80"/>
      <c r="FS233" s="80"/>
      <c r="FT233" s="80"/>
      <c r="FU233" s="80">
        <v>2100</v>
      </c>
      <c r="FV233" s="80">
        <v>11100</v>
      </c>
      <c r="FW233" s="80">
        <v>525</v>
      </c>
      <c r="FX233" s="80">
        <v>925</v>
      </c>
      <c r="FY233" s="80">
        <v>24.9</v>
      </c>
      <c r="FZ233" s="80">
        <v>2100</v>
      </c>
      <c r="GA233" s="80">
        <v>6500</v>
      </c>
      <c r="GB233" s="80">
        <v>525</v>
      </c>
      <c r="GC233" s="80">
        <v>542</v>
      </c>
      <c r="GD233" s="80">
        <v>20.91</v>
      </c>
      <c r="GE233" s="74"/>
      <c r="GF233" s="74"/>
      <c r="GG233" s="74"/>
      <c r="GH233" s="74"/>
      <c r="GI233" s="74"/>
      <c r="GJ233" s="74"/>
      <c r="GK233" s="74"/>
      <c r="GL233" s="74"/>
      <c r="GM233" s="74"/>
      <c r="GN233" s="74"/>
      <c r="GO233" s="74"/>
      <c r="GP233" s="74"/>
      <c r="GQ233" s="74"/>
      <c r="GR233" s="74"/>
      <c r="GS233" s="74"/>
      <c r="GT233" s="74"/>
      <c r="GU233" s="74"/>
      <c r="GV233" s="74"/>
      <c r="GW233" s="74"/>
      <c r="GX233" s="74"/>
      <c r="GY233" s="74"/>
      <c r="GZ233" s="74"/>
      <c r="HA233" s="74"/>
      <c r="HB233" s="74"/>
      <c r="HC233" s="74"/>
      <c r="HD233" s="74"/>
      <c r="HE233" s="74"/>
      <c r="HF233" s="74"/>
      <c r="HG233" s="74"/>
      <c r="HH233" s="74"/>
      <c r="HI233" s="74"/>
      <c r="HJ233" s="74"/>
      <c r="HK233" s="74"/>
      <c r="HL233" s="74"/>
      <c r="HM233" s="74"/>
      <c r="HN233" s="74"/>
      <c r="HO233" s="74"/>
      <c r="HP233" s="74"/>
      <c r="HQ233" s="74"/>
      <c r="HR233" s="74"/>
      <c r="HS233" s="74"/>
      <c r="HT233" s="74"/>
      <c r="HU233" s="74"/>
      <c r="HV233" s="74"/>
      <c r="HW233" s="74"/>
      <c r="HX233" s="74"/>
      <c r="HY233" s="74"/>
      <c r="HZ233" s="74"/>
      <c r="IA233" s="74"/>
      <c r="IB233" s="74"/>
      <c r="IC233" s="74"/>
      <c r="ID233" s="74"/>
      <c r="IE233" s="74"/>
      <c r="IF233" s="74"/>
      <c r="IG233" s="74"/>
      <c r="IH233" s="74"/>
      <c r="II233" s="74"/>
      <c r="IJ233" s="74"/>
      <c r="IK233" s="74"/>
      <c r="IL233" s="74"/>
      <c r="IM233" s="74"/>
      <c r="IN233" s="74"/>
      <c r="IO233" s="74"/>
      <c r="IP233" s="74"/>
      <c r="IQ233" s="74"/>
      <c r="IR233" s="74"/>
      <c r="IS233" s="74"/>
      <c r="IT233" s="74"/>
      <c r="IU233" s="74"/>
      <c r="IV233" s="74"/>
      <c r="IW233" s="74"/>
      <c r="IX233" s="74"/>
      <c r="IY233" s="74"/>
      <c r="IZ233" s="74"/>
      <c r="JA233" s="74"/>
      <c r="JB233" s="74"/>
      <c r="JC233" s="74"/>
      <c r="JD233" s="74"/>
      <c r="JE233" s="74"/>
      <c r="JF233" s="74"/>
      <c r="JG233" s="74"/>
      <c r="JH233" s="74"/>
      <c r="JI233" s="74"/>
      <c r="JJ233" s="74"/>
      <c r="JK233" s="70"/>
      <c r="JL233" s="70"/>
      <c r="JM233" s="70"/>
      <c r="JN233" s="70"/>
      <c r="JO233" s="70"/>
      <c r="JP233" s="70"/>
      <c r="JQ233" s="70"/>
      <c r="JR233" s="70"/>
      <c r="JS233" s="70"/>
      <c r="JT233" s="70"/>
      <c r="JU233" s="70"/>
      <c r="JV233" s="70"/>
      <c r="JW233" s="70"/>
      <c r="JX233" s="70"/>
      <c r="JY233" s="70"/>
      <c r="JZ233" s="70"/>
      <c r="KA233" s="70"/>
      <c r="KB233" s="70"/>
      <c r="KC233" s="70"/>
      <c r="KD233" s="70"/>
      <c r="KE233" s="70"/>
      <c r="KF233" s="70"/>
      <c r="KG233" s="70"/>
      <c r="KH233" s="70"/>
      <c r="KI233" s="70"/>
      <c r="KJ233" s="70"/>
      <c r="KK233" s="70"/>
      <c r="KL233" s="70"/>
      <c r="KM233" s="70"/>
      <c r="KN233" s="70"/>
      <c r="KO233" s="70"/>
      <c r="KP233" s="70"/>
      <c r="KQ233" s="70"/>
      <c r="KR233" s="70"/>
      <c r="KS233" s="70"/>
      <c r="KT233" s="70"/>
      <c r="KU233" s="70"/>
      <c r="KV233" s="70"/>
      <c r="KW233" s="70"/>
      <c r="KX233" s="70"/>
      <c r="KY233" s="70"/>
      <c r="KZ233" s="70"/>
      <c r="LA233" s="70"/>
      <c r="LB233" s="70"/>
      <c r="LC233" s="70"/>
      <c r="LD233" s="70"/>
      <c r="LE233" s="70"/>
      <c r="LF233" s="70"/>
      <c r="LG233" s="70"/>
    </row>
    <row r="234" spans="1:319" ht="30">
      <c r="A234" s="70" t="s">
        <v>425</v>
      </c>
      <c r="B234" s="71">
        <v>102588.92</v>
      </c>
      <c r="C234" s="71">
        <v>96782</v>
      </c>
      <c r="D234" s="26">
        <v>110695.33278125001</v>
      </c>
      <c r="E234" s="26">
        <f>ROUNDUP(Tabla1[[#This Row],[€uros1]],0)</f>
        <v>110696</v>
      </c>
      <c r="F234" s="70">
        <v>19</v>
      </c>
      <c r="G234" s="32">
        <v>233</v>
      </c>
      <c r="H234" s="70" t="s">
        <v>614</v>
      </c>
      <c r="I234" s="70" t="s">
        <v>445</v>
      </c>
      <c r="J234" s="70" t="s">
        <v>445</v>
      </c>
      <c r="M234" s="70">
        <v>2</v>
      </c>
      <c r="N234" s="70">
        <v>2</v>
      </c>
      <c r="O234" s="70" t="s">
        <v>1333</v>
      </c>
      <c r="P234" s="70" t="s">
        <v>1322</v>
      </c>
      <c r="R234" s="70" t="s">
        <v>1397</v>
      </c>
      <c r="W234" s="70" t="s">
        <v>1398</v>
      </c>
      <c r="X234" s="70" t="s">
        <v>1400</v>
      </c>
      <c r="AF234" s="70" t="s">
        <v>1401</v>
      </c>
      <c r="AI234" s="70" t="s">
        <v>612</v>
      </c>
      <c r="AJ234" s="70" t="s">
        <v>171</v>
      </c>
      <c r="AK234" s="70" t="s">
        <v>1336</v>
      </c>
      <c r="AL234" s="70" t="s">
        <v>260</v>
      </c>
      <c r="AM234" s="70" t="s">
        <v>2108</v>
      </c>
      <c r="AN234" s="70" t="s">
        <v>60</v>
      </c>
      <c r="AO234" s="70" t="s">
        <v>61</v>
      </c>
      <c r="AP234" s="70" t="s">
        <v>62</v>
      </c>
      <c r="AQ234" s="70" t="s">
        <v>64</v>
      </c>
      <c r="AR234" s="70" t="s">
        <v>65</v>
      </c>
      <c r="AS234" s="70" t="s">
        <v>537</v>
      </c>
      <c r="AT234" s="70" t="s">
        <v>66</v>
      </c>
      <c r="AU234" s="70" t="s">
        <v>131</v>
      </c>
      <c r="AV234" s="70" t="s">
        <v>170</v>
      </c>
      <c r="AW234" s="70" t="s">
        <v>67</v>
      </c>
      <c r="AX234" s="70" t="s">
        <v>235</v>
      </c>
      <c r="AY234" s="70" t="s">
        <v>108</v>
      </c>
      <c r="AZ234" s="70" t="s">
        <v>92</v>
      </c>
      <c r="BD234" s="70" t="s">
        <v>596</v>
      </c>
      <c r="BE234" s="70" t="s">
        <v>600</v>
      </c>
      <c r="BF234" s="33" t="s">
        <v>2116</v>
      </c>
      <c r="BM234" s="70"/>
      <c r="BN234" s="72">
        <v>1.39</v>
      </c>
      <c r="BO234" s="70" t="s">
        <v>121</v>
      </c>
      <c r="BP234" s="62" t="s">
        <v>1955</v>
      </c>
      <c r="BQ234" s="72"/>
      <c r="BR234" s="70"/>
      <c r="BT234" s="70"/>
      <c r="BU234" s="74"/>
      <c r="BV234" s="70"/>
      <c r="BW234" s="70"/>
      <c r="BX234" s="70"/>
      <c r="BY234" s="70">
        <v>3</v>
      </c>
      <c r="BZ234" s="70"/>
      <c r="CA234" s="70" t="s">
        <v>1585</v>
      </c>
      <c r="CB234" s="70" t="s">
        <v>1600</v>
      </c>
      <c r="CC234" s="70"/>
      <c r="CD234" s="70"/>
      <c r="CE234" s="70"/>
      <c r="CF234" s="70"/>
      <c r="CG234" s="70"/>
      <c r="CH234" s="70"/>
      <c r="CI234" s="70"/>
      <c r="CJ234" s="74"/>
      <c r="CK234" s="70"/>
      <c r="CL234" s="70"/>
      <c r="CM234" s="70"/>
      <c r="CN234" s="70"/>
      <c r="CO234" s="70"/>
      <c r="CP234" s="70"/>
      <c r="CQ234" s="70"/>
      <c r="CR234" s="70"/>
      <c r="CS234" s="70"/>
      <c r="CT234" s="70"/>
      <c r="CV234" s="70"/>
      <c r="CY234" s="75"/>
      <c r="CZ234" s="75"/>
      <c r="DA234" s="75"/>
      <c r="DE234" s="70" t="s">
        <v>1575</v>
      </c>
      <c r="DF234" s="70" t="s">
        <v>1582</v>
      </c>
      <c r="DJ234" s="70"/>
      <c r="DK234" s="70"/>
      <c r="DL234" s="70"/>
      <c r="DM234" s="70"/>
      <c r="DN234" s="70"/>
      <c r="DO234" s="70" t="s">
        <v>1575</v>
      </c>
      <c r="DP234" s="70" t="s">
        <v>1605</v>
      </c>
      <c r="DQ234" s="70"/>
      <c r="DS234" s="70"/>
      <c r="DT234" s="70"/>
      <c r="DU234" s="70"/>
      <c r="DV234" s="70"/>
      <c r="DW234" s="70"/>
      <c r="DX234" s="70"/>
      <c r="DY234" s="70"/>
      <c r="DZ234" s="70"/>
      <c r="EA234" s="70"/>
      <c r="EB234" s="70">
        <v>30</v>
      </c>
      <c r="EC234" s="70">
        <v>475</v>
      </c>
      <c r="ED234" s="70"/>
      <c r="EE234" s="70"/>
      <c r="EF234" s="70"/>
      <c r="EG234" s="70"/>
      <c r="EH234" s="70"/>
      <c r="EI234" s="70"/>
      <c r="EL234" s="70">
        <f>COUNTA(Tabla1[[#This Row],[Tamb1]:[Tamb4]])</f>
        <v>4</v>
      </c>
      <c r="EM234" s="78" t="s">
        <v>1727</v>
      </c>
      <c r="EN234" s="78" t="s">
        <v>1728</v>
      </c>
      <c r="EO234" s="78" t="s">
        <v>1734</v>
      </c>
      <c r="EP234" s="78" t="s">
        <v>1736</v>
      </c>
      <c r="EQ234" s="78" t="s">
        <v>1741</v>
      </c>
      <c r="ER234" s="78" t="s">
        <v>1745</v>
      </c>
      <c r="ES234" s="70">
        <f>COUNTA(Tabla1[[#This Row],[Tcam1]:[Tcam9]])</f>
        <v>5</v>
      </c>
      <c r="ET234" s="78" t="s">
        <v>1741</v>
      </c>
      <c r="EU234" s="78" t="s">
        <v>1745</v>
      </c>
      <c r="EV234" s="70" t="s">
        <v>1338</v>
      </c>
      <c r="EW234" s="70" t="s">
        <v>1339</v>
      </c>
      <c r="EX234" s="70" t="s">
        <v>1568</v>
      </c>
      <c r="FC234" s="80">
        <v>3200</v>
      </c>
      <c r="FD234" s="80">
        <v>12700</v>
      </c>
      <c r="FE234" s="80">
        <v>800</v>
      </c>
      <c r="FF234" s="80">
        <v>1058</v>
      </c>
      <c r="FG234" s="80">
        <v>26.47</v>
      </c>
      <c r="FH234" s="80"/>
      <c r="FI234" s="80"/>
      <c r="FJ234" s="80"/>
      <c r="FK234" s="80"/>
      <c r="FL234" s="80">
        <v>3200</v>
      </c>
      <c r="FM234" s="80">
        <v>11300</v>
      </c>
      <c r="FN234" s="80">
        <v>800</v>
      </c>
      <c r="FO234" s="80">
        <v>942</v>
      </c>
      <c r="FP234" s="80">
        <v>25.66</v>
      </c>
      <c r="FQ234" s="80"/>
      <c r="FR234" s="80"/>
      <c r="FS234" s="80"/>
      <c r="FT234" s="80"/>
      <c r="FU234" s="80">
        <v>3200</v>
      </c>
      <c r="FV234" s="80">
        <v>10000</v>
      </c>
      <c r="FW234" s="80">
        <v>800</v>
      </c>
      <c r="FX234" s="80">
        <v>833</v>
      </c>
      <c r="FY234" s="80">
        <v>24.9</v>
      </c>
      <c r="FZ234" s="80">
        <v>3200</v>
      </c>
      <c r="GA234" s="80">
        <v>5400</v>
      </c>
      <c r="GB234" s="80">
        <v>800</v>
      </c>
      <c r="GC234" s="80">
        <v>450</v>
      </c>
      <c r="GD234" s="80">
        <v>20.91</v>
      </c>
      <c r="GE234" s="74"/>
      <c r="GF234" s="74"/>
      <c r="GG234" s="74"/>
      <c r="GH234" s="74"/>
      <c r="GI234" s="74"/>
      <c r="GJ234" s="74"/>
      <c r="GK234" s="74"/>
      <c r="GL234" s="74"/>
      <c r="GM234" s="74"/>
      <c r="GN234" s="74"/>
      <c r="GO234" s="74"/>
      <c r="GP234" s="74"/>
      <c r="GQ234" s="74"/>
      <c r="GR234" s="74"/>
      <c r="GS234" s="74"/>
      <c r="GT234" s="74"/>
      <c r="GU234" s="74"/>
      <c r="GV234" s="74"/>
      <c r="GW234" s="74"/>
      <c r="GX234" s="74"/>
      <c r="GY234" s="74"/>
      <c r="GZ234" s="74"/>
      <c r="HA234" s="74"/>
      <c r="HB234" s="74"/>
      <c r="HC234" s="74"/>
      <c r="HD234" s="74"/>
      <c r="HE234" s="74"/>
      <c r="HF234" s="74"/>
      <c r="HG234" s="74"/>
      <c r="HH234" s="74"/>
      <c r="HI234" s="74"/>
      <c r="HJ234" s="74"/>
      <c r="HK234" s="74"/>
      <c r="HL234" s="74"/>
      <c r="HM234" s="74"/>
      <c r="HN234" s="74"/>
      <c r="HO234" s="74"/>
      <c r="HP234" s="74"/>
      <c r="HQ234" s="74"/>
      <c r="HR234" s="74"/>
      <c r="HS234" s="74"/>
      <c r="HT234" s="74"/>
      <c r="HU234" s="74"/>
      <c r="HV234" s="74"/>
      <c r="HW234" s="74"/>
      <c r="HX234" s="74"/>
      <c r="HY234" s="74"/>
      <c r="HZ234" s="74"/>
      <c r="IA234" s="74"/>
      <c r="IB234" s="74"/>
      <c r="IC234" s="74"/>
      <c r="ID234" s="74"/>
      <c r="IE234" s="74"/>
      <c r="IF234" s="74"/>
      <c r="IG234" s="74"/>
      <c r="IH234" s="74"/>
      <c r="II234" s="74"/>
      <c r="IJ234" s="74"/>
      <c r="IK234" s="74"/>
      <c r="IL234" s="74"/>
      <c r="IM234" s="74"/>
      <c r="IN234" s="74"/>
      <c r="IO234" s="74"/>
      <c r="IP234" s="74"/>
      <c r="IQ234" s="74"/>
      <c r="IR234" s="74"/>
      <c r="IS234" s="74"/>
      <c r="IT234" s="74"/>
      <c r="IU234" s="74"/>
      <c r="IV234" s="74"/>
      <c r="IW234" s="74"/>
      <c r="IX234" s="74"/>
      <c r="IY234" s="74"/>
      <c r="IZ234" s="74"/>
      <c r="JA234" s="74"/>
      <c r="JB234" s="74"/>
      <c r="JC234" s="74"/>
      <c r="JD234" s="74"/>
      <c r="JE234" s="74"/>
      <c r="JF234" s="74"/>
      <c r="JG234" s="74"/>
      <c r="JH234" s="74"/>
      <c r="JI234" s="74"/>
      <c r="JJ234" s="74"/>
      <c r="JK234" s="70"/>
      <c r="JL234" s="70"/>
      <c r="JM234" s="70"/>
      <c r="JN234" s="70"/>
      <c r="JO234" s="70"/>
      <c r="JP234" s="70"/>
      <c r="JQ234" s="70"/>
      <c r="JR234" s="70"/>
      <c r="JS234" s="70"/>
      <c r="JT234" s="70"/>
      <c r="JU234" s="70"/>
      <c r="JV234" s="70"/>
      <c r="JW234" s="70"/>
      <c r="JX234" s="70"/>
      <c r="JY234" s="70"/>
      <c r="JZ234" s="70"/>
      <c r="KA234" s="70"/>
      <c r="KB234" s="70"/>
      <c r="KC234" s="70"/>
      <c r="KD234" s="70"/>
      <c r="KE234" s="70"/>
      <c r="KF234" s="70"/>
      <c r="KG234" s="70"/>
      <c r="KH234" s="70"/>
      <c r="KI234" s="70"/>
      <c r="KJ234" s="70"/>
      <c r="KK234" s="70"/>
      <c r="KL234" s="70"/>
      <c r="KM234" s="70"/>
      <c r="KN234" s="70"/>
      <c r="KO234" s="70"/>
      <c r="KP234" s="70"/>
      <c r="KQ234" s="70"/>
      <c r="KR234" s="70"/>
      <c r="KS234" s="70"/>
      <c r="KT234" s="70"/>
      <c r="KU234" s="70"/>
      <c r="KV234" s="70"/>
      <c r="KW234" s="70"/>
      <c r="KX234" s="70"/>
      <c r="KY234" s="70"/>
      <c r="KZ234" s="70"/>
      <c r="LA234" s="70"/>
      <c r="LB234" s="70"/>
      <c r="LC234" s="70"/>
      <c r="LD234" s="70"/>
      <c r="LE234" s="70"/>
      <c r="LF234" s="70"/>
      <c r="LG234" s="70"/>
    </row>
    <row r="235" spans="1:319" ht="30">
      <c r="A235" s="70" t="s">
        <v>429</v>
      </c>
      <c r="B235" s="71">
        <v>110793.32</v>
      </c>
      <c r="C235" s="71">
        <v>104522</v>
      </c>
      <c r="D235" s="26">
        <v>119547.11737500002</v>
      </c>
      <c r="E235" s="26">
        <f>ROUNDUP(Tabla1[[#This Row],[€uros1]],0)</f>
        <v>119548</v>
      </c>
      <c r="F235" s="70">
        <v>19</v>
      </c>
      <c r="G235" s="32">
        <v>234</v>
      </c>
      <c r="H235" s="70" t="s">
        <v>614</v>
      </c>
      <c r="I235" s="70" t="s">
        <v>445</v>
      </c>
      <c r="J235" s="70" t="s">
        <v>445</v>
      </c>
      <c r="M235" s="70">
        <v>2</v>
      </c>
      <c r="N235" s="70">
        <v>2</v>
      </c>
      <c r="O235" s="70" t="s">
        <v>1333</v>
      </c>
      <c r="P235" s="70" t="s">
        <v>1322</v>
      </c>
      <c r="R235" s="70" t="s">
        <v>1397</v>
      </c>
      <c r="W235" s="70" t="s">
        <v>1398</v>
      </c>
      <c r="X235" s="70" t="s">
        <v>1400</v>
      </c>
      <c r="AF235" s="70" t="s">
        <v>1401</v>
      </c>
      <c r="AI235" s="70" t="s">
        <v>612</v>
      </c>
      <c r="AJ235" s="70" t="s">
        <v>171</v>
      </c>
      <c r="AK235" s="70" t="s">
        <v>1336</v>
      </c>
      <c r="AL235" s="70" t="s">
        <v>260</v>
      </c>
      <c r="AM235" s="70" t="s">
        <v>2108</v>
      </c>
      <c r="AN235" s="70" t="s">
        <v>60</v>
      </c>
      <c r="AO235" s="70" t="s">
        <v>61</v>
      </c>
      <c r="AP235" s="70" t="s">
        <v>62</v>
      </c>
      <c r="AQ235" s="70" t="s">
        <v>64</v>
      </c>
      <c r="AR235" s="70" t="s">
        <v>65</v>
      </c>
      <c r="AS235" s="70" t="s">
        <v>537</v>
      </c>
      <c r="AT235" s="70" t="s">
        <v>66</v>
      </c>
      <c r="AU235" s="70" t="s">
        <v>131</v>
      </c>
      <c r="AV235" s="70" t="s">
        <v>170</v>
      </c>
      <c r="AW235" s="70" t="s">
        <v>67</v>
      </c>
      <c r="AX235" s="70" t="s">
        <v>235</v>
      </c>
      <c r="AY235" s="70" t="s">
        <v>108</v>
      </c>
      <c r="AZ235" s="70" t="s">
        <v>92</v>
      </c>
      <c r="BD235" s="70" t="s">
        <v>596</v>
      </c>
      <c r="BE235" s="70" t="s">
        <v>600</v>
      </c>
      <c r="BF235" s="33" t="s">
        <v>2116</v>
      </c>
      <c r="BM235" s="70"/>
      <c r="BN235" s="72">
        <v>1.51</v>
      </c>
      <c r="BO235" s="70" t="s">
        <v>121</v>
      </c>
      <c r="BP235" s="62" t="s">
        <v>1956</v>
      </c>
      <c r="BQ235" s="72"/>
      <c r="BR235" s="70"/>
      <c r="BT235" s="70"/>
      <c r="BU235" s="74"/>
      <c r="BV235" s="70"/>
      <c r="BW235" s="70"/>
      <c r="BX235" s="70"/>
      <c r="BY235" s="70">
        <v>3</v>
      </c>
      <c r="BZ235" s="70"/>
      <c r="CA235" s="70" t="s">
        <v>1586</v>
      </c>
      <c r="CB235" s="70" t="s">
        <v>1601</v>
      </c>
      <c r="CC235" s="70"/>
      <c r="CD235" s="70"/>
      <c r="CE235" s="70"/>
      <c r="CF235" s="70"/>
      <c r="CG235" s="70"/>
      <c r="CH235" s="70"/>
      <c r="CI235" s="70"/>
      <c r="CJ235" s="74"/>
      <c r="CK235" s="70"/>
      <c r="CL235" s="70"/>
      <c r="CM235" s="70"/>
      <c r="CN235" s="70"/>
      <c r="CO235" s="70"/>
      <c r="CP235" s="70"/>
      <c r="CQ235" s="70"/>
      <c r="CR235" s="70"/>
      <c r="CS235" s="70"/>
      <c r="CT235" s="70"/>
      <c r="CV235" s="70"/>
      <c r="CY235" s="75"/>
      <c r="CZ235" s="75"/>
      <c r="DA235" s="75"/>
      <c r="DE235" s="70" t="s">
        <v>1576</v>
      </c>
      <c r="DF235" s="70" t="s">
        <v>1576</v>
      </c>
      <c r="DJ235" s="70"/>
      <c r="DK235" s="70"/>
      <c r="DL235" s="70"/>
      <c r="DM235" s="70"/>
      <c r="DN235" s="70"/>
      <c r="DO235" s="70" t="s">
        <v>1576</v>
      </c>
      <c r="DP235" s="70" t="s">
        <v>1606</v>
      </c>
      <c r="DQ235" s="70"/>
      <c r="DS235" s="70"/>
      <c r="DT235" s="70"/>
      <c r="DU235" s="70"/>
      <c r="DV235" s="70"/>
      <c r="DW235" s="70"/>
      <c r="DX235" s="70"/>
      <c r="DY235" s="70"/>
      <c r="DZ235" s="70"/>
      <c r="EA235" s="70"/>
      <c r="EB235" s="70">
        <v>40</v>
      </c>
      <c r="EC235" s="70">
        <v>450</v>
      </c>
      <c r="ED235" s="70"/>
      <c r="EE235" s="70"/>
      <c r="EF235" s="70"/>
      <c r="EG235" s="70"/>
      <c r="EH235" s="70"/>
      <c r="EI235" s="70"/>
      <c r="EL235" s="70">
        <f>COUNTA(Tabla1[[#This Row],[Tamb1]:[Tamb4]])</f>
        <v>4</v>
      </c>
      <c r="EM235" s="78" t="s">
        <v>1727</v>
      </c>
      <c r="EN235" s="78" t="s">
        <v>1728</v>
      </c>
      <c r="EO235" s="78" t="s">
        <v>1734</v>
      </c>
      <c r="EP235" s="78" t="s">
        <v>1736</v>
      </c>
      <c r="EQ235" s="78" t="s">
        <v>1741</v>
      </c>
      <c r="ER235" s="78" t="s">
        <v>1745</v>
      </c>
      <c r="ES235" s="70">
        <f>COUNTA(Tabla1[[#This Row],[Tcam1]:[Tcam9]])</f>
        <v>5</v>
      </c>
      <c r="ET235" s="78" t="s">
        <v>1741</v>
      </c>
      <c r="EU235" s="78" t="s">
        <v>1745</v>
      </c>
      <c r="EV235" s="70" t="s">
        <v>1338</v>
      </c>
      <c r="EW235" s="70" t="s">
        <v>1339</v>
      </c>
      <c r="EX235" s="70" t="s">
        <v>1568</v>
      </c>
      <c r="FC235" s="80">
        <v>2100</v>
      </c>
      <c r="FD235" s="80">
        <v>21600</v>
      </c>
      <c r="FE235" s="80">
        <v>525</v>
      </c>
      <c r="FF235" s="80">
        <v>1800</v>
      </c>
      <c r="FG235" s="80">
        <v>39.5</v>
      </c>
      <c r="FH235" s="80"/>
      <c r="FI235" s="80"/>
      <c r="FJ235" s="80"/>
      <c r="FK235" s="80"/>
      <c r="FL235" s="80">
        <v>2100</v>
      </c>
      <c r="FM235" s="80">
        <v>19600</v>
      </c>
      <c r="FN235" s="80">
        <v>525</v>
      </c>
      <c r="FO235" s="80">
        <v>1633</v>
      </c>
      <c r="FP235" s="80">
        <v>38.299999999999997</v>
      </c>
      <c r="FQ235" s="80"/>
      <c r="FR235" s="80"/>
      <c r="FS235" s="80"/>
      <c r="FT235" s="80"/>
      <c r="FU235" s="80">
        <v>2100</v>
      </c>
      <c r="FV235" s="80">
        <v>17500</v>
      </c>
      <c r="FW235" s="80">
        <v>525</v>
      </c>
      <c r="FX235" s="80">
        <v>1458</v>
      </c>
      <c r="FY235" s="80">
        <v>37.159999999999997</v>
      </c>
      <c r="FZ235" s="80">
        <v>2100</v>
      </c>
      <c r="GA235" s="80">
        <v>10800</v>
      </c>
      <c r="GB235" s="80">
        <v>525</v>
      </c>
      <c r="GC235" s="80">
        <v>900</v>
      </c>
      <c r="GD235" s="80">
        <v>31.21</v>
      </c>
      <c r="GE235" s="74"/>
      <c r="GF235" s="74"/>
      <c r="GG235" s="74"/>
      <c r="GH235" s="74"/>
      <c r="GI235" s="74"/>
      <c r="GJ235" s="74"/>
      <c r="GK235" s="74"/>
      <c r="GL235" s="74"/>
      <c r="GM235" s="74"/>
      <c r="GN235" s="74"/>
      <c r="GO235" s="74"/>
      <c r="GP235" s="74"/>
      <c r="GQ235" s="74"/>
      <c r="GR235" s="74"/>
      <c r="GS235" s="74"/>
      <c r="GT235" s="74"/>
      <c r="GU235" s="74"/>
      <c r="GV235" s="74"/>
      <c r="GW235" s="74"/>
      <c r="GX235" s="74"/>
      <c r="GY235" s="74"/>
      <c r="GZ235" s="74"/>
      <c r="HA235" s="74"/>
      <c r="HB235" s="74"/>
      <c r="HC235" s="74"/>
      <c r="HD235" s="74"/>
      <c r="HE235" s="74"/>
      <c r="HF235" s="74"/>
      <c r="HG235" s="74"/>
      <c r="HH235" s="74"/>
      <c r="HI235" s="74"/>
      <c r="HJ235" s="74"/>
      <c r="HK235" s="74"/>
      <c r="HL235" s="74"/>
      <c r="HM235" s="74"/>
      <c r="HN235" s="74"/>
      <c r="HO235" s="74"/>
      <c r="HP235" s="74"/>
      <c r="HQ235" s="74"/>
      <c r="HR235" s="74"/>
      <c r="HS235" s="74"/>
      <c r="HT235" s="74"/>
      <c r="HU235" s="74"/>
      <c r="HV235" s="74"/>
      <c r="HW235" s="74"/>
      <c r="HX235" s="74"/>
      <c r="HY235" s="74"/>
      <c r="HZ235" s="74"/>
      <c r="IA235" s="74"/>
      <c r="IB235" s="74"/>
      <c r="IC235" s="74"/>
      <c r="ID235" s="74"/>
      <c r="IE235" s="74"/>
      <c r="IF235" s="74"/>
      <c r="IG235" s="74"/>
      <c r="IH235" s="74"/>
      <c r="II235" s="74"/>
      <c r="IJ235" s="74"/>
      <c r="IK235" s="74"/>
      <c r="IL235" s="74"/>
      <c r="IM235" s="74"/>
      <c r="IN235" s="74"/>
      <c r="IO235" s="74"/>
      <c r="IP235" s="74"/>
      <c r="IQ235" s="74"/>
      <c r="IR235" s="74"/>
      <c r="IS235" s="74"/>
      <c r="IT235" s="74"/>
      <c r="IU235" s="74"/>
      <c r="IV235" s="74"/>
      <c r="IW235" s="74"/>
      <c r="IX235" s="74"/>
      <c r="IY235" s="74"/>
      <c r="IZ235" s="74"/>
      <c r="JA235" s="74"/>
      <c r="JB235" s="74"/>
      <c r="JC235" s="74"/>
      <c r="JD235" s="74"/>
      <c r="JE235" s="74"/>
      <c r="JF235" s="74"/>
      <c r="JG235" s="74"/>
      <c r="JH235" s="74"/>
      <c r="JI235" s="74"/>
      <c r="JJ235" s="74"/>
      <c r="JK235" s="70"/>
      <c r="JL235" s="70"/>
      <c r="JM235" s="70"/>
      <c r="JN235" s="70"/>
      <c r="JO235" s="70"/>
      <c r="JP235" s="70"/>
      <c r="JQ235" s="70"/>
      <c r="JR235" s="70"/>
      <c r="JS235" s="70"/>
      <c r="JT235" s="70"/>
      <c r="JU235" s="70"/>
      <c r="JV235" s="70"/>
      <c r="JW235" s="70"/>
      <c r="JX235" s="70"/>
      <c r="JY235" s="70"/>
      <c r="JZ235" s="70"/>
      <c r="KA235" s="70"/>
      <c r="KB235" s="70"/>
      <c r="KC235" s="70"/>
      <c r="KD235" s="70"/>
      <c r="KE235" s="70"/>
      <c r="KF235" s="70"/>
      <c r="KG235" s="70"/>
      <c r="KH235" s="70"/>
      <c r="KI235" s="70"/>
      <c r="KJ235" s="70"/>
      <c r="KK235" s="70"/>
      <c r="KL235" s="70"/>
      <c r="KM235" s="70"/>
      <c r="KN235" s="70"/>
      <c r="KO235" s="70"/>
      <c r="KP235" s="70"/>
      <c r="KQ235" s="70"/>
      <c r="KR235" s="70"/>
      <c r="KS235" s="70"/>
      <c r="KT235" s="70"/>
      <c r="KU235" s="70"/>
      <c r="KV235" s="70"/>
      <c r="KW235" s="70"/>
      <c r="KX235" s="70"/>
      <c r="KY235" s="70"/>
      <c r="KZ235" s="70"/>
      <c r="LA235" s="70"/>
      <c r="LB235" s="70"/>
      <c r="LC235" s="70"/>
      <c r="LD235" s="70"/>
      <c r="LE235" s="70"/>
      <c r="LF235" s="70"/>
      <c r="LG235" s="70"/>
    </row>
    <row r="236" spans="1:319" ht="30">
      <c r="A236" s="70" t="s">
        <v>430</v>
      </c>
      <c r="B236" s="71">
        <v>110652.34000000001</v>
      </c>
      <c r="C236" s="71">
        <v>104389</v>
      </c>
      <c r="D236" s="26">
        <v>119394.76106249999</v>
      </c>
      <c r="E236" s="26">
        <f>ROUNDUP(Tabla1[[#This Row],[€uros1]],0)</f>
        <v>119395</v>
      </c>
      <c r="F236" s="70">
        <v>19</v>
      </c>
      <c r="G236" s="32">
        <v>235</v>
      </c>
      <c r="H236" s="70" t="s">
        <v>614</v>
      </c>
      <c r="I236" s="70" t="s">
        <v>445</v>
      </c>
      <c r="J236" s="70" t="s">
        <v>445</v>
      </c>
      <c r="M236" s="70">
        <v>2</v>
      </c>
      <c r="N236" s="70">
        <v>2</v>
      </c>
      <c r="O236" s="70" t="s">
        <v>1333</v>
      </c>
      <c r="P236" s="70" t="s">
        <v>1322</v>
      </c>
      <c r="R236" s="70" t="s">
        <v>1397</v>
      </c>
      <c r="W236" s="70" t="s">
        <v>1398</v>
      </c>
      <c r="X236" s="70" t="s">
        <v>1400</v>
      </c>
      <c r="AF236" s="70" t="s">
        <v>1401</v>
      </c>
      <c r="AI236" s="70" t="s">
        <v>612</v>
      </c>
      <c r="AJ236" s="70" t="s">
        <v>171</v>
      </c>
      <c r="AK236" s="70" t="s">
        <v>1336</v>
      </c>
      <c r="AL236" s="70" t="s">
        <v>260</v>
      </c>
      <c r="AM236" s="70" t="s">
        <v>2108</v>
      </c>
      <c r="AN236" s="70" t="s">
        <v>60</v>
      </c>
      <c r="AO236" s="70" t="s">
        <v>61</v>
      </c>
      <c r="AP236" s="70" t="s">
        <v>62</v>
      </c>
      <c r="AQ236" s="70" t="s">
        <v>64</v>
      </c>
      <c r="AR236" s="70" t="s">
        <v>65</v>
      </c>
      <c r="AS236" s="70" t="s">
        <v>537</v>
      </c>
      <c r="AT236" s="70" t="s">
        <v>66</v>
      </c>
      <c r="AU236" s="70" t="s">
        <v>131</v>
      </c>
      <c r="AV236" s="70" t="s">
        <v>170</v>
      </c>
      <c r="AW236" s="70" t="s">
        <v>67</v>
      </c>
      <c r="AX236" s="70" t="s">
        <v>235</v>
      </c>
      <c r="AY236" s="70" t="s">
        <v>108</v>
      </c>
      <c r="AZ236" s="70" t="s">
        <v>92</v>
      </c>
      <c r="BD236" s="70" t="s">
        <v>596</v>
      </c>
      <c r="BE236" s="70" t="s">
        <v>600</v>
      </c>
      <c r="BF236" s="33" t="s">
        <v>2116</v>
      </c>
      <c r="BM236" s="70"/>
      <c r="BN236" s="72">
        <v>1.47</v>
      </c>
      <c r="BO236" s="70" t="s">
        <v>121</v>
      </c>
      <c r="BP236" s="62" t="s">
        <v>1957</v>
      </c>
      <c r="BQ236" s="72"/>
      <c r="BR236" s="70"/>
      <c r="BT236" s="70"/>
      <c r="BU236" s="74"/>
      <c r="BV236" s="70"/>
      <c r="BW236" s="70"/>
      <c r="BX236" s="70"/>
      <c r="BY236" s="70">
        <v>3</v>
      </c>
      <c r="BZ236" s="70"/>
      <c r="CA236" s="70" t="s">
        <v>1587</v>
      </c>
      <c r="CB236" s="70" t="s">
        <v>1601</v>
      </c>
      <c r="CC236" s="70"/>
      <c r="CD236" s="70"/>
      <c r="CE236" s="70"/>
      <c r="CF236" s="70"/>
      <c r="CG236" s="70"/>
      <c r="CH236" s="70"/>
      <c r="CI236" s="70"/>
      <c r="CJ236" s="74"/>
      <c r="CK236" s="70"/>
      <c r="CL236" s="70"/>
      <c r="CM236" s="70"/>
      <c r="CN236" s="70"/>
      <c r="CO236" s="70"/>
      <c r="CP236" s="70"/>
      <c r="CQ236" s="70"/>
      <c r="CR236" s="70"/>
      <c r="CS236" s="70"/>
      <c r="CT236" s="70"/>
      <c r="CV236" s="70"/>
      <c r="CY236" s="75"/>
      <c r="CZ236" s="75"/>
      <c r="DA236" s="75"/>
      <c r="DE236" s="70" t="s">
        <v>1576</v>
      </c>
      <c r="DF236" s="70" t="s">
        <v>1576</v>
      </c>
      <c r="DJ236" s="70"/>
      <c r="DK236" s="70"/>
      <c r="DL236" s="70"/>
      <c r="DM236" s="70"/>
      <c r="DN236" s="70"/>
      <c r="DO236" s="70" t="s">
        <v>1576</v>
      </c>
      <c r="DP236" s="70" t="s">
        <v>1607</v>
      </c>
      <c r="DQ236" s="70"/>
      <c r="DS236" s="70"/>
      <c r="DT236" s="70"/>
      <c r="DU236" s="70"/>
      <c r="DV236" s="70"/>
      <c r="DW236" s="70"/>
      <c r="DX236" s="70"/>
      <c r="DY236" s="70"/>
      <c r="DZ236" s="70"/>
      <c r="EA236" s="70"/>
      <c r="EB236" s="70">
        <v>40</v>
      </c>
      <c r="EC236" s="70">
        <v>475</v>
      </c>
      <c r="ED236" s="70"/>
      <c r="EE236" s="70"/>
      <c r="EF236" s="70"/>
      <c r="EG236" s="70"/>
      <c r="EH236" s="70"/>
      <c r="EI236" s="70"/>
      <c r="EL236" s="70">
        <f>COUNTA(Tabla1[[#This Row],[Tamb1]:[Tamb4]])</f>
        <v>4</v>
      </c>
      <c r="EM236" s="78" t="s">
        <v>1727</v>
      </c>
      <c r="EN236" s="78" t="s">
        <v>1728</v>
      </c>
      <c r="EO236" s="78" t="s">
        <v>1734</v>
      </c>
      <c r="EP236" s="78" t="s">
        <v>1736</v>
      </c>
      <c r="EQ236" s="78" t="s">
        <v>1741</v>
      </c>
      <c r="ER236" s="78" t="s">
        <v>1745</v>
      </c>
      <c r="ES236" s="70">
        <f>COUNTA(Tabla1[[#This Row],[Tcam1]:[Tcam9]])</f>
        <v>5</v>
      </c>
      <c r="ET236" s="78" t="s">
        <v>1741</v>
      </c>
      <c r="EU236" s="78" t="s">
        <v>1745</v>
      </c>
      <c r="EV236" s="70" t="s">
        <v>1338</v>
      </c>
      <c r="EW236" s="70" t="s">
        <v>1339</v>
      </c>
      <c r="EX236" s="70" t="s">
        <v>1568</v>
      </c>
      <c r="FC236" s="80">
        <v>3200</v>
      </c>
      <c r="FD236" s="80">
        <v>20600</v>
      </c>
      <c r="FE236" s="80">
        <v>800</v>
      </c>
      <c r="FF236" s="80">
        <v>1717</v>
      </c>
      <c r="FG236" s="80">
        <v>39.5</v>
      </c>
      <c r="FH236" s="80"/>
      <c r="FI236" s="80"/>
      <c r="FJ236" s="80"/>
      <c r="FK236" s="80"/>
      <c r="FL236" s="80">
        <v>3200</v>
      </c>
      <c r="FM236" s="80">
        <v>18500</v>
      </c>
      <c r="FN236" s="80">
        <v>800</v>
      </c>
      <c r="FO236" s="80">
        <v>1542</v>
      </c>
      <c r="FP236" s="80">
        <v>38.299999999999997</v>
      </c>
      <c r="FQ236" s="80"/>
      <c r="FR236" s="80"/>
      <c r="FS236" s="80"/>
      <c r="FT236" s="80"/>
      <c r="FU236" s="80">
        <v>3200</v>
      </c>
      <c r="FV236" s="80">
        <v>16500</v>
      </c>
      <c r="FW236" s="80">
        <v>800</v>
      </c>
      <c r="FX236" s="80">
        <v>1375</v>
      </c>
      <c r="FY236" s="80">
        <v>37.159999999999997</v>
      </c>
      <c r="FZ236" s="80">
        <v>3200</v>
      </c>
      <c r="GA236" s="80">
        <v>9700</v>
      </c>
      <c r="GB236" s="80">
        <v>800</v>
      </c>
      <c r="GC236" s="80">
        <v>808</v>
      </c>
      <c r="GD236" s="80">
        <v>31.21</v>
      </c>
      <c r="GE236" s="74"/>
      <c r="GF236" s="74"/>
      <c r="GG236" s="74"/>
      <c r="GH236" s="74"/>
      <c r="GI236" s="74"/>
      <c r="GJ236" s="74"/>
      <c r="GK236" s="74"/>
      <c r="GL236" s="74"/>
      <c r="GM236" s="74"/>
      <c r="GN236" s="74"/>
      <c r="GO236" s="74"/>
      <c r="GP236" s="74"/>
      <c r="GQ236" s="74"/>
      <c r="GR236" s="74"/>
      <c r="GS236" s="74"/>
      <c r="GT236" s="74"/>
      <c r="GU236" s="74"/>
      <c r="GV236" s="74"/>
      <c r="GW236" s="74"/>
      <c r="GX236" s="74"/>
      <c r="GY236" s="74"/>
      <c r="GZ236" s="74"/>
      <c r="HA236" s="74"/>
      <c r="HB236" s="74"/>
      <c r="HC236" s="74"/>
      <c r="HD236" s="74"/>
      <c r="HE236" s="74"/>
      <c r="HF236" s="74"/>
      <c r="HG236" s="74"/>
      <c r="HH236" s="74"/>
      <c r="HI236" s="74"/>
      <c r="HJ236" s="74"/>
      <c r="HK236" s="74"/>
      <c r="HL236" s="74"/>
      <c r="HM236" s="74"/>
      <c r="HN236" s="74"/>
      <c r="HO236" s="74"/>
      <c r="HP236" s="74"/>
      <c r="HQ236" s="74"/>
      <c r="HR236" s="74"/>
      <c r="HS236" s="74"/>
      <c r="HT236" s="74"/>
      <c r="HU236" s="74"/>
      <c r="HV236" s="74"/>
      <c r="HW236" s="74"/>
      <c r="HX236" s="74"/>
      <c r="HY236" s="74"/>
      <c r="HZ236" s="74"/>
      <c r="IA236" s="74"/>
      <c r="IB236" s="74"/>
      <c r="IC236" s="74"/>
      <c r="ID236" s="74"/>
      <c r="IE236" s="74"/>
      <c r="IF236" s="74"/>
      <c r="IG236" s="74"/>
      <c r="IH236" s="74"/>
      <c r="II236" s="74"/>
      <c r="IJ236" s="74"/>
      <c r="IK236" s="74"/>
      <c r="IL236" s="74"/>
      <c r="IM236" s="74"/>
      <c r="IN236" s="74"/>
      <c r="IO236" s="74"/>
      <c r="IP236" s="74"/>
      <c r="IQ236" s="74"/>
      <c r="IR236" s="74"/>
      <c r="IS236" s="74"/>
      <c r="IT236" s="74"/>
      <c r="IU236" s="74"/>
      <c r="IV236" s="74"/>
      <c r="IW236" s="74"/>
      <c r="IX236" s="74"/>
      <c r="IY236" s="74"/>
      <c r="IZ236" s="74"/>
      <c r="JA236" s="74"/>
      <c r="JB236" s="74"/>
      <c r="JC236" s="74"/>
      <c r="JD236" s="74"/>
      <c r="JE236" s="74"/>
      <c r="JF236" s="74"/>
      <c r="JG236" s="74"/>
      <c r="JH236" s="74"/>
      <c r="JI236" s="74"/>
      <c r="JJ236" s="74"/>
      <c r="JK236" s="70"/>
      <c r="JL236" s="70"/>
      <c r="JM236" s="70"/>
      <c r="JN236" s="70"/>
      <c r="JO236" s="70"/>
      <c r="JP236" s="70"/>
      <c r="JQ236" s="70"/>
      <c r="JR236" s="70"/>
      <c r="JS236" s="70"/>
      <c r="JT236" s="70"/>
      <c r="JU236" s="70"/>
      <c r="JV236" s="70"/>
      <c r="JW236" s="70"/>
      <c r="JX236" s="70"/>
      <c r="JY236" s="70"/>
      <c r="JZ236" s="70"/>
      <c r="KA236" s="70"/>
      <c r="KB236" s="70"/>
      <c r="KC236" s="70"/>
      <c r="KD236" s="70"/>
      <c r="KE236" s="70"/>
      <c r="KF236" s="70"/>
      <c r="KG236" s="70"/>
      <c r="KH236" s="70"/>
      <c r="KI236" s="70"/>
      <c r="KJ236" s="70"/>
      <c r="KK236" s="70"/>
      <c r="KL236" s="70"/>
      <c r="KM236" s="70"/>
      <c r="KN236" s="70"/>
      <c r="KO236" s="70"/>
      <c r="KP236" s="70"/>
      <c r="KQ236" s="70"/>
      <c r="KR236" s="70"/>
      <c r="KS236" s="70"/>
      <c r="KT236" s="70"/>
      <c r="KU236" s="70"/>
      <c r="KV236" s="70"/>
      <c r="KW236" s="70"/>
      <c r="KX236" s="70"/>
      <c r="KY236" s="70"/>
      <c r="KZ236" s="70"/>
      <c r="LA236" s="70"/>
      <c r="LB236" s="70"/>
      <c r="LC236" s="70"/>
      <c r="LD236" s="70"/>
      <c r="LE236" s="70"/>
      <c r="LF236" s="70"/>
      <c r="LG236" s="70"/>
    </row>
    <row r="237" spans="1:319" ht="30">
      <c r="A237" s="70" t="s">
        <v>431</v>
      </c>
      <c r="B237" s="71">
        <v>110790.14</v>
      </c>
      <c r="C237" s="71">
        <v>104519</v>
      </c>
      <c r="D237" s="26">
        <v>119541.95771874998</v>
      </c>
      <c r="E237" s="26">
        <f>ROUNDUP(Tabla1[[#This Row],[€uros1]],0)</f>
        <v>119542</v>
      </c>
      <c r="F237" s="70">
        <v>19</v>
      </c>
      <c r="G237" s="32">
        <v>236</v>
      </c>
      <c r="H237" s="70" t="s">
        <v>614</v>
      </c>
      <c r="I237" s="70" t="s">
        <v>445</v>
      </c>
      <c r="J237" s="70" t="s">
        <v>445</v>
      </c>
      <c r="M237" s="70">
        <v>2</v>
      </c>
      <c r="N237" s="70">
        <v>2</v>
      </c>
      <c r="O237" s="70" t="s">
        <v>1333</v>
      </c>
      <c r="P237" s="70" t="s">
        <v>1322</v>
      </c>
      <c r="R237" s="70" t="s">
        <v>1397</v>
      </c>
      <c r="W237" s="70" t="s">
        <v>1398</v>
      </c>
      <c r="X237" s="70" t="s">
        <v>1400</v>
      </c>
      <c r="AF237" s="70" t="s">
        <v>1401</v>
      </c>
      <c r="AI237" s="70" t="s">
        <v>612</v>
      </c>
      <c r="AJ237" s="70" t="s">
        <v>171</v>
      </c>
      <c r="AK237" s="70" t="s">
        <v>1336</v>
      </c>
      <c r="AL237" s="70" t="s">
        <v>260</v>
      </c>
      <c r="AM237" s="70" t="s">
        <v>2108</v>
      </c>
      <c r="AN237" s="70" t="s">
        <v>60</v>
      </c>
      <c r="AO237" s="70" t="s">
        <v>61</v>
      </c>
      <c r="AP237" s="70" t="s">
        <v>62</v>
      </c>
      <c r="AQ237" s="70" t="s">
        <v>64</v>
      </c>
      <c r="AR237" s="70" t="s">
        <v>65</v>
      </c>
      <c r="AS237" s="70" t="s">
        <v>537</v>
      </c>
      <c r="AT237" s="70" t="s">
        <v>66</v>
      </c>
      <c r="AU237" s="70" t="s">
        <v>131</v>
      </c>
      <c r="AV237" s="70" t="s">
        <v>170</v>
      </c>
      <c r="AW237" s="70" t="s">
        <v>67</v>
      </c>
      <c r="AX237" s="70" t="s">
        <v>235</v>
      </c>
      <c r="AY237" s="70" t="s">
        <v>108</v>
      </c>
      <c r="AZ237" s="70" t="s">
        <v>92</v>
      </c>
      <c r="BD237" s="70" t="s">
        <v>596</v>
      </c>
      <c r="BE237" s="70" t="s">
        <v>600</v>
      </c>
      <c r="BF237" s="33" t="s">
        <v>2116</v>
      </c>
      <c r="BM237" s="70"/>
      <c r="BN237" s="72">
        <v>1.44</v>
      </c>
      <c r="BO237" s="70" t="s">
        <v>121</v>
      </c>
      <c r="BP237" s="62" t="s">
        <v>1958</v>
      </c>
      <c r="BQ237" s="72"/>
      <c r="BR237" s="70"/>
      <c r="BT237" s="70"/>
      <c r="BU237" s="74"/>
      <c r="BV237" s="70"/>
      <c r="BW237" s="70"/>
      <c r="BX237" s="70"/>
      <c r="BY237" s="70">
        <v>3</v>
      </c>
      <c r="BZ237" s="70"/>
      <c r="CA237" s="70" t="s">
        <v>1588</v>
      </c>
      <c r="CB237" s="70" t="s">
        <v>1601</v>
      </c>
      <c r="CC237" s="70"/>
      <c r="CD237" s="70"/>
      <c r="CE237" s="70"/>
      <c r="CF237" s="70"/>
      <c r="CG237" s="70"/>
      <c r="CH237" s="70"/>
      <c r="CI237" s="70"/>
      <c r="CJ237" s="74"/>
      <c r="CK237" s="70"/>
      <c r="CL237" s="70"/>
      <c r="CM237" s="70"/>
      <c r="CN237" s="70"/>
      <c r="CO237" s="70"/>
      <c r="CP237" s="70"/>
      <c r="CQ237" s="70"/>
      <c r="CR237" s="70"/>
      <c r="CS237" s="70"/>
      <c r="CT237" s="70"/>
      <c r="CV237" s="70"/>
      <c r="CY237" s="75"/>
      <c r="CZ237" s="75"/>
      <c r="DA237" s="75"/>
      <c r="DE237" s="70" t="s">
        <v>1576</v>
      </c>
      <c r="DF237" s="70" t="s">
        <v>1576</v>
      </c>
      <c r="DJ237" s="70"/>
      <c r="DK237" s="70"/>
      <c r="DL237" s="70"/>
      <c r="DM237" s="70"/>
      <c r="DN237" s="70"/>
      <c r="DO237" s="70" t="s">
        <v>1576</v>
      </c>
      <c r="DP237" s="70" t="s">
        <v>1607</v>
      </c>
      <c r="DQ237" s="70"/>
      <c r="DS237" s="70"/>
      <c r="DT237" s="70"/>
      <c r="DU237" s="70"/>
      <c r="DV237" s="70"/>
      <c r="DW237" s="70"/>
      <c r="DX237" s="70"/>
      <c r="DY237" s="70"/>
      <c r="DZ237" s="70"/>
      <c r="EA237" s="70"/>
      <c r="EB237" s="70">
        <v>40</v>
      </c>
      <c r="EC237" s="70">
        <v>475</v>
      </c>
      <c r="ED237" s="70"/>
      <c r="EE237" s="70"/>
      <c r="EF237" s="70"/>
      <c r="EG237" s="70"/>
      <c r="EH237" s="70"/>
      <c r="EI237" s="70"/>
      <c r="EL237" s="70">
        <f>COUNTA(Tabla1[[#This Row],[Tamb1]:[Tamb4]])</f>
        <v>4</v>
      </c>
      <c r="EM237" s="78" t="s">
        <v>1727</v>
      </c>
      <c r="EN237" s="78" t="s">
        <v>1728</v>
      </c>
      <c r="EO237" s="78" t="s">
        <v>1734</v>
      </c>
      <c r="EP237" s="78" t="s">
        <v>1736</v>
      </c>
      <c r="EQ237" s="78" t="s">
        <v>1741</v>
      </c>
      <c r="ER237" s="78" t="s">
        <v>1745</v>
      </c>
      <c r="ES237" s="70">
        <f>COUNTA(Tabla1[[#This Row],[Tcam1]:[Tcam9]])</f>
        <v>5</v>
      </c>
      <c r="ET237" s="78" t="s">
        <v>1741</v>
      </c>
      <c r="EU237" s="78" t="s">
        <v>1745</v>
      </c>
      <c r="EV237" s="70" t="s">
        <v>1338</v>
      </c>
      <c r="EW237" s="70" t="s">
        <v>1339</v>
      </c>
      <c r="EX237" s="70" t="s">
        <v>1568</v>
      </c>
      <c r="FC237" s="80">
        <v>4800</v>
      </c>
      <c r="FD237" s="80">
        <v>18900</v>
      </c>
      <c r="FE237" s="80">
        <v>1200</v>
      </c>
      <c r="FF237" s="80">
        <v>1575</v>
      </c>
      <c r="FG237" s="80">
        <v>39.5</v>
      </c>
      <c r="FH237" s="80"/>
      <c r="FI237" s="80"/>
      <c r="FJ237" s="80"/>
      <c r="FK237" s="80"/>
      <c r="FL237" s="80">
        <v>4800</v>
      </c>
      <c r="FM237" s="80">
        <v>16800</v>
      </c>
      <c r="FN237" s="80">
        <v>1200</v>
      </c>
      <c r="FO237" s="80">
        <v>1400</v>
      </c>
      <c r="FP237" s="80">
        <v>38.299999999999997</v>
      </c>
      <c r="FQ237" s="80"/>
      <c r="FR237" s="80"/>
      <c r="FS237" s="80"/>
      <c r="FT237" s="80"/>
      <c r="FU237" s="80">
        <v>4800</v>
      </c>
      <c r="FV237" s="80">
        <v>14800</v>
      </c>
      <c r="FW237" s="80">
        <v>1200</v>
      </c>
      <c r="FX237" s="80">
        <v>1233</v>
      </c>
      <c r="FY237" s="80">
        <v>37.159999999999997</v>
      </c>
      <c r="FZ237" s="80">
        <v>4800</v>
      </c>
      <c r="GA237" s="80">
        <v>8000</v>
      </c>
      <c r="GB237" s="80">
        <v>1200</v>
      </c>
      <c r="GC237" s="80">
        <v>667</v>
      </c>
      <c r="GD237" s="80">
        <v>31.21</v>
      </c>
      <c r="GE237" s="74"/>
      <c r="GF237" s="74"/>
      <c r="GG237" s="74"/>
      <c r="GH237" s="74"/>
      <c r="GI237" s="74"/>
      <c r="GJ237" s="74"/>
      <c r="GK237" s="74"/>
      <c r="GL237" s="74"/>
      <c r="GM237" s="74"/>
      <c r="GN237" s="74"/>
      <c r="GO237" s="74"/>
      <c r="GP237" s="74"/>
      <c r="GQ237" s="74"/>
      <c r="GR237" s="74"/>
      <c r="GS237" s="74"/>
      <c r="GT237" s="74"/>
      <c r="GU237" s="74"/>
      <c r="GV237" s="74"/>
      <c r="GW237" s="74"/>
      <c r="GX237" s="74"/>
      <c r="GY237" s="74"/>
      <c r="GZ237" s="74"/>
      <c r="HA237" s="74"/>
      <c r="HB237" s="74"/>
      <c r="HC237" s="74"/>
      <c r="HD237" s="74"/>
      <c r="HE237" s="74"/>
      <c r="HF237" s="74"/>
      <c r="HG237" s="74"/>
      <c r="HH237" s="74"/>
      <c r="HI237" s="74"/>
      <c r="HJ237" s="74"/>
      <c r="HK237" s="74"/>
      <c r="HL237" s="74"/>
      <c r="HM237" s="74"/>
      <c r="HN237" s="74"/>
      <c r="HO237" s="74"/>
      <c r="HP237" s="74"/>
      <c r="HQ237" s="74"/>
      <c r="HR237" s="74"/>
      <c r="HS237" s="74"/>
      <c r="HT237" s="74"/>
      <c r="HU237" s="74"/>
      <c r="HV237" s="74"/>
      <c r="HW237" s="74"/>
      <c r="HX237" s="74"/>
      <c r="HY237" s="74"/>
      <c r="HZ237" s="74"/>
      <c r="IA237" s="74"/>
      <c r="IB237" s="74"/>
      <c r="IC237" s="74"/>
      <c r="ID237" s="74"/>
      <c r="IE237" s="74"/>
      <c r="IF237" s="74"/>
      <c r="IG237" s="74"/>
      <c r="IH237" s="74"/>
      <c r="II237" s="74"/>
      <c r="IJ237" s="74"/>
      <c r="IK237" s="74"/>
      <c r="IL237" s="74"/>
      <c r="IM237" s="74"/>
      <c r="IN237" s="74"/>
      <c r="IO237" s="74"/>
      <c r="IP237" s="74"/>
      <c r="IQ237" s="74"/>
      <c r="IR237" s="74"/>
      <c r="IS237" s="74"/>
      <c r="IT237" s="74"/>
      <c r="IU237" s="74"/>
      <c r="IV237" s="74"/>
      <c r="IW237" s="74"/>
      <c r="IX237" s="74"/>
      <c r="IY237" s="74"/>
      <c r="IZ237" s="74"/>
      <c r="JA237" s="74"/>
      <c r="JB237" s="74"/>
      <c r="JC237" s="74"/>
      <c r="JD237" s="74"/>
      <c r="JE237" s="74"/>
      <c r="JF237" s="74"/>
      <c r="JG237" s="74"/>
      <c r="JH237" s="74"/>
      <c r="JI237" s="74"/>
      <c r="JJ237" s="74"/>
      <c r="JK237" s="70"/>
      <c r="JL237" s="70"/>
      <c r="JM237" s="70"/>
      <c r="JN237" s="70"/>
      <c r="JO237" s="70"/>
      <c r="JP237" s="70"/>
      <c r="JQ237" s="70"/>
      <c r="JR237" s="70"/>
      <c r="JS237" s="70"/>
      <c r="JT237" s="70"/>
      <c r="JU237" s="70"/>
      <c r="JV237" s="70"/>
      <c r="JW237" s="70"/>
      <c r="JX237" s="70"/>
      <c r="JY237" s="70"/>
      <c r="JZ237" s="70"/>
      <c r="KA237" s="70"/>
      <c r="KB237" s="70"/>
      <c r="KC237" s="70"/>
      <c r="KD237" s="70"/>
      <c r="KE237" s="70"/>
      <c r="KF237" s="70"/>
      <c r="KG237" s="70"/>
      <c r="KH237" s="70"/>
      <c r="KI237" s="70"/>
      <c r="KJ237" s="70"/>
      <c r="KK237" s="70"/>
      <c r="KL237" s="70"/>
      <c r="KM237" s="70"/>
      <c r="KN237" s="70"/>
      <c r="KO237" s="70"/>
      <c r="KP237" s="70"/>
      <c r="KQ237" s="70"/>
      <c r="KR237" s="70"/>
      <c r="KS237" s="70"/>
      <c r="KT237" s="70"/>
      <c r="KU237" s="70"/>
      <c r="KV237" s="70"/>
      <c r="KW237" s="70"/>
      <c r="KX237" s="70"/>
      <c r="KY237" s="70"/>
      <c r="KZ237" s="70"/>
      <c r="LA237" s="70"/>
      <c r="LB237" s="70"/>
      <c r="LC237" s="70"/>
      <c r="LD237" s="70"/>
      <c r="LE237" s="70"/>
      <c r="LF237" s="70"/>
      <c r="LG237" s="70"/>
    </row>
    <row r="238" spans="1:319" ht="30">
      <c r="A238" s="70" t="s">
        <v>433</v>
      </c>
      <c r="B238" s="71">
        <v>114615.68000000001</v>
      </c>
      <c r="C238" s="71">
        <v>108128</v>
      </c>
      <c r="D238" s="26">
        <v>123669.54753125001</v>
      </c>
      <c r="E238" s="26">
        <f>ROUNDUP(Tabla1[[#This Row],[€uros1]],0)</f>
        <v>123670</v>
      </c>
      <c r="F238" s="70">
        <v>19</v>
      </c>
      <c r="G238" s="32">
        <v>237</v>
      </c>
      <c r="H238" s="70" t="s">
        <v>614</v>
      </c>
      <c r="I238" s="70" t="s">
        <v>445</v>
      </c>
      <c r="J238" s="70" t="s">
        <v>445</v>
      </c>
      <c r="M238" s="70">
        <v>2</v>
      </c>
      <c r="N238" s="70">
        <v>2</v>
      </c>
      <c r="O238" s="70" t="s">
        <v>1333</v>
      </c>
      <c r="P238" s="70" t="s">
        <v>1322</v>
      </c>
      <c r="R238" s="70" t="s">
        <v>1397</v>
      </c>
      <c r="W238" s="70" t="s">
        <v>1398</v>
      </c>
      <c r="X238" s="70" t="s">
        <v>1400</v>
      </c>
      <c r="AF238" s="70" t="s">
        <v>1401</v>
      </c>
      <c r="AI238" s="70" t="s">
        <v>612</v>
      </c>
      <c r="AJ238" s="70" t="s">
        <v>171</v>
      </c>
      <c r="AK238" s="70" t="s">
        <v>1336</v>
      </c>
      <c r="AL238" s="70" t="s">
        <v>260</v>
      </c>
      <c r="AM238" s="70" t="s">
        <v>2108</v>
      </c>
      <c r="AN238" s="70" t="s">
        <v>60</v>
      </c>
      <c r="AO238" s="70" t="s">
        <v>61</v>
      </c>
      <c r="AP238" s="70" t="s">
        <v>62</v>
      </c>
      <c r="AQ238" s="70" t="s">
        <v>64</v>
      </c>
      <c r="AR238" s="70" t="s">
        <v>65</v>
      </c>
      <c r="AS238" s="70" t="s">
        <v>537</v>
      </c>
      <c r="AT238" s="70" t="s">
        <v>66</v>
      </c>
      <c r="AU238" s="70" t="s">
        <v>131</v>
      </c>
      <c r="AV238" s="70" t="s">
        <v>170</v>
      </c>
      <c r="AW238" s="70" t="s">
        <v>67</v>
      </c>
      <c r="AX238" s="70" t="s">
        <v>235</v>
      </c>
      <c r="AY238" s="70" t="s">
        <v>108</v>
      </c>
      <c r="AZ238" s="70" t="s">
        <v>92</v>
      </c>
      <c r="BD238" s="70" t="s">
        <v>596</v>
      </c>
      <c r="BE238" s="70" t="s">
        <v>600</v>
      </c>
      <c r="BF238" s="33" t="s">
        <v>2116</v>
      </c>
      <c r="BM238" s="70"/>
      <c r="BN238" s="72">
        <v>1.37</v>
      </c>
      <c r="BO238" s="70" t="s">
        <v>121</v>
      </c>
      <c r="BP238" s="62" t="s">
        <v>1959</v>
      </c>
      <c r="BQ238" s="72"/>
      <c r="BR238" s="70"/>
      <c r="BT238" s="70"/>
      <c r="BU238" s="74"/>
      <c r="BV238" s="70"/>
      <c r="BW238" s="70"/>
      <c r="BX238" s="70"/>
      <c r="BY238" s="70">
        <v>3</v>
      </c>
      <c r="BZ238" s="70"/>
      <c r="CA238" s="70" t="s">
        <v>1589</v>
      </c>
      <c r="CB238" s="70" t="s">
        <v>1601</v>
      </c>
      <c r="CC238" s="70"/>
      <c r="CD238" s="70"/>
      <c r="CE238" s="70"/>
      <c r="CF238" s="70"/>
      <c r="CG238" s="70"/>
      <c r="CH238" s="70"/>
      <c r="CI238" s="70"/>
      <c r="CJ238" s="74"/>
      <c r="CK238" s="70"/>
      <c r="CL238" s="70"/>
      <c r="CM238" s="70"/>
      <c r="CN238" s="70"/>
      <c r="CO238" s="70"/>
      <c r="CP238" s="70"/>
      <c r="CQ238" s="70"/>
      <c r="CR238" s="70"/>
      <c r="CS238" s="70"/>
      <c r="CT238" s="70"/>
      <c r="CV238" s="70"/>
      <c r="CY238" s="75"/>
      <c r="CZ238" s="75"/>
      <c r="DA238" s="75"/>
      <c r="DE238" s="70" t="s">
        <v>1576</v>
      </c>
      <c r="DF238" s="70" t="s">
        <v>1576</v>
      </c>
      <c r="DJ238" s="70"/>
      <c r="DK238" s="70"/>
      <c r="DL238" s="70"/>
      <c r="DM238" s="70"/>
      <c r="DN238" s="70"/>
      <c r="DO238" s="70" t="s">
        <v>1576</v>
      </c>
      <c r="DP238" s="70" t="s">
        <v>1607</v>
      </c>
      <c r="DQ238" s="70"/>
      <c r="DS238" s="70"/>
      <c r="DT238" s="70"/>
      <c r="DU238" s="70"/>
      <c r="DV238" s="70"/>
      <c r="DW238" s="70"/>
      <c r="DX238" s="70"/>
      <c r="DY238" s="70"/>
      <c r="DZ238" s="70"/>
      <c r="EA238" s="70"/>
      <c r="EB238" s="70">
        <v>40</v>
      </c>
      <c r="EC238" s="70">
        <v>475</v>
      </c>
      <c r="ED238" s="70"/>
      <c r="EE238" s="70"/>
      <c r="EF238" s="70"/>
      <c r="EG238" s="70"/>
      <c r="EH238" s="70"/>
      <c r="EI238" s="70"/>
      <c r="EL238" s="70">
        <f>COUNTA(Tabla1[[#This Row],[Tamb1]:[Tamb4]])</f>
        <v>4</v>
      </c>
      <c r="EM238" s="78" t="s">
        <v>1727</v>
      </c>
      <c r="EN238" s="78" t="s">
        <v>1728</v>
      </c>
      <c r="EO238" s="78" t="s">
        <v>1734</v>
      </c>
      <c r="EP238" s="78" t="s">
        <v>1736</v>
      </c>
      <c r="EQ238" s="78" t="s">
        <v>1741</v>
      </c>
      <c r="ER238" s="78" t="s">
        <v>1745</v>
      </c>
      <c r="ES238" s="70">
        <f>COUNTA(Tabla1[[#This Row],[Tcam1]:[Tcam9]])</f>
        <v>5</v>
      </c>
      <c r="ET238" s="78" t="s">
        <v>1741</v>
      </c>
      <c r="EU238" s="78" t="s">
        <v>1745</v>
      </c>
      <c r="EV238" s="70" t="s">
        <v>1338</v>
      </c>
      <c r="EW238" s="70" t="s">
        <v>1339</v>
      </c>
      <c r="EX238" s="70" t="s">
        <v>1568</v>
      </c>
      <c r="FC238" s="80">
        <v>7200</v>
      </c>
      <c r="FD238" s="80">
        <v>16500</v>
      </c>
      <c r="FE238" s="80">
        <v>1800</v>
      </c>
      <c r="FF238" s="80">
        <v>1375</v>
      </c>
      <c r="FG238" s="80">
        <v>39.5</v>
      </c>
      <c r="FH238" s="80"/>
      <c r="FI238" s="80"/>
      <c r="FJ238" s="80"/>
      <c r="FK238" s="80"/>
      <c r="FL238" s="79">
        <v>7200</v>
      </c>
      <c r="FM238" s="80">
        <v>14400</v>
      </c>
      <c r="FN238" s="80">
        <v>1800</v>
      </c>
      <c r="FO238" s="80">
        <v>1200</v>
      </c>
      <c r="FP238" s="80">
        <v>38.299999999999997</v>
      </c>
      <c r="FQ238" s="80"/>
      <c r="FR238" s="80"/>
      <c r="FS238" s="80"/>
      <c r="FT238" s="80"/>
      <c r="FU238" s="79">
        <v>7200</v>
      </c>
      <c r="FV238" s="80">
        <v>12400</v>
      </c>
      <c r="FW238" s="80">
        <v>1800</v>
      </c>
      <c r="FX238" s="80">
        <v>1033</v>
      </c>
      <c r="FY238" s="80">
        <v>37.159999999999997</v>
      </c>
      <c r="FZ238" s="79">
        <v>7200</v>
      </c>
      <c r="GA238" s="80">
        <v>5600</v>
      </c>
      <c r="GB238" s="80">
        <v>1800</v>
      </c>
      <c r="GC238" s="80">
        <v>467</v>
      </c>
      <c r="GD238" s="80">
        <v>31.21</v>
      </c>
      <c r="GE238" s="74"/>
      <c r="GF238" s="74"/>
      <c r="GG238" s="74"/>
      <c r="GH238" s="74"/>
      <c r="GI238" s="74"/>
      <c r="GJ238" s="74"/>
      <c r="GK238" s="74"/>
      <c r="GL238" s="74"/>
      <c r="GM238" s="74"/>
      <c r="GN238" s="74"/>
      <c r="GO238" s="74"/>
      <c r="GP238" s="74"/>
      <c r="GQ238" s="74"/>
      <c r="GR238" s="74"/>
      <c r="GS238" s="74"/>
      <c r="GT238" s="74"/>
      <c r="GU238" s="74"/>
      <c r="GV238" s="74"/>
      <c r="GW238" s="74"/>
      <c r="GX238" s="74"/>
      <c r="GY238" s="74"/>
      <c r="GZ238" s="74"/>
      <c r="HA238" s="74"/>
      <c r="HB238" s="74"/>
      <c r="HC238" s="74"/>
      <c r="HD238" s="74"/>
      <c r="HE238" s="74"/>
      <c r="HF238" s="74"/>
      <c r="HG238" s="74"/>
      <c r="HH238" s="74"/>
      <c r="HI238" s="74"/>
      <c r="HJ238" s="74"/>
      <c r="HK238" s="74"/>
      <c r="HL238" s="74"/>
      <c r="HM238" s="74"/>
      <c r="HN238" s="74"/>
      <c r="HO238" s="74"/>
      <c r="HP238" s="74"/>
      <c r="HQ238" s="74"/>
      <c r="HR238" s="74"/>
      <c r="HS238" s="74"/>
      <c r="HT238" s="74"/>
      <c r="HU238" s="74"/>
      <c r="HV238" s="74"/>
      <c r="HW238" s="74"/>
      <c r="HX238" s="74"/>
      <c r="HY238" s="74"/>
      <c r="HZ238" s="74"/>
      <c r="IA238" s="74"/>
      <c r="IB238" s="74"/>
      <c r="IC238" s="74"/>
      <c r="ID238" s="74"/>
      <c r="IE238" s="74"/>
      <c r="IF238" s="74"/>
      <c r="IG238" s="74"/>
      <c r="IH238" s="74"/>
      <c r="II238" s="74"/>
      <c r="IJ238" s="74"/>
      <c r="IK238" s="74"/>
      <c r="IL238" s="74"/>
      <c r="IM238" s="74"/>
      <c r="IN238" s="74"/>
      <c r="IO238" s="74"/>
      <c r="IP238" s="74"/>
      <c r="IQ238" s="74"/>
      <c r="IR238" s="74"/>
      <c r="IS238" s="74"/>
      <c r="IT238" s="74"/>
      <c r="IU238" s="74"/>
      <c r="IV238" s="74"/>
      <c r="IW238" s="74"/>
      <c r="IX238" s="74"/>
      <c r="IY238" s="74"/>
      <c r="IZ238" s="74"/>
      <c r="JA238" s="74"/>
      <c r="JB238" s="74"/>
      <c r="JC238" s="74"/>
      <c r="JD238" s="74"/>
      <c r="JE238" s="74"/>
      <c r="JF238" s="74"/>
      <c r="JG238" s="74"/>
      <c r="JH238" s="74"/>
      <c r="JI238" s="74"/>
      <c r="JJ238" s="74"/>
      <c r="JK238" s="70"/>
      <c r="JL238" s="70"/>
      <c r="JM238" s="70"/>
      <c r="JN238" s="70"/>
      <c r="JO238" s="70"/>
      <c r="JP238" s="70"/>
      <c r="JQ238" s="70"/>
      <c r="JR238" s="70"/>
      <c r="JS238" s="70"/>
      <c r="JT238" s="70"/>
      <c r="JU238" s="70"/>
      <c r="JV238" s="70"/>
      <c r="JW238" s="70"/>
      <c r="JX238" s="70"/>
      <c r="JY238" s="70"/>
      <c r="JZ238" s="70"/>
      <c r="KA238" s="70"/>
      <c r="KB238" s="70"/>
      <c r="KC238" s="70"/>
      <c r="KD238" s="70"/>
      <c r="KE238" s="70"/>
      <c r="KF238" s="70"/>
      <c r="KG238" s="70"/>
      <c r="KH238" s="70"/>
      <c r="KI238" s="70"/>
      <c r="KJ238" s="70"/>
      <c r="KK238" s="70"/>
      <c r="KL238" s="70"/>
      <c r="KM238" s="70"/>
      <c r="KN238" s="70"/>
      <c r="KO238" s="70"/>
      <c r="KP238" s="70"/>
      <c r="KQ238" s="70"/>
      <c r="KR238" s="70"/>
      <c r="KS238" s="70"/>
      <c r="KT238" s="70"/>
      <c r="KU238" s="70"/>
      <c r="KV238" s="70"/>
      <c r="KW238" s="70"/>
      <c r="KX238" s="70"/>
      <c r="KY238" s="70"/>
      <c r="KZ238" s="70"/>
      <c r="LA238" s="70"/>
      <c r="LB238" s="70"/>
      <c r="LC238" s="70"/>
      <c r="LD238" s="70"/>
      <c r="LE238" s="70"/>
      <c r="LF238" s="70"/>
      <c r="LG238" s="70"/>
    </row>
    <row r="239" spans="1:319" ht="30">
      <c r="A239" s="70" t="s">
        <v>440</v>
      </c>
      <c r="B239" s="71">
        <v>125761.58</v>
      </c>
      <c r="C239" s="71">
        <v>118643</v>
      </c>
      <c r="D239" s="26">
        <v>135698.3735625</v>
      </c>
      <c r="E239" s="26">
        <f>ROUNDUP(Tabla1[[#This Row],[€uros1]],0)</f>
        <v>135699</v>
      </c>
      <c r="F239" s="70">
        <v>19</v>
      </c>
      <c r="G239" s="32">
        <v>238</v>
      </c>
      <c r="H239" s="70" t="s">
        <v>614</v>
      </c>
      <c r="I239" s="70" t="s">
        <v>445</v>
      </c>
      <c r="J239" s="70" t="s">
        <v>445</v>
      </c>
      <c r="M239" s="70">
        <v>2</v>
      </c>
      <c r="N239" s="70">
        <v>2</v>
      </c>
      <c r="O239" s="70" t="s">
        <v>1333</v>
      </c>
      <c r="P239" s="70" t="s">
        <v>1322</v>
      </c>
      <c r="R239" s="70" t="s">
        <v>1397</v>
      </c>
      <c r="W239" s="70" t="s">
        <v>1398</v>
      </c>
      <c r="X239" s="70" t="s">
        <v>1400</v>
      </c>
      <c r="AF239" s="70" t="s">
        <v>1401</v>
      </c>
      <c r="AI239" s="70" t="s">
        <v>612</v>
      </c>
      <c r="AJ239" s="70" t="s">
        <v>171</v>
      </c>
      <c r="AK239" s="70" t="s">
        <v>1336</v>
      </c>
      <c r="AL239" s="70" t="s">
        <v>260</v>
      </c>
      <c r="AM239" s="70" t="s">
        <v>2108</v>
      </c>
      <c r="AN239" s="70" t="s">
        <v>60</v>
      </c>
      <c r="AO239" s="70" t="s">
        <v>61</v>
      </c>
      <c r="AP239" s="70" t="s">
        <v>62</v>
      </c>
      <c r="AQ239" s="70" t="s">
        <v>64</v>
      </c>
      <c r="AR239" s="70" t="s">
        <v>65</v>
      </c>
      <c r="AS239" s="70" t="s">
        <v>537</v>
      </c>
      <c r="AT239" s="70" t="s">
        <v>66</v>
      </c>
      <c r="AU239" s="70" t="s">
        <v>131</v>
      </c>
      <c r="AV239" s="70" t="s">
        <v>170</v>
      </c>
      <c r="AW239" s="70" t="s">
        <v>67</v>
      </c>
      <c r="AX239" s="70" t="s">
        <v>235</v>
      </c>
      <c r="AY239" s="70" t="s">
        <v>108</v>
      </c>
      <c r="AZ239" s="70" t="s">
        <v>92</v>
      </c>
      <c r="BD239" s="70" t="s">
        <v>596</v>
      </c>
      <c r="BE239" s="70" t="s">
        <v>600</v>
      </c>
      <c r="BF239" s="33" t="s">
        <v>2116</v>
      </c>
      <c r="BM239" s="70"/>
      <c r="BN239" s="72">
        <v>1.55</v>
      </c>
      <c r="BO239" s="70" t="s">
        <v>121</v>
      </c>
      <c r="BP239" s="62" t="s">
        <v>1960</v>
      </c>
      <c r="BQ239" s="72"/>
      <c r="BR239" s="70"/>
      <c r="BT239" s="70"/>
      <c r="BU239" s="74"/>
      <c r="BV239" s="70"/>
      <c r="BW239" s="70"/>
      <c r="BX239" s="70"/>
      <c r="BY239" s="70">
        <v>3</v>
      </c>
      <c r="BZ239" s="70"/>
      <c r="CA239" s="70" t="s">
        <v>1590</v>
      </c>
      <c r="CB239" s="70" t="s">
        <v>1602</v>
      </c>
      <c r="CC239" s="70"/>
      <c r="CD239" s="70"/>
      <c r="CE239" s="70"/>
      <c r="CF239" s="70"/>
      <c r="CG239" s="70"/>
      <c r="CH239" s="70"/>
      <c r="CI239" s="70"/>
      <c r="CJ239" s="74"/>
      <c r="CK239" s="70"/>
      <c r="CL239" s="70"/>
      <c r="CM239" s="70"/>
      <c r="CN239" s="70"/>
      <c r="CO239" s="70"/>
      <c r="CP239" s="70"/>
      <c r="CQ239" s="70"/>
      <c r="CR239" s="70"/>
      <c r="CS239" s="70"/>
      <c r="CT239" s="70"/>
      <c r="CV239" s="70"/>
      <c r="CY239" s="75"/>
      <c r="CZ239" s="75"/>
      <c r="DA239" s="75"/>
      <c r="DE239" s="70" t="s">
        <v>1576</v>
      </c>
      <c r="DF239" s="70" t="s">
        <v>1576</v>
      </c>
      <c r="DJ239" s="70"/>
      <c r="DK239" s="70"/>
      <c r="DL239" s="70"/>
      <c r="DM239" s="70"/>
      <c r="DN239" s="70"/>
      <c r="DO239" s="70" t="s">
        <v>1576</v>
      </c>
      <c r="DP239" s="70" t="s">
        <v>1608</v>
      </c>
      <c r="DQ239" s="70"/>
      <c r="DS239" s="70"/>
      <c r="DT239" s="70"/>
      <c r="DU239" s="70"/>
      <c r="DV239" s="70"/>
      <c r="DW239" s="70"/>
      <c r="DX239" s="70"/>
      <c r="DY239" s="70"/>
      <c r="DZ239" s="70"/>
      <c r="EA239" s="70"/>
      <c r="EB239" s="70">
        <v>40</v>
      </c>
      <c r="EC239" s="70">
        <v>525</v>
      </c>
      <c r="ED239" s="70"/>
      <c r="EE239" s="70"/>
      <c r="EF239" s="70"/>
      <c r="EG239" s="70"/>
      <c r="EH239" s="70"/>
      <c r="EI239" s="70"/>
      <c r="EL239" s="70">
        <f>COUNTA(Tabla1[[#This Row],[Tamb1]:[Tamb4]])</f>
        <v>4</v>
      </c>
      <c r="EM239" s="78" t="s">
        <v>1727</v>
      </c>
      <c r="EN239" s="78" t="s">
        <v>1728</v>
      </c>
      <c r="EO239" s="78" t="s">
        <v>1734</v>
      </c>
      <c r="EP239" s="78" t="s">
        <v>1736</v>
      </c>
      <c r="EQ239" s="78" t="s">
        <v>1741</v>
      </c>
      <c r="ER239" s="78" t="s">
        <v>1745</v>
      </c>
      <c r="ES239" s="70">
        <f>COUNTA(Tabla1[[#This Row],[Tcam1]:[Tcam9]])</f>
        <v>5</v>
      </c>
      <c r="ET239" s="78" t="s">
        <v>1741</v>
      </c>
      <c r="EU239" s="78" t="s">
        <v>1745</v>
      </c>
      <c r="EV239" s="70" t="s">
        <v>1338</v>
      </c>
      <c r="EW239" s="70" t="s">
        <v>1339</v>
      </c>
      <c r="EX239" s="70" t="s">
        <v>1568</v>
      </c>
      <c r="FC239" s="79">
        <v>2100</v>
      </c>
      <c r="FD239" s="80">
        <v>29500</v>
      </c>
      <c r="FE239" s="80">
        <v>525</v>
      </c>
      <c r="FF239" s="80">
        <v>1844</v>
      </c>
      <c r="FG239" s="80">
        <v>52.67</v>
      </c>
      <c r="FH239" s="80"/>
      <c r="FI239" s="80"/>
      <c r="FJ239" s="80"/>
      <c r="FK239" s="80"/>
      <c r="FL239" s="79">
        <v>2100</v>
      </c>
      <c r="FM239" s="80">
        <v>26800</v>
      </c>
      <c r="FN239" s="80">
        <v>525</v>
      </c>
      <c r="FO239" s="80">
        <v>1675</v>
      </c>
      <c r="FP239" s="80">
        <v>51.07</v>
      </c>
      <c r="FQ239" s="80"/>
      <c r="FR239" s="80"/>
      <c r="FS239" s="80"/>
      <c r="FT239" s="80"/>
      <c r="FU239" s="79">
        <v>2100</v>
      </c>
      <c r="FV239" s="80">
        <v>24100</v>
      </c>
      <c r="FW239" s="80">
        <v>525</v>
      </c>
      <c r="FX239" s="80">
        <v>1506</v>
      </c>
      <c r="FY239" s="80">
        <v>49.54</v>
      </c>
      <c r="FZ239" s="79">
        <v>2100</v>
      </c>
      <c r="GA239" s="80">
        <v>15100</v>
      </c>
      <c r="GB239" s="80">
        <v>525</v>
      </c>
      <c r="GC239" s="80">
        <v>944</v>
      </c>
      <c r="GD239" s="80">
        <v>41.62</v>
      </c>
      <c r="GE239" s="74"/>
      <c r="GF239" s="74"/>
      <c r="GG239" s="74"/>
      <c r="GH239" s="74"/>
      <c r="GI239" s="74"/>
      <c r="GJ239" s="74"/>
      <c r="GK239" s="74"/>
      <c r="GL239" s="74"/>
      <c r="GM239" s="74"/>
      <c r="GN239" s="74"/>
      <c r="GO239" s="74"/>
      <c r="GP239" s="74"/>
      <c r="GQ239" s="74"/>
      <c r="GR239" s="74"/>
      <c r="GS239" s="74"/>
      <c r="GT239" s="74"/>
      <c r="GU239" s="74"/>
      <c r="GV239" s="74"/>
      <c r="GW239" s="74"/>
      <c r="GX239" s="74"/>
      <c r="GY239" s="74"/>
      <c r="GZ239" s="74"/>
      <c r="HA239" s="74"/>
      <c r="HB239" s="74"/>
      <c r="HC239" s="74"/>
      <c r="HD239" s="74"/>
      <c r="HE239" s="74"/>
      <c r="HF239" s="74"/>
      <c r="HG239" s="74"/>
      <c r="HH239" s="74"/>
      <c r="HI239" s="74"/>
      <c r="HJ239" s="74"/>
      <c r="HK239" s="74"/>
      <c r="HL239" s="74"/>
      <c r="HM239" s="74"/>
      <c r="HN239" s="74"/>
      <c r="HO239" s="74"/>
      <c r="HP239" s="74"/>
      <c r="HQ239" s="74"/>
      <c r="HR239" s="74"/>
      <c r="HS239" s="74"/>
      <c r="HT239" s="74"/>
      <c r="HU239" s="74"/>
      <c r="HV239" s="74"/>
      <c r="HW239" s="74"/>
      <c r="HX239" s="74"/>
      <c r="HY239" s="74"/>
      <c r="HZ239" s="74"/>
      <c r="IA239" s="74"/>
      <c r="IB239" s="74"/>
      <c r="IC239" s="74"/>
      <c r="ID239" s="74"/>
      <c r="IE239" s="74"/>
      <c r="IF239" s="74"/>
      <c r="IG239" s="74"/>
      <c r="IH239" s="74"/>
      <c r="II239" s="74"/>
      <c r="IJ239" s="74"/>
      <c r="IK239" s="74"/>
      <c r="IL239" s="74"/>
      <c r="IM239" s="74"/>
      <c r="IN239" s="74"/>
      <c r="IO239" s="74"/>
      <c r="IP239" s="74"/>
      <c r="IQ239" s="74"/>
      <c r="IR239" s="74"/>
      <c r="IS239" s="74"/>
      <c r="IT239" s="74"/>
      <c r="IU239" s="74"/>
      <c r="IV239" s="74"/>
      <c r="IW239" s="74"/>
      <c r="IX239" s="74"/>
      <c r="IY239" s="74"/>
      <c r="IZ239" s="74"/>
      <c r="JA239" s="74"/>
      <c r="JB239" s="74"/>
      <c r="JC239" s="74"/>
      <c r="JD239" s="74"/>
      <c r="JE239" s="74"/>
      <c r="JF239" s="74"/>
      <c r="JG239" s="74"/>
      <c r="JH239" s="74"/>
      <c r="JI239" s="74"/>
      <c r="JJ239" s="74"/>
      <c r="JK239" s="70"/>
      <c r="JL239" s="70"/>
      <c r="JM239" s="70"/>
      <c r="JN239" s="70"/>
      <c r="JO239" s="70"/>
      <c r="JP239" s="70"/>
      <c r="JQ239" s="70"/>
      <c r="JR239" s="70"/>
      <c r="JS239" s="70"/>
      <c r="JT239" s="70"/>
      <c r="JU239" s="70"/>
      <c r="JV239" s="70"/>
      <c r="JW239" s="70"/>
      <c r="JX239" s="70"/>
      <c r="JY239" s="70"/>
      <c r="JZ239" s="70"/>
      <c r="KA239" s="70"/>
      <c r="KB239" s="70"/>
      <c r="KC239" s="70"/>
      <c r="KD239" s="70"/>
      <c r="KE239" s="70"/>
      <c r="KF239" s="70"/>
      <c r="KG239" s="70"/>
      <c r="KH239" s="70"/>
      <c r="KI239" s="70"/>
      <c r="KJ239" s="70"/>
      <c r="KK239" s="70"/>
      <c r="KL239" s="70"/>
      <c r="KM239" s="70"/>
      <c r="KN239" s="70"/>
      <c r="KO239" s="70"/>
      <c r="KP239" s="70"/>
      <c r="KQ239" s="70"/>
      <c r="KR239" s="70"/>
      <c r="KS239" s="70"/>
      <c r="KT239" s="70"/>
      <c r="KU239" s="70"/>
      <c r="KV239" s="70"/>
      <c r="KW239" s="70"/>
      <c r="KX239" s="70"/>
      <c r="KY239" s="70"/>
      <c r="KZ239" s="70"/>
      <c r="LA239" s="70"/>
      <c r="LB239" s="70"/>
      <c r="LC239" s="70"/>
      <c r="LD239" s="70"/>
      <c r="LE239" s="70"/>
      <c r="LF239" s="70"/>
      <c r="LG239" s="70"/>
    </row>
    <row r="240" spans="1:319" ht="30">
      <c r="A240" s="70" t="s">
        <v>441</v>
      </c>
      <c r="B240" s="71">
        <v>125836.84000000001</v>
      </c>
      <c r="C240" s="71">
        <v>118714</v>
      </c>
      <c r="D240" s="26">
        <v>135778.44962499998</v>
      </c>
      <c r="E240" s="26">
        <f>ROUNDUP(Tabla1[[#This Row],[€uros1]],0)</f>
        <v>135779</v>
      </c>
      <c r="F240" s="70">
        <v>19</v>
      </c>
      <c r="G240" s="32">
        <v>239</v>
      </c>
      <c r="H240" s="70" t="s">
        <v>614</v>
      </c>
      <c r="I240" s="70" t="s">
        <v>445</v>
      </c>
      <c r="J240" s="70" t="s">
        <v>445</v>
      </c>
      <c r="M240" s="70">
        <v>2</v>
      </c>
      <c r="N240" s="70">
        <v>2</v>
      </c>
      <c r="O240" s="70" t="s">
        <v>1333</v>
      </c>
      <c r="P240" s="70" t="s">
        <v>1322</v>
      </c>
      <c r="R240" s="70" t="s">
        <v>1397</v>
      </c>
      <c r="W240" s="70" t="s">
        <v>1398</v>
      </c>
      <c r="X240" s="70" t="s">
        <v>1400</v>
      </c>
      <c r="AF240" s="70" t="s">
        <v>1401</v>
      </c>
      <c r="AI240" s="70" t="s">
        <v>612</v>
      </c>
      <c r="AJ240" s="70" t="s">
        <v>171</v>
      </c>
      <c r="AK240" s="70" t="s">
        <v>1336</v>
      </c>
      <c r="AL240" s="70" t="s">
        <v>260</v>
      </c>
      <c r="AM240" s="70" t="s">
        <v>2108</v>
      </c>
      <c r="AN240" s="70" t="s">
        <v>60</v>
      </c>
      <c r="AO240" s="70" t="s">
        <v>61</v>
      </c>
      <c r="AP240" s="70" t="s">
        <v>62</v>
      </c>
      <c r="AQ240" s="70" t="s">
        <v>64</v>
      </c>
      <c r="AR240" s="70" t="s">
        <v>65</v>
      </c>
      <c r="AS240" s="70" t="s">
        <v>537</v>
      </c>
      <c r="AT240" s="70" t="s">
        <v>66</v>
      </c>
      <c r="AU240" s="70" t="s">
        <v>131</v>
      </c>
      <c r="AV240" s="70" t="s">
        <v>170</v>
      </c>
      <c r="AW240" s="70" t="s">
        <v>67</v>
      </c>
      <c r="AX240" s="70" t="s">
        <v>235</v>
      </c>
      <c r="AY240" s="70" t="s">
        <v>108</v>
      </c>
      <c r="AZ240" s="70" t="s">
        <v>92</v>
      </c>
      <c r="BD240" s="70" t="s">
        <v>596</v>
      </c>
      <c r="BE240" s="70" t="s">
        <v>600</v>
      </c>
      <c r="BF240" s="33" t="s">
        <v>2116</v>
      </c>
      <c r="BM240" s="70"/>
      <c r="BN240" s="72">
        <v>1.52</v>
      </c>
      <c r="BO240" s="70" t="s">
        <v>121</v>
      </c>
      <c r="BP240" s="62" t="s">
        <v>1961</v>
      </c>
      <c r="BQ240" s="72"/>
      <c r="BR240" s="70"/>
      <c r="BT240" s="70"/>
      <c r="BU240" s="74"/>
      <c r="BV240" s="70"/>
      <c r="BW240" s="70"/>
      <c r="BX240" s="70"/>
      <c r="BY240" s="70">
        <v>3</v>
      </c>
      <c r="BZ240" s="70"/>
      <c r="CA240" s="70" t="s">
        <v>1591</v>
      </c>
      <c r="CB240" s="70" t="s">
        <v>1602</v>
      </c>
      <c r="CC240" s="70"/>
      <c r="CD240" s="70"/>
      <c r="CE240" s="70"/>
      <c r="CF240" s="70"/>
      <c r="CG240" s="70"/>
      <c r="CH240" s="70"/>
      <c r="CI240" s="70"/>
      <c r="CJ240" s="74"/>
      <c r="CK240" s="70"/>
      <c r="CL240" s="70"/>
      <c r="CM240" s="70"/>
      <c r="CN240" s="70"/>
      <c r="CO240" s="70"/>
      <c r="CP240" s="70"/>
      <c r="CQ240" s="70"/>
      <c r="CR240" s="70"/>
      <c r="CS240" s="70"/>
      <c r="CT240" s="70"/>
      <c r="CV240" s="70"/>
      <c r="CY240" s="75"/>
      <c r="CZ240" s="75"/>
      <c r="DA240" s="75"/>
      <c r="DE240" s="70" t="s">
        <v>1576</v>
      </c>
      <c r="DF240" s="70" t="s">
        <v>1576</v>
      </c>
      <c r="DJ240" s="70"/>
      <c r="DK240" s="70"/>
      <c r="DL240" s="70"/>
      <c r="DM240" s="70"/>
      <c r="DN240" s="70"/>
      <c r="DO240" s="70" t="s">
        <v>1576</v>
      </c>
      <c r="DP240" s="70" t="s">
        <v>1609</v>
      </c>
      <c r="DQ240" s="70"/>
      <c r="DS240" s="70"/>
      <c r="DT240" s="70"/>
      <c r="DU240" s="70"/>
      <c r="DV240" s="70"/>
      <c r="DW240" s="70"/>
      <c r="DX240" s="70"/>
      <c r="DY240" s="70"/>
      <c r="DZ240" s="70"/>
      <c r="EA240" s="70"/>
      <c r="EB240" s="70">
        <v>40</v>
      </c>
      <c r="EC240" s="70">
        <v>525</v>
      </c>
      <c r="ED240" s="70"/>
      <c r="EE240" s="70"/>
      <c r="EF240" s="70"/>
      <c r="EG240" s="70"/>
      <c r="EH240" s="70"/>
      <c r="EI240" s="70"/>
      <c r="EL240" s="70">
        <f>COUNTA(Tabla1[[#This Row],[Tamb1]:[Tamb4]])</f>
        <v>4</v>
      </c>
      <c r="EM240" s="78" t="s">
        <v>1727</v>
      </c>
      <c r="EN240" s="78" t="s">
        <v>1728</v>
      </c>
      <c r="EO240" s="78" t="s">
        <v>1734</v>
      </c>
      <c r="EP240" s="78" t="s">
        <v>1736</v>
      </c>
      <c r="EQ240" s="78" t="s">
        <v>1741</v>
      </c>
      <c r="ER240" s="78" t="s">
        <v>1745</v>
      </c>
      <c r="ES240" s="70">
        <f>COUNTA(Tabla1[[#This Row],[Tcam1]:[Tcam9]])</f>
        <v>5</v>
      </c>
      <c r="ET240" s="78" t="s">
        <v>1741</v>
      </c>
      <c r="EU240" s="78" t="s">
        <v>1745</v>
      </c>
      <c r="EV240" s="70" t="s">
        <v>1338</v>
      </c>
      <c r="EW240" s="70" t="s">
        <v>1339</v>
      </c>
      <c r="EX240" s="70" t="s">
        <v>1568</v>
      </c>
      <c r="FC240" s="79">
        <v>3200</v>
      </c>
      <c r="FD240" s="80">
        <v>28500</v>
      </c>
      <c r="FE240" s="80">
        <v>800</v>
      </c>
      <c r="FF240" s="80">
        <v>1781</v>
      </c>
      <c r="FG240" s="80">
        <v>52.67</v>
      </c>
      <c r="FH240" s="80"/>
      <c r="FI240" s="80"/>
      <c r="FJ240" s="80"/>
      <c r="FK240" s="80"/>
      <c r="FL240" s="79">
        <v>3200</v>
      </c>
      <c r="FM240" s="80">
        <v>25700</v>
      </c>
      <c r="FN240" s="80">
        <v>800</v>
      </c>
      <c r="FO240" s="80">
        <v>1606</v>
      </c>
      <c r="FP240" s="80">
        <v>51.07</v>
      </c>
      <c r="FQ240" s="80"/>
      <c r="FR240" s="80"/>
      <c r="FS240" s="80"/>
      <c r="FT240" s="80"/>
      <c r="FU240" s="79">
        <v>3200</v>
      </c>
      <c r="FV240" s="80">
        <v>23000</v>
      </c>
      <c r="FW240" s="80">
        <v>800</v>
      </c>
      <c r="FX240" s="80">
        <v>1438</v>
      </c>
      <c r="FY240" s="80">
        <v>49.54</v>
      </c>
      <c r="FZ240" s="79">
        <v>3200</v>
      </c>
      <c r="GA240" s="80">
        <v>14000</v>
      </c>
      <c r="GB240" s="80">
        <v>800</v>
      </c>
      <c r="GC240" s="80">
        <v>875</v>
      </c>
      <c r="GD240" s="80">
        <v>41.62</v>
      </c>
      <c r="GE240" s="74"/>
      <c r="GF240" s="74"/>
      <c r="GG240" s="74"/>
      <c r="GH240" s="74"/>
      <c r="GI240" s="74"/>
      <c r="GJ240" s="74"/>
      <c r="GK240" s="74"/>
      <c r="GL240" s="74"/>
      <c r="GM240" s="74"/>
      <c r="GN240" s="74"/>
      <c r="GO240" s="74"/>
      <c r="GP240" s="74"/>
      <c r="GQ240" s="74"/>
      <c r="GR240" s="74"/>
      <c r="GS240" s="74"/>
      <c r="GT240" s="74"/>
      <c r="GU240" s="74"/>
      <c r="GV240" s="74"/>
      <c r="GW240" s="74"/>
      <c r="GX240" s="74"/>
      <c r="GY240" s="74"/>
      <c r="GZ240" s="74"/>
      <c r="HA240" s="74"/>
      <c r="HB240" s="74"/>
      <c r="HC240" s="74"/>
      <c r="HD240" s="74"/>
      <c r="HE240" s="74"/>
      <c r="HF240" s="74"/>
      <c r="HG240" s="74"/>
      <c r="HH240" s="74"/>
      <c r="HI240" s="74"/>
      <c r="HJ240" s="74"/>
      <c r="HK240" s="74"/>
      <c r="HL240" s="74"/>
      <c r="HM240" s="74"/>
      <c r="HN240" s="74"/>
      <c r="HO240" s="74"/>
      <c r="HP240" s="74"/>
      <c r="HQ240" s="74"/>
      <c r="HR240" s="74"/>
      <c r="HS240" s="74"/>
      <c r="HT240" s="74"/>
      <c r="HU240" s="74"/>
      <c r="HV240" s="74"/>
      <c r="HW240" s="74"/>
      <c r="HX240" s="74"/>
      <c r="HY240" s="74"/>
      <c r="HZ240" s="74"/>
      <c r="IA240" s="74"/>
      <c r="IB240" s="74"/>
      <c r="IC240" s="74"/>
      <c r="ID240" s="74"/>
      <c r="IE240" s="74"/>
      <c r="IF240" s="74"/>
      <c r="IG240" s="74"/>
      <c r="IH240" s="74"/>
      <c r="II240" s="74"/>
      <c r="IJ240" s="74"/>
      <c r="IK240" s="74"/>
      <c r="IL240" s="74"/>
      <c r="IM240" s="74"/>
      <c r="IN240" s="74"/>
      <c r="IO240" s="74"/>
      <c r="IP240" s="74"/>
      <c r="IQ240" s="74"/>
      <c r="IR240" s="74"/>
      <c r="IS240" s="74"/>
      <c r="IT240" s="74"/>
      <c r="IU240" s="74"/>
      <c r="IV240" s="74"/>
      <c r="IW240" s="74"/>
      <c r="IX240" s="74"/>
      <c r="IY240" s="74"/>
      <c r="IZ240" s="74"/>
      <c r="JA240" s="74"/>
      <c r="JB240" s="74"/>
      <c r="JC240" s="74"/>
      <c r="JD240" s="74"/>
      <c r="JE240" s="74"/>
      <c r="JF240" s="74"/>
      <c r="JG240" s="74"/>
      <c r="JH240" s="74"/>
      <c r="JI240" s="74"/>
      <c r="JJ240" s="74"/>
      <c r="JK240" s="70"/>
      <c r="JL240" s="70"/>
      <c r="JM240" s="70"/>
      <c r="JN240" s="70"/>
      <c r="JO240" s="70"/>
      <c r="JP240" s="70"/>
      <c r="JQ240" s="70"/>
      <c r="JR240" s="70"/>
      <c r="JS240" s="70"/>
      <c r="JT240" s="70"/>
      <c r="JU240" s="70"/>
      <c r="JV240" s="70"/>
      <c r="JW240" s="70"/>
      <c r="JX240" s="70"/>
      <c r="JY240" s="70"/>
      <c r="JZ240" s="70"/>
      <c r="KA240" s="70"/>
      <c r="KB240" s="70"/>
      <c r="KC240" s="70"/>
      <c r="KD240" s="70"/>
      <c r="KE240" s="70"/>
      <c r="KF240" s="70"/>
      <c r="KG240" s="70"/>
      <c r="KH240" s="70"/>
      <c r="KI240" s="70"/>
      <c r="KJ240" s="70"/>
      <c r="KK240" s="70"/>
      <c r="KL240" s="70"/>
      <c r="KM240" s="70"/>
      <c r="KN240" s="70"/>
      <c r="KO240" s="70"/>
      <c r="KP240" s="70"/>
      <c r="KQ240" s="70"/>
      <c r="KR240" s="70"/>
      <c r="KS240" s="70"/>
      <c r="KT240" s="70"/>
      <c r="KU240" s="70"/>
      <c r="KV240" s="70"/>
      <c r="KW240" s="70"/>
      <c r="KX240" s="70"/>
      <c r="KY240" s="70"/>
      <c r="KZ240" s="70"/>
      <c r="LA240" s="70"/>
      <c r="LB240" s="70"/>
      <c r="LC240" s="70"/>
      <c r="LD240" s="70"/>
      <c r="LE240" s="70"/>
      <c r="LF240" s="70"/>
      <c r="LG240" s="70"/>
    </row>
    <row r="241" spans="1:319" ht="30">
      <c r="A241" s="70" t="s">
        <v>442</v>
      </c>
      <c r="B241" s="71">
        <v>126577.78000000001</v>
      </c>
      <c r="C241" s="71">
        <v>119413</v>
      </c>
      <c r="D241" s="26">
        <v>136576.57409375001</v>
      </c>
      <c r="E241" s="26">
        <f>ROUNDUP(Tabla1[[#This Row],[€uros1]],0)</f>
        <v>136577</v>
      </c>
      <c r="F241" s="70">
        <v>19</v>
      </c>
      <c r="G241" s="32">
        <v>240</v>
      </c>
      <c r="H241" s="70" t="s">
        <v>615</v>
      </c>
      <c r="I241" s="70" t="s">
        <v>445</v>
      </c>
      <c r="J241" s="70" t="s">
        <v>445</v>
      </c>
      <c r="M241" s="70">
        <v>2</v>
      </c>
      <c r="N241" s="70">
        <v>2</v>
      </c>
      <c r="O241" s="70" t="s">
        <v>1333</v>
      </c>
      <c r="P241" s="70" t="s">
        <v>1322</v>
      </c>
      <c r="R241" s="70" t="s">
        <v>1397</v>
      </c>
      <c r="W241" s="70" t="s">
        <v>1398</v>
      </c>
      <c r="X241" s="70" t="s">
        <v>1400</v>
      </c>
      <c r="AF241" s="70" t="s">
        <v>1401</v>
      </c>
      <c r="AI241" s="70" t="s">
        <v>612</v>
      </c>
      <c r="AJ241" s="70" t="s">
        <v>171</v>
      </c>
      <c r="AK241" s="70" t="s">
        <v>1336</v>
      </c>
      <c r="AL241" s="70" t="s">
        <v>260</v>
      </c>
      <c r="AM241" s="70" t="s">
        <v>2108</v>
      </c>
      <c r="AN241" s="70" t="s">
        <v>60</v>
      </c>
      <c r="AO241" s="70" t="s">
        <v>61</v>
      </c>
      <c r="AP241" s="70" t="s">
        <v>62</v>
      </c>
      <c r="AQ241" s="70" t="s">
        <v>64</v>
      </c>
      <c r="AR241" s="70" t="s">
        <v>65</v>
      </c>
      <c r="AS241" s="70" t="s">
        <v>537</v>
      </c>
      <c r="AT241" s="70" t="s">
        <v>66</v>
      </c>
      <c r="AU241" s="70" t="s">
        <v>131</v>
      </c>
      <c r="AV241" s="70" t="s">
        <v>170</v>
      </c>
      <c r="AW241" s="70" t="s">
        <v>67</v>
      </c>
      <c r="AX241" s="70" t="s">
        <v>235</v>
      </c>
      <c r="AY241" s="70" t="s">
        <v>108</v>
      </c>
      <c r="AZ241" s="70" t="s">
        <v>92</v>
      </c>
      <c r="BD241" s="70" t="s">
        <v>596</v>
      </c>
      <c r="BE241" s="70" t="s">
        <v>600</v>
      </c>
      <c r="BF241" s="33" t="s">
        <v>2116</v>
      </c>
      <c r="BM241" s="70"/>
      <c r="BN241" s="72">
        <v>1.49</v>
      </c>
      <c r="BO241" s="70" t="s">
        <v>121</v>
      </c>
      <c r="BP241" s="62" t="s">
        <v>1962</v>
      </c>
      <c r="BQ241" s="72"/>
      <c r="BR241" s="70"/>
      <c r="BT241" s="70"/>
      <c r="BU241" s="74"/>
      <c r="BV241" s="70"/>
      <c r="BW241" s="70"/>
      <c r="BX241" s="70"/>
      <c r="BY241" s="70">
        <v>3</v>
      </c>
      <c r="BZ241" s="70"/>
      <c r="CA241" s="70" t="s">
        <v>1592</v>
      </c>
      <c r="CB241" s="70" t="s">
        <v>1602</v>
      </c>
      <c r="CC241" s="70"/>
      <c r="CD241" s="70"/>
      <c r="CE241" s="70"/>
      <c r="CF241" s="70"/>
      <c r="CG241" s="70"/>
      <c r="CH241" s="70"/>
      <c r="CI241" s="70"/>
      <c r="CJ241" s="74"/>
      <c r="CK241" s="70"/>
      <c r="CL241" s="70"/>
      <c r="CM241" s="70"/>
      <c r="CN241" s="70"/>
      <c r="CO241" s="70"/>
      <c r="CP241" s="70"/>
      <c r="CQ241" s="70"/>
      <c r="CR241" s="70"/>
      <c r="CS241" s="70"/>
      <c r="CT241" s="70"/>
      <c r="CV241" s="70"/>
      <c r="CY241" s="75"/>
      <c r="CZ241" s="75"/>
      <c r="DA241" s="75"/>
      <c r="DE241" s="70" t="s">
        <v>1576</v>
      </c>
      <c r="DF241" s="70" t="s">
        <v>1576</v>
      </c>
      <c r="DJ241" s="70"/>
      <c r="DK241" s="70"/>
      <c r="DL241" s="70"/>
      <c r="DM241" s="70"/>
      <c r="DN241" s="70"/>
      <c r="DO241" s="70" t="s">
        <v>1576</v>
      </c>
      <c r="DP241" s="70" t="s">
        <v>1609</v>
      </c>
      <c r="DQ241" s="70"/>
      <c r="DS241" s="70"/>
      <c r="DT241" s="70"/>
      <c r="DU241" s="70"/>
      <c r="DV241" s="70"/>
      <c r="DW241" s="70"/>
      <c r="DX241" s="70"/>
      <c r="DY241" s="70"/>
      <c r="DZ241" s="70"/>
      <c r="EA241" s="70"/>
      <c r="EB241" s="70">
        <v>40</v>
      </c>
      <c r="EC241" s="70">
        <v>525</v>
      </c>
      <c r="ED241" s="70"/>
      <c r="EE241" s="70"/>
      <c r="EF241" s="70"/>
      <c r="EG241" s="70"/>
      <c r="EH241" s="70"/>
      <c r="EI241" s="70"/>
      <c r="EL241" s="70">
        <f>COUNTA(Tabla1[[#This Row],[Tamb1]:[Tamb4]])</f>
        <v>4</v>
      </c>
      <c r="EM241" s="78" t="s">
        <v>1727</v>
      </c>
      <c r="EN241" s="78" t="s">
        <v>1728</v>
      </c>
      <c r="EO241" s="78" t="s">
        <v>1734</v>
      </c>
      <c r="EP241" s="78" t="s">
        <v>1736</v>
      </c>
      <c r="EQ241" s="78" t="s">
        <v>1741</v>
      </c>
      <c r="ER241" s="78" t="s">
        <v>1745</v>
      </c>
      <c r="ES241" s="70">
        <f>COUNTA(Tabla1[[#This Row],[Tcam1]:[Tcam9]])</f>
        <v>5</v>
      </c>
      <c r="ET241" s="78" t="s">
        <v>1741</v>
      </c>
      <c r="EU241" s="78" t="s">
        <v>1745</v>
      </c>
      <c r="EV241" s="70" t="s">
        <v>1338</v>
      </c>
      <c r="EW241" s="70" t="s">
        <v>1339</v>
      </c>
      <c r="EX241" s="70" t="s">
        <v>1568</v>
      </c>
      <c r="FC241" s="79">
        <v>4800</v>
      </c>
      <c r="FD241" s="80">
        <v>26800</v>
      </c>
      <c r="FE241" s="80">
        <v>1200</v>
      </c>
      <c r="FF241" s="80">
        <v>1675</v>
      </c>
      <c r="FG241" s="80">
        <v>52.67</v>
      </c>
      <c r="FH241" s="80"/>
      <c r="FI241" s="80"/>
      <c r="FJ241" s="80"/>
      <c r="FK241" s="80"/>
      <c r="FL241" s="79">
        <v>4800</v>
      </c>
      <c r="FM241" s="80">
        <v>24000</v>
      </c>
      <c r="FN241" s="80">
        <v>1200</v>
      </c>
      <c r="FO241" s="80">
        <v>1500</v>
      </c>
      <c r="FP241" s="80">
        <v>51.07</v>
      </c>
      <c r="FQ241" s="80"/>
      <c r="FR241" s="80"/>
      <c r="FS241" s="80"/>
      <c r="FT241" s="80"/>
      <c r="FU241" s="79">
        <v>4800</v>
      </c>
      <c r="FV241" s="80">
        <v>21300</v>
      </c>
      <c r="FW241" s="80">
        <v>1200</v>
      </c>
      <c r="FX241" s="80">
        <v>1331</v>
      </c>
      <c r="FY241" s="80">
        <v>49.54</v>
      </c>
      <c r="FZ241" s="79">
        <v>4800</v>
      </c>
      <c r="GA241" s="80">
        <v>12300</v>
      </c>
      <c r="GB241" s="80">
        <v>1200</v>
      </c>
      <c r="GC241" s="80">
        <v>769</v>
      </c>
      <c r="GD241" s="80">
        <v>41.62</v>
      </c>
      <c r="GE241" s="74"/>
      <c r="GF241" s="74"/>
      <c r="GG241" s="74"/>
      <c r="GH241" s="74"/>
      <c r="GI241" s="74"/>
      <c r="GJ241" s="74"/>
      <c r="GK241" s="74"/>
      <c r="GL241" s="74"/>
      <c r="GM241" s="74"/>
      <c r="GN241" s="74"/>
      <c r="GO241" s="74"/>
      <c r="GP241" s="74"/>
      <c r="GQ241" s="74"/>
      <c r="GR241" s="74"/>
      <c r="GS241" s="74"/>
      <c r="GT241" s="74"/>
      <c r="GU241" s="74"/>
      <c r="GV241" s="74"/>
      <c r="GW241" s="74"/>
      <c r="GX241" s="74"/>
      <c r="GY241" s="74"/>
      <c r="GZ241" s="74"/>
      <c r="HA241" s="74"/>
      <c r="HB241" s="74"/>
      <c r="HC241" s="74"/>
      <c r="HD241" s="74"/>
      <c r="HE241" s="74"/>
      <c r="HF241" s="74"/>
      <c r="HG241" s="74"/>
      <c r="HH241" s="74"/>
      <c r="HI241" s="74"/>
      <c r="HJ241" s="74"/>
      <c r="HK241" s="74"/>
      <c r="HL241" s="74"/>
      <c r="HM241" s="74"/>
      <c r="HN241" s="74"/>
      <c r="HO241" s="74"/>
      <c r="HP241" s="74"/>
      <c r="HQ241" s="74"/>
      <c r="HR241" s="74"/>
      <c r="HS241" s="74"/>
      <c r="HT241" s="74"/>
      <c r="HU241" s="74"/>
      <c r="HV241" s="74"/>
      <c r="HW241" s="74"/>
      <c r="HX241" s="74"/>
      <c r="HY241" s="74"/>
      <c r="HZ241" s="74"/>
      <c r="IA241" s="74"/>
      <c r="IB241" s="74"/>
      <c r="IC241" s="74"/>
      <c r="ID241" s="74"/>
      <c r="IE241" s="74"/>
      <c r="IF241" s="74"/>
      <c r="IG241" s="74"/>
      <c r="IH241" s="74"/>
      <c r="II241" s="74"/>
      <c r="IJ241" s="74"/>
      <c r="IK241" s="74"/>
      <c r="IL241" s="74"/>
      <c r="IM241" s="74"/>
      <c r="IN241" s="74"/>
      <c r="IO241" s="74"/>
      <c r="IP241" s="74"/>
      <c r="IQ241" s="74"/>
      <c r="IR241" s="74"/>
      <c r="IS241" s="74"/>
      <c r="IT241" s="74"/>
      <c r="IU241" s="74"/>
      <c r="IV241" s="74"/>
      <c r="IW241" s="74"/>
      <c r="IX241" s="74"/>
      <c r="IY241" s="74"/>
      <c r="IZ241" s="74"/>
      <c r="JA241" s="74"/>
      <c r="JB241" s="74"/>
      <c r="JC241" s="74"/>
      <c r="JD241" s="74"/>
      <c r="JE241" s="74"/>
      <c r="JF241" s="74"/>
      <c r="JG241" s="74"/>
      <c r="JH241" s="74"/>
      <c r="JI241" s="74"/>
      <c r="JJ241" s="74"/>
      <c r="JK241" s="70"/>
      <c r="JL241" s="70"/>
      <c r="JM241" s="70"/>
      <c r="JN241" s="70"/>
      <c r="JO241" s="70"/>
      <c r="JP241" s="70"/>
      <c r="JQ241" s="70"/>
      <c r="JR241" s="70"/>
      <c r="JS241" s="70"/>
      <c r="JT241" s="70"/>
      <c r="JU241" s="70"/>
      <c r="JV241" s="70"/>
      <c r="JW241" s="70"/>
      <c r="JX241" s="70"/>
      <c r="JY241" s="70"/>
      <c r="JZ241" s="70"/>
      <c r="KA241" s="70"/>
      <c r="KB241" s="70"/>
      <c r="KC241" s="70"/>
      <c r="KD241" s="70"/>
      <c r="KE241" s="70"/>
      <c r="KF241" s="70"/>
      <c r="KG241" s="70"/>
      <c r="KH241" s="70"/>
      <c r="KI241" s="70"/>
      <c r="KJ241" s="70"/>
      <c r="KK241" s="70"/>
      <c r="KL241" s="70"/>
      <c r="KM241" s="70"/>
      <c r="KN241" s="70"/>
      <c r="KO241" s="70"/>
      <c r="KP241" s="70"/>
      <c r="KQ241" s="70"/>
      <c r="KR241" s="70"/>
      <c r="KS241" s="70"/>
      <c r="KT241" s="70"/>
      <c r="KU241" s="70"/>
      <c r="KV241" s="70"/>
      <c r="KW241" s="70"/>
      <c r="KX241" s="70"/>
      <c r="KY241" s="70"/>
      <c r="KZ241" s="70"/>
      <c r="LA241" s="70"/>
      <c r="LB241" s="70"/>
      <c r="LC241" s="70"/>
      <c r="LD241" s="70"/>
      <c r="LE241" s="70"/>
      <c r="LF241" s="70"/>
      <c r="LG241" s="70"/>
    </row>
    <row r="242" spans="1:319" ht="30">
      <c r="A242" s="70" t="s">
        <v>443</v>
      </c>
      <c r="B242" s="71">
        <v>127486.20000000001</v>
      </c>
      <c r="C242" s="71">
        <v>120270</v>
      </c>
      <c r="D242" s="26">
        <v>137558.10293749999</v>
      </c>
      <c r="E242" s="26">
        <f>ROUNDUP(Tabla1[[#This Row],[€uros1]],0)</f>
        <v>137559</v>
      </c>
      <c r="F242" s="70">
        <v>19</v>
      </c>
      <c r="G242" s="32">
        <v>241</v>
      </c>
      <c r="H242" s="70" t="s">
        <v>615</v>
      </c>
      <c r="I242" s="70" t="s">
        <v>445</v>
      </c>
      <c r="J242" s="70" t="s">
        <v>445</v>
      </c>
      <c r="M242" s="70">
        <v>2</v>
      </c>
      <c r="N242" s="70">
        <v>2</v>
      </c>
      <c r="O242" s="70" t="s">
        <v>1333</v>
      </c>
      <c r="P242" s="70" t="s">
        <v>1322</v>
      </c>
      <c r="R242" s="70" t="s">
        <v>1397</v>
      </c>
      <c r="W242" s="70" t="s">
        <v>1398</v>
      </c>
      <c r="X242" s="70" t="s">
        <v>1400</v>
      </c>
      <c r="AF242" s="70" t="s">
        <v>1401</v>
      </c>
      <c r="AI242" s="70" t="s">
        <v>612</v>
      </c>
      <c r="AJ242" s="70" t="s">
        <v>171</v>
      </c>
      <c r="AK242" s="70" t="s">
        <v>1336</v>
      </c>
      <c r="AL242" s="70" t="s">
        <v>260</v>
      </c>
      <c r="AM242" s="70" t="s">
        <v>2108</v>
      </c>
      <c r="AN242" s="70" t="s">
        <v>60</v>
      </c>
      <c r="AO242" s="70" t="s">
        <v>61</v>
      </c>
      <c r="AP242" s="70" t="s">
        <v>62</v>
      </c>
      <c r="AQ242" s="70" t="s">
        <v>64</v>
      </c>
      <c r="AR242" s="70" t="s">
        <v>65</v>
      </c>
      <c r="AS242" s="70" t="s">
        <v>537</v>
      </c>
      <c r="AT242" s="70" t="s">
        <v>66</v>
      </c>
      <c r="AU242" s="70" t="s">
        <v>131</v>
      </c>
      <c r="AV242" s="70" t="s">
        <v>170</v>
      </c>
      <c r="AW242" s="70" t="s">
        <v>67</v>
      </c>
      <c r="AX242" s="70" t="s">
        <v>235</v>
      </c>
      <c r="AY242" s="70" t="s">
        <v>108</v>
      </c>
      <c r="AZ242" s="70" t="s">
        <v>92</v>
      </c>
      <c r="BD242" s="70" t="s">
        <v>596</v>
      </c>
      <c r="BE242" s="70" t="s">
        <v>600</v>
      </c>
      <c r="BF242" s="33" t="s">
        <v>2116</v>
      </c>
      <c r="BM242" s="70"/>
      <c r="BN242" s="72">
        <v>1.44</v>
      </c>
      <c r="BO242" s="70" t="s">
        <v>121</v>
      </c>
      <c r="BP242" s="62" t="s">
        <v>1963</v>
      </c>
      <c r="BQ242" s="72"/>
      <c r="BR242" s="70"/>
      <c r="BT242" s="70"/>
      <c r="BU242" s="74"/>
      <c r="BV242" s="70"/>
      <c r="BW242" s="70"/>
      <c r="BX242" s="70"/>
      <c r="BY242" s="70">
        <v>3</v>
      </c>
      <c r="BZ242" s="70"/>
      <c r="CA242" s="70" t="s">
        <v>1593</v>
      </c>
      <c r="CB242" s="70" t="s">
        <v>1602</v>
      </c>
      <c r="CC242" s="70"/>
      <c r="CD242" s="70"/>
      <c r="CE242" s="70"/>
      <c r="CF242" s="70"/>
      <c r="CG242" s="70"/>
      <c r="CH242" s="70"/>
      <c r="CI242" s="70"/>
      <c r="CJ242" s="74"/>
      <c r="CK242" s="70"/>
      <c r="CL242" s="70"/>
      <c r="CM242" s="70"/>
      <c r="CN242" s="70"/>
      <c r="CO242" s="70"/>
      <c r="CP242" s="70"/>
      <c r="CQ242" s="70"/>
      <c r="CR242" s="70"/>
      <c r="CS242" s="70"/>
      <c r="CT242" s="70"/>
      <c r="CV242" s="70"/>
      <c r="CY242" s="75"/>
      <c r="CZ242" s="75"/>
      <c r="DA242" s="75"/>
      <c r="DE242" s="70" t="s">
        <v>1576</v>
      </c>
      <c r="DF242" s="70" t="s">
        <v>1576</v>
      </c>
      <c r="DJ242" s="70"/>
      <c r="DK242" s="70"/>
      <c r="DL242" s="70"/>
      <c r="DM242" s="70"/>
      <c r="DN242" s="70"/>
      <c r="DO242" s="70" t="s">
        <v>1576</v>
      </c>
      <c r="DP242" s="70" t="s">
        <v>1609</v>
      </c>
      <c r="DQ242" s="70"/>
      <c r="DS242" s="70"/>
      <c r="DT242" s="70"/>
      <c r="DU242" s="70"/>
      <c r="DV242" s="70"/>
      <c r="DW242" s="70"/>
      <c r="DX242" s="70"/>
      <c r="DY242" s="70"/>
      <c r="DZ242" s="70"/>
      <c r="EA242" s="70"/>
      <c r="EB242" s="70">
        <v>40</v>
      </c>
      <c r="EC242" s="70">
        <v>525</v>
      </c>
      <c r="ED242" s="70"/>
      <c r="EE242" s="70"/>
      <c r="EF242" s="70"/>
      <c r="EG242" s="70"/>
      <c r="EH242" s="70"/>
      <c r="EI242" s="70"/>
      <c r="EL242" s="70">
        <f>COUNTA(Tabla1[[#This Row],[Tamb1]:[Tamb4]])</f>
        <v>4</v>
      </c>
      <c r="EM242" s="78" t="s">
        <v>1727</v>
      </c>
      <c r="EN242" s="78" t="s">
        <v>1728</v>
      </c>
      <c r="EO242" s="78" t="s">
        <v>1734</v>
      </c>
      <c r="EP242" s="78" t="s">
        <v>1736</v>
      </c>
      <c r="EQ242" s="78" t="s">
        <v>1741</v>
      </c>
      <c r="ER242" s="78" t="s">
        <v>1745</v>
      </c>
      <c r="ES242" s="70">
        <f>COUNTA(Tabla1[[#This Row],[Tcam1]:[Tcam9]])</f>
        <v>5</v>
      </c>
      <c r="ET242" s="78" t="s">
        <v>1741</v>
      </c>
      <c r="EU242" s="78" t="s">
        <v>1745</v>
      </c>
      <c r="EV242" s="70" t="s">
        <v>1338</v>
      </c>
      <c r="EW242" s="70" t="s">
        <v>1339</v>
      </c>
      <c r="EX242" s="70" t="s">
        <v>1568</v>
      </c>
      <c r="FC242" s="79">
        <v>7200</v>
      </c>
      <c r="FD242" s="80">
        <v>24400</v>
      </c>
      <c r="FE242" s="80">
        <v>1800</v>
      </c>
      <c r="FF242" s="80">
        <v>1525</v>
      </c>
      <c r="FG242" s="80">
        <v>52.67</v>
      </c>
      <c r="FH242" s="80"/>
      <c r="FI242" s="80"/>
      <c r="FJ242" s="80"/>
      <c r="FK242" s="80"/>
      <c r="FL242" s="79">
        <v>7200</v>
      </c>
      <c r="FM242" s="80">
        <v>21600</v>
      </c>
      <c r="FN242" s="80">
        <v>1800</v>
      </c>
      <c r="FO242" s="80">
        <v>1350</v>
      </c>
      <c r="FP242" s="80">
        <v>51.07</v>
      </c>
      <c r="FQ242" s="80"/>
      <c r="FR242" s="80"/>
      <c r="FS242" s="80"/>
      <c r="FT242" s="80"/>
      <c r="FU242" s="79">
        <v>7200</v>
      </c>
      <c r="FV242" s="80">
        <v>18900</v>
      </c>
      <c r="FW242" s="80">
        <v>1800</v>
      </c>
      <c r="FX242" s="80">
        <v>1181</v>
      </c>
      <c r="FY242" s="80">
        <v>49.54</v>
      </c>
      <c r="FZ242" s="79">
        <v>7200</v>
      </c>
      <c r="GA242" s="80">
        <v>9900</v>
      </c>
      <c r="GB242" s="80">
        <v>1800</v>
      </c>
      <c r="GC242" s="80">
        <v>619</v>
      </c>
      <c r="GD242" s="80">
        <v>41.62</v>
      </c>
      <c r="GE242" s="74"/>
      <c r="GF242" s="74"/>
      <c r="GG242" s="74"/>
      <c r="GH242" s="74"/>
      <c r="GI242" s="74"/>
      <c r="GJ242" s="74"/>
      <c r="GK242" s="74"/>
      <c r="GL242" s="74"/>
      <c r="GM242" s="74"/>
      <c r="GN242" s="74"/>
      <c r="GO242" s="74"/>
      <c r="GP242" s="74"/>
      <c r="GQ242" s="74"/>
      <c r="GR242" s="74"/>
      <c r="GS242" s="74"/>
      <c r="GT242" s="74"/>
      <c r="GU242" s="74"/>
      <c r="GV242" s="74"/>
      <c r="GW242" s="74"/>
      <c r="GX242" s="74"/>
      <c r="GY242" s="74"/>
      <c r="GZ242" s="74"/>
      <c r="HA242" s="74"/>
      <c r="HB242" s="74"/>
      <c r="HC242" s="74"/>
      <c r="HD242" s="74"/>
      <c r="HE242" s="74"/>
      <c r="HF242" s="74"/>
      <c r="HG242" s="74"/>
      <c r="HH242" s="74"/>
      <c r="HI242" s="74"/>
      <c r="HJ242" s="74"/>
      <c r="HK242" s="74"/>
      <c r="HL242" s="74"/>
      <c r="HM242" s="74"/>
      <c r="HN242" s="74"/>
      <c r="HO242" s="74"/>
      <c r="HP242" s="74"/>
      <c r="HQ242" s="74"/>
      <c r="HR242" s="74"/>
      <c r="HS242" s="74"/>
      <c r="HT242" s="74"/>
      <c r="HU242" s="74"/>
      <c r="HV242" s="74"/>
      <c r="HW242" s="74"/>
      <c r="HX242" s="74"/>
      <c r="HY242" s="74"/>
      <c r="HZ242" s="74"/>
      <c r="IA242" s="74"/>
      <c r="IB242" s="74"/>
      <c r="IC242" s="74"/>
      <c r="ID242" s="74"/>
      <c r="IE242" s="74"/>
      <c r="IF242" s="74"/>
      <c r="IG242" s="74"/>
      <c r="IH242" s="74"/>
      <c r="II242" s="74"/>
      <c r="IJ242" s="74"/>
      <c r="IK242" s="74"/>
      <c r="IL242" s="74"/>
      <c r="IM242" s="74"/>
      <c r="IN242" s="74"/>
      <c r="IO242" s="74"/>
      <c r="IP242" s="74"/>
      <c r="IQ242" s="74"/>
      <c r="IR242" s="74"/>
      <c r="IS242" s="74"/>
      <c r="IT242" s="74"/>
      <c r="IU242" s="74"/>
      <c r="IV242" s="74"/>
      <c r="IW242" s="74"/>
      <c r="IX242" s="74"/>
      <c r="IY242" s="74"/>
      <c r="IZ242" s="74"/>
      <c r="JA242" s="74"/>
      <c r="JB242" s="74"/>
      <c r="JC242" s="74"/>
      <c r="JD242" s="74"/>
      <c r="JE242" s="74"/>
      <c r="JF242" s="74"/>
      <c r="JG242" s="74"/>
      <c r="JH242" s="74"/>
      <c r="JI242" s="74"/>
      <c r="JJ242" s="74"/>
      <c r="JK242" s="70"/>
      <c r="JL242" s="70"/>
      <c r="JM242" s="70"/>
      <c r="JN242" s="70"/>
      <c r="JO242" s="70"/>
      <c r="JP242" s="70"/>
      <c r="JQ242" s="70"/>
      <c r="JR242" s="70"/>
      <c r="JS242" s="70"/>
      <c r="JT242" s="70"/>
      <c r="JU242" s="70"/>
      <c r="JV242" s="70"/>
      <c r="JW242" s="70"/>
      <c r="JX242" s="70"/>
      <c r="JY242" s="70"/>
      <c r="JZ242" s="70"/>
      <c r="KA242" s="70"/>
      <c r="KB242" s="70"/>
      <c r="KC242" s="70"/>
      <c r="KD242" s="70"/>
      <c r="KE242" s="70"/>
      <c r="KF242" s="70"/>
      <c r="KG242" s="70"/>
      <c r="KH242" s="70"/>
      <c r="KI242" s="70"/>
      <c r="KJ242" s="70"/>
      <c r="KK242" s="70"/>
      <c r="KL242" s="70"/>
      <c r="KM242" s="70"/>
      <c r="KN242" s="70"/>
      <c r="KO242" s="70"/>
      <c r="KP242" s="70"/>
      <c r="KQ242" s="70"/>
      <c r="KR242" s="70"/>
      <c r="KS242" s="70"/>
      <c r="KT242" s="70"/>
      <c r="KU242" s="70"/>
      <c r="KV242" s="70"/>
      <c r="KW242" s="70"/>
      <c r="KX242" s="70"/>
      <c r="KY242" s="70"/>
      <c r="KZ242" s="70"/>
      <c r="LA242" s="70"/>
      <c r="LB242" s="70"/>
      <c r="LC242" s="70"/>
      <c r="LD242" s="70"/>
      <c r="LE242" s="70"/>
      <c r="LF242" s="70"/>
      <c r="LG242" s="70"/>
    </row>
    <row r="243" spans="1:319" ht="30">
      <c r="A243" s="70" t="s">
        <v>415</v>
      </c>
      <c r="B243" s="71">
        <v>108322.46</v>
      </c>
      <c r="C243" s="71">
        <v>102191</v>
      </c>
      <c r="D243" s="26">
        <v>116878.94421875</v>
      </c>
      <c r="E243" s="26">
        <f>ROUNDUP(Tabla1[[#This Row],[€uros1]],0)</f>
        <v>116879</v>
      </c>
      <c r="F243" s="70">
        <v>19</v>
      </c>
      <c r="G243" s="32">
        <v>242</v>
      </c>
      <c r="H243" s="70" t="s">
        <v>614</v>
      </c>
      <c r="I243" s="70" t="s">
        <v>445</v>
      </c>
      <c r="J243" s="70" t="s">
        <v>445</v>
      </c>
      <c r="M243" s="70">
        <v>2</v>
      </c>
      <c r="N243" s="70">
        <v>2</v>
      </c>
      <c r="O243" s="70" t="s">
        <v>1333</v>
      </c>
      <c r="P243" s="70" t="s">
        <v>1322</v>
      </c>
      <c r="R243" s="70" t="s">
        <v>1397</v>
      </c>
      <c r="W243" s="70" t="s">
        <v>1398</v>
      </c>
      <c r="X243" s="70" t="s">
        <v>1400</v>
      </c>
      <c r="AF243" s="70" t="s">
        <v>1401</v>
      </c>
      <c r="AI243" s="70" t="s">
        <v>612</v>
      </c>
      <c r="AJ243" s="70" t="s">
        <v>171</v>
      </c>
      <c r="AK243" s="70" t="s">
        <v>1336</v>
      </c>
      <c r="AL243" s="70" t="s">
        <v>260</v>
      </c>
      <c r="AM243" s="70" t="s">
        <v>2108</v>
      </c>
      <c r="AN243" s="70" t="s">
        <v>60</v>
      </c>
      <c r="AO243" s="70" t="s">
        <v>61</v>
      </c>
      <c r="AP243" s="70" t="s">
        <v>62</v>
      </c>
      <c r="AQ243" s="70" t="s">
        <v>64</v>
      </c>
      <c r="AR243" s="70" t="s">
        <v>65</v>
      </c>
      <c r="AS243" s="70" t="s">
        <v>537</v>
      </c>
      <c r="AT243" s="70" t="s">
        <v>66</v>
      </c>
      <c r="AU243" s="70" t="s">
        <v>131</v>
      </c>
      <c r="AV243" s="70" t="s">
        <v>170</v>
      </c>
      <c r="AW243" s="70" t="s">
        <v>67</v>
      </c>
      <c r="AX243" s="70" t="s">
        <v>235</v>
      </c>
      <c r="AY243" s="70" t="s">
        <v>108</v>
      </c>
      <c r="AZ243" s="70" t="s">
        <v>92</v>
      </c>
      <c r="BD243" s="70" t="s">
        <v>596</v>
      </c>
      <c r="BE243" s="70" t="s">
        <v>600</v>
      </c>
      <c r="BF243" s="33" t="s">
        <v>2116</v>
      </c>
      <c r="BM243" s="70"/>
      <c r="BN243" s="72">
        <v>1.34</v>
      </c>
      <c r="BO243" s="70" t="s">
        <v>121</v>
      </c>
      <c r="BP243" s="62" t="s">
        <v>1964</v>
      </c>
      <c r="BQ243" s="72"/>
      <c r="BR243" s="70"/>
      <c r="BT243" s="70"/>
      <c r="BU243" s="74"/>
      <c r="BV243" s="70"/>
      <c r="BW243" s="70"/>
      <c r="BX243" s="70"/>
      <c r="BY243" s="70">
        <v>3</v>
      </c>
      <c r="BZ243" s="70"/>
      <c r="CA243" s="70" t="s">
        <v>1594</v>
      </c>
      <c r="CB243" s="70" t="s">
        <v>1603</v>
      </c>
      <c r="CC243" s="70"/>
      <c r="CD243" s="70"/>
      <c r="CE243" s="70"/>
      <c r="CF243" s="70"/>
      <c r="CG243" s="70"/>
      <c r="CH243" s="70"/>
      <c r="CI243" s="70"/>
      <c r="CJ243" s="74"/>
      <c r="CK243" s="70"/>
      <c r="CL243" s="70"/>
      <c r="CM243" s="70"/>
      <c r="CN243" s="70"/>
      <c r="CO243" s="70"/>
      <c r="CP243" s="70"/>
      <c r="CQ243" s="70"/>
      <c r="CR243" s="70"/>
      <c r="CS243" s="70"/>
      <c r="CT243" s="70"/>
      <c r="CV243" s="70"/>
      <c r="CY243" s="75"/>
      <c r="CZ243" s="75"/>
      <c r="DA243" s="75"/>
      <c r="DE243" s="70" t="s">
        <v>1575</v>
      </c>
      <c r="DF243" s="70" t="s">
        <v>1575</v>
      </c>
      <c r="DJ243" s="70"/>
      <c r="DK243" s="70"/>
      <c r="DL243" s="70"/>
      <c r="DM243" s="70"/>
      <c r="DN243" s="70"/>
      <c r="DO243" s="70" t="s">
        <v>1575</v>
      </c>
      <c r="DP243" s="70" t="s">
        <v>1605</v>
      </c>
      <c r="DQ243" s="70"/>
      <c r="DS243" s="70"/>
      <c r="DT243" s="70"/>
      <c r="DU243" s="70"/>
      <c r="DV243" s="70"/>
      <c r="DW243" s="70"/>
      <c r="DX243" s="70"/>
      <c r="DY243" s="70"/>
      <c r="DZ243" s="70"/>
      <c r="EA243" s="70"/>
      <c r="EB243" s="70">
        <v>30</v>
      </c>
      <c r="EC243" s="70">
        <v>475</v>
      </c>
      <c r="ED243" s="70"/>
      <c r="EE243" s="70"/>
      <c r="EF243" s="70"/>
      <c r="EG243" s="70"/>
      <c r="EH243" s="70"/>
      <c r="EI243" s="70"/>
      <c r="EL243" s="70">
        <f>COUNTA(Tabla1[[#This Row],[Tamb1]:[Tamb4]])</f>
        <v>4</v>
      </c>
      <c r="EM243" s="78" t="s">
        <v>1727</v>
      </c>
      <c r="EN243" s="78" t="s">
        <v>1728</v>
      </c>
      <c r="EO243" s="78" t="s">
        <v>1734</v>
      </c>
      <c r="EP243" s="78" t="s">
        <v>1736</v>
      </c>
      <c r="EQ243" s="78" t="s">
        <v>1741</v>
      </c>
      <c r="ER243" s="78" t="s">
        <v>1745</v>
      </c>
      <c r="ES243" s="70">
        <f>COUNTA(Tabla1[[#This Row],[Tcam1]:[Tcam9]])</f>
        <v>5</v>
      </c>
      <c r="ET243" s="78" t="s">
        <v>1741</v>
      </c>
      <c r="EU243" s="78" t="s">
        <v>1745</v>
      </c>
      <c r="EV243" s="70" t="s">
        <v>1338</v>
      </c>
      <c r="EW243" s="70" t="s">
        <v>1339</v>
      </c>
      <c r="EX243" s="70" t="s">
        <v>1568</v>
      </c>
      <c r="FC243" s="79">
        <v>4200</v>
      </c>
      <c r="FD243" s="80">
        <v>11600</v>
      </c>
      <c r="FE243" s="80">
        <v>525</v>
      </c>
      <c r="FF243" s="80">
        <v>1450</v>
      </c>
      <c r="FG243" s="80">
        <v>26.33</v>
      </c>
      <c r="FH243" s="80"/>
      <c r="FI243" s="80"/>
      <c r="FJ243" s="80"/>
      <c r="FK243" s="80"/>
      <c r="FL243" s="80">
        <v>4200</v>
      </c>
      <c r="FM243" s="80">
        <v>10200</v>
      </c>
      <c r="FN243" s="80">
        <v>525</v>
      </c>
      <c r="FO243" s="80">
        <v>1275</v>
      </c>
      <c r="FP243" s="80">
        <v>25.53</v>
      </c>
      <c r="FQ243" s="80"/>
      <c r="FR243" s="80"/>
      <c r="FS243" s="80"/>
      <c r="FT243" s="80"/>
      <c r="FU243" s="80">
        <v>4200</v>
      </c>
      <c r="FV243" s="80">
        <v>8900</v>
      </c>
      <c r="FW243" s="80">
        <v>525</v>
      </c>
      <c r="FX243" s="80">
        <v>1113</v>
      </c>
      <c r="FY243" s="80">
        <v>24.77</v>
      </c>
      <c r="FZ243" s="80">
        <v>4200</v>
      </c>
      <c r="GA243" s="80">
        <v>4400</v>
      </c>
      <c r="GB243" s="80">
        <v>525</v>
      </c>
      <c r="GC243" s="80">
        <v>550</v>
      </c>
      <c r="GD243" s="80">
        <v>20.81</v>
      </c>
      <c r="GE243" s="74"/>
      <c r="GF243" s="74"/>
      <c r="GG243" s="74"/>
      <c r="GH243" s="74"/>
      <c r="GI243" s="74"/>
      <c r="GJ243" s="74"/>
      <c r="GK243" s="74"/>
      <c r="GL243" s="74"/>
      <c r="GM243" s="74"/>
      <c r="GN243" s="74"/>
      <c r="GO243" s="74"/>
      <c r="GP243" s="74"/>
      <c r="GQ243" s="74"/>
      <c r="GR243" s="74"/>
      <c r="GS243" s="74"/>
      <c r="GT243" s="74"/>
      <c r="GU243" s="74"/>
      <c r="GV243" s="74"/>
      <c r="GW243" s="74"/>
      <c r="GX243" s="74"/>
      <c r="GY243" s="74"/>
      <c r="GZ243" s="74"/>
      <c r="HA243" s="74"/>
      <c r="HB243" s="74"/>
      <c r="HC243" s="74"/>
      <c r="HD243" s="74"/>
      <c r="HE243" s="74"/>
      <c r="HF243" s="74"/>
      <c r="HG243" s="74"/>
      <c r="HH243" s="74"/>
      <c r="HI243" s="74"/>
      <c r="HJ243" s="74"/>
      <c r="HK243" s="74"/>
      <c r="HL243" s="74"/>
      <c r="HM243" s="74"/>
      <c r="HN243" s="74"/>
      <c r="HO243" s="74"/>
      <c r="HP243" s="74"/>
      <c r="HQ243" s="74"/>
      <c r="HR243" s="74"/>
      <c r="HS243" s="74"/>
      <c r="HT243" s="74"/>
      <c r="HU243" s="74"/>
      <c r="HV243" s="74"/>
      <c r="HW243" s="74"/>
      <c r="HX243" s="74"/>
      <c r="HY243" s="74"/>
      <c r="HZ243" s="74"/>
      <c r="IA243" s="74"/>
      <c r="IB243" s="74"/>
      <c r="IC243" s="74"/>
      <c r="ID243" s="74"/>
      <c r="IE243" s="74"/>
      <c r="IF243" s="74"/>
      <c r="IG243" s="74"/>
      <c r="IH243" s="74"/>
      <c r="II243" s="74"/>
      <c r="IJ243" s="74"/>
      <c r="IK243" s="74"/>
      <c r="IL243" s="74"/>
      <c r="IM243" s="74"/>
      <c r="IN243" s="74"/>
      <c r="IO243" s="74"/>
      <c r="IP243" s="74"/>
      <c r="IQ243" s="74"/>
      <c r="IR243" s="74"/>
      <c r="IS243" s="74"/>
      <c r="IT243" s="74"/>
      <c r="IU243" s="74"/>
      <c r="IV243" s="74"/>
      <c r="IW243" s="74"/>
      <c r="IX243" s="74"/>
      <c r="IY243" s="74"/>
      <c r="IZ243" s="74"/>
      <c r="JA243" s="74"/>
      <c r="JB243" s="74"/>
      <c r="JC243" s="74"/>
      <c r="JD243" s="74"/>
      <c r="JE243" s="74"/>
      <c r="JF243" s="74"/>
      <c r="JG243" s="74"/>
      <c r="JH243" s="74"/>
      <c r="JI243" s="74"/>
      <c r="JJ243" s="74"/>
      <c r="JK243" s="70"/>
      <c r="JL243" s="70"/>
      <c r="JM243" s="70"/>
      <c r="JN243" s="70"/>
      <c r="JO243" s="70"/>
      <c r="JP243" s="70"/>
      <c r="JQ243" s="70"/>
      <c r="JR243" s="70"/>
      <c r="JS243" s="70"/>
      <c r="JT243" s="70"/>
      <c r="JU243" s="70"/>
      <c r="JV243" s="70"/>
      <c r="JW243" s="70"/>
      <c r="JX243" s="70"/>
      <c r="JY243" s="70"/>
      <c r="JZ243" s="70"/>
      <c r="KA243" s="70"/>
      <c r="KB243" s="70"/>
      <c r="KC243" s="70"/>
      <c r="KD243" s="70"/>
      <c r="KE243" s="70"/>
      <c r="KF243" s="70"/>
      <c r="KG243" s="70"/>
      <c r="KH243" s="70"/>
      <c r="KI243" s="70"/>
      <c r="KJ243" s="70"/>
      <c r="KK243" s="70"/>
      <c r="KL243" s="70"/>
      <c r="KM243" s="70"/>
      <c r="KN243" s="70"/>
      <c r="KO243" s="70"/>
      <c r="KP243" s="70"/>
      <c r="KQ243" s="70"/>
      <c r="KR243" s="70"/>
      <c r="KS243" s="70"/>
      <c r="KT243" s="70"/>
      <c r="KU243" s="70"/>
      <c r="KV243" s="70"/>
      <c r="KW243" s="70"/>
      <c r="KX243" s="70"/>
      <c r="KY243" s="70"/>
      <c r="KZ243" s="70"/>
      <c r="LA243" s="70"/>
      <c r="LB243" s="70"/>
      <c r="LC243" s="70"/>
      <c r="LD243" s="70"/>
      <c r="LE243" s="70"/>
      <c r="LF243" s="70"/>
      <c r="LG243" s="70"/>
    </row>
    <row r="244" spans="1:319" ht="30">
      <c r="A244" s="70" t="s">
        <v>417</v>
      </c>
      <c r="B244" s="71">
        <v>108787.8</v>
      </c>
      <c r="C244" s="71">
        <v>102630</v>
      </c>
      <c r="D244" s="26">
        <v>117380.03921875</v>
      </c>
      <c r="E244" s="26">
        <f>ROUNDUP(Tabla1[[#This Row],[€uros1]],0)</f>
        <v>117381</v>
      </c>
      <c r="F244" s="70">
        <v>19</v>
      </c>
      <c r="G244" s="32">
        <v>243</v>
      </c>
      <c r="H244" s="70" t="s">
        <v>614</v>
      </c>
      <c r="I244" s="70" t="s">
        <v>445</v>
      </c>
      <c r="J244" s="70" t="s">
        <v>445</v>
      </c>
      <c r="M244" s="70">
        <v>2</v>
      </c>
      <c r="N244" s="70">
        <v>2</v>
      </c>
      <c r="O244" s="70" t="s">
        <v>1333</v>
      </c>
      <c r="P244" s="70" t="s">
        <v>1322</v>
      </c>
      <c r="R244" s="70" t="s">
        <v>1397</v>
      </c>
      <c r="W244" s="70" t="s">
        <v>1398</v>
      </c>
      <c r="X244" s="70" t="s">
        <v>1400</v>
      </c>
      <c r="AF244" s="70" t="s">
        <v>1401</v>
      </c>
      <c r="AI244" s="70" t="s">
        <v>612</v>
      </c>
      <c r="AJ244" s="70" t="s">
        <v>171</v>
      </c>
      <c r="AK244" s="70" t="s">
        <v>1336</v>
      </c>
      <c r="AL244" s="70" t="s">
        <v>260</v>
      </c>
      <c r="AM244" s="70" t="s">
        <v>2108</v>
      </c>
      <c r="AN244" s="70" t="s">
        <v>60</v>
      </c>
      <c r="AO244" s="70" t="s">
        <v>61</v>
      </c>
      <c r="AP244" s="70" t="s">
        <v>62</v>
      </c>
      <c r="AQ244" s="70" t="s">
        <v>64</v>
      </c>
      <c r="AR244" s="70" t="s">
        <v>65</v>
      </c>
      <c r="AS244" s="70" t="s">
        <v>537</v>
      </c>
      <c r="AT244" s="70" t="s">
        <v>66</v>
      </c>
      <c r="AU244" s="70" t="s">
        <v>131</v>
      </c>
      <c r="AV244" s="70" t="s">
        <v>170</v>
      </c>
      <c r="AW244" s="70" t="s">
        <v>67</v>
      </c>
      <c r="AX244" s="70" t="s">
        <v>235</v>
      </c>
      <c r="AY244" s="70" t="s">
        <v>108</v>
      </c>
      <c r="AZ244" s="70" t="s">
        <v>92</v>
      </c>
      <c r="BD244" s="70" t="s">
        <v>596</v>
      </c>
      <c r="BE244" s="70" t="s">
        <v>600</v>
      </c>
      <c r="BF244" s="33" t="s">
        <v>2116</v>
      </c>
      <c r="BM244" s="70"/>
      <c r="BN244" s="72">
        <v>1.26</v>
      </c>
      <c r="BO244" s="70" t="s">
        <v>121</v>
      </c>
      <c r="BP244" s="62" t="s">
        <v>1965</v>
      </c>
      <c r="BQ244" s="72"/>
      <c r="BR244" s="70"/>
      <c r="BT244" s="70"/>
      <c r="BU244" s="74"/>
      <c r="BV244" s="70"/>
      <c r="BW244" s="70"/>
      <c r="BX244" s="70"/>
      <c r="BY244" s="70">
        <v>3</v>
      </c>
      <c r="BZ244" s="70"/>
      <c r="CA244" s="70" t="s">
        <v>1595</v>
      </c>
      <c r="CB244" s="70" t="s">
        <v>1603</v>
      </c>
      <c r="CC244" s="70"/>
      <c r="CD244" s="70"/>
      <c r="CE244" s="70"/>
      <c r="CF244" s="70"/>
      <c r="CG244" s="70"/>
      <c r="CH244" s="70"/>
      <c r="CI244" s="70"/>
      <c r="CJ244" s="74"/>
      <c r="CK244" s="70"/>
      <c r="CL244" s="70"/>
      <c r="CM244" s="70"/>
      <c r="CN244" s="70"/>
      <c r="CO244" s="70"/>
      <c r="CP244" s="70"/>
      <c r="CQ244" s="70"/>
      <c r="CR244" s="70"/>
      <c r="CS244" s="70"/>
      <c r="CT244" s="70"/>
      <c r="CV244" s="70"/>
      <c r="CY244" s="75"/>
      <c r="CZ244" s="75"/>
      <c r="DA244" s="75"/>
      <c r="DE244" s="70" t="s">
        <v>1575</v>
      </c>
      <c r="DF244" s="70" t="s">
        <v>1575</v>
      </c>
      <c r="DJ244" s="70"/>
      <c r="DK244" s="70"/>
      <c r="DL244" s="70"/>
      <c r="DM244" s="70"/>
      <c r="DN244" s="70"/>
      <c r="DO244" s="70" t="s">
        <v>1575</v>
      </c>
      <c r="DP244" s="70" t="s">
        <v>1610</v>
      </c>
      <c r="DQ244" s="70"/>
      <c r="DS244" s="70"/>
      <c r="DT244" s="70"/>
      <c r="DU244" s="70"/>
      <c r="DV244" s="70"/>
      <c r="DW244" s="70"/>
      <c r="DX244" s="70"/>
      <c r="DY244" s="70"/>
      <c r="DZ244" s="70"/>
      <c r="EA244" s="70"/>
      <c r="EB244" s="70">
        <v>30</v>
      </c>
      <c r="EC244" s="70">
        <v>450</v>
      </c>
      <c r="ED244" s="70"/>
      <c r="EE244" s="70"/>
      <c r="EF244" s="70"/>
      <c r="EG244" s="70"/>
      <c r="EH244" s="70"/>
      <c r="EI244" s="70"/>
      <c r="EL244" s="70">
        <f>COUNTA(Tabla1[[#This Row],[Tamb1]:[Tamb4]])</f>
        <v>4</v>
      </c>
      <c r="EM244" s="78" t="s">
        <v>1727</v>
      </c>
      <c r="EN244" s="78" t="s">
        <v>1728</v>
      </c>
      <c r="EO244" s="78" t="s">
        <v>1734</v>
      </c>
      <c r="EP244" s="78" t="s">
        <v>1736</v>
      </c>
      <c r="EQ244" s="78" t="s">
        <v>1741</v>
      </c>
      <c r="ER244" s="78" t="s">
        <v>1745</v>
      </c>
      <c r="ES244" s="70">
        <f>COUNTA(Tabla1[[#This Row],[Tcam1]:[Tcam9]])</f>
        <v>5</v>
      </c>
      <c r="ET244" s="78" t="s">
        <v>1741</v>
      </c>
      <c r="EU244" s="78" t="s">
        <v>1745</v>
      </c>
      <c r="EV244" s="70" t="s">
        <v>1338</v>
      </c>
      <c r="EW244" s="70" t="s">
        <v>1339</v>
      </c>
      <c r="EX244" s="70" t="s">
        <v>1568</v>
      </c>
      <c r="FC244" s="80">
        <v>6300</v>
      </c>
      <c r="FD244" s="80">
        <v>9500</v>
      </c>
      <c r="FE244" s="80">
        <v>788</v>
      </c>
      <c r="FF244" s="80">
        <v>1188</v>
      </c>
      <c r="FG244" s="80">
        <v>26.33</v>
      </c>
      <c r="FH244" s="80"/>
      <c r="FI244" s="80"/>
      <c r="FJ244" s="80"/>
      <c r="FK244" s="80"/>
      <c r="FL244" s="80">
        <v>6300</v>
      </c>
      <c r="FM244" s="80">
        <v>8100</v>
      </c>
      <c r="FN244" s="80">
        <v>788</v>
      </c>
      <c r="FO244" s="80">
        <v>1013</v>
      </c>
      <c r="FP244" s="80">
        <v>25.53</v>
      </c>
      <c r="FQ244" s="80"/>
      <c r="FR244" s="80"/>
      <c r="FS244" s="80"/>
      <c r="FT244" s="80"/>
      <c r="FU244" s="80">
        <v>6300</v>
      </c>
      <c r="FV244" s="80">
        <v>6700</v>
      </c>
      <c r="FW244" s="80">
        <v>788</v>
      </c>
      <c r="FX244" s="80">
        <v>838</v>
      </c>
      <c r="FY244" s="80">
        <v>24.77</v>
      </c>
      <c r="FZ244" s="80">
        <v>6300</v>
      </c>
      <c r="GA244" s="80">
        <v>2200</v>
      </c>
      <c r="GB244" s="80">
        <v>788</v>
      </c>
      <c r="GC244" s="80">
        <v>275</v>
      </c>
      <c r="GD244" s="80">
        <v>20.81</v>
      </c>
      <c r="GE244" s="74"/>
      <c r="GF244" s="74"/>
      <c r="GG244" s="74"/>
      <c r="GH244" s="74"/>
      <c r="GI244" s="74"/>
      <c r="GJ244" s="74"/>
      <c r="GK244" s="74"/>
      <c r="GL244" s="74"/>
      <c r="GM244" s="74"/>
      <c r="GN244" s="74"/>
      <c r="GO244" s="74"/>
      <c r="GP244" s="74"/>
      <c r="GQ244" s="74"/>
      <c r="GR244" s="74"/>
      <c r="GS244" s="74"/>
      <c r="GT244" s="74"/>
      <c r="GU244" s="74"/>
      <c r="GV244" s="74"/>
      <c r="GW244" s="74"/>
      <c r="GX244" s="74"/>
      <c r="GY244" s="74"/>
      <c r="GZ244" s="74"/>
      <c r="HA244" s="74"/>
      <c r="HB244" s="74"/>
      <c r="HC244" s="74"/>
      <c r="HD244" s="74"/>
      <c r="HE244" s="74"/>
      <c r="HF244" s="74"/>
      <c r="HG244" s="74"/>
      <c r="HH244" s="74"/>
      <c r="HI244" s="74"/>
      <c r="HJ244" s="74"/>
      <c r="HK244" s="74"/>
      <c r="HL244" s="74"/>
      <c r="HM244" s="74"/>
      <c r="HN244" s="74"/>
      <c r="HO244" s="74"/>
      <c r="HP244" s="74"/>
      <c r="HQ244" s="74"/>
      <c r="HR244" s="74"/>
      <c r="HS244" s="74"/>
      <c r="HT244" s="74"/>
      <c r="HU244" s="74"/>
      <c r="HV244" s="74"/>
      <c r="HW244" s="74"/>
      <c r="HX244" s="74"/>
      <c r="HY244" s="74"/>
      <c r="HZ244" s="74"/>
      <c r="IA244" s="74"/>
      <c r="IB244" s="74"/>
      <c r="IC244" s="74"/>
      <c r="ID244" s="74"/>
      <c r="IE244" s="74"/>
      <c r="IF244" s="74"/>
      <c r="IG244" s="74"/>
      <c r="IH244" s="74"/>
      <c r="II244" s="74"/>
      <c r="IJ244" s="74"/>
      <c r="IK244" s="74"/>
      <c r="IL244" s="74"/>
      <c r="IM244" s="74"/>
      <c r="IN244" s="74"/>
      <c r="IO244" s="74"/>
      <c r="IP244" s="74"/>
      <c r="IQ244" s="74"/>
      <c r="IR244" s="74"/>
      <c r="IS244" s="74"/>
      <c r="IT244" s="74"/>
      <c r="IU244" s="74"/>
      <c r="IV244" s="74"/>
      <c r="IW244" s="74"/>
      <c r="IX244" s="74"/>
      <c r="IY244" s="74"/>
      <c r="IZ244" s="74"/>
      <c r="JA244" s="74"/>
      <c r="JB244" s="74"/>
      <c r="JC244" s="74"/>
      <c r="JD244" s="74"/>
      <c r="JE244" s="74"/>
      <c r="JF244" s="74"/>
      <c r="JG244" s="74"/>
      <c r="JH244" s="74"/>
      <c r="JI244" s="74"/>
      <c r="JJ244" s="74"/>
      <c r="JK244" s="70"/>
      <c r="JL244" s="70"/>
      <c r="JM244" s="70"/>
      <c r="JN244" s="70"/>
      <c r="JO244" s="70"/>
      <c r="JP244" s="70"/>
      <c r="JQ244" s="70"/>
      <c r="JR244" s="70"/>
      <c r="JS244" s="70"/>
      <c r="JT244" s="70"/>
      <c r="JU244" s="70"/>
      <c r="JV244" s="70"/>
      <c r="JW244" s="70"/>
      <c r="JX244" s="70"/>
      <c r="JY244" s="70"/>
      <c r="JZ244" s="70"/>
      <c r="KA244" s="70"/>
      <c r="KB244" s="70"/>
      <c r="KC244" s="70"/>
      <c r="KD244" s="70"/>
      <c r="KE244" s="70"/>
      <c r="KF244" s="70"/>
      <c r="KG244" s="70"/>
      <c r="KH244" s="70"/>
      <c r="KI244" s="70"/>
      <c r="KJ244" s="70"/>
      <c r="KK244" s="70"/>
      <c r="KL244" s="70"/>
      <c r="KM244" s="70"/>
      <c r="KN244" s="70"/>
      <c r="KO244" s="70"/>
      <c r="KP244" s="70"/>
      <c r="KQ244" s="70"/>
      <c r="KR244" s="70"/>
      <c r="KS244" s="70"/>
      <c r="KT244" s="70"/>
      <c r="KU244" s="70"/>
      <c r="KV244" s="70"/>
      <c r="KW244" s="70"/>
      <c r="KX244" s="70"/>
      <c r="KY244" s="70"/>
      <c r="KZ244" s="70"/>
      <c r="LA244" s="70"/>
      <c r="LB244" s="70"/>
      <c r="LC244" s="70"/>
      <c r="LD244" s="70"/>
      <c r="LE244" s="70"/>
      <c r="LF244" s="70"/>
      <c r="LG244" s="70"/>
    </row>
    <row r="245" spans="1:319" ht="30">
      <c r="A245" s="70" t="s">
        <v>435</v>
      </c>
      <c r="B245" s="71">
        <v>125784.90000000001</v>
      </c>
      <c r="C245" s="71">
        <v>118665</v>
      </c>
      <c r="D245" s="26">
        <v>135721.64834374998</v>
      </c>
      <c r="E245" s="26">
        <f>ROUNDUP(Tabla1[[#This Row],[€uros1]],0)</f>
        <v>135722</v>
      </c>
      <c r="F245" s="70">
        <v>19</v>
      </c>
      <c r="G245" s="32">
        <v>244</v>
      </c>
      <c r="H245" s="70" t="s">
        <v>614</v>
      </c>
      <c r="I245" s="70" t="s">
        <v>445</v>
      </c>
      <c r="J245" s="70" t="s">
        <v>445</v>
      </c>
      <c r="M245" s="70">
        <v>2</v>
      </c>
      <c r="N245" s="70">
        <v>2</v>
      </c>
      <c r="O245" s="70" t="s">
        <v>1333</v>
      </c>
      <c r="P245" s="70" t="s">
        <v>1322</v>
      </c>
      <c r="R245" s="70" t="s">
        <v>1397</v>
      </c>
      <c r="W245" s="70" t="s">
        <v>1398</v>
      </c>
      <c r="X245" s="70" t="s">
        <v>1400</v>
      </c>
      <c r="AF245" s="70" t="s">
        <v>1401</v>
      </c>
      <c r="AI245" s="70" t="s">
        <v>612</v>
      </c>
      <c r="AJ245" s="70" t="s">
        <v>171</v>
      </c>
      <c r="AK245" s="70" t="s">
        <v>1336</v>
      </c>
      <c r="AL245" s="70" t="s">
        <v>260</v>
      </c>
      <c r="AM245" s="70" t="s">
        <v>2108</v>
      </c>
      <c r="AN245" s="70" t="s">
        <v>60</v>
      </c>
      <c r="AO245" s="70" t="s">
        <v>61</v>
      </c>
      <c r="AP245" s="70" t="s">
        <v>62</v>
      </c>
      <c r="AQ245" s="70" t="s">
        <v>64</v>
      </c>
      <c r="AR245" s="70" t="s">
        <v>65</v>
      </c>
      <c r="AS245" s="70" t="s">
        <v>537</v>
      </c>
      <c r="AT245" s="70" t="s">
        <v>66</v>
      </c>
      <c r="AU245" s="70" t="s">
        <v>131</v>
      </c>
      <c r="AV245" s="70" t="s">
        <v>170</v>
      </c>
      <c r="AW245" s="70" t="s">
        <v>67</v>
      </c>
      <c r="AX245" s="70" t="s">
        <v>235</v>
      </c>
      <c r="AY245" s="70" t="s">
        <v>108</v>
      </c>
      <c r="AZ245" s="70" t="s">
        <v>92</v>
      </c>
      <c r="BD245" s="70" t="s">
        <v>596</v>
      </c>
      <c r="BE245" s="70" t="s">
        <v>600</v>
      </c>
      <c r="BF245" s="33" t="s">
        <v>2116</v>
      </c>
      <c r="BM245" s="70"/>
      <c r="BN245" s="72">
        <v>1.44</v>
      </c>
      <c r="BO245" s="70" t="s">
        <v>121</v>
      </c>
      <c r="BP245" s="62" t="s">
        <v>1966</v>
      </c>
      <c r="BQ245" s="72"/>
      <c r="BR245" s="70"/>
      <c r="BT245" s="70"/>
      <c r="BU245" s="74"/>
      <c r="BV245" s="70"/>
      <c r="BW245" s="70"/>
      <c r="BX245" s="70"/>
      <c r="BY245" s="70">
        <v>3</v>
      </c>
      <c r="BZ245" s="70"/>
      <c r="CA245" s="70" t="s">
        <v>1596</v>
      </c>
      <c r="CB245" s="70" t="s">
        <v>1601</v>
      </c>
      <c r="CC245" s="70"/>
      <c r="CD245" s="70"/>
      <c r="CE245" s="70"/>
      <c r="CF245" s="70"/>
      <c r="CG245" s="70"/>
      <c r="CH245" s="70"/>
      <c r="CI245" s="70"/>
      <c r="CJ245" s="74"/>
      <c r="CK245" s="70"/>
      <c r="CL245" s="70"/>
      <c r="CM245" s="70"/>
      <c r="CN245" s="70"/>
      <c r="CO245" s="70"/>
      <c r="CP245" s="70"/>
      <c r="CQ245" s="70"/>
      <c r="CR245" s="70"/>
      <c r="CS245" s="70"/>
      <c r="CT245" s="70"/>
      <c r="CV245" s="70"/>
      <c r="CY245" s="75"/>
      <c r="CZ245" s="75"/>
      <c r="DA245" s="75"/>
      <c r="DE245" s="70" t="s">
        <v>1576</v>
      </c>
      <c r="DF245" s="70" t="s">
        <v>1576</v>
      </c>
      <c r="DJ245" s="70"/>
      <c r="DK245" s="70"/>
      <c r="DL245" s="70"/>
      <c r="DM245" s="70"/>
      <c r="DN245" s="70"/>
      <c r="DO245" s="70" t="s">
        <v>1576</v>
      </c>
      <c r="DP245" s="70" t="s">
        <v>1607</v>
      </c>
      <c r="DQ245" s="70"/>
      <c r="DS245" s="70"/>
      <c r="DT245" s="70"/>
      <c r="DU245" s="70"/>
      <c r="DV245" s="70"/>
      <c r="DW245" s="70"/>
      <c r="DX245" s="70"/>
      <c r="DY245" s="70"/>
      <c r="DZ245" s="70"/>
      <c r="EA245" s="70"/>
      <c r="EB245" s="70">
        <v>40</v>
      </c>
      <c r="EC245" s="70">
        <v>525</v>
      </c>
      <c r="ED245" s="70"/>
      <c r="EE245" s="70"/>
      <c r="EF245" s="70"/>
      <c r="EG245" s="70"/>
      <c r="EH245" s="70"/>
      <c r="EI245" s="70"/>
      <c r="EL245" s="70">
        <f>COUNTA(Tabla1[[#This Row],[Tamb1]:[Tamb4]])</f>
        <v>4</v>
      </c>
      <c r="EM245" s="78" t="s">
        <v>1727</v>
      </c>
      <c r="EN245" s="78" t="s">
        <v>1728</v>
      </c>
      <c r="EO245" s="78" t="s">
        <v>1734</v>
      </c>
      <c r="EP245" s="78" t="s">
        <v>1736</v>
      </c>
      <c r="EQ245" s="78" t="s">
        <v>1741</v>
      </c>
      <c r="ER245" s="78" t="s">
        <v>1745</v>
      </c>
      <c r="ES245" s="70">
        <f>COUNTA(Tabla1[[#This Row],[Tcam1]:[Tcam9]])</f>
        <v>5</v>
      </c>
      <c r="ET245" s="78" t="s">
        <v>1741</v>
      </c>
      <c r="EU245" s="78" t="s">
        <v>1745</v>
      </c>
      <c r="EV245" s="70" t="s">
        <v>1338</v>
      </c>
      <c r="EW245" s="70" t="s">
        <v>1339</v>
      </c>
      <c r="EX245" s="70" t="s">
        <v>1568</v>
      </c>
      <c r="FC245" s="80">
        <v>4200</v>
      </c>
      <c r="FD245" s="80">
        <v>19500</v>
      </c>
      <c r="FE245" s="80">
        <v>525</v>
      </c>
      <c r="FF245" s="80">
        <v>1625</v>
      </c>
      <c r="FG245" s="80">
        <v>39.5</v>
      </c>
      <c r="FH245" s="80"/>
      <c r="FI245" s="80"/>
      <c r="FJ245" s="80"/>
      <c r="FK245" s="80"/>
      <c r="FL245" s="80">
        <v>4200</v>
      </c>
      <c r="FM245" s="80">
        <v>17400</v>
      </c>
      <c r="FN245" s="80">
        <v>525</v>
      </c>
      <c r="FO245" s="80">
        <v>1450</v>
      </c>
      <c r="FP245" s="80">
        <v>38.299999999999997</v>
      </c>
      <c r="FQ245" s="80"/>
      <c r="FR245" s="80"/>
      <c r="FS245" s="80"/>
      <c r="FT245" s="80"/>
      <c r="FU245" s="80">
        <v>4200</v>
      </c>
      <c r="FV245" s="80">
        <v>15400</v>
      </c>
      <c r="FW245" s="80">
        <v>525</v>
      </c>
      <c r="FX245" s="80">
        <v>1283</v>
      </c>
      <c r="FY245" s="80">
        <v>37.159999999999997</v>
      </c>
      <c r="FZ245" s="80">
        <v>4200</v>
      </c>
      <c r="GA245" s="80">
        <v>8700</v>
      </c>
      <c r="GB245" s="80">
        <v>525</v>
      </c>
      <c r="GC245" s="80">
        <v>725</v>
      </c>
      <c r="GD245" s="80">
        <v>31.21</v>
      </c>
      <c r="GE245" s="74"/>
      <c r="GF245" s="74"/>
      <c r="GG245" s="74"/>
      <c r="GH245" s="74"/>
      <c r="GI245" s="74"/>
      <c r="GJ245" s="74"/>
      <c r="GK245" s="74"/>
      <c r="GL245" s="74"/>
      <c r="GM245" s="74"/>
      <c r="GN245" s="74"/>
      <c r="GO245" s="74"/>
      <c r="GP245" s="74"/>
      <c r="GQ245" s="74"/>
      <c r="GR245" s="74"/>
      <c r="GS245" s="74"/>
      <c r="GT245" s="74"/>
      <c r="GU245" s="74"/>
      <c r="GV245" s="74"/>
      <c r="GW245" s="74"/>
      <c r="GX245" s="74"/>
      <c r="GY245" s="74"/>
      <c r="GZ245" s="74"/>
      <c r="HA245" s="74"/>
      <c r="HB245" s="74"/>
      <c r="HC245" s="74"/>
      <c r="HD245" s="74"/>
      <c r="HE245" s="74"/>
      <c r="HF245" s="74"/>
      <c r="HG245" s="74"/>
      <c r="HH245" s="74"/>
      <c r="HI245" s="74"/>
      <c r="HJ245" s="74"/>
      <c r="HK245" s="74"/>
      <c r="HL245" s="74"/>
      <c r="HM245" s="74"/>
      <c r="HN245" s="74"/>
      <c r="HO245" s="74"/>
      <c r="HP245" s="74"/>
      <c r="HQ245" s="74"/>
      <c r="HR245" s="74"/>
      <c r="HS245" s="74"/>
      <c r="HT245" s="74"/>
      <c r="HU245" s="74"/>
      <c r="HV245" s="74"/>
      <c r="HW245" s="74"/>
      <c r="HX245" s="74"/>
      <c r="HY245" s="74"/>
      <c r="HZ245" s="74"/>
      <c r="IA245" s="74"/>
      <c r="IB245" s="74"/>
      <c r="IC245" s="74"/>
      <c r="ID245" s="74"/>
      <c r="IE245" s="74"/>
      <c r="IF245" s="74"/>
      <c r="IG245" s="74"/>
      <c r="IH245" s="74"/>
      <c r="II245" s="74"/>
      <c r="IJ245" s="74"/>
      <c r="IK245" s="74"/>
      <c r="IL245" s="74"/>
      <c r="IM245" s="74"/>
      <c r="IN245" s="74"/>
      <c r="IO245" s="74"/>
      <c r="IP245" s="74"/>
      <c r="IQ245" s="74"/>
      <c r="IR245" s="74"/>
      <c r="IS245" s="74"/>
      <c r="IT245" s="74"/>
      <c r="IU245" s="74"/>
      <c r="IV245" s="74"/>
      <c r="IW245" s="74"/>
      <c r="IX245" s="74"/>
      <c r="IY245" s="74"/>
      <c r="IZ245" s="74"/>
      <c r="JA245" s="74"/>
      <c r="JB245" s="74"/>
      <c r="JC245" s="74"/>
      <c r="JD245" s="74"/>
      <c r="JE245" s="74"/>
      <c r="JF245" s="74"/>
      <c r="JG245" s="74"/>
      <c r="JH245" s="74"/>
      <c r="JI245" s="74"/>
      <c r="JJ245" s="74"/>
      <c r="JK245" s="70"/>
      <c r="JL245" s="70"/>
      <c r="JM245" s="70"/>
      <c r="JN245" s="70"/>
      <c r="JO245" s="70"/>
      <c r="JP245" s="70"/>
      <c r="JQ245" s="70"/>
      <c r="JR245" s="70"/>
      <c r="JS245" s="70"/>
      <c r="JT245" s="70"/>
      <c r="JU245" s="70"/>
      <c r="JV245" s="70"/>
      <c r="JW245" s="70"/>
      <c r="JX245" s="70"/>
      <c r="JY245" s="70"/>
      <c r="JZ245" s="70"/>
      <c r="KA245" s="70"/>
      <c r="KB245" s="70"/>
      <c r="KC245" s="70"/>
      <c r="KD245" s="70"/>
      <c r="KE245" s="70"/>
      <c r="KF245" s="70"/>
      <c r="KG245" s="70"/>
      <c r="KH245" s="70"/>
      <c r="KI245" s="70"/>
      <c r="KJ245" s="70"/>
      <c r="KK245" s="70"/>
      <c r="KL245" s="70"/>
      <c r="KM245" s="70"/>
      <c r="KN245" s="70"/>
      <c r="KO245" s="70"/>
      <c r="KP245" s="70"/>
      <c r="KQ245" s="70"/>
      <c r="KR245" s="70"/>
      <c r="KS245" s="70"/>
      <c r="KT245" s="70"/>
      <c r="KU245" s="70"/>
      <c r="KV245" s="70"/>
      <c r="KW245" s="70"/>
      <c r="KX245" s="70"/>
      <c r="KY245" s="70"/>
      <c r="KZ245" s="70"/>
      <c r="LA245" s="70"/>
      <c r="LB245" s="70"/>
      <c r="LC245" s="70"/>
      <c r="LD245" s="70"/>
      <c r="LE245" s="70"/>
      <c r="LF245" s="70"/>
      <c r="LG245" s="70"/>
    </row>
    <row r="246" spans="1:319" ht="30">
      <c r="A246" s="70" t="s">
        <v>436</v>
      </c>
      <c r="B246" s="71">
        <v>126195.12000000001</v>
      </c>
      <c r="C246" s="71">
        <v>119052</v>
      </c>
      <c r="D246" s="26">
        <v>138325.24693750002</v>
      </c>
      <c r="E246" s="26">
        <f>ROUNDUP(Tabla1[[#This Row],[€uros1]],0)</f>
        <v>138326</v>
      </c>
      <c r="F246" s="70">
        <v>19</v>
      </c>
      <c r="G246" s="32">
        <v>245</v>
      </c>
      <c r="H246" s="70" t="s">
        <v>614</v>
      </c>
      <c r="I246" s="70" t="s">
        <v>445</v>
      </c>
      <c r="J246" s="70" t="s">
        <v>445</v>
      </c>
      <c r="M246" s="70">
        <v>2</v>
      </c>
      <c r="N246" s="70">
        <v>2</v>
      </c>
      <c r="O246" s="70" t="s">
        <v>1333</v>
      </c>
      <c r="P246" s="70" t="s">
        <v>1322</v>
      </c>
      <c r="R246" s="70" t="s">
        <v>1397</v>
      </c>
      <c r="W246" s="70" t="s">
        <v>1398</v>
      </c>
      <c r="X246" s="70" t="s">
        <v>1400</v>
      </c>
      <c r="AF246" s="70" t="s">
        <v>1401</v>
      </c>
      <c r="AI246" s="70" t="s">
        <v>612</v>
      </c>
      <c r="AJ246" s="70" t="s">
        <v>171</v>
      </c>
      <c r="AK246" s="70" t="s">
        <v>1336</v>
      </c>
      <c r="AL246" s="70" t="s">
        <v>260</v>
      </c>
      <c r="AM246" s="70" t="s">
        <v>2108</v>
      </c>
      <c r="AN246" s="70" t="s">
        <v>60</v>
      </c>
      <c r="AO246" s="70" t="s">
        <v>61</v>
      </c>
      <c r="AP246" s="70" t="s">
        <v>62</v>
      </c>
      <c r="AQ246" s="70" t="s">
        <v>64</v>
      </c>
      <c r="AR246" s="70" t="s">
        <v>65</v>
      </c>
      <c r="AS246" s="70" t="s">
        <v>537</v>
      </c>
      <c r="AT246" s="70" t="s">
        <v>66</v>
      </c>
      <c r="AU246" s="70" t="s">
        <v>131</v>
      </c>
      <c r="AV246" s="70" t="s">
        <v>170</v>
      </c>
      <c r="AW246" s="70" t="s">
        <v>67</v>
      </c>
      <c r="AX246" s="70" t="s">
        <v>235</v>
      </c>
      <c r="AY246" s="70" t="s">
        <v>108</v>
      </c>
      <c r="AZ246" s="70" t="s">
        <v>92</v>
      </c>
      <c r="BD246" s="70" t="s">
        <v>596</v>
      </c>
      <c r="BE246" s="70" t="s">
        <v>600</v>
      </c>
      <c r="BF246" s="33" t="s">
        <v>2116</v>
      </c>
      <c r="BM246" s="70"/>
      <c r="BN246" s="72">
        <v>1.37</v>
      </c>
      <c r="BO246" s="70" t="s">
        <v>121</v>
      </c>
      <c r="BP246" s="62" t="s">
        <v>1967</v>
      </c>
      <c r="BQ246" s="72"/>
      <c r="BR246" s="70"/>
      <c r="BT246" s="70"/>
      <c r="BU246" s="74"/>
      <c r="BV246" s="70"/>
      <c r="BW246" s="70"/>
      <c r="BX246" s="70"/>
      <c r="BY246" s="70">
        <v>3</v>
      </c>
      <c r="BZ246" s="70"/>
      <c r="CA246" s="70" t="s">
        <v>1597</v>
      </c>
      <c r="CB246" s="70" t="s">
        <v>1601</v>
      </c>
      <c r="CC246" s="70"/>
      <c r="CD246" s="70"/>
      <c r="CE246" s="70"/>
      <c r="CF246" s="70"/>
      <c r="CG246" s="70"/>
      <c r="CH246" s="70"/>
      <c r="CI246" s="70"/>
      <c r="CJ246" s="74"/>
      <c r="CK246" s="70"/>
      <c r="CL246" s="70"/>
      <c r="CM246" s="70"/>
      <c r="CN246" s="70"/>
      <c r="CO246" s="70"/>
      <c r="CP246" s="70"/>
      <c r="CQ246" s="70"/>
      <c r="CR246" s="70"/>
      <c r="CS246" s="70"/>
      <c r="CT246" s="70"/>
      <c r="CV246" s="70"/>
      <c r="CY246" s="75"/>
      <c r="CZ246" s="75"/>
      <c r="DA246" s="75"/>
      <c r="DE246" s="70" t="s">
        <v>1576</v>
      </c>
      <c r="DF246" s="70" t="s">
        <v>1576</v>
      </c>
      <c r="DJ246" s="70"/>
      <c r="DK246" s="70"/>
      <c r="DL246" s="70"/>
      <c r="DM246" s="70"/>
      <c r="DN246" s="70"/>
      <c r="DO246" s="70" t="s">
        <v>1576</v>
      </c>
      <c r="DP246" s="70" t="s">
        <v>1611</v>
      </c>
      <c r="DQ246" s="70"/>
      <c r="DS246" s="70"/>
      <c r="DT246" s="70"/>
      <c r="DU246" s="70"/>
      <c r="DV246" s="70"/>
      <c r="DW246" s="70"/>
      <c r="DX246" s="70"/>
      <c r="DY246" s="70"/>
      <c r="DZ246" s="70"/>
      <c r="EA246" s="70"/>
      <c r="EB246" s="70">
        <v>40</v>
      </c>
      <c r="EC246" s="70">
        <v>525</v>
      </c>
      <c r="ED246" s="70"/>
      <c r="EE246" s="70"/>
      <c r="EF246" s="70"/>
      <c r="EG246" s="70"/>
      <c r="EH246" s="70"/>
      <c r="EI246" s="70"/>
      <c r="EL246" s="70">
        <f>COUNTA(Tabla1[[#This Row],[Tamb1]:[Tamb4]])</f>
        <v>4</v>
      </c>
      <c r="EM246" s="78" t="s">
        <v>1727</v>
      </c>
      <c r="EN246" s="78" t="s">
        <v>1728</v>
      </c>
      <c r="EO246" s="78" t="s">
        <v>1734</v>
      </c>
      <c r="EP246" s="78" t="s">
        <v>1736</v>
      </c>
      <c r="EQ246" s="78" t="s">
        <v>1741</v>
      </c>
      <c r="ER246" s="78" t="s">
        <v>1745</v>
      </c>
      <c r="ES246" s="70">
        <f>COUNTA(Tabla1[[#This Row],[Tcam1]:[Tcam9]])</f>
        <v>5</v>
      </c>
      <c r="ET246" s="78" t="s">
        <v>1741</v>
      </c>
      <c r="EU246" s="78" t="s">
        <v>1745</v>
      </c>
      <c r="EV246" s="70" t="s">
        <v>1338</v>
      </c>
      <c r="EW246" s="70" t="s">
        <v>1339</v>
      </c>
      <c r="EX246" s="70" t="s">
        <v>1568</v>
      </c>
      <c r="FC246" s="80">
        <v>6300</v>
      </c>
      <c r="FD246" s="80">
        <v>17400</v>
      </c>
      <c r="FE246" s="80">
        <v>788</v>
      </c>
      <c r="FF246" s="80">
        <v>1450</v>
      </c>
      <c r="FG246" s="80">
        <v>39.5</v>
      </c>
      <c r="FH246" s="80"/>
      <c r="FI246" s="80"/>
      <c r="FJ246" s="80"/>
      <c r="FK246" s="80"/>
      <c r="FL246" s="80">
        <v>6300</v>
      </c>
      <c r="FM246" s="80">
        <v>15300</v>
      </c>
      <c r="FN246" s="80">
        <v>788</v>
      </c>
      <c r="FO246" s="80">
        <v>1275</v>
      </c>
      <c r="FP246" s="80">
        <v>38.299999999999997</v>
      </c>
      <c r="FQ246" s="80"/>
      <c r="FR246" s="80"/>
      <c r="FS246" s="80"/>
      <c r="FT246" s="80"/>
      <c r="FU246" s="80">
        <v>6300</v>
      </c>
      <c r="FV246" s="80">
        <v>13300</v>
      </c>
      <c r="FW246" s="80">
        <v>788</v>
      </c>
      <c r="FX246" s="80">
        <v>1108</v>
      </c>
      <c r="FY246" s="80">
        <v>37.159999999999997</v>
      </c>
      <c r="FZ246" s="80">
        <v>6300</v>
      </c>
      <c r="GA246" s="80">
        <v>6500</v>
      </c>
      <c r="GB246" s="80">
        <v>788</v>
      </c>
      <c r="GC246" s="80">
        <v>542</v>
      </c>
      <c r="GD246" s="80">
        <v>31.21</v>
      </c>
      <c r="GE246" s="74"/>
      <c r="GF246" s="74"/>
      <c r="GG246" s="74"/>
      <c r="GH246" s="74"/>
      <c r="GI246" s="74"/>
      <c r="GJ246" s="74"/>
      <c r="GK246" s="74"/>
      <c r="GL246" s="74"/>
      <c r="GM246" s="74"/>
      <c r="GN246" s="74"/>
      <c r="GO246" s="74"/>
      <c r="GP246" s="74"/>
      <c r="GQ246" s="74"/>
      <c r="GR246" s="74"/>
      <c r="GS246" s="74"/>
      <c r="GT246" s="74"/>
      <c r="GU246" s="74"/>
      <c r="GV246" s="74"/>
      <c r="GW246" s="74"/>
      <c r="GX246" s="74"/>
      <c r="GY246" s="74"/>
      <c r="GZ246" s="74"/>
      <c r="HA246" s="74"/>
      <c r="HB246" s="74"/>
      <c r="HC246" s="74"/>
      <c r="HD246" s="74"/>
      <c r="HE246" s="74"/>
      <c r="HF246" s="74"/>
      <c r="HG246" s="74"/>
      <c r="HH246" s="74"/>
      <c r="HI246" s="74"/>
      <c r="HJ246" s="74"/>
      <c r="HK246" s="74"/>
      <c r="HL246" s="74"/>
      <c r="HM246" s="74"/>
      <c r="HN246" s="74"/>
      <c r="HO246" s="74"/>
      <c r="HP246" s="74"/>
      <c r="HQ246" s="74"/>
      <c r="HR246" s="74"/>
      <c r="HS246" s="74"/>
      <c r="HT246" s="74"/>
      <c r="HU246" s="74"/>
      <c r="HV246" s="74"/>
      <c r="HW246" s="74"/>
      <c r="HX246" s="74"/>
      <c r="HY246" s="74"/>
      <c r="HZ246" s="74"/>
      <c r="IA246" s="74"/>
      <c r="IB246" s="74"/>
      <c r="IC246" s="74"/>
      <c r="ID246" s="74"/>
      <c r="IE246" s="74"/>
      <c r="IF246" s="74"/>
      <c r="IG246" s="74"/>
      <c r="IH246" s="74"/>
      <c r="II246" s="74"/>
      <c r="IJ246" s="74"/>
      <c r="IK246" s="74"/>
      <c r="IL246" s="74"/>
      <c r="IM246" s="74"/>
      <c r="IN246" s="74"/>
      <c r="IO246" s="74"/>
      <c r="IP246" s="74"/>
      <c r="IQ246" s="74"/>
      <c r="IR246" s="74"/>
      <c r="IS246" s="74"/>
      <c r="IT246" s="74"/>
      <c r="IU246" s="74"/>
      <c r="IV246" s="74"/>
      <c r="IW246" s="74"/>
      <c r="IX246" s="74"/>
      <c r="IY246" s="74"/>
      <c r="IZ246" s="74"/>
      <c r="JA246" s="74"/>
      <c r="JB246" s="74"/>
      <c r="JC246" s="74"/>
      <c r="JD246" s="74"/>
      <c r="JE246" s="74"/>
      <c r="JF246" s="74"/>
      <c r="JG246" s="74"/>
      <c r="JH246" s="74"/>
      <c r="JI246" s="74"/>
      <c r="JJ246" s="74"/>
      <c r="JK246" s="70"/>
      <c r="JL246" s="70"/>
      <c r="JM246" s="70"/>
      <c r="JN246" s="70"/>
      <c r="JO246" s="70"/>
      <c r="JP246" s="70"/>
      <c r="JQ246" s="70"/>
      <c r="JR246" s="70"/>
      <c r="JS246" s="70"/>
      <c r="JT246" s="70"/>
      <c r="JU246" s="70"/>
      <c r="JV246" s="70"/>
      <c r="JW246" s="70"/>
      <c r="JX246" s="70"/>
      <c r="JY246" s="70"/>
      <c r="JZ246" s="70"/>
      <c r="KA246" s="70"/>
      <c r="KB246" s="70"/>
      <c r="KC246" s="70"/>
      <c r="KD246" s="70"/>
      <c r="KE246" s="70"/>
      <c r="KF246" s="70"/>
      <c r="KG246" s="70"/>
      <c r="KH246" s="70"/>
      <c r="KI246" s="70"/>
      <c r="KJ246" s="70"/>
      <c r="KK246" s="70"/>
      <c r="KL246" s="70"/>
      <c r="KM246" s="70"/>
      <c r="KN246" s="70"/>
      <c r="KO246" s="70"/>
      <c r="KP246" s="70"/>
      <c r="KQ246" s="70"/>
      <c r="KR246" s="70"/>
      <c r="KS246" s="70"/>
      <c r="KT246" s="70"/>
      <c r="KU246" s="70"/>
      <c r="KV246" s="70"/>
      <c r="KW246" s="70"/>
      <c r="KX246" s="70"/>
      <c r="KY246" s="70"/>
      <c r="KZ246" s="70"/>
      <c r="LA246" s="70"/>
      <c r="LB246" s="70"/>
      <c r="LC246" s="70"/>
      <c r="LD246" s="70"/>
      <c r="LE246" s="70"/>
      <c r="LF246" s="70"/>
      <c r="LG246" s="70"/>
    </row>
    <row r="247" spans="1:319" ht="30">
      <c r="A247" s="70" t="s">
        <v>437</v>
      </c>
      <c r="B247" s="71">
        <v>128258.94</v>
      </c>
      <c r="C247" s="71">
        <v>120999</v>
      </c>
      <c r="D247" s="26">
        <v>140587.92518749999</v>
      </c>
      <c r="E247" s="26">
        <f>ROUNDUP(Tabla1[[#This Row],[€uros1]],0)</f>
        <v>140588</v>
      </c>
      <c r="F247" s="70">
        <v>19</v>
      </c>
      <c r="G247" s="32">
        <v>246</v>
      </c>
      <c r="H247" s="70" t="s">
        <v>614</v>
      </c>
      <c r="I247" s="70" t="s">
        <v>445</v>
      </c>
      <c r="J247" s="70" t="s">
        <v>445</v>
      </c>
      <c r="M247" s="70">
        <v>2</v>
      </c>
      <c r="N247" s="70">
        <v>2</v>
      </c>
      <c r="O247" s="70" t="s">
        <v>1333</v>
      </c>
      <c r="P247" s="70" t="s">
        <v>1322</v>
      </c>
      <c r="R247" s="70" t="s">
        <v>1397</v>
      </c>
      <c r="W247" s="70" t="s">
        <v>1398</v>
      </c>
      <c r="X247" s="70" t="s">
        <v>1400</v>
      </c>
      <c r="AF247" s="70" t="s">
        <v>1401</v>
      </c>
      <c r="AI247" s="70" t="s">
        <v>612</v>
      </c>
      <c r="AJ247" s="70" t="s">
        <v>171</v>
      </c>
      <c r="AK247" s="70" t="s">
        <v>1336</v>
      </c>
      <c r="AL247" s="70" t="s">
        <v>260</v>
      </c>
      <c r="AM247" s="70" t="s">
        <v>2108</v>
      </c>
      <c r="AN247" s="70" t="s">
        <v>60</v>
      </c>
      <c r="AO247" s="70" t="s">
        <v>61</v>
      </c>
      <c r="AP247" s="70" t="s">
        <v>62</v>
      </c>
      <c r="AQ247" s="70" t="s">
        <v>64</v>
      </c>
      <c r="AR247" s="70" t="s">
        <v>65</v>
      </c>
      <c r="AS247" s="70" t="s">
        <v>537</v>
      </c>
      <c r="AT247" s="70" t="s">
        <v>66</v>
      </c>
      <c r="AU247" s="70" t="s">
        <v>131</v>
      </c>
      <c r="AV247" s="70" t="s">
        <v>170</v>
      </c>
      <c r="AW247" s="70" t="s">
        <v>67</v>
      </c>
      <c r="AX247" s="70" t="s">
        <v>235</v>
      </c>
      <c r="AY247" s="70" t="s">
        <v>108</v>
      </c>
      <c r="AZ247" s="70" t="s">
        <v>92</v>
      </c>
      <c r="BD247" s="70" t="s">
        <v>596</v>
      </c>
      <c r="BE247" s="70" t="s">
        <v>600</v>
      </c>
      <c r="BF247" s="33" t="s">
        <v>2116</v>
      </c>
      <c r="BM247" s="70"/>
      <c r="BN247" s="72">
        <v>1.31</v>
      </c>
      <c r="BO247" s="70" t="s">
        <v>121</v>
      </c>
      <c r="BP247" s="62" t="s">
        <v>1968</v>
      </c>
      <c r="BQ247" s="72"/>
      <c r="BR247" s="70"/>
      <c r="BT247" s="70"/>
      <c r="BU247" s="74"/>
      <c r="BV247" s="70"/>
      <c r="BW247" s="70"/>
      <c r="BX247" s="70"/>
      <c r="BY247" s="70">
        <v>3</v>
      </c>
      <c r="BZ247" s="70"/>
      <c r="CA247" s="70" t="s">
        <v>1598</v>
      </c>
      <c r="CB247" s="70" t="s">
        <v>1601</v>
      </c>
      <c r="CC247" s="70"/>
      <c r="CD247" s="70"/>
      <c r="CE247" s="70"/>
      <c r="CF247" s="70"/>
      <c r="CG247" s="70"/>
      <c r="CH247" s="70"/>
      <c r="CI247" s="70"/>
      <c r="CJ247" s="74"/>
      <c r="CK247" s="70"/>
      <c r="CL247" s="70"/>
      <c r="CM247" s="70"/>
      <c r="CN247" s="70"/>
      <c r="CO247" s="70"/>
      <c r="CP247" s="70"/>
      <c r="CQ247" s="70"/>
      <c r="CR247" s="70"/>
      <c r="CS247" s="70"/>
      <c r="CT247" s="70"/>
      <c r="CV247" s="70"/>
      <c r="CY247" s="75"/>
      <c r="CZ247" s="75"/>
      <c r="DA247" s="75"/>
      <c r="DE247" s="70" t="s">
        <v>1576</v>
      </c>
      <c r="DF247" s="70" t="s">
        <v>1576</v>
      </c>
      <c r="DJ247" s="70"/>
      <c r="DK247" s="70"/>
      <c r="DL247" s="70"/>
      <c r="DM247" s="70"/>
      <c r="DN247" s="70"/>
      <c r="DO247" s="70" t="s">
        <v>1576</v>
      </c>
      <c r="DP247" s="70" t="s">
        <v>1611</v>
      </c>
      <c r="DQ247" s="70"/>
      <c r="DS247" s="70"/>
      <c r="DT247" s="70"/>
      <c r="DU247" s="70"/>
      <c r="DV247" s="70"/>
      <c r="DW247" s="70"/>
      <c r="DX247" s="70"/>
      <c r="DY247" s="70"/>
      <c r="DZ247" s="70"/>
      <c r="EA247" s="70"/>
      <c r="EB247" s="70">
        <v>40</v>
      </c>
      <c r="EC247" s="70">
        <v>525</v>
      </c>
      <c r="ED247" s="70"/>
      <c r="EE247" s="70"/>
      <c r="EF247" s="70"/>
      <c r="EG247" s="70"/>
      <c r="EH247" s="70"/>
      <c r="EI247" s="70"/>
      <c r="EL247" s="70">
        <f>COUNTA(Tabla1[[#This Row],[Tamb1]:[Tamb4]])</f>
        <v>4</v>
      </c>
      <c r="EM247" s="78" t="s">
        <v>1727</v>
      </c>
      <c r="EN247" s="78" t="s">
        <v>1728</v>
      </c>
      <c r="EO247" s="78" t="s">
        <v>1734</v>
      </c>
      <c r="EP247" s="78" t="s">
        <v>1736</v>
      </c>
      <c r="EQ247" s="78" t="s">
        <v>1741</v>
      </c>
      <c r="ER247" s="78" t="s">
        <v>1745</v>
      </c>
      <c r="ES247" s="70">
        <f>COUNTA(Tabla1[[#This Row],[Tcam1]:[Tcam9]])</f>
        <v>5</v>
      </c>
      <c r="ET247" s="78" t="s">
        <v>1741</v>
      </c>
      <c r="EU247" s="78" t="s">
        <v>1745</v>
      </c>
      <c r="EV247" s="70" t="s">
        <v>1338</v>
      </c>
      <c r="EW247" s="70" t="s">
        <v>1339</v>
      </c>
      <c r="EX247" s="70" t="s">
        <v>1568</v>
      </c>
      <c r="FC247" s="80">
        <v>9700</v>
      </c>
      <c r="FD247" s="80">
        <v>14000</v>
      </c>
      <c r="FE247" s="80">
        <v>1213</v>
      </c>
      <c r="FF247" s="80">
        <v>1167</v>
      </c>
      <c r="FG247" s="80">
        <v>39.5</v>
      </c>
      <c r="FH247" s="80"/>
      <c r="FI247" s="80"/>
      <c r="FJ247" s="80"/>
      <c r="FK247" s="80"/>
      <c r="FL247" s="80">
        <v>9700</v>
      </c>
      <c r="FM247" s="80">
        <v>11900</v>
      </c>
      <c r="FN247" s="80">
        <v>1213</v>
      </c>
      <c r="FO247" s="80">
        <v>992</v>
      </c>
      <c r="FP247" s="80">
        <v>38.299999999999997</v>
      </c>
      <c r="FQ247" s="80"/>
      <c r="FR247" s="80"/>
      <c r="FS247" s="80"/>
      <c r="FT247" s="80"/>
      <c r="FU247" s="80">
        <v>9700</v>
      </c>
      <c r="FV247" s="80">
        <v>9900</v>
      </c>
      <c r="FW247" s="80">
        <v>1213</v>
      </c>
      <c r="FX247" s="80">
        <v>825</v>
      </c>
      <c r="FY247" s="80">
        <v>37.159999999999997</v>
      </c>
      <c r="FZ247" s="80">
        <v>9700</v>
      </c>
      <c r="GA247" s="80">
        <v>3100</v>
      </c>
      <c r="GB247" s="80">
        <v>1213</v>
      </c>
      <c r="GC247" s="80">
        <v>258</v>
      </c>
      <c r="GD247" s="80">
        <v>31.21</v>
      </c>
      <c r="GE247" s="74"/>
      <c r="GF247" s="74"/>
      <c r="GG247" s="74"/>
      <c r="GH247" s="74"/>
      <c r="GI247" s="74"/>
      <c r="GJ247" s="74"/>
      <c r="GK247" s="74"/>
      <c r="GL247" s="74"/>
      <c r="GM247" s="74"/>
      <c r="GN247" s="74"/>
      <c r="GO247" s="74"/>
      <c r="GP247" s="74"/>
      <c r="GQ247" s="74"/>
      <c r="GR247" s="74"/>
      <c r="GS247" s="74"/>
      <c r="GT247" s="74"/>
      <c r="GU247" s="74"/>
      <c r="GV247" s="74"/>
      <c r="GW247" s="74"/>
      <c r="GX247" s="74"/>
      <c r="GY247" s="74"/>
      <c r="GZ247" s="74"/>
      <c r="HA247" s="74"/>
      <c r="HB247" s="74"/>
      <c r="HC247" s="74"/>
      <c r="HD247" s="74"/>
      <c r="HE247" s="74"/>
      <c r="HF247" s="74"/>
      <c r="HG247" s="74"/>
      <c r="HH247" s="74"/>
      <c r="HI247" s="74"/>
      <c r="HJ247" s="74"/>
      <c r="HK247" s="74"/>
      <c r="HL247" s="74"/>
      <c r="HM247" s="74"/>
      <c r="HN247" s="74"/>
      <c r="HO247" s="74"/>
      <c r="HP247" s="74"/>
      <c r="HQ247" s="74"/>
      <c r="HR247" s="74"/>
      <c r="HS247" s="74"/>
      <c r="HT247" s="74"/>
      <c r="HU247" s="74"/>
      <c r="HV247" s="74"/>
      <c r="HW247" s="74"/>
      <c r="HX247" s="74"/>
      <c r="HY247" s="74"/>
      <c r="HZ247" s="74"/>
      <c r="IA247" s="74"/>
      <c r="IB247" s="74"/>
      <c r="IC247" s="74"/>
      <c r="ID247" s="74"/>
      <c r="IE247" s="74"/>
      <c r="IF247" s="74"/>
      <c r="IG247" s="74"/>
      <c r="IH247" s="74"/>
      <c r="II247" s="74"/>
      <c r="IJ247" s="74"/>
      <c r="IK247" s="74"/>
      <c r="IL247" s="74"/>
      <c r="IM247" s="74"/>
      <c r="IN247" s="74"/>
      <c r="IO247" s="74"/>
      <c r="IP247" s="74"/>
      <c r="IQ247" s="74"/>
      <c r="IR247" s="74"/>
      <c r="IS247" s="74"/>
      <c r="IT247" s="74"/>
      <c r="IU247" s="74"/>
      <c r="IV247" s="74"/>
      <c r="IW247" s="74"/>
      <c r="IX247" s="74"/>
      <c r="IY247" s="74"/>
      <c r="IZ247" s="74"/>
      <c r="JA247" s="74"/>
      <c r="JB247" s="74"/>
      <c r="JC247" s="74"/>
      <c r="JD247" s="74"/>
      <c r="JE247" s="74"/>
      <c r="JF247" s="74"/>
      <c r="JG247" s="74"/>
      <c r="JH247" s="74"/>
      <c r="JI247" s="74"/>
      <c r="JJ247" s="74"/>
      <c r="JK247" s="70"/>
      <c r="JL247" s="70"/>
      <c r="JM247" s="70"/>
      <c r="JN247" s="70"/>
      <c r="JO247" s="70"/>
      <c r="JP247" s="70"/>
      <c r="JQ247" s="70"/>
      <c r="JR247" s="70"/>
      <c r="JS247" s="70"/>
      <c r="JT247" s="70"/>
      <c r="JU247" s="70"/>
      <c r="JV247" s="70"/>
      <c r="JW247" s="70"/>
      <c r="JX247" s="70"/>
      <c r="JY247" s="70"/>
      <c r="JZ247" s="70"/>
      <c r="KA247" s="70"/>
      <c r="KB247" s="70"/>
      <c r="KC247" s="70"/>
      <c r="KD247" s="70"/>
      <c r="KE247" s="70"/>
      <c r="KF247" s="70"/>
      <c r="KG247" s="70"/>
      <c r="KH247" s="70"/>
      <c r="KI247" s="70"/>
      <c r="KJ247" s="70"/>
      <c r="KK247" s="70"/>
      <c r="KL247" s="70"/>
      <c r="KM247" s="70"/>
      <c r="KN247" s="70"/>
      <c r="KO247" s="70"/>
      <c r="KP247" s="70"/>
      <c r="KQ247" s="70"/>
      <c r="KR247" s="70"/>
      <c r="KS247" s="70"/>
      <c r="KT247" s="70"/>
      <c r="KU247" s="70"/>
      <c r="KV247" s="70"/>
      <c r="KW247" s="70"/>
      <c r="KX247" s="70"/>
      <c r="KY247" s="70"/>
      <c r="KZ247" s="70"/>
      <c r="LA247" s="70"/>
      <c r="LB247" s="70"/>
      <c r="LC247" s="70"/>
      <c r="LD247" s="70"/>
      <c r="LE247" s="70"/>
      <c r="LF247" s="70"/>
      <c r="LG247" s="70"/>
    </row>
    <row r="248" spans="1:319" ht="45">
      <c r="A248" s="70" t="s">
        <v>408</v>
      </c>
      <c r="B248" s="71">
        <v>102588.92</v>
      </c>
      <c r="C248" s="71">
        <v>96782</v>
      </c>
      <c r="D248" s="26">
        <v>112267.12</v>
      </c>
      <c r="E248" s="26">
        <f>ROUNDUP(Tabla1[[#This Row],[€uros1]],0)</f>
        <v>112268</v>
      </c>
      <c r="F248" s="70">
        <v>19</v>
      </c>
      <c r="G248" s="32">
        <v>247</v>
      </c>
      <c r="H248" s="70" t="s">
        <v>615</v>
      </c>
      <c r="I248" s="70" t="s">
        <v>445</v>
      </c>
      <c r="J248" s="70" t="s">
        <v>445</v>
      </c>
      <c r="M248" s="70">
        <v>2</v>
      </c>
      <c r="N248" s="70">
        <v>2</v>
      </c>
      <c r="O248" s="70" t="s">
        <v>1333</v>
      </c>
      <c r="P248" s="70" t="s">
        <v>1322</v>
      </c>
      <c r="R248" s="70" t="s">
        <v>1397</v>
      </c>
      <c r="W248" s="70" t="s">
        <v>1398</v>
      </c>
      <c r="X248" s="70" t="s">
        <v>1400</v>
      </c>
      <c r="AF248" s="70" t="s">
        <v>1401</v>
      </c>
      <c r="AI248" s="70" t="s">
        <v>612</v>
      </c>
      <c r="AJ248" s="70" t="s">
        <v>171</v>
      </c>
      <c r="AK248" s="70" t="s">
        <v>1336</v>
      </c>
      <c r="AL248" s="70" t="s">
        <v>260</v>
      </c>
      <c r="AM248" s="70" t="s">
        <v>2108</v>
      </c>
      <c r="AN248" s="70" t="s">
        <v>60</v>
      </c>
      <c r="AO248" s="70" t="s">
        <v>61</v>
      </c>
      <c r="AP248" s="70" t="s">
        <v>62</v>
      </c>
      <c r="AQ248" s="70" t="s">
        <v>64</v>
      </c>
      <c r="AR248" s="70" t="s">
        <v>65</v>
      </c>
      <c r="AS248" s="70" t="s">
        <v>537</v>
      </c>
      <c r="AT248" s="70" t="s">
        <v>66</v>
      </c>
      <c r="AU248" s="70" t="s">
        <v>131</v>
      </c>
      <c r="AV248" s="70" t="s">
        <v>170</v>
      </c>
      <c r="AW248" s="70" t="s">
        <v>67</v>
      </c>
      <c r="AX248" s="70" t="s">
        <v>235</v>
      </c>
      <c r="AY248" s="70" t="s">
        <v>108</v>
      </c>
      <c r="AZ248" s="70" t="s">
        <v>92</v>
      </c>
      <c r="BD248" s="70" t="s">
        <v>596</v>
      </c>
      <c r="BE248" s="70" t="s">
        <v>600</v>
      </c>
      <c r="BF248" s="33" t="s">
        <v>2116</v>
      </c>
      <c r="BM248" s="70"/>
      <c r="BN248" s="72">
        <v>1.44</v>
      </c>
      <c r="BO248" s="70" t="s">
        <v>121</v>
      </c>
      <c r="BP248" s="62" t="s">
        <v>1969</v>
      </c>
      <c r="BQ248" s="72"/>
      <c r="BR248" s="70"/>
      <c r="BT248" s="70"/>
      <c r="BU248" s="74"/>
      <c r="BV248" s="70"/>
      <c r="BW248" s="70"/>
      <c r="BX248" s="70"/>
      <c r="BY248" s="70">
        <v>3</v>
      </c>
      <c r="BZ248" s="70"/>
      <c r="CA248" s="70">
        <v>10.48</v>
      </c>
      <c r="CB248" s="70">
        <v>18.93</v>
      </c>
      <c r="CC248" s="70"/>
      <c r="CD248" s="70"/>
      <c r="CE248" s="70"/>
      <c r="CF248" s="70"/>
      <c r="CG248" s="70"/>
      <c r="CH248" s="70"/>
      <c r="CI248" s="70"/>
      <c r="CJ248" s="74"/>
      <c r="CK248" s="70"/>
      <c r="CL248" s="70"/>
      <c r="CM248" s="70"/>
      <c r="CN248" s="70"/>
      <c r="CO248" s="70"/>
      <c r="CP248" s="70"/>
      <c r="CQ248" s="70"/>
      <c r="CR248" s="70"/>
      <c r="CS248" s="70"/>
      <c r="CT248" s="70"/>
      <c r="CV248" s="70"/>
      <c r="CY248" s="75"/>
      <c r="CZ248" s="75"/>
      <c r="DA248" s="75"/>
      <c r="DE248" s="70" t="s">
        <v>1575</v>
      </c>
      <c r="DF248" s="70" t="s">
        <v>1575</v>
      </c>
      <c r="DJ248" s="70"/>
      <c r="DK248" s="70"/>
      <c r="DL248" s="70"/>
      <c r="DM248" s="70"/>
      <c r="DN248" s="70"/>
      <c r="DO248" s="70" t="s">
        <v>1575</v>
      </c>
      <c r="DP248" s="70" t="s">
        <v>1605</v>
      </c>
      <c r="DQ248" s="70"/>
      <c r="DS248" s="70"/>
      <c r="DT248" s="70"/>
      <c r="DU248" s="70"/>
      <c r="DV248" s="70"/>
      <c r="DW248" s="70"/>
      <c r="DX248" s="70"/>
      <c r="DY248" s="70"/>
      <c r="DZ248" s="70"/>
      <c r="EA248" s="70"/>
      <c r="EB248" s="70">
        <v>30</v>
      </c>
      <c r="EC248" s="70">
        <v>402</v>
      </c>
      <c r="ED248" s="70"/>
      <c r="EE248" s="70"/>
      <c r="EF248" s="70"/>
      <c r="EG248" s="70"/>
      <c r="EH248" s="70"/>
      <c r="EI248" s="70"/>
      <c r="EL248" s="70">
        <f>COUNTA(Tabla1[[#This Row],[Tamb1]:[Tamb4]])</f>
        <v>4</v>
      </c>
      <c r="EM248" s="78" t="s">
        <v>1727</v>
      </c>
      <c r="EN248" s="78" t="s">
        <v>1728</v>
      </c>
      <c r="EO248" s="78" t="s">
        <v>1734</v>
      </c>
      <c r="EP248" s="78" t="s">
        <v>1736</v>
      </c>
      <c r="EQ248" s="78" t="s">
        <v>1741</v>
      </c>
      <c r="ER248" s="78" t="s">
        <v>1745</v>
      </c>
      <c r="ES248" s="70">
        <f>COUNTA(Tabla1[[#This Row],[Tcam1]:[Tcam9]])</f>
        <v>5</v>
      </c>
      <c r="ET248" s="78" t="s">
        <v>1741</v>
      </c>
      <c r="EU248" s="78" t="s">
        <v>1745</v>
      </c>
      <c r="EV248" s="70" t="s">
        <v>1338</v>
      </c>
      <c r="EW248" s="70" t="s">
        <v>1339</v>
      </c>
      <c r="EX248" s="70" t="s">
        <v>1568</v>
      </c>
      <c r="FC248" s="79">
        <v>3200</v>
      </c>
      <c r="FD248" s="79">
        <v>10800</v>
      </c>
      <c r="FE248" s="79">
        <v>800</v>
      </c>
      <c r="FF248" s="79">
        <v>1350</v>
      </c>
      <c r="FG248" s="79">
        <v>21.93</v>
      </c>
      <c r="FH248" s="79"/>
      <c r="FI248" s="79"/>
      <c r="FJ248" s="79"/>
      <c r="FK248" s="79"/>
      <c r="FL248" s="79">
        <v>3200</v>
      </c>
      <c r="FM248" s="79">
        <v>9600</v>
      </c>
      <c r="FN248" s="79">
        <v>800</v>
      </c>
      <c r="FO248" s="79">
        <v>1200</v>
      </c>
      <c r="FP248" s="79">
        <v>21.19</v>
      </c>
      <c r="FQ248" s="79"/>
      <c r="FR248" s="79"/>
      <c r="FS248" s="79"/>
      <c r="FT248" s="79"/>
      <c r="FU248" s="79">
        <v>3200</v>
      </c>
      <c r="FV248" s="79">
        <v>8400</v>
      </c>
      <c r="FW248" s="79">
        <v>800</v>
      </c>
      <c r="FX248" s="79">
        <v>1050</v>
      </c>
      <c r="FY248" s="79">
        <v>20.48</v>
      </c>
      <c r="FZ248" s="79">
        <v>4800</v>
      </c>
      <c r="GA248" s="79">
        <v>4400</v>
      </c>
      <c r="GB248" s="79">
        <v>1200</v>
      </c>
      <c r="GC248" s="79">
        <v>550</v>
      </c>
      <c r="GD248" s="79">
        <v>16.98</v>
      </c>
      <c r="GE248" s="74"/>
      <c r="GF248" s="74"/>
      <c r="GG248" s="74"/>
      <c r="GH248" s="74"/>
      <c r="GI248" s="74"/>
      <c r="GJ248" s="74"/>
      <c r="GK248" s="74"/>
      <c r="GL248" s="74"/>
      <c r="GM248" s="74"/>
      <c r="GN248" s="74"/>
      <c r="GO248" s="74"/>
      <c r="GP248" s="74"/>
      <c r="GQ248" s="74"/>
      <c r="GR248" s="74"/>
      <c r="GS248" s="74"/>
      <c r="GT248" s="74"/>
      <c r="GU248" s="74"/>
      <c r="GV248" s="74"/>
      <c r="GW248" s="74"/>
      <c r="GX248" s="74"/>
      <c r="GY248" s="74"/>
      <c r="GZ248" s="74"/>
      <c r="HA248" s="74"/>
      <c r="HB248" s="74"/>
      <c r="HC248" s="74"/>
      <c r="HD248" s="74"/>
      <c r="HE248" s="74"/>
      <c r="HF248" s="74"/>
      <c r="HG248" s="74"/>
      <c r="HH248" s="74"/>
      <c r="HI248" s="74"/>
      <c r="HJ248" s="74"/>
      <c r="HK248" s="74"/>
      <c r="HL248" s="74"/>
      <c r="HM248" s="74"/>
      <c r="HN248" s="74"/>
      <c r="HO248" s="74"/>
      <c r="HP248" s="74"/>
      <c r="HQ248" s="74"/>
      <c r="HR248" s="74"/>
      <c r="HS248" s="74"/>
      <c r="HT248" s="74"/>
      <c r="HU248" s="74"/>
      <c r="HV248" s="74"/>
      <c r="HW248" s="74"/>
      <c r="HX248" s="74"/>
      <c r="HY248" s="74"/>
      <c r="HZ248" s="74"/>
      <c r="IA248" s="74"/>
      <c r="IB248" s="74"/>
      <c r="IC248" s="74"/>
      <c r="ID248" s="74"/>
      <c r="IE248" s="74"/>
      <c r="IF248" s="74"/>
      <c r="IG248" s="74"/>
      <c r="IH248" s="74"/>
      <c r="II248" s="74"/>
      <c r="IJ248" s="74"/>
      <c r="IK248" s="74"/>
      <c r="IL248" s="74"/>
      <c r="IM248" s="74"/>
      <c r="IN248" s="74"/>
      <c r="IO248" s="74"/>
      <c r="IP248" s="74"/>
      <c r="IQ248" s="74"/>
      <c r="IR248" s="74"/>
      <c r="IS248" s="74"/>
      <c r="IT248" s="74"/>
      <c r="IU248" s="74"/>
      <c r="IV248" s="74"/>
      <c r="IW248" s="74"/>
      <c r="IX248" s="74"/>
      <c r="IY248" s="74"/>
      <c r="IZ248" s="74"/>
      <c r="JA248" s="74"/>
      <c r="JB248" s="74"/>
      <c r="JC248" s="74"/>
      <c r="JD248" s="74"/>
      <c r="JE248" s="74"/>
      <c r="JF248" s="74"/>
      <c r="JG248" s="74"/>
      <c r="JH248" s="74"/>
      <c r="JI248" s="74"/>
      <c r="JJ248" s="74"/>
      <c r="JK248" s="70"/>
      <c r="JL248" s="70"/>
      <c r="JM248" s="70"/>
      <c r="JN248" s="70"/>
      <c r="JO248" s="70"/>
      <c r="JP248" s="70"/>
      <c r="JQ248" s="70"/>
      <c r="JR248" s="70"/>
      <c r="JS248" s="70"/>
      <c r="JT248" s="70"/>
      <c r="JU248" s="70"/>
      <c r="JV248" s="70"/>
      <c r="JW248" s="70"/>
      <c r="JX248" s="70"/>
      <c r="JY248" s="70"/>
      <c r="JZ248" s="70"/>
      <c r="KA248" s="70"/>
      <c r="KB248" s="70"/>
      <c r="KC248" s="70"/>
      <c r="KD248" s="70"/>
      <c r="KE248" s="70"/>
      <c r="KF248" s="70"/>
      <c r="KG248" s="70"/>
      <c r="KH248" s="70"/>
      <c r="KI248" s="70"/>
      <c r="KJ248" s="70"/>
      <c r="KK248" s="70"/>
      <c r="KL248" s="70"/>
      <c r="KM248" s="70"/>
      <c r="KN248" s="70"/>
      <c r="KO248" s="70"/>
      <c r="KP248" s="70"/>
      <c r="KQ248" s="70"/>
      <c r="KR248" s="70"/>
      <c r="KS248" s="70"/>
      <c r="KT248" s="70"/>
      <c r="KU248" s="70"/>
      <c r="KV248" s="70"/>
      <c r="KW248" s="70"/>
      <c r="KX248" s="70"/>
      <c r="KY248" s="70"/>
      <c r="KZ248" s="70"/>
      <c r="LA248" s="70"/>
      <c r="LB248" s="70"/>
      <c r="LC248" s="70"/>
      <c r="LD248" s="70"/>
      <c r="LE248" s="70"/>
      <c r="LF248" s="70"/>
      <c r="LG248" s="70"/>
    </row>
    <row r="249" spans="1:319" ht="45">
      <c r="A249" s="70" t="s">
        <v>414</v>
      </c>
      <c r="B249" s="71">
        <v>110652.34000000001</v>
      </c>
      <c r="C249" s="71">
        <v>104389</v>
      </c>
      <c r="D249" s="26">
        <v>121091.23999999999</v>
      </c>
      <c r="E249" s="26">
        <f>ROUNDUP(Tabla1[[#This Row],[€uros1]],0)</f>
        <v>121092</v>
      </c>
      <c r="F249" s="70">
        <v>19</v>
      </c>
      <c r="G249" s="32">
        <v>248</v>
      </c>
      <c r="H249" s="70" t="s">
        <v>615</v>
      </c>
      <c r="I249" s="70" t="s">
        <v>445</v>
      </c>
      <c r="J249" s="70" t="s">
        <v>445</v>
      </c>
      <c r="M249" s="70">
        <v>2</v>
      </c>
      <c r="N249" s="70">
        <v>2</v>
      </c>
      <c r="O249" s="70" t="s">
        <v>1333</v>
      </c>
      <c r="P249" s="70" t="s">
        <v>1322</v>
      </c>
      <c r="R249" s="70" t="s">
        <v>1397</v>
      </c>
      <c r="W249" s="70" t="s">
        <v>1398</v>
      </c>
      <c r="X249" s="70" t="s">
        <v>1400</v>
      </c>
      <c r="AF249" s="70" t="s">
        <v>1401</v>
      </c>
      <c r="AI249" s="70" t="s">
        <v>612</v>
      </c>
      <c r="AJ249" s="70" t="s">
        <v>171</v>
      </c>
      <c r="AK249" s="70" t="s">
        <v>1336</v>
      </c>
      <c r="AL249" s="70" t="s">
        <v>260</v>
      </c>
      <c r="AM249" s="70" t="s">
        <v>2108</v>
      </c>
      <c r="AN249" s="70" t="s">
        <v>60</v>
      </c>
      <c r="AO249" s="70" t="s">
        <v>61</v>
      </c>
      <c r="AP249" s="70" t="s">
        <v>62</v>
      </c>
      <c r="AQ249" s="70" t="s">
        <v>64</v>
      </c>
      <c r="AR249" s="70" t="s">
        <v>65</v>
      </c>
      <c r="AS249" s="70" t="s">
        <v>537</v>
      </c>
      <c r="AT249" s="70" t="s">
        <v>66</v>
      </c>
      <c r="AU249" s="70" t="s">
        <v>131</v>
      </c>
      <c r="AV249" s="70" t="s">
        <v>170</v>
      </c>
      <c r="AW249" s="70" t="s">
        <v>67</v>
      </c>
      <c r="AX249" s="70" t="s">
        <v>235</v>
      </c>
      <c r="AY249" s="70" t="s">
        <v>108</v>
      </c>
      <c r="AZ249" s="70" t="s">
        <v>92</v>
      </c>
      <c r="BD249" s="70" t="s">
        <v>596</v>
      </c>
      <c r="BE249" s="70" t="s">
        <v>600</v>
      </c>
      <c r="BF249" s="33" t="s">
        <v>2116</v>
      </c>
      <c r="BM249" s="70"/>
      <c r="BN249" s="72">
        <v>1.5</v>
      </c>
      <c r="BO249" s="70" t="s">
        <v>121</v>
      </c>
      <c r="BP249" s="62" t="s">
        <v>1970</v>
      </c>
      <c r="BQ249" s="72"/>
      <c r="BR249" s="70"/>
      <c r="BT249" s="70"/>
      <c r="BU249" s="74"/>
      <c r="BV249" s="70"/>
      <c r="BW249" s="70"/>
      <c r="BX249" s="70"/>
      <c r="BY249" s="70">
        <v>3</v>
      </c>
      <c r="BZ249" s="70"/>
      <c r="CA249" s="70">
        <v>15.1</v>
      </c>
      <c r="CB249" s="70">
        <v>27.28</v>
      </c>
      <c r="CC249" s="70"/>
      <c r="CD249" s="70"/>
      <c r="CE249" s="70"/>
      <c r="CF249" s="70"/>
      <c r="CG249" s="70"/>
      <c r="CH249" s="70"/>
      <c r="CI249" s="70"/>
      <c r="CJ249" s="74"/>
      <c r="CK249" s="70"/>
      <c r="CL249" s="70"/>
      <c r="CM249" s="70"/>
      <c r="CN249" s="70"/>
      <c r="CO249" s="70"/>
      <c r="CP249" s="70"/>
      <c r="CQ249" s="70"/>
      <c r="CR249" s="70"/>
      <c r="CS249" s="70"/>
      <c r="CT249" s="70"/>
      <c r="CV249" s="70"/>
      <c r="CY249" s="75"/>
      <c r="CZ249" s="75"/>
      <c r="DA249" s="75"/>
      <c r="DE249" s="70" t="s">
        <v>1576</v>
      </c>
      <c r="DF249" s="70" t="s">
        <v>1576</v>
      </c>
      <c r="DJ249" s="70"/>
      <c r="DK249" s="70"/>
      <c r="DL249" s="70"/>
      <c r="DM249" s="70"/>
      <c r="DN249" s="70"/>
      <c r="DO249" s="70" t="s">
        <v>1613</v>
      </c>
      <c r="DP249" s="70" t="s">
        <v>1607</v>
      </c>
      <c r="DQ249" s="70"/>
      <c r="DS249" s="70"/>
      <c r="DT249" s="70"/>
      <c r="DU249" s="70"/>
      <c r="DV249" s="70"/>
      <c r="DW249" s="70"/>
      <c r="DX249" s="70"/>
      <c r="DY249" s="70"/>
      <c r="DZ249" s="70"/>
      <c r="EA249" s="70"/>
      <c r="EB249" s="70">
        <v>40</v>
      </c>
      <c r="EC249" s="70">
        <v>404</v>
      </c>
      <c r="ED249" s="70"/>
      <c r="EE249" s="70"/>
      <c r="EF249" s="70"/>
      <c r="EG249" s="70"/>
      <c r="EH249" s="70"/>
      <c r="EI249" s="70"/>
      <c r="EL249" s="70">
        <f>COUNTA(Tabla1[[#This Row],[Tamb1]:[Tamb4]])</f>
        <v>4</v>
      </c>
      <c r="EM249" s="78" t="s">
        <v>1727</v>
      </c>
      <c r="EN249" s="78" t="s">
        <v>1728</v>
      </c>
      <c r="EO249" s="78" t="s">
        <v>1734</v>
      </c>
      <c r="EP249" s="78" t="s">
        <v>1736</v>
      </c>
      <c r="EQ249" s="78" t="s">
        <v>1741</v>
      </c>
      <c r="ER249" s="78" t="s">
        <v>1745</v>
      </c>
      <c r="ES249" s="70">
        <f>COUNTA(Tabla1[[#This Row],[Tcam1]:[Tcam9]])</f>
        <v>5</v>
      </c>
      <c r="ET249" s="78" t="s">
        <v>1741</v>
      </c>
      <c r="EU249" s="78" t="s">
        <v>1745</v>
      </c>
      <c r="EV249" s="70" t="s">
        <v>1338</v>
      </c>
      <c r="EW249" s="70" t="s">
        <v>1339</v>
      </c>
      <c r="EX249" s="70" t="s">
        <v>1568</v>
      </c>
      <c r="FC249" s="79">
        <v>4800</v>
      </c>
      <c r="FD249" s="79">
        <v>16000</v>
      </c>
      <c r="FE249" s="79">
        <v>1200</v>
      </c>
      <c r="FF249" s="79">
        <v>2000</v>
      </c>
      <c r="FG249" s="79">
        <v>32.82</v>
      </c>
      <c r="FH249" s="79"/>
      <c r="FI249" s="79"/>
      <c r="FJ249" s="79"/>
      <c r="FK249" s="79"/>
      <c r="FL249" s="79">
        <v>4800</v>
      </c>
      <c r="FM249" s="79">
        <v>14200</v>
      </c>
      <c r="FN249" s="79">
        <v>1200</v>
      </c>
      <c r="FO249" s="79">
        <v>1775</v>
      </c>
      <c r="FP249" s="79">
        <v>31.71</v>
      </c>
      <c r="FQ249" s="79"/>
      <c r="FR249" s="79"/>
      <c r="FS249" s="79"/>
      <c r="FT249" s="79"/>
      <c r="FU249" s="79">
        <v>4800</v>
      </c>
      <c r="FV249" s="79">
        <v>12400</v>
      </c>
      <c r="FW249" s="79">
        <v>1200</v>
      </c>
      <c r="FX249" s="79">
        <v>1550</v>
      </c>
      <c r="FY249" s="79">
        <v>30.65</v>
      </c>
      <c r="FZ249" s="79">
        <v>3200</v>
      </c>
      <c r="GA249" s="79">
        <v>6500</v>
      </c>
      <c r="GB249" s="79">
        <v>800</v>
      </c>
      <c r="GC249" s="79">
        <v>813</v>
      </c>
      <c r="GD249" s="79">
        <v>25.41</v>
      </c>
      <c r="GE249" s="74"/>
      <c r="GF249" s="74"/>
      <c r="GG249" s="74"/>
      <c r="GH249" s="74"/>
      <c r="GI249" s="74"/>
      <c r="GJ249" s="74"/>
      <c r="GK249" s="74"/>
      <c r="GL249" s="74"/>
      <c r="GM249" s="74"/>
      <c r="GN249" s="74"/>
      <c r="GO249" s="74"/>
      <c r="GP249" s="74"/>
      <c r="GQ249" s="74"/>
      <c r="GR249" s="74"/>
      <c r="GS249" s="74"/>
      <c r="GT249" s="74"/>
      <c r="GU249" s="74"/>
      <c r="GV249" s="74"/>
      <c r="GW249" s="74"/>
      <c r="GX249" s="74"/>
      <c r="GY249" s="74"/>
      <c r="GZ249" s="74"/>
      <c r="HA249" s="74"/>
      <c r="HB249" s="74"/>
      <c r="HC249" s="74"/>
      <c r="HD249" s="74"/>
      <c r="HE249" s="74"/>
      <c r="HF249" s="74"/>
      <c r="HG249" s="74"/>
      <c r="HH249" s="74"/>
      <c r="HI249" s="74"/>
      <c r="HJ249" s="74"/>
      <c r="HK249" s="74"/>
      <c r="HL249" s="74"/>
      <c r="HM249" s="74"/>
      <c r="HN249" s="74"/>
      <c r="HO249" s="74"/>
      <c r="HP249" s="74"/>
      <c r="HQ249" s="74"/>
      <c r="HR249" s="74"/>
      <c r="HS249" s="74"/>
      <c r="HT249" s="74"/>
      <c r="HU249" s="74"/>
      <c r="HV249" s="74"/>
      <c r="HW249" s="74"/>
      <c r="HX249" s="74"/>
      <c r="HY249" s="74"/>
      <c r="HZ249" s="74"/>
      <c r="IA249" s="74"/>
      <c r="IB249" s="74"/>
      <c r="IC249" s="74"/>
      <c r="ID249" s="74"/>
      <c r="IE249" s="74"/>
      <c r="IF249" s="74"/>
      <c r="IG249" s="74"/>
      <c r="IH249" s="74"/>
      <c r="II249" s="74"/>
      <c r="IJ249" s="74"/>
      <c r="IK249" s="74"/>
      <c r="IL249" s="74"/>
      <c r="IM249" s="74"/>
      <c r="IN249" s="74"/>
      <c r="IO249" s="74"/>
      <c r="IP249" s="74"/>
      <c r="IQ249" s="74"/>
      <c r="IR249" s="74"/>
      <c r="IS249" s="74"/>
      <c r="IT249" s="74"/>
      <c r="IU249" s="74"/>
      <c r="IV249" s="74"/>
      <c r="IW249" s="74"/>
      <c r="IX249" s="74"/>
      <c r="IY249" s="74"/>
      <c r="IZ249" s="74"/>
      <c r="JA249" s="74"/>
      <c r="JB249" s="74"/>
      <c r="JC249" s="74"/>
      <c r="JD249" s="74"/>
      <c r="JE249" s="74"/>
      <c r="JF249" s="74"/>
      <c r="JG249" s="74"/>
      <c r="JH249" s="74"/>
      <c r="JI249" s="74"/>
      <c r="JJ249" s="74"/>
      <c r="JK249" s="70"/>
      <c r="JL249" s="70"/>
      <c r="JM249" s="70"/>
      <c r="JN249" s="70"/>
      <c r="JO249" s="70"/>
      <c r="JP249" s="70"/>
      <c r="JQ249" s="70"/>
      <c r="JR249" s="70"/>
      <c r="JS249" s="70"/>
      <c r="JT249" s="70"/>
      <c r="JU249" s="70"/>
      <c r="JV249" s="70"/>
      <c r="JW249" s="70"/>
      <c r="JX249" s="70"/>
      <c r="JY249" s="70"/>
      <c r="JZ249" s="70"/>
      <c r="KA249" s="70"/>
      <c r="KB249" s="70"/>
      <c r="KC249" s="70"/>
      <c r="KD249" s="70"/>
      <c r="KE249" s="70"/>
      <c r="KF249" s="70"/>
      <c r="KG249" s="70"/>
      <c r="KH249" s="70"/>
      <c r="KI249" s="70"/>
      <c r="KJ249" s="70"/>
      <c r="KK249" s="70"/>
      <c r="KL249" s="70"/>
      <c r="KM249" s="70"/>
      <c r="KN249" s="70"/>
      <c r="KO249" s="70"/>
      <c r="KP249" s="70"/>
      <c r="KQ249" s="70"/>
      <c r="KR249" s="70"/>
      <c r="KS249" s="70"/>
      <c r="KT249" s="70"/>
      <c r="KU249" s="70"/>
      <c r="KV249" s="70"/>
      <c r="KW249" s="70"/>
      <c r="KX249" s="70"/>
      <c r="KY249" s="70"/>
      <c r="KZ249" s="70"/>
      <c r="LA249" s="70"/>
      <c r="LB249" s="70"/>
      <c r="LC249" s="70"/>
      <c r="LD249" s="70"/>
      <c r="LE249" s="70"/>
      <c r="LF249" s="70"/>
      <c r="LG249" s="70"/>
    </row>
    <row r="250" spans="1:319" ht="45">
      <c r="A250" s="70" t="s">
        <v>413</v>
      </c>
      <c r="B250" s="71">
        <v>110793.32</v>
      </c>
      <c r="C250" s="71">
        <v>104522</v>
      </c>
      <c r="D250" s="26">
        <v>121245.51999999999</v>
      </c>
      <c r="E250" s="26">
        <f>ROUNDUP(Tabla1[[#This Row],[€uros1]],0)</f>
        <v>121246</v>
      </c>
      <c r="F250" s="70">
        <v>19</v>
      </c>
      <c r="G250" s="32">
        <v>249</v>
      </c>
      <c r="H250" s="70" t="s">
        <v>615</v>
      </c>
      <c r="I250" s="70" t="s">
        <v>445</v>
      </c>
      <c r="J250" s="70" t="s">
        <v>445</v>
      </c>
      <c r="M250" s="70">
        <v>2</v>
      </c>
      <c r="N250" s="70">
        <v>2</v>
      </c>
      <c r="O250" s="70" t="s">
        <v>1333</v>
      </c>
      <c r="P250" s="70" t="s">
        <v>1322</v>
      </c>
      <c r="R250" s="70" t="s">
        <v>1397</v>
      </c>
      <c r="W250" s="70" t="s">
        <v>1398</v>
      </c>
      <c r="X250" s="70" t="s">
        <v>1400</v>
      </c>
      <c r="AF250" s="70" t="s">
        <v>1401</v>
      </c>
      <c r="AI250" s="70" t="s">
        <v>612</v>
      </c>
      <c r="AJ250" s="70" t="s">
        <v>171</v>
      </c>
      <c r="AK250" s="70" t="s">
        <v>1336</v>
      </c>
      <c r="AL250" s="70" t="s">
        <v>260</v>
      </c>
      <c r="AM250" s="70" t="s">
        <v>2108</v>
      </c>
      <c r="AN250" s="70" t="s">
        <v>60</v>
      </c>
      <c r="AO250" s="70" t="s">
        <v>61</v>
      </c>
      <c r="AP250" s="70" t="s">
        <v>62</v>
      </c>
      <c r="AQ250" s="70" t="s">
        <v>64</v>
      </c>
      <c r="AR250" s="70" t="s">
        <v>65</v>
      </c>
      <c r="AS250" s="70" t="s">
        <v>537</v>
      </c>
      <c r="AT250" s="70" t="s">
        <v>66</v>
      </c>
      <c r="AU250" s="70" t="s">
        <v>131</v>
      </c>
      <c r="AV250" s="70" t="s">
        <v>170</v>
      </c>
      <c r="AW250" s="70" t="s">
        <v>67</v>
      </c>
      <c r="AX250" s="70" t="s">
        <v>235</v>
      </c>
      <c r="AY250" s="70" t="s">
        <v>108</v>
      </c>
      <c r="AZ250" s="70" t="s">
        <v>92</v>
      </c>
      <c r="BD250" s="70" t="s">
        <v>596</v>
      </c>
      <c r="BE250" s="70" t="s">
        <v>600</v>
      </c>
      <c r="BF250" s="33" t="s">
        <v>2116</v>
      </c>
      <c r="BM250" s="70"/>
      <c r="BN250" s="72">
        <v>1.54</v>
      </c>
      <c r="BO250" s="70" t="s">
        <v>121</v>
      </c>
      <c r="BP250" s="62" t="s">
        <v>1971</v>
      </c>
      <c r="BQ250" s="72"/>
      <c r="BR250" s="70"/>
      <c r="BT250" s="70"/>
      <c r="BU250" s="74"/>
      <c r="BV250" s="70"/>
      <c r="BW250" s="70"/>
      <c r="BX250" s="70"/>
      <c r="BY250" s="70">
        <v>3</v>
      </c>
      <c r="BZ250" s="70"/>
      <c r="CA250" s="70">
        <v>14.68</v>
      </c>
      <c r="CB250" s="70">
        <v>26.52</v>
      </c>
      <c r="CC250" s="70"/>
      <c r="CD250" s="70"/>
      <c r="CE250" s="70"/>
      <c r="CF250" s="70"/>
      <c r="CG250" s="70"/>
      <c r="CH250" s="70"/>
      <c r="CI250" s="70"/>
      <c r="CJ250" s="74"/>
      <c r="CK250" s="70"/>
      <c r="CL250" s="70"/>
      <c r="CM250" s="70"/>
      <c r="CN250" s="70"/>
      <c r="CO250" s="70"/>
      <c r="CP250" s="70"/>
      <c r="CQ250" s="70"/>
      <c r="CR250" s="70"/>
      <c r="CS250" s="70"/>
      <c r="CT250" s="70"/>
      <c r="CV250" s="70"/>
      <c r="CY250" s="75"/>
      <c r="CZ250" s="75"/>
      <c r="DA250" s="75"/>
      <c r="DE250" s="70" t="s">
        <v>1576</v>
      </c>
      <c r="DF250" s="70" t="s">
        <v>1576</v>
      </c>
      <c r="DJ250" s="70"/>
      <c r="DK250" s="70"/>
      <c r="DL250" s="70"/>
      <c r="DM250" s="70"/>
      <c r="DN250" s="70"/>
      <c r="DO250" s="70" t="s">
        <v>1613</v>
      </c>
      <c r="DP250" s="70" t="s">
        <v>1607</v>
      </c>
      <c r="DQ250" s="70"/>
      <c r="DS250" s="70"/>
      <c r="DT250" s="70"/>
      <c r="DU250" s="70"/>
      <c r="DV250" s="70"/>
      <c r="DW250" s="70"/>
      <c r="DX250" s="70"/>
      <c r="DY250" s="70"/>
      <c r="DZ250" s="70"/>
      <c r="EA250" s="70"/>
      <c r="EB250" s="70">
        <v>40</v>
      </c>
      <c r="EC250" s="70">
        <v>402</v>
      </c>
      <c r="ED250" s="70"/>
      <c r="EE250" s="70"/>
      <c r="EF250" s="70"/>
      <c r="EG250" s="70"/>
      <c r="EH250" s="70"/>
      <c r="EI250" s="70"/>
      <c r="EL250" s="70">
        <f>COUNTA(Tabla1[[#This Row],[Tamb1]:[Tamb4]])</f>
        <v>4</v>
      </c>
      <c r="EM250" s="78" t="s">
        <v>1727</v>
      </c>
      <c r="EN250" s="78" t="s">
        <v>1728</v>
      </c>
      <c r="EO250" s="78" t="s">
        <v>1734</v>
      </c>
      <c r="EP250" s="78" t="s">
        <v>1736</v>
      </c>
      <c r="EQ250" s="78" t="s">
        <v>1741</v>
      </c>
      <c r="ER250" s="78" t="s">
        <v>1745</v>
      </c>
      <c r="ES250" s="70">
        <f>COUNTA(Tabla1[[#This Row],[Tcam1]:[Tcam9]])</f>
        <v>5</v>
      </c>
      <c r="ET250" s="78" t="s">
        <v>1741</v>
      </c>
      <c r="EU250" s="78" t="s">
        <v>1745</v>
      </c>
      <c r="EV250" s="70" t="s">
        <v>1338</v>
      </c>
      <c r="EW250" s="70" t="s">
        <v>1339</v>
      </c>
      <c r="EX250" s="70" t="s">
        <v>1568</v>
      </c>
      <c r="FC250" s="79">
        <v>3200</v>
      </c>
      <c r="FD250" s="79">
        <v>17700</v>
      </c>
      <c r="FE250" s="79">
        <v>800</v>
      </c>
      <c r="FF250" s="79">
        <v>2213</v>
      </c>
      <c r="FG250" s="79">
        <v>32.82</v>
      </c>
      <c r="FH250" s="79"/>
      <c r="FI250" s="79"/>
      <c r="FJ250" s="79"/>
      <c r="FK250" s="79"/>
      <c r="FL250" s="79">
        <v>3200</v>
      </c>
      <c r="FM250" s="79">
        <v>15900</v>
      </c>
      <c r="FN250" s="79">
        <v>800</v>
      </c>
      <c r="FO250" s="79">
        <v>1988</v>
      </c>
      <c r="FP250" s="79">
        <v>31.71</v>
      </c>
      <c r="FQ250" s="79"/>
      <c r="FR250" s="79"/>
      <c r="FS250" s="79"/>
      <c r="FT250" s="79"/>
      <c r="FU250" s="79">
        <v>3200</v>
      </c>
      <c r="FV250" s="80">
        <v>14100</v>
      </c>
      <c r="FW250" s="80">
        <v>800</v>
      </c>
      <c r="FX250" s="80">
        <v>1763</v>
      </c>
      <c r="FY250" s="79">
        <v>30.65</v>
      </c>
      <c r="FZ250" s="79">
        <v>3200</v>
      </c>
      <c r="GA250" s="80">
        <v>8200</v>
      </c>
      <c r="GB250" s="80">
        <v>800</v>
      </c>
      <c r="GC250" s="80">
        <v>1025</v>
      </c>
      <c r="GD250" s="79">
        <v>25.41</v>
      </c>
      <c r="GE250" s="74"/>
      <c r="GF250" s="74"/>
      <c r="GG250" s="74"/>
      <c r="GH250" s="74"/>
      <c r="GI250" s="74"/>
      <c r="GJ250" s="74"/>
      <c r="GK250" s="74"/>
      <c r="GL250" s="74"/>
      <c r="GM250" s="74"/>
      <c r="GN250" s="74"/>
      <c r="GO250" s="74"/>
      <c r="GP250" s="74"/>
      <c r="GQ250" s="74"/>
      <c r="GR250" s="74"/>
      <c r="GS250" s="74"/>
      <c r="GT250" s="74"/>
      <c r="GU250" s="74"/>
      <c r="GV250" s="74"/>
      <c r="GW250" s="74"/>
      <c r="GX250" s="74"/>
      <c r="GY250" s="74"/>
      <c r="GZ250" s="74"/>
      <c r="HA250" s="74"/>
      <c r="HB250" s="74"/>
      <c r="HC250" s="74"/>
      <c r="HD250" s="74"/>
      <c r="HE250" s="74"/>
      <c r="HF250" s="74"/>
      <c r="HG250" s="74"/>
      <c r="HH250" s="74"/>
      <c r="HI250" s="74"/>
      <c r="HJ250" s="74"/>
      <c r="HK250" s="74"/>
      <c r="HL250" s="74"/>
      <c r="HM250" s="74"/>
      <c r="HN250" s="74"/>
      <c r="HO250" s="74"/>
      <c r="HP250" s="74"/>
      <c r="HQ250" s="74"/>
      <c r="HR250" s="74"/>
      <c r="HS250" s="74"/>
      <c r="HT250" s="74"/>
      <c r="HU250" s="74"/>
      <c r="HV250" s="74"/>
      <c r="HW250" s="74"/>
      <c r="HX250" s="74"/>
      <c r="HY250" s="74"/>
      <c r="HZ250" s="74"/>
      <c r="IA250" s="74"/>
      <c r="IB250" s="74"/>
      <c r="IC250" s="74"/>
      <c r="ID250" s="74"/>
      <c r="IE250" s="74"/>
      <c r="IF250" s="74"/>
      <c r="IG250" s="74"/>
      <c r="IH250" s="74"/>
      <c r="II250" s="74"/>
      <c r="IJ250" s="74"/>
      <c r="IK250" s="74"/>
      <c r="IL250" s="74"/>
      <c r="IM250" s="74"/>
      <c r="IN250" s="74"/>
      <c r="IO250" s="74"/>
      <c r="IP250" s="74"/>
      <c r="IQ250" s="74"/>
      <c r="IR250" s="74"/>
      <c r="IS250" s="74"/>
      <c r="IT250" s="74"/>
      <c r="IU250" s="74"/>
      <c r="IV250" s="74"/>
      <c r="IW250" s="74"/>
      <c r="IX250" s="74"/>
      <c r="IY250" s="74"/>
      <c r="IZ250" s="74"/>
      <c r="JA250" s="74"/>
      <c r="JB250" s="74"/>
      <c r="JC250" s="74"/>
      <c r="JD250" s="74"/>
      <c r="JE250" s="74"/>
      <c r="JF250" s="74"/>
      <c r="JG250" s="74"/>
      <c r="JH250" s="74"/>
      <c r="JI250" s="74"/>
      <c r="JJ250" s="74"/>
      <c r="JK250" s="70"/>
      <c r="JL250" s="70"/>
      <c r="JM250" s="70"/>
      <c r="JN250" s="70"/>
      <c r="JO250" s="70"/>
      <c r="JP250" s="70"/>
      <c r="JQ250" s="70"/>
      <c r="JR250" s="70"/>
      <c r="JS250" s="70"/>
      <c r="JT250" s="70"/>
      <c r="JU250" s="70"/>
      <c r="JV250" s="70"/>
      <c r="JW250" s="70"/>
      <c r="JX250" s="70"/>
      <c r="JY250" s="70"/>
      <c r="JZ250" s="70"/>
      <c r="KA250" s="70"/>
      <c r="KB250" s="70"/>
      <c r="KC250" s="70"/>
      <c r="KD250" s="70"/>
      <c r="KE250" s="70"/>
      <c r="KF250" s="70"/>
      <c r="KG250" s="70"/>
      <c r="KH250" s="70"/>
      <c r="KI250" s="70"/>
      <c r="KJ250" s="70"/>
      <c r="KK250" s="70"/>
      <c r="KL250" s="70"/>
      <c r="KM250" s="70"/>
      <c r="KN250" s="70"/>
      <c r="KO250" s="70"/>
      <c r="KP250" s="70"/>
      <c r="KQ250" s="70"/>
      <c r="KR250" s="70"/>
      <c r="KS250" s="70"/>
      <c r="KT250" s="70"/>
      <c r="KU250" s="70"/>
      <c r="KV250" s="70"/>
      <c r="KW250" s="70"/>
      <c r="KX250" s="70"/>
      <c r="KY250" s="70"/>
      <c r="KZ250" s="70"/>
      <c r="LA250" s="70"/>
      <c r="LB250" s="70"/>
      <c r="LC250" s="70"/>
      <c r="LD250" s="70"/>
      <c r="LE250" s="70"/>
      <c r="LF250" s="70"/>
      <c r="LG250" s="70"/>
    </row>
    <row r="251" spans="1:319" ht="45">
      <c r="A251" s="70" t="s">
        <v>434</v>
      </c>
      <c r="B251" s="71">
        <v>126577.78000000001</v>
      </c>
      <c r="C251" s="71">
        <v>119413</v>
      </c>
      <c r="D251" s="26">
        <v>138519.07999999999</v>
      </c>
      <c r="E251" s="26">
        <f>ROUNDUP(Tabla1[[#This Row],[€uros1]],0)</f>
        <v>138520</v>
      </c>
      <c r="F251" s="70">
        <v>19</v>
      </c>
      <c r="G251" s="32">
        <v>250</v>
      </c>
      <c r="H251" s="70" t="s">
        <v>615</v>
      </c>
      <c r="I251" s="70" t="s">
        <v>445</v>
      </c>
      <c r="J251" s="70" t="s">
        <v>445</v>
      </c>
      <c r="M251" s="70">
        <v>2</v>
      </c>
      <c r="N251" s="70">
        <v>2</v>
      </c>
      <c r="O251" s="70" t="s">
        <v>1333</v>
      </c>
      <c r="P251" s="70" t="s">
        <v>1322</v>
      </c>
      <c r="R251" s="70" t="s">
        <v>1397</v>
      </c>
      <c r="W251" s="70" t="s">
        <v>1398</v>
      </c>
      <c r="X251" s="70" t="s">
        <v>1400</v>
      </c>
      <c r="AF251" s="70" t="s">
        <v>1401</v>
      </c>
      <c r="AI251" s="70" t="s">
        <v>612</v>
      </c>
      <c r="AJ251" s="70" t="s">
        <v>171</v>
      </c>
      <c r="AK251" s="70" t="s">
        <v>1336</v>
      </c>
      <c r="AL251" s="70" t="s">
        <v>260</v>
      </c>
      <c r="AM251" s="70" t="s">
        <v>2108</v>
      </c>
      <c r="AN251" s="70" t="s">
        <v>60</v>
      </c>
      <c r="AO251" s="70" t="s">
        <v>61</v>
      </c>
      <c r="AP251" s="70" t="s">
        <v>62</v>
      </c>
      <c r="AQ251" s="70" t="s">
        <v>64</v>
      </c>
      <c r="AR251" s="70" t="s">
        <v>65</v>
      </c>
      <c r="AS251" s="70" t="s">
        <v>537</v>
      </c>
      <c r="AT251" s="70" t="s">
        <v>66</v>
      </c>
      <c r="AU251" s="70" t="s">
        <v>131</v>
      </c>
      <c r="AV251" s="70" t="s">
        <v>170</v>
      </c>
      <c r="AW251" s="70" t="s">
        <v>67</v>
      </c>
      <c r="AX251" s="70" t="s">
        <v>235</v>
      </c>
      <c r="AY251" s="70" t="s">
        <v>108</v>
      </c>
      <c r="AZ251" s="70" t="s">
        <v>92</v>
      </c>
      <c r="BD251" s="70" t="s">
        <v>596</v>
      </c>
      <c r="BE251" s="70" t="s">
        <v>600</v>
      </c>
      <c r="BF251" s="33" t="s">
        <v>2116</v>
      </c>
      <c r="BM251" s="70"/>
      <c r="BN251" s="72">
        <v>1.51</v>
      </c>
      <c r="BO251" s="70" t="s">
        <v>121</v>
      </c>
      <c r="BP251" s="62" t="s">
        <v>1972</v>
      </c>
      <c r="BQ251" s="72"/>
      <c r="BR251" s="70"/>
      <c r="BT251" s="70"/>
      <c r="BU251" s="74"/>
      <c r="BV251" s="70"/>
      <c r="BW251" s="70"/>
      <c r="BX251" s="70"/>
      <c r="BY251" s="70">
        <v>3</v>
      </c>
      <c r="BZ251" s="70"/>
      <c r="CA251" s="70">
        <v>22.25</v>
      </c>
      <c r="CB251" s="70">
        <v>40.19</v>
      </c>
      <c r="CC251" s="70"/>
      <c r="CD251" s="70"/>
      <c r="CE251" s="70"/>
      <c r="CF251" s="70"/>
      <c r="CG251" s="70"/>
      <c r="CH251" s="70"/>
      <c r="CI251" s="70"/>
      <c r="CJ251" s="74"/>
      <c r="CK251" s="70"/>
      <c r="CL251" s="70"/>
      <c r="CM251" s="70"/>
      <c r="CN251" s="70"/>
      <c r="CO251" s="70"/>
      <c r="CP251" s="70"/>
      <c r="CQ251" s="70"/>
      <c r="CR251" s="70"/>
      <c r="CS251" s="70"/>
      <c r="CT251" s="70"/>
      <c r="CV251" s="70"/>
      <c r="CY251" s="75"/>
      <c r="CZ251" s="75"/>
      <c r="DA251" s="75"/>
      <c r="DE251" s="70" t="s">
        <v>1576</v>
      </c>
      <c r="DF251" s="70" t="s">
        <v>1576</v>
      </c>
      <c r="DJ251" s="70"/>
      <c r="DK251" s="70"/>
      <c r="DL251" s="70"/>
      <c r="DM251" s="70"/>
      <c r="DN251" s="70"/>
      <c r="DO251" s="70" t="s">
        <v>1613</v>
      </c>
      <c r="DP251" s="70" t="s">
        <v>1609</v>
      </c>
      <c r="DQ251" s="70"/>
      <c r="DS251" s="70"/>
      <c r="DT251" s="70"/>
      <c r="DU251" s="70"/>
      <c r="DV251" s="70"/>
      <c r="DW251" s="70"/>
      <c r="DX251" s="70"/>
      <c r="DY251" s="70"/>
      <c r="DZ251" s="70"/>
      <c r="EA251" s="70"/>
      <c r="EB251" s="70">
        <v>40</v>
      </c>
      <c r="EC251" s="70">
        <v>469</v>
      </c>
      <c r="ED251" s="70"/>
      <c r="EE251" s="70"/>
      <c r="EF251" s="70"/>
      <c r="EG251" s="70"/>
      <c r="EH251" s="70"/>
      <c r="EI251" s="70"/>
      <c r="EL251" s="70">
        <f>COUNTA(Tabla1[[#This Row],[Tamb1]:[Tamb4]])</f>
        <v>4</v>
      </c>
      <c r="EM251" s="78" t="s">
        <v>1727</v>
      </c>
      <c r="EN251" s="78" t="s">
        <v>1728</v>
      </c>
      <c r="EO251" s="78" t="s">
        <v>1734</v>
      </c>
      <c r="EP251" s="78" t="s">
        <v>1736</v>
      </c>
      <c r="EQ251" s="78" t="s">
        <v>1741</v>
      </c>
      <c r="ER251" s="78" t="s">
        <v>1745</v>
      </c>
      <c r="ES251" s="70">
        <f>COUNTA(Tabla1[[#This Row],[Tcam1]:[Tcam9]])</f>
        <v>5</v>
      </c>
      <c r="ET251" s="78" t="s">
        <v>1741</v>
      </c>
      <c r="EU251" s="78" t="s">
        <v>1745</v>
      </c>
      <c r="EV251" s="70" t="s">
        <v>1338</v>
      </c>
      <c r="EW251" s="70" t="s">
        <v>1339</v>
      </c>
      <c r="EX251" s="70" t="s">
        <v>1568</v>
      </c>
      <c r="FC251" s="79">
        <v>7200</v>
      </c>
      <c r="FD251" s="79">
        <v>23700</v>
      </c>
      <c r="FE251" s="79">
        <v>1800</v>
      </c>
      <c r="FF251" s="79">
        <v>1975</v>
      </c>
      <c r="FG251" s="79">
        <v>49.74</v>
      </c>
      <c r="FH251" s="79"/>
      <c r="FI251" s="79"/>
      <c r="FJ251" s="79"/>
      <c r="FK251" s="79"/>
      <c r="FL251" s="79">
        <v>7200</v>
      </c>
      <c r="FM251" s="79">
        <v>21000</v>
      </c>
      <c r="FN251" s="79">
        <v>1800</v>
      </c>
      <c r="FO251" s="79">
        <v>1750</v>
      </c>
      <c r="FP251" s="79">
        <v>48.15</v>
      </c>
      <c r="FQ251" s="79"/>
      <c r="FR251" s="79"/>
      <c r="FS251" s="79"/>
      <c r="FT251" s="79"/>
      <c r="FU251" s="79">
        <v>7200</v>
      </c>
      <c r="FV251" s="80">
        <v>18400</v>
      </c>
      <c r="FW251" s="80">
        <v>1800</v>
      </c>
      <c r="FX251" s="80">
        <v>1533</v>
      </c>
      <c r="FY251" s="79">
        <v>46.65</v>
      </c>
      <c r="FZ251" s="79">
        <v>7200</v>
      </c>
      <c r="GA251" s="79">
        <v>9600</v>
      </c>
      <c r="GB251" s="79">
        <v>1800</v>
      </c>
      <c r="GC251" s="79">
        <v>800</v>
      </c>
      <c r="GD251" s="80">
        <v>38.880000000000003</v>
      </c>
      <c r="GE251" s="74"/>
      <c r="GF251" s="74"/>
      <c r="GG251" s="74"/>
      <c r="GH251" s="74"/>
      <c r="GI251" s="74"/>
      <c r="GJ251" s="74"/>
      <c r="GK251" s="74"/>
      <c r="GL251" s="74"/>
      <c r="GM251" s="74"/>
      <c r="GN251" s="74"/>
      <c r="GO251" s="74"/>
      <c r="GP251" s="74"/>
      <c r="GQ251" s="74"/>
      <c r="GR251" s="74"/>
      <c r="GS251" s="74"/>
      <c r="GT251" s="74"/>
      <c r="GU251" s="74"/>
      <c r="GV251" s="74"/>
      <c r="GW251" s="74"/>
      <c r="GX251" s="74"/>
      <c r="GY251" s="74"/>
      <c r="GZ251" s="74"/>
      <c r="HA251" s="74"/>
      <c r="HB251" s="74"/>
      <c r="HC251" s="74"/>
      <c r="HD251" s="74"/>
      <c r="HE251" s="74"/>
      <c r="HF251" s="74"/>
      <c r="HG251" s="74"/>
      <c r="HH251" s="74"/>
      <c r="HI251" s="74"/>
      <c r="HJ251" s="74"/>
      <c r="HK251" s="74"/>
      <c r="HL251" s="74"/>
      <c r="HM251" s="74"/>
      <c r="HN251" s="74"/>
      <c r="HO251" s="74"/>
      <c r="HP251" s="74"/>
      <c r="HQ251" s="74"/>
      <c r="HR251" s="74"/>
      <c r="HS251" s="74"/>
      <c r="HT251" s="74"/>
      <c r="HU251" s="74"/>
      <c r="HV251" s="74"/>
      <c r="HW251" s="74"/>
      <c r="HX251" s="74"/>
      <c r="HY251" s="74"/>
      <c r="HZ251" s="74"/>
      <c r="IA251" s="74"/>
      <c r="IB251" s="74"/>
      <c r="IC251" s="74"/>
      <c r="ID251" s="74"/>
      <c r="IE251" s="74"/>
      <c r="IF251" s="74"/>
      <c r="IG251" s="74"/>
      <c r="IH251" s="74"/>
      <c r="II251" s="74"/>
      <c r="IJ251" s="74"/>
      <c r="IK251" s="74"/>
      <c r="IL251" s="74"/>
      <c r="IM251" s="74"/>
      <c r="IN251" s="74"/>
      <c r="IO251" s="74"/>
      <c r="IP251" s="74"/>
      <c r="IQ251" s="74"/>
      <c r="IR251" s="74"/>
      <c r="IS251" s="74"/>
      <c r="IT251" s="74"/>
      <c r="IU251" s="74"/>
      <c r="IV251" s="74"/>
      <c r="IW251" s="74"/>
      <c r="IX251" s="74"/>
      <c r="IY251" s="74"/>
      <c r="IZ251" s="74"/>
      <c r="JA251" s="74"/>
      <c r="JB251" s="74"/>
      <c r="JC251" s="74"/>
      <c r="JD251" s="74"/>
      <c r="JE251" s="74"/>
      <c r="JF251" s="74"/>
      <c r="JG251" s="74"/>
      <c r="JH251" s="74"/>
      <c r="JI251" s="74"/>
      <c r="JJ251" s="74"/>
      <c r="JK251" s="70"/>
      <c r="JL251" s="70"/>
      <c r="JM251" s="70"/>
      <c r="JN251" s="70"/>
      <c r="JO251" s="70"/>
      <c r="JP251" s="70"/>
      <c r="JQ251" s="70"/>
      <c r="JR251" s="70"/>
      <c r="JS251" s="70"/>
      <c r="JT251" s="70"/>
      <c r="JU251" s="70"/>
      <c r="JV251" s="70"/>
      <c r="JW251" s="70"/>
      <c r="JX251" s="70"/>
      <c r="JY251" s="70"/>
      <c r="JZ251" s="70"/>
      <c r="KA251" s="70"/>
      <c r="KB251" s="70"/>
      <c r="KC251" s="70"/>
      <c r="KD251" s="70"/>
      <c r="KE251" s="70"/>
      <c r="KF251" s="70"/>
      <c r="KG251" s="70"/>
      <c r="KH251" s="70"/>
      <c r="KI251" s="70"/>
      <c r="KJ251" s="70"/>
      <c r="KK251" s="70"/>
      <c r="KL251" s="70"/>
      <c r="KM251" s="70"/>
      <c r="KN251" s="70"/>
      <c r="KO251" s="70"/>
      <c r="KP251" s="70"/>
      <c r="KQ251" s="70"/>
      <c r="KR251" s="70"/>
      <c r="KS251" s="70"/>
      <c r="KT251" s="70"/>
      <c r="KU251" s="70"/>
      <c r="KV251" s="70"/>
      <c r="KW251" s="70"/>
      <c r="KX251" s="70"/>
      <c r="KY251" s="70"/>
      <c r="KZ251" s="70"/>
      <c r="LA251" s="70"/>
      <c r="LB251" s="70"/>
      <c r="LC251" s="70"/>
      <c r="LD251" s="70"/>
      <c r="LE251" s="70"/>
      <c r="LF251" s="70"/>
      <c r="LG251" s="70"/>
    </row>
    <row r="252" spans="1:319" ht="45">
      <c r="A252" s="70" t="s">
        <v>432</v>
      </c>
      <c r="B252" s="71">
        <v>127486.20000000001</v>
      </c>
      <c r="C252" s="71">
        <v>120270</v>
      </c>
      <c r="D252" s="26">
        <v>139513.19999999998</v>
      </c>
      <c r="E252" s="26">
        <f>ROUNDUP(Tabla1[[#This Row],[€uros1]],0)</f>
        <v>139514</v>
      </c>
      <c r="F252" s="70">
        <v>19</v>
      </c>
      <c r="G252" s="32">
        <v>251</v>
      </c>
      <c r="H252" s="70" t="s">
        <v>615</v>
      </c>
      <c r="I252" s="70" t="s">
        <v>445</v>
      </c>
      <c r="J252" s="70" t="s">
        <v>445</v>
      </c>
      <c r="M252" s="70">
        <v>2</v>
      </c>
      <c r="N252" s="70">
        <v>2</v>
      </c>
      <c r="O252" s="70" t="s">
        <v>1333</v>
      </c>
      <c r="P252" s="70" t="s">
        <v>1322</v>
      </c>
      <c r="R252" s="70" t="s">
        <v>1397</v>
      </c>
      <c r="W252" s="70" t="s">
        <v>1398</v>
      </c>
      <c r="X252" s="70" t="s">
        <v>1400</v>
      </c>
      <c r="AF252" s="70" t="s">
        <v>1401</v>
      </c>
      <c r="AI252" s="70" t="s">
        <v>612</v>
      </c>
      <c r="AJ252" s="70" t="s">
        <v>171</v>
      </c>
      <c r="AK252" s="70" t="s">
        <v>1336</v>
      </c>
      <c r="AL252" s="70" t="s">
        <v>260</v>
      </c>
      <c r="AM252" s="70" t="s">
        <v>2108</v>
      </c>
      <c r="AN252" s="70" t="s">
        <v>60</v>
      </c>
      <c r="AO252" s="70" t="s">
        <v>61</v>
      </c>
      <c r="AP252" s="70" t="s">
        <v>62</v>
      </c>
      <c r="AQ252" s="70" t="s">
        <v>64</v>
      </c>
      <c r="AR252" s="70" t="s">
        <v>65</v>
      </c>
      <c r="AS252" s="70" t="s">
        <v>537</v>
      </c>
      <c r="AT252" s="70" t="s">
        <v>66</v>
      </c>
      <c r="AU252" s="70" t="s">
        <v>131</v>
      </c>
      <c r="AV252" s="70" t="s">
        <v>170</v>
      </c>
      <c r="AW252" s="70" t="s">
        <v>67</v>
      </c>
      <c r="AX252" s="70" t="s">
        <v>235</v>
      </c>
      <c r="AY252" s="70" t="s">
        <v>108</v>
      </c>
      <c r="AZ252" s="70" t="s">
        <v>92</v>
      </c>
      <c r="BD252" s="70" t="s">
        <v>596</v>
      </c>
      <c r="BE252" s="70" t="s">
        <v>600</v>
      </c>
      <c r="BF252" s="33" t="s">
        <v>2116</v>
      </c>
      <c r="BM252" s="70"/>
      <c r="BN252" s="72">
        <v>1.57</v>
      </c>
      <c r="BO252" s="70" t="s">
        <v>121</v>
      </c>
      <c r="BP252" s="62" t="s">
        <v>1973</v>
      </c>
      <c r="BQ252" s="72"/>
      <c r="BR252" s="70"/>
      <c r="BT252" s="70"/>
      <c r="BU252" s="74"/>
      <c r="BV252" s="70"/>
      <c r="BW252" s="70"/>
      <c r="BX252" s="70"/>
      <c r="BY252" s="70">
        <v>3</v>
      </c>
      <c r="BZ252" s="70"/>
      <c r="CA252" s="70">
        <v>21.47</v>
      </c>
      <c r="CB252" s="70">
        <v>38.78</v>
      </c>
      <c r="CC252" s="70"/>
      <c r="CD252" s="70"/>
      <c r="CE252" s="70"/>
      <c r="CF252" s="70"/>
      <c r="CG252" s="70"/>
      <c r="CH252" s="70"/>
      <c r="CI252" s="70"/>
      <c r="CJ252" s="74"/>
      <c r="CK252" s="70"/>
      <c r="CL252" s="70"/>
      <c r="CM252" s="70"/>
      <c r="CN252" s="70"/>
      <c r="CO252" s="70"/>
      <c r="CP252" s="70"/>
      <c r="CQ252" s="70"/>
      <c r="CR252" s="70"/>
      <c r="CS252" s="70"/>
      <c r="CT252" s="70"/>
      <c r="CV252" s="70"/>
      <c r="CY252" s="75"/>
      <c r="CZ252" s="75"/>
      <c r="DA252" s="75"/>
      <c r="DE252" s="70" t="s">
        <v>1576</v>
      </c>
      <c r="DF252" s="70" t="s">
        <v>1576</v>
      </c>
      <c r="DJ252" s="70"/>
      <c r="DK252" s="70"/>
      <c r="DL252" s="70"/>
      <c r="DM252" s="70"/>
      <c r="DN252" s="70"/>
      <c r="DO252" s="70" t="s">
        <v>1613</v>
      </c>
      <c r="DP252" s="70" t="s">
        <v>1609</v>
      </c>
      <c r="DQ252" s="70"/>
      <c r="DS252" s="70"/>
      <c r="DT252" s="70"/>
      <c r="DU252" s="70"/>
      <c r="DV252" s="70"/>
      <c r="DW252" s="70"/>
      <c r="DX252" s="70"/>
      <c r="DY252" s="70"/>
      <c r="DZ252" s="70"/>
      <c r="EA252" s="70"/>
      <c r="EB252" s="70">
        <v>40</v>
      </c>
      <c r="EC252" s="70">
        <v>469</v>
      </c>
      <c r="ED252" s="70"/>
      <c r="EE252" s="70"/>
      <c r="EF252" s="70"/>
      <c r="EG252" s="70"/>
      <c r="EH252" s="70"/>
      <c r="EI252" s="70"/>
      <c r="EL252" s="70">
        <f>COUNTA(Tabla1[[#This Row],[Tamb1]:[Tamb4]])</f>
        <v>4</v>
      </c>
      <c r="EM252" s="78" t="s">
        <v>1727</v>
      </c>
      <c r="EN252" s="78" t="s">
        <v>1728</v>
      </c>
      <c r="EO252" s="78" t="s">
        <v>1734</v>
      </c>
      <c r="EP252" s="78" t="s">
        <v>1736</v>
      </c>
      <c r="EQ252" s="78" t="s">
        <v>1741</v>
      </c>
      <c r="ER252" s="78" t="s">
        <v>1745</v>
      </c>
      <c r="ES252" s="70">
        <f>COUNTA(Tabla1[[#This Row],[Tcam1]:[Tcam9]])</f>
        <v>5</v>
      </c>
      <c r="ET252" s="78" t="s">
        <v>1741</v>
      </c>
      <c r="EU252" s="78" t="s">
        <v>1745</v>
      </c>
      <c r="EV252" s="70" t="s">
        <v>1338</v>
      </c>
      <c r="EW252" s="70" t="s">
        <v>1339</v>
      </c>
      <c r="EX252" s="70" t="s">
        <v>1568</v>
      </c>
      <c r="FC252" s="79">
        <v>4800</v>
      </c>
      <c r="FD252" s="79">
        <v>26100</v>
      </c>
      <c r="FE252" s="79">
        <v>1200</v>
      </c>
      <c r="FF252" s="79">
        <v>2175</v>
      </c>
      <c r="FG252" s="80">
        <v>49.74</v>
      </c>
      <c r="FH252" s="80"/>
      <c r="FI252" s="80"/>
      <c r="FJ252" s="80"/>
      <c r="FK252" s="80"/>
      <c r="FL252" s="79">
        <v>4800</v>
      </c>
      <c r="FM252" s="79">
        <v>23400</v>
      </c>
      <c r="FN252" s="79">
        <v>1200</v>
      </c>
      <c r="FO252" s="79">
        <v>1950</v>
      </c>
      <c r="FP252" s="80">
        <v>48.15</v>
      </c>
      <c r="FQ252" s="80"/>
      <c r="FR252" s="80"/>
      <c r="FS252" s="80"/>
      <c r="FT252" s="80"/>
      <c r="FU252" s="79">
        <v>4800</v>
      </c>
      <c r="FV252" s="79">
        <v>20800</v>
      </c>
      <c r="FW252" s="79">
        <v>1200</v>
      </c>
      <c r="FX252" s="79">
        <v>1733</v>
      </c>
      <c r="FY252" s="80">
        <v>46.65</v>
      </c>
      <c r="FZ252" s="79">
        <v>4800</v>
      </c>
      <c r="GA252" s="79">
        <v>12000</v>
      </c>
      <c r="GB252" s="79">
        <v>1200</v>
      </c>
      <c r="GC252" s="79">
        <v>1000</v>
      </c>
      <c r="GD252" s="80">
        <v>38.880000000000003</v>
      </c>
      <c r="GE252" s="74"/>
      <c r="GF252" s="74"/>
      <c r="GG252" s="74"/>
      <c r="GH252" s="74"/>
      <c r="GI252" s="74"/>
      <c r="GJ252" s="74"/>
      <c r="GK252" s="74"/>
      <c r="GL252" s="74"/>
      <c r="GM252" s="74"/>
      <c r="GN252" s="74"/>
      <c r="GO252" s="74"/>
      <c r="GP252" s="74"/>
      <c r="GQ252" s="74"/>
      <c r="GR252" s="74"/>
      <c r="GS252" s="74"/>
      <c r="GT252" s="74"/>
      <c r="GU252" s="74"/>
      <c r="GV252" s="74"/>
      <c r="GW252" s="74"/>
      <c r="GX252" s="74"/>
      <c r="GY252" s="74"/>
      <c r="GZ252" s="74"/>
      <c r="HA252" s="74"/>
      <c r="HB252" s="74"/>
      <c r="HC252" s="74"/>
      <c r="HD252" s="74"/>
      <c r="HE252" s="74"/>
      <c r="HF252" s="74"/>
      <c r="HG252" s="74"/>
      <c r="HH252" s="74"/>
      <c r="HI252" s="74"/>
      <c r="HJ252" s="74"/>
      <c r="HK252" s="74"/>
      <c r="HL252" s="74"/>
      <c r="HM252" s="74"/>
      <c r="HN252" s="74"/>
      <c r="HO252" s="74"/>
      <c r="HP252" s="74"/>
      <c r="HQ252" s="74"/>
      <c r="HR252" s="74"/>
      <c r="HS252" s="74"/>
      <c r="HT252" s="74"/>
      <c r="HU252" s="74"/>
      <c r="HV252" s="74"/>
      <c r="HW252" s="74"/>
      <c r="HX252" s="74"/>
      <c r="HY252" s="74"/>
      <c r="HZ252" s="74"/>
      <c r="IA252" s="74"/>
      <c r="IB252" s="74"/>
      <c r="IC252" s="74"/>
      <c r="ID252" s="74"/>
      <c r="IE252" s="74"/>
      <c r="IF252" s="74"/>
      <c r="IG252" s="74"/>
      <c r="IH252" s="74"/>
      <c r="II252" s="74"/>
      <c r="IJ252" s="74"/>
      <c r="IK252" s="74"/>
      <c r="IL252" s="74"/>
      <c r="IM252" s="74"/>
      <c r="IN252" s="74"/>
      <c r="IO252" s="74"/>
      <c r="IP252" s="74"/>
      <c r="IQ252" s="74"/>
      <c r="IR252" s="74"/>
      <c r="IS252" s="74"/>
      <c r="IT252" s="74"/>
      <c r="IU252" s="74"/>
      <c r="IV252" s="74"/>
      <c r="IW252" s="74"/>
      <c r="IX252" s="74"/>
      <c r="IY252" s="74"/>
      <c r="IZ252" s="74"/>
      <c r="JA252" s="74"/>
      <c r="JB252" s="74"/>
      <c r="JC252" s="74"/>
      <c r="JD252" s="74"/>
      <c r="JE252" s="74"/>
      <c r="JF252" s="74"/>
      <c r="JG252" s="74"/>
      <c r="JH252" s="74"/>
      <c r="JI252" s="74"/>
      <c r="JJ252" s="74"/>
      <c r="JK252" s="70"/>
      <c r="JL252" s="70"/>
      <c r="JM252" s="70"/>
      <c r="JN252" s="70"/>
      <c r="JO252" s="70"/>
      <c r="JP252" s="70"/>
      <c r="JQ252" s="70"/>
      <c r="JR252" s="70"/>
      <c r="JS252" s="70"/>
      <c r="JT252" s="70"/>
      <c r="JU252" s="70"/>
      <c r="JV252" s="70"/>
      <c r="JW252" s="70"/>
      <c r="JX252" s="70"/>
      <c r="JY252" s="70"/>
      <c r="JZ252" s="70"/>
      <c r="KA252" s="70"/>
      <c r="KB252" s="70"/>
      <c r="KC252" s="70"/>
      <c r="KD252" s="70"/>
      <c r="KE252" s="70"/>
      <c r="KF252" s="70"/>
      <c r="KG252" s="70"/>
      <c r="KH252" s="70"/>
      <c r="KI252" s="70"/>
      <c r="KJ252" s="70"/>
      <c r="KK252" s="70"/>
      <c r="KL252" s="70"/>
      <c r="KM252" s="70"/>
      <c r="KN252" s="70"/>
      <c r="KO252" s="70"/>
      <c r="KP252" s="70"/>
      <c r="KQ252" s="70"/>
      <c r="KR252" s="70"/>
      <c r="KS252" s="70"/>
      <c r="KT252" s="70"/>
      <c r="KU252" s="70"/>
      <c r="KV252" s="70"/>
      <c r="KW252" s="70"/>
      <c r="KX252" s="70"/>
      <c r="KY252" s="70"/>
      <c r="KZ252" s="70"/>
      <c r="LA252" s="70"/>
      <c r="LB252" s="70"/>
      <c r="LC252" s="70"/>
      <c r="LD252" s="70"/>
      <c r="LE252" s="70"/>
      <c r="LF252" s="70"/>
      <c r="LG252" s="70"/>
    </row>
    <row r="253" spans="1:319" ht="45">
      <c r="A253" s="70" t="s">
        <v>410</v>
      </c>
      <c r="B253" s="71">
        <v>124401.60000000001</v>
      </c>
      <c r="C253" s="71">
        <v>117360</v>
      </c>
      <c r="D253" s="26">
        <v>136137.59999999998</v>
      </c>
      <c r="E253" s="26">
        <f>ROUNDUP(Tabla1[[#This Row],[€uros1]],0)</f>
        <v>136138</v>
      </c>
      <c r="F253" s="70">
        <v>19</v>
      </c>
      <c r="G253" s="32">
        <v>252</v>
      </c>
      <c r="H253" s="70" t="s">
        <v>615</v>
      </c>
      <c r="I253" s="70" t="s">
        <v>445</v>
      </c>
      <c r="J253" s="70" t="s">
        <v>445</v>
      </c>
      <c r="M253" s="70">
        <v>2</v>
      </c>
      <c r="N253" s="70">
        <v>2</v>
      </c>
      <c r="O253" s="70" t="s">
        <v>1333</v>
      </c>
      <c r="P253" s="70" t="s">
        <v>1322</v>
      </c>
      <c r="R253" s="70" t="s">
        <v>1397</v>
      </c>
      <c r="W253" s="70" t="s">
        <v>1398</v>
      </c>
      <c r="X253" s="70" t="s">
        <v>1400</v>
      </c>
      <c r="AF253" s="70" t="s">
        <v>1401</v>
      </c>
      <c r="AI253" s="70" t="s">
        <v>612</v>
      </c>
      <c r="AJ253" s="70" t="s">
        <v>171</v>
      </c>
      <c r="AK253" s="70" t="s">
        <v>1336</v>
      </c>
      <c r="AL253" s="70" t="s">
        <v>260</v>
      </c>
      <c r="AM253" s="70" t="s">
        <v>2108</v>
      </c>
      <c r="AN253" s="70" t="s">
        <v>60</v>
      </c>
      <c r="AO253" s="70" t="s">
        <v>61</v>
      </c>
      <c r="AP253" s="70" t="s">
        <v>62</v>
      </c>
      <c r="AQ253" s="70" t="s">
        <v>64</v>
      </c>
      <c r="AR253" s="70" t="s">
        <v>65</v>
      </c>
      <c r="AS253" s="70" t="s">
        <v>537</v>
      </c>
      <c r="AT253" s="70" t="s">
        <v>66</v>
      </c>
      <c r="AU253" s="70" t="s">
        <v>131</v>
      </c>
      <c r="AV253" s="70" t="s">
        <v>170</v>
      </c>
      <c r="AW253" s="70" t="s">
        <v>67</v>
      </c>
      <c r="AX253" s="70" t="s">
        <v>235</v>
      </c>
      <c r="AY253" s="70" t="s">
        <v>108</v>
      </c>
      <c r="AZ253" s="70" t="s">
        <v>92</v>
      </c>
      <c r="BD253" s="70" t="s">
        <v>596</v>
      </c>
      <c r="BE253" s="70" t="s">
        <v>600</v>
      </c>
      <c r="BF253" s="33" t="s">
        <v>2116</v>
      </c>
      <c r="BM253" s="70"/>
      <c r="BN253" s="72">
        <v>1.35</v>
      </c>
      <c r="BO253" s="70" t="s">
        <v>121</v>
      </c>
      <c r="BP253" s="62" t="s">
        <v>1974</v>
      </c>
      <c r="BQ253" s="72"/>
      <c r="BR253" s="70"/>
      <c r="BT253" s="70"/>
      <c r="BU253" s="74"/>
      <c r="BV253" s="70"/>
      <c r="BW253" s="70"/>
      <c r="BX253" s="70"/>
      <c r="BY253" s="70">
        <v>3</v>
      </c>
      <c r="BZ253" s="70"/>
      <c r="CA253" s="70">
        <v>12.45</v>
      </c>
      <c r="CB253" s="70">
        <v>22.49</v>
      </c>
      <c r="CC253" s="70"/>
      <c r="CD253" s="70"/>
      <c r="CE253" s="70"/>
      <c r="CF253" s="70"/>
      <c r="CG253" s="70"/>
      <c r="CH253" s="70"/>
      <c r="CI253" s="70"/>
      <c r="CJ253" s="74"/>
      <c r="CK253" s="70"/>
      <c r="CL253" s="70"/>
      <c r="CM253" s="70"/>
      <c r="CN253" s="70"/>
      <c r="CO253" s="70"/>
      <c r="CP253" s="70"/>
      <c r="CQ253" s="70"/>
      <c r="CR253" s="70"/>
      <c r="CS253" s="70"/>
      <c r="CT253" s="70"/>
      <c r="CV253" s="70"/>
      <c r="CY253" s="75"/>
      <c r="CZ253" s="75"/>
      <c r="DA253" s="75"/>
      <c r="DE253" s="70" t="s">
        <v>1575</v>
      </c>
      <c r="DF253" s="70" t="s">
        <v>1575</v>
      </c>
      <c r="DJ253" s="70"/>
      <c r="DK253" s="70"/>
      <c r="DL253" s="70"/>
      <c r="DM253" s="70"/>
      <c r="DN253" s="70"/>
      <c r="DO253" s="70" t="s">
        <v>1575</v>
      </c>
      <c r="DP253" s="70" t="s">
        <v>1610</v>
      </c>
      <c r="DQ253" s="70"/>
      <c r="DS253" s="70"/>
      <c r="DT253" s="70"/>
      <c r="DU253" s="70"/>
      <c r="DV253" s="70"/>
      <c r="DW253" s="70"/>
      <c r="DX253" s="70"/>
      <c r="DY253" s="70"/>
      <c r="DZ253" s="70"/>
      <c r="EA253" s="70"/>
      <c r="EB253" s="70">
        <v>30</v>
      </c>
      <c r="EC253" s="70">
        <v>402</v>
      </c>
      <c r="ED253" s="70"/>
      <c r="EE253" s="70"/>
      <c r="EF253" s="70"/>
      <c r="EG253" s="70"/>
      <c r="EH253" s="70"/>
      <c r="EI253" s="70"/>
      <c r="EL253" s="70">
        <f>COUNTA(Tabla1[[#This Row],[Tamb1]:[Tamb4]])</f>
        <v>4</v>
      </c>
      <c r="EM253" s="78" t="s">
        <v>1727</v>
      </c>
      <c r="EN253" s="78" t="s">
        <v>1728</v>
      </c>
      <c r="EO253" s="78" t="s">
        <v>1734</v>
      </c>
      <c r="EP253" s="78" t="s">
        <v>1736</v>
      </c>
      <c r="EQ253" s="78" t="s">
        <v>1741</v>
      </c>
      <c r="ER253" s="78" t="s">
        <v>1745</v>
      </c>
      <c r="ES253" s="70">
        <f>COUNTA(Tabla1[[#This Row],[Tcam1]:[Tcam9]])</f>
        <v>5</v>
      </c>
      <c r="ET253" s="78" t="s">
        <v>1741</v>
      </c>
      <c r="EU253" s="78" t="s">
        <v>1745</v>
      </c>
      <c r="EV253" s="70" t="s">
        <v>1338</v>
      </c>
      <c r="EW253" s="70" t="s">
        <v>1339</v>
      </c>
      <c r="EX253" s="70" t="s">
        <v>1568</v>
      </c>
      <c r="FC253" s="79">
        <v>6300</v>
      </c>
      <c r="FD253" s="79">
        <v>9300</v>
      </c>
      <c r="FE253" s="79">
        <v>788</v>
      </c>
      <c r="FF253" s="79">
        <v>1163</v>
      </c>
      <c r="FG253" s="80">
        <v>24.82</v>
      </c>
      <c r="FH253" s="80"/>
      <c r="FI253" s="80"/>
      <c r="FJ253" s="80"/>
      <c r="FK253" s="80"/>
      <c r="FL253" s="79">
        <v>6300</v>
      </c>
      <c r="FM253" s="79">
        <v>7900</v>
      </c>
      <c r="FN253" s="79">
        <v>788</v>
      </c>
      <c r="FO253" s="79">
        <v>988</v>
      </c>
      <c r="FP253" s="80">
        <v>24.01</v>
      </c>
      <c r="FQ253" s="80"/>
      <c r="FR253" s="80"/>
      <c r="FS253" s="80"/>
      <c r="FT253" s="80"/>
      <c r="FU253" s="79">
        <v>6300</v>
      </c>
      <c r="FV253" s="79">
        <v>6600</v>
      </c>
      <c r="FW253" s="79">
        <v>788</v>
      </c>
      <c r="FX253" s="79">
        <v>825</v>
      </c>
      <c r="FY253" s="80">
        <v>23.24</v>
      </c>
      <c r="FZ253" s="79">
        <v>6300</v>
      </c>
      <c r="GA253" s="79">
        <v>2100</v>
      </c>
      <c r="GB253" s="79">
        <v>788</v>
      </c>
      <c r="GC253" s="79">
        <v>263</v>
      </c>
      <c r="GD253" s="80">
        <v>19.309999999999999</v>
      </c>
      <c r="GE253" s="74"/>
      <c r="GF253" s="74"/>
      <c r="GG253" s="74"/>
      <c r="GH253" s="74"/>
      <c r="GI253" s="74"/>
      <c r="GJ253" s="74"/>
      <c r="GK253" s="74"/>
      <c r="GL253" s="74"/>
      <c r="GM253" s="74"/>
      <c r="GN253" s="74"/>
      <c r="GO253" s="74"/>
      <c r="GP253" s="74"/>
      <c r="GQ253" s="74"/>
      <c r="GR253" s="74"/>
      <c r="GS253" s="74"/>
      <c r="GT253" s="74"/>
      <c r="GU253" s="74"/>
      <c r="GV253" s="74"/>
      <c r="GW253" s="74"/>
      <c r="GX253" s="74"/>
      <c r="GY253" s="74"/>
      <c r="GZ253" s="74"/>
      <c r="HA253" s="74"/>
      <c r="HB253" s="74"/>
      <c r="HC253" s="74"/>
      <c r="HD253" s="74"/>
      <c r="HE253" s="74"/>
      <c r="HF253" s="74"/>
      <c r="HG253" s="74"/>
      <c r="HH253" s="74"/>
      <c r="HI253" s="74"/>
      <c r="HJ253" s="74"/>
      <c r="HK253" s="74"/>
      <c r="HL253" s="74"/>
      <c r="HM253" s="74"/>
      <c r="HN253" s="74"/>
      <c r="HO253" s="74"/>
      <c r="HP253" s="74"/>
      <c r="HQ253" s="74"/>
      <c r="HR253" s="74"/>
      <c r="HS253" s="74"/>
      <c r="HT253" s="74"/>
      <c r="HU253" s="74"/>
      <c r="HV253" s="74"/>
      <c r="HW253" s="74"/>
      <c r="HX253" s="74"/>
      <c r="HY253" s="74"/>
      <c r="HZ253" s="74"/>
      <c r="IA253" s="74"/>
      <c r="IB253" s="74"/>
      <c r="IC253" s="74"/>
      <c r="ID253" s="74"/>
      <c r="IE253" s="74"/>
      <c r="IF253" s="74"/>
      <c r="IG253" s="74"/>
      <c r="IH253" s="74"/>
      <c r="II253" s="74"/>
      <c r="IJ253" s="74"/>
      <c r="IK253" s="74"/>
      <c r="IL253" s="74"/>
      <c r="IM253" s="74"/>
      <c r="IN253" s="74"/>
      <c r="IO253" s="74"/>
      <c r="IP253" s="74"/>
      <c r="IQ253" s="74"/>
      <c r="IR253" s="74"/>
      <c r="IS253" s="74"/>
      <c r="IT253" s="74"/>
      <c r="IU253" s="74"/>
      <c r="IV253" s="74"/>
      <c r="IW253" s="74"/>
      <c r="IX253" s="74"/>
      <c r="IY253" s="74"/>
      <c r="IZ253" s="74"/>
      <c r="JA253" s="74"/>
      <c r="JB253" s="74"/>
      <c r="JC253" s="74"/>
      <c r="JD253" s="74"/>
      <c r="JE253" s="74"/>
      <c r="JF253" s="74"/>
      <c r="JG253" s="74"/>
      <c r="JH253" s="74"/>
      <c r="JI253" s="74"/>
      <c r="JJ253" s="74"/>
      <c r="JK253" s="70"/>
      <c r="JL253" s="70"/>
      <c r="JM253" s="70"/>
      <c r="JN253" s="70"/>
      <c r="JO253" s="70"/>
      <c r="JP253" s="70"/>
      <c r="JQ253" s="70"/>
      <c r="JR253" s="70"/>
      <c r="JS253" s="70"/>
      <c r="JT253" s="70"/>
      <c r="JU253" s="70"/>
      <c r="JV253" s="70"/>
      <c r="JW253" s="70"/>
      <c r="JX253" s="70"/>
      <c r="JY253" s="70"/>
      <c r="JZ253" s="70"/>
      <c r="KA253" s="70"/>
      <c r="KB253" s="70"/>
      <c r="KC253" s="70"/>
      <c r="KD253" s="70"/>
      <c r="KE253" s="70"/>
      <c r="KF253" s="70"/>
      <c r="KG253" s="70"/>
      <c r="KH253" s="70"/>
      <c r="KI253" s="70"/>
      <c r="KJ253" s="70"/>
      <c r="KK253" s="70"/>
      <c r="KL253" s="70"/>
      <c r="KM253" s="70"/>
      <c r="KN253" s="70"/>
      <c r="KO253" s="70"/>
      <c r="KP253" s="70"/>
      <c r="KQ253" s="70"/>
      <c r="KR253" s="70"/>
      <c r="KS253" s="70"/>
      <c r="KT253" s="70"/>
      <c r="KU253" s="70"/>
      <c r="KV253" s="70"/>
      <c r="KW253" s="70"/>
      <c r="KX253" s="70"/>
      <c r="KY253" s="70"/>
      <c r="KZ253" s="70"/>
      <c r="LA253" s="70"/>
      <c r="LB253" s="70"/>
      <c r="LC253" s="70"/>
      <c r="LD253" s="70"/>
      <c r="LE253" s="70"/>
      <c r="LF253" s="70"/>
      <c r="LG253" s="70"/>
    </row>
    <row r="254" spans="1:319" ht="45">
      <c r="A254" s="70" t="s">
        <v>409</v>
      </c>
      <c r="B254" s="71">
        <v>125784.90000000001</v>
      </c>
      <c r="C254" s="71">
        <v>118665</v>
      </c>
      <c r="D254" s="26">
        <v>137651.4</v>
      </c>
      <c r="E254" s="26">
        <f>ROUNDUP(Tabla1[[#This Row],[€uros1]],0)</f>
        <v>137652</v>
      </c>
      <c r="F254" s="70">
        <v>19</v>
      </c>
      <c r="G254" s="32">
        <v>253</v>
      </c>
      <c r="H254" s="70" t="s">
        <v>615</v>
      </c>
      <c r="I254" s="70" t="s">
        <v>445</v>
      </c>
      <c r="J254" s="70" t="s">
        <v>445</v>
      </c>
      <c r="M254" s="70">
        <v>2</v>
      </c>
      <c r="N254" s="70">
        <v>2</v>
      </c>
      <c r="O254" s="70" t="s">
        <v>1333</v>
      </c>
      <c r="P254" s="70" t="s">
        <v>1322</v>
      </c>
      <c r="R254" s="70" t="s">
        <v>1397</v>
      </c>
      <c r="W254" s="70" t="s">
        <v>1398</v>
      </c>
      <c r="X254" s="70" t="s">
        <v>1400</v>
      </c>
      <c r="AF254" s="70" t="s">
        <v>1401</v>
      </c>
      <c r="AI254" s="70" t="s">
        <v>612</v>
      </c>
      <c r="AJ254" s="70" t="s">
        <v>171</v>
      </c>
      <c r="AK254" s="70" t="s">
        <v>1336</v>
      </c>
      <c r="AL254" s="70" t="s">
        <v>260</v>
      </c>
      <c r="AM254" s="70" t="s">
        <v>2108</v>
      </c>
      <c r="AN254" s="70" t="s">
        <v>60</v>
      </c>
      <c r="AO254" s="70" t="s">
        <v>61</v>
      </c>
      <c r="AP254" s="70" t="s">
        <v>62</v>
      </c>
      <c r="AQ254" s="70" t="s">
        <v>64</v>
      </c>
      <c r="AR254" s="70" t="s">
        <v>65</v>
      </c>
      <c r="AS254" s="70" t="s">
        <v>537</v>
      </c>
      <c r="AT254" s="70" t="s">
        <v>66</v>
      </c>
      <c r="AU254" s="70" t="s">
        <v>131</v>
      </c>
      <c r="AV254" s="70" t="s">
        <v>170</v>
      </c>
      <c r="AW254" s="70" t="s">
        <v>67</v>
      </c>
      <c r="AX254" s="70" t="s">
        <v>235</v>
      </c>
      <c r="AY254" s="70" t="s">
        <v>108</v>
      </c>
      <c r="AZ254" s="70" t="s">
        <v>92</v>
      </c>
      <c r="BD254" s="70" t="s">
        <v>596</v>
      </c>
      <c r="BE254" s="70" t="s">
        <v>600</v>
      </c>
      <c r="BF254" s="33" t="s">
        <v>2116</v>
      </c>
      <c r="BM254" s="70"/>
      <c r="BN254" s="72">
        <v>1.38</v>
      </c>
      <c r="BO254" s="70" t="s">
        <v>121</v>
      </c>
      <c r="BP254" s="62" t="s">
        <v>1975</v>
      </c>
      <c r="BQ254" s="72"/>
      <c r="BR254" s="70"/>
      <c r="BT254" s="70"/>
      <c r="BU254" s="74"/>
      <c r="BV254" s="70"/>
      <c r="BW254" s="70"/>
      <c r="BX254" s="70"/>
      <c r="BY254" s="70">
        <v>3</v>
      </c>
      <c r="BZ254" s="70"/>
      <c r="CA254" s="70">
        <v>10.86</v>
      </c>
      <c r="CB254" s="70">
        <v>19.62</v>
      </c>
      <c r="CC254" s="70"/>
      <c r="CD254" s="70"/>
      <c r="CE254" s="70"/>
      <c r="CF254" s="70"/>
      <c r="CG254" s="70"/>
      <c r="CH254" s="70"/>
      <c r="CI254" s="70"/>
      <c r="CJ254" s="74"/>
      <c r="CK254" s="70"/>
      <c r="CL254" s="70"/>
      <c r="CM254" s="70"/>
      <c r="CN254" s="70"/>
      <c r="CO254" s="70"/>
      <c r="CP254" s="70"/>
      <c r="CQ254" s="70"/>
      <c r="CR254" s="70"/>
      <c r="CS254" s="70"/>
      <c r="CT254" s="70"/>
      <c r="CV254" s="70"/>
      <c r="CY254" s="75"/>
      <c r="CZ254" s="75"/>
      <c r="DA254" s="75"/>
      <c r="DE254" s="70" t="s">
        <v>1575</v>
      </c>
      <c r="DF254" s="70" t="s">
        <v>1575</v>
      </c>
      <c r="DJ254" s="70"/>
      <c r="DK254" s="70"/>
      <c r="DL254" s="70"/>
      <c r="DM254" s="70"/>
      <c r="DN254" s="70"/>
      <c r="DO254" s="70" t="s">
        <v>1575</v>
      </c>
      <c r="DP254" s="70" t="s">
        <v>1605</v>
      </c>
      <c r="DQ254" s="70"/>
      <c r="DS254" s="70"/>
      <c r="DT254" s="70"/>
      <c r="DU254" s="70"/>
      <c r="DV254" s="70"/>
      <c r="DW254" s="70"/>
      <c r="DX254" s="70"/>
      <c r="DY254" s="70"/>
      <c r="DZ254" s="70"/>
      <c r="EA254" s="70"/>
      <c r="EB254" s="70">
        <v>30</v>
      </c>
      <c r="EC254" s="70">
        <v>465</v>
      </c>
      <c r="ED254" s="70"/>
      <c r="EE254" s="70"/>
      <c r="EF254" s="70"/>
      <c r="EG254" s="70"/>
      <c r="EH254" s="70"/>
      <c r="EI254" s="70"/>
      <c r="EL254" s="70">
        <f>COUNTA(Tabla1[[#This Row],[Tamb1]:[Tamb4]])</f>
        <v>4</v>
      </c>
      <c r="EM254" s="78" t="s">
        <v>1727</v>
      </c>
      <c r="EN254" s="78" t="s">
        <v>1728</v>
      </c>
      <c r="EO254" s="78" t="s">
        <v>1734</v>
      </c>
      <c r="EP254" s="78" t="s">
        <v>1736</v>
      </c>
      <c r="EQ254" s="78" t="s">
        <v>1741</v>
      </c>
      <c r="ER254" s="78" t="s">
        <v>1745</v>
      </c>
      <c r="ES254" s="70">
        <f>COUNTA(Tabla1[[#This Row],[Tcam1]:[Tcam9]])</f>
        <v>5</v>
      </c>
      <c r="ET254" s="78" t="s">
        <v>1741</v>
      </c>
      <c r="EU254" s="78" t="s">
        <v>1745</v>
      </c>
      <c r="EV254" s="70" t="s">
        <v>1338</v>
      </c>
      <c r="EW254" s="70" t="s">
        <v>1339</v>
      </c>
      <c r="EX254" s="70" t="s">
        <v>1568</v>
      </c>
      <c r="FC254" s="79">
        <v>4200</v>
      </c>
      <c r="FD254" s="79">
        <v>9800</v>
      </c>
      <c r="FE254" s="79">
        <v>525</v>
      </c>
      <c r="FF254" s="79">
        <v>1225</v>
      </c>
      <c r="FG254" s="80">
        <v>21.93</v>
      </c>
      <c r="FH254" s="80"/>
      <c r="FI254" s="80"/>
      <c r="FJ254" s="80"/>
      <c r="FK254" s="80"/>
      <c r="FL254" s="79">
        <v>4200</v>
      </c>
      <c r="FM254" s="79">
        <v>8500</v>
      </c>
      <c r="FN254" s="79">
        <v>525</v>
      </c>
      <c r="FO254" s="79">
        <v>1063</v>
      </c>
      <c r="FP254" s="80">
        <v>21.19</v>
      </c>
      <c r="FQ254" s="80"/>
      <c r="FR254" s="80"/>
      <c r="FS254" s="80"/>
      <c r="FT254" s="80"/>
      <c r="FU254" s="79">
        <v>4200</v>
      </c>
      <c r="FV254" s="79">
        <v>7400</v>
      </c>
      <c r="FW254" s="79">
        <v>525</v>
      </c>
      <c r="FX254" s="79">
        <v>925</v>
      </c>
      <c r="FY254" s="80">
        <v>20.48</v>
      </c>
      <c r="FZ254" s="79">
        <v>4200</v>
      </c>
      <c r="GA254" s="79">
        <v>3400</v>
      </c>
      <c r="GB254" s="79">
        <v>525</v>
      </c>
      <c r="GC254" s="79">
        <v>425</v>
      </c>
      <c r="GD254" s="80">
        <v>16.98</v>
      </c>
      <c r="GE254" s="74"/>
      <c r="GF254" s="74"/>
      <c r="GG254" s="74"/>
      <c r="GH254" s="74"/>
      <c r="GI254" s="74"/>
      <c r="GJ254" s="74"/>
      <c r="GK254" s="74"/>
      <c r="GL254" s="74"/>
      <c r="GM254" s="74"/>
      <c r="GN254" s="74"/>
      <c r="GO254" s="74"/>
      <c r="GP254" s="74"/>
      <c r="GQ254" s="74"/>
      <c r="GR254" s="74"/>
      <c r="GS254" s="74"/>
      <c r="GT254" s="74"/>
      <c r="GU254" s="74"/>
      <c r="GV254" s="74"/>
      <c r="GW254" s="74"/>
      <c r="GX254" s="74"/>
      <c r="GY254" s="74"/>
      <c r="GZ254" s="74"/>
      <c r="HA254" s="74"/>
      <c r="HB254" s="74"/>
      <c r="HC254" s="74"/>
      <c r="HD254" s="74"/>
      <c r="HE254" s="74"/>
      <c r="HF254" s="74"/>
      <c r="HG254" s="74"/>
      <c r="HH254" s="74"/>
      <c r="HI254" s="74"/>
      <c r="HJ254" s="74"/>
      <c r="HK254" s="74"/>
      <c r="HL254" s="74"/>
      <c r="HM254" s="74"/>
      <c r="HN254" s="74"/>
      <c r="HO254" s="74"/>
      <c r="HP254" s="74"/>
      <c r="HQ254" s="74"/>
      <c r="HR254" s="74"/>
      <c r="HS254" s="74"/>
      <c r="HT254" s="74"/>
      <c r="HU254" s="74"/>
      <c r="HV254" s="74"/>
      <c r="HW254" s="74"/>
      <c r="HX254" s="74"/>
      <c r="HY254" s="74"/>
      <c r="HZ254" s="74"/>
      <c r="IA254" s="74"/>
      <c r="IB254" s="74"/>
      <c r="IC254" s="74"/>
      <c r="ID254" s="74"/>
      <c r="IE254" s="74"/>
      <c r="IF254" s="74"/>
      <c r="IG254" s="74"/>
      <c r="IH254" s="74"/>
      <c r="II254" s="74"/>
      <c r="IJ254" s="74"/>
      <c r="IK254" s="74"/>
      <c r="IL254" s="74"/>
      <c r="IM254" s="74"/>
      <c r="IN254" s="74"/>
      <c r="IO254" s="74"/>
      <c r="IP254" s="74"/>
      <c r="IQ254" s="74"/>
      <c r="IR254" s="74"/>
      <c r="IS254" s="74"/>
      <c r="IT254" s="74"/>
      <c r="IU254" s="74"/>
      <c r="IV254" s="74"/>
      <c r="IW254" s="74"/>
      <c r="IX254" s="74"/>
      <c r="IY254" s="74"/>
      <c r="IZ254" s="74"/>
      <c r="JA254" s="74"/>
      <c r="JB254" s="74"/>
      <c r="JC254" s="74"/>
      <c r="JD254" s="74"/>
      <c r="JE254" s="74"/>
      <c r="JF254" s="74"/>
      <c r="JG254" s="74"/>
      <c r="JH254" s="74"/>
      <c r="JI254" s="74"/>
      <c r="JJ254" s="74"/>
      <c r="JK254" s="70"/>
      <c r="JL254" s="70"/>
      <c r="JM254" s="70"/>
      <c r="JN254" s="70"/>
      <c r="JO254" s="70"/>
      <c r="JP254" s="70"/>
      <c r="JQ254" s="70"/>
      <c r="JR254" s="70"/>
      <c r="JS254" s="70"/>
      <c r="JT254" s="70"/>
      <c r="JU254" s="70"/>
      <c r="JV254" s="70"/>
      <c r="JW254" s="70"/>
      <c r="JX254" s="70"/>
      <c r="JY254" s="70"/>
      <c r="JZ254" s="70"/>
      <c r="KA254" s="70"/>
      <c r="KB254" s="70"/>
      <c r="KC254" s="70"/>
      <c r="KD254" s="70"/>
      <c r="KE254" s="70"/>
      <c r="KF254" s="70"/>
      <c r="KG254" s="70"/>
      <c r="KH254" s="70"/>
      <c r="KI254" s="70"/>
      <c r="KJ254" s="70"/>
      <c r="KK254" s="70"/>
      <c r="KL254" s="70"/>
      <c r="KM254" s="70"/>
      <c r="KN254" s="70"/>
      <c r="KO254" s="70"/>
      <c r="KP254" s="70"/>
      <c r="KQ254" s="70"/>
      <c r="KR254" s="70"/>
      <c r="KS254" s="70"/>
      <c r="KT254" s="70"/>
      <c r="KU254" s="70"/>
      <c r="KV254" s="70"/>
      <c r="KW254" s="70"/>
      <c r="KX254" s="70"/>
      <c r="KY254" s="70"/>
      <c r="KZ254" s="70"/>
      <c r="LA254" s="70"/>
      <c r="LB254" s="70"/>
      <c r="LC254" s="70"/>
      <c r="LD254" s="70"/>
      <c r="LE254" s="70"/>
      <c r="LF254" s="70"/>
      <c r="LG254" s="70"/>
    </row>
    <row r="255" spans="1:319" ht="45">
      <c r="A255" s="70" t="s">
        <v>418</v>
      </c>
      <c r="B255" s="71">
        <v>126195.12000000001</v>
      </c>
      <c r="C255" s="71">
        <v>119052</v>
      </c>
      <c r="D255" s="26">
        <v>138100.31999999998</v>
      </c>
      <c r="E255" s="26">
        <f>ROUNDUP(Tabla1[[#This Row],[€uros1]],0)</f>
        <v>138101</v>
      </c>
      <c r="F255" s="70">
        <v>19</v>
      </c>
      <c r="G255" s="32">
        <v>254</v>
      </c>
      <c r="H255" s="70" t="s">
        <v>615</v>
      </c>
      <c r="I255" s="70" t="s">
        <v>445</v>
      </c>
      <c r="J255" s="70" t="s">
        <v>445</v>
      </c>
      <c r="M255" s="70">
        <v>2</v>
      </c>
      <c r="N255" s="70">
        <v>2</v>
      </c>
      <c r="O255" s="70" t="s">
        <v>1333</v>
      </c>
      <c r="P255" s="70" t="s">
        <v>1322</v>
      </c>
      <c r="R255" s="70" t="s">
        <v>1397</v>
      </c>
      <c r="W255" s="70" t="s">
        <v>1398</v>
      </c>
      <c r="X255" s="70" t="s">
        <v>1400</v>
      </c>
      <c r="AF255" s="70" t="s">
        <v>1401</v>
      </c>
      <c r="AI255" s="70" t="s">
        <v>612</v>
      </c>
      <c r="AJ255" s="70" t="s">
        <v>171</v>
      </c>
      <c r="AK255" s="70" t="s">
        <v>1336</v>
      </c>
      <c r="AL255" s="70" t="s">
        <v>260</v>
      </c>
      <c r="AM255" s="70" t="s">
        <v>2108</v>
      </c>
      <c r="AN255" s="70" t="s">
        <v>60</v>
      </c>
      <c r="AO255" s="70" t="s">
        <v>61</v>
      </c>
      <c r="AP255" s="70" t="s">
        <v>62</v>
      </c>
      <c r="AQ255" s="70" t="s">
        <v>64</v>
      </c>
      <c r="AR255" s="70" t="s">
        <v>65</v>
      </c>
      <c r="AS255" s="70" t="s">
        <v>537</v>
      </c>
      <c r="AT255" s="70" t="s">
        <v>66</v>
      </c>
      <c r="AU255" s="70" t="s">
        <v>131</v>
      </c>
      <c r="AV255" s="70" t="s">
        <v>170</v>
      </c>
      <c r="AW255" s="70" t="s">
        <v>67</v>
      </c>
      <c r="AX255" s="70" t="s">
        <v>235</v>
      </c>
      <c r="AY255" s="70" t="s">
        <v>108</v>
      </c>
      <c r="AZ255" s="70" t="s">
        <v>92</v>
      </c>
      <c r="BD255" s="70" t="s">
        <v>596</v>
      </c>
      <c r="BE255" s="70" t="s">
        <v>600</v>
      </c>
      <c r="BF255" s="33" t="s">
        <v>2116</v>
      </c>
      <c r="BM255" s="70"/>
      <c r="BN255" s="72">
        <v>1.42</v>
      </c>
      <c r="BO255" s="70" t="s">
        <v>121</v>
      </c>
      <c r="BP255" s="62" t="s">
        <v>1976</v>
      </c>
      <c r="BQ255" s="72"/>
      <c r="BR255" s="70"/>
      <c r="BT255" s="70"/>
      <c r="BU255" s="74"/>
      <c r="BV255" s="70"/>
      <c r="BW255" s="70"/>
      <c r="BX255" s="70"/>
      <c r="BY255" s="70">
        <v>3</v>
      </c>
      <c r="BZ255" s="70"/>
      <c r="CA255" s="70">
        <v>15.84</v>
      </c>
      <c r="CB255" s="70">
        <v>28.62</v>
      </c>
      <c r="CC255" s="70"/>
      <c r="CD255" s="70"/>
      <c r="CE255" s="70"/>
      <c r="CF255" s="70"/>
      <c r="CG255" s="70"/>
      <c r="CH255" s="70"/>
      <c r="CI255" s="70"/>
      <c r="CJ255" s="74"/>
      <c r="CK255" s="70"/>
      <c r="CL255" s="70"/>
      <c r="CM255" s="70"/>
      <c r="CN255" s="70"/>
      <c r="CO255" s="70"/>
      <c r="CP255" s="70"/>
      <c r="CQ255" s="70"/>
      <c r="CR255" s="70"/>
      <c r="CS255" s="70"/>
      <c r="CT255" s="70"/>
      <c r="CV255" s="70"/>
      <c r="CY255" s="75"/>
      <c r="CZ255" s="75"/>
      <c r="DA255" s="75"/>
      <c r="DE255" s="70" t="s">
        <v>1576</v>
      </c>
      <c r="DF255" s="70" t="s">
        <v>1576</v>
      </c>
      <c r="DJ255" s="70"/>
      <c r="DK255" s="70"/>
      <c r="DL255" s="70"/>
      <c r="DM255" s="70"/>
      <c r="DN255" s="70"/>
      <c r="DO255" s="70" t="s">
        <v>1575</v>
      </c>
      <c r="DP255" s="70" t="s">
        <v>1611</v>
      </c>
      <c r="DQ255" s="70"/>
      <c r="DS255" s="70"/>
      <c r="DT255" s="70"/>
      <c r="DU255" s="70"/>
      <c r="DV255" s="70"/>
      <c r="DW255" s="70"/>
      <c r="DX255" s="70"/>
      <c r="DY255" s="70"/>
      <c r="DZ255" s="70"/>
      <c r="EA255" s="70"/>
      <c r="EB255" s="70">
        <v>40</v>
      </c>
      <c r="EC255" s="70">
        <v>465</v>
      </c>
      <c r="ED255" s="70"/>
      <c r="EE255" s="70"/>
      <c r="EF255" s="70"/>
      <c r="EG255" s="70"/>
      <c r="EH255" s="70"/>
      <c r="EI255" s="70"/>
      <c r="EL255" s="70">
        <f>COUNTA(Tabla1[[#This Row],[Tamb1]:[Tamb4]])</f>
        <v>4</v>
      </c>
      <c r="EM255" s="78" t="s">
        <v>1727</v>
      </c>
      <c r="EN255" s="78" t="s">
        <v>1728</v>
      </c>
      <c r="EO255" s="78" t="s">
        <v>1734</v>
      </c>
      <c r="EP255" s="78" t="s">
        <v>1736</v>
      </c>
      <c r="EQ255" s="78" t="s">
        <v>1741</v>
      </c>
      <c r="ER255" s="78" t="s">
        <v>1745</v>
      </c>
      <c r="ES255" s="70">
        <f>COUNTA(Tabla1[[#This Row],[Tcam1]:[Tcam9]])</f>
        <v>5</v>
      </c>
      <c r="ET255" s="78" t="s">
        <v>1741</v>
      </c>
      <c r="EU255" s="78" t="s">
        <v>1745</v>
      </c>
      <c r="EV255" s="70" t="s">
        <v>1338</v>
      </c>
      <c r="EW255" s="70" t="s">
        <v>1339</v>
      </c>
      <c r="EX255" s="70" t="s">
        <v>1568</v>
      </c>
      <c r="FC255" s="79">
        <v>6300</v>
      </c>
      <c r="FD255" s="79">
        <v>14500</v>
      </c>
      <c r="FE255" s="79">
        <v>788</v>
      </c>
      <c r="FF255" s="79">
        <v>1813</v>
      </c>
      <c r="FG255" s="80">
        <v>32.82</v>
      </c>
      <c r="FH255" s="80"/>
      <c r="FI255" s="80"/>
      <c r="FJ255" s="80"/>
      <c r="FK255" s="80"/>
      <c r="FL255" s="79">
        <v>6300</v>
      </c>
      <c r="FM255" s="79">
        <v>12700</v>
      </c>
      <c r="FN255" s="79">
        <v>788</v>
      </c>
      <c r="FO255" s="79">
        <v>1588</v>
      </c>
      <c r="FP255" s="80">
        <v>31.71</v>
      </c>
      <c r="FQ255" s="80"/>
      <c r="FR255" s="80"/>
      <c r="FS255" s="80"/>
      <c r="FT255" s="80"/>
      <c r="FU255" s="79">
        <v>6300</v>
      </c>
      <c r="FV255" s="79">
        <v>11000</v>
      </c>
      <c r="FW255" s="79">
        <v>788</v>
      </c>
      <c r="FX255" s="79">
        <v>1375</v>
      </c>
      <c r="FY255" s="80">
        <v>30.65</v>
      </c>
      <c r="FZ255" s="79">
        <v>6300</v>
      </c>
      <c r="GA255" s="79">
        <v>5000</v>
      </c>
      <c r="GB255" s="79">
        <v>788</v>
      </c>
      <c r="GC255" s="79">
        <v>625</v>
      </c>
      <c r="GD255" s="80">
        <v>25.41</v>
      </c>
      <c r="GE255" s="74"/>
      <c r="GF255" s="74"/>
      <c r="GG255" s="74"/>
      <c r="GH255" s="74"/>
      <c r="GI255" s="74"/>
      <c r="GJ255" s="74"/>
      <c r="GK255" s="74"/>
      <c r="GL255" s="74"/>
      <c r="GM255" s="74"/>
      <c r="GN255" s="74"/>
      <c r="GO255" s="74"/>
      <c r="GP255" s="74"/>
      <c r="GQ255" s="74"/>
      <c r="GR255" s="74"/>
      <c r="GS255" s="74"/>
      <c r="GT255" s="74"/>
      <c r="GU255" s="74"/>
      <c r="GV255" s="74"/>
      <c r="GW255" s="74"/>
      <c r="GX255" s="74"/>
      <c r="GY255" s="74"/>
      <c r="GZ255" s="74"/>
      <c r="HA255" s="74"/>
      <c r="HB255" s="74"/>
      <c r="HC255" s="74"/>
      <c r="HD255" s="74"/>
      <c r="HE255" s="74"/>
      <c r="HF255" s="74"/>
      <c r="HG255" s="74"/>
      <c r="HH255" s="74"/>
      <c r="HI255" s="74"/>
      <c r="HJ255" s="74"/>
      <c r="HK255" s="74"/>
      <c r="HL255" s="74"/>
      <c r="HM255" s="74"/>
      <c r="HN255" s="74"/>
      <c r="HO255" s="74"/>
      <c r="HP255" s="74"/>
      <c r="HQ255" s="74"/>
      <c r="HR255" s="74"/>
      <c r="HS255" s="74"/>
      <c r="HT255" s="74"/>
      <c r="HU255" s="74"/>
      <c r="HV255" s="74"/>
      <c r="HW255" s="74"/>
      <c r="HX255" s="74"/>
      <c r="HY255" s="74"/>
      <c r="HZ255" s="74"/>
      <c r="IA255" s="74"/>
      <c r="IB255" s="74"/>
      <c r="IC255" s="74"/>
      <c r="ID255" s="74"/>
      <c r="IE255" s="74"/>
      <c r="IF255" s="74"/>
      <c r="IG255" s="74"/>
      <c r="IH255" s="74"/>
      <c r="II255" s="74"/>
      <c r="IJ255" s="74"/>
      <c r="IK255" s="74"/>
      <c r="IL255" s="74"/>
      <c r="IM255" s="74"/>
      <c r="IN255" s="74"/>
      <c r="IO255" s="74"/>
      <c r="IP255" s="74"/>
      <c r="IQ255" s="74"/>
      <c r="IR255" s="74"/>
      <c r="IS255" s="74"/>
      <c r="IT255" s="74"/>
      <c r="IU255" s="74"/>
      <c r="IV255" s="74"/>
      <c r="IW255" s="74"/>
      <c r="IX255" s="74"/>
      <c r="IY255" s="74"/>
      <c r="IZ255" s="74"/>
      <c r="JA255" s="74"/>
      <c r="JB255" s="74"/>
      <c r="JC255" s="74"/>
      <c r="JD255" s="74"/>
      <c r="JE255" s="74"/>
      <c r="JF255" s="74"/>
      <c r="JG255" s="74"/>
      <c r="JH255" s="74"/>
      <c r="JI255" s="74"/>
      <c r="JJ255" s="74"/>
      <c r="JK255" s="70"/>
      <c r="JL255" s="70"/>
      <c r="JM255" s="70"/>
      <c r="JN255" s="70"/>
      <c r="JO255" s="70"/>
      <c r="JP255" s="70"/>
      <c r="JQ255" s="70"/>
      <c r="JR255" s="70"/>
      <c r="JS255" s="70"/>
      <c r="JT255" s="70"/>
      <c r="JU255" s="70"/>
      <c r="JV255" s="70"/>
      <c r="JW255" s="70"/>
      <c r="JX255" s="70"/>
      <c r="JY255" s="70"/>
      <c r="JZ255" s="70"/>
      <c r="KA255" s="70"/>
      <c r="KB255" s="70"/>
      <c r="KC255" s="70"/>
      <c r="KD255" s="70"/>
      <c r="KE255" s="70"/>
      <c r="KF255" s="70"/>
      <c r="KG255" s="70"/>
      <c r="KH255" s="70"/>
      <c r="KI255" s="70"/>
      <c r="KJ255" s="70"/>
      <c r="KK255" s="70"/>
      <c r="KL255" s="70"/>
      <c r="KM255" s="70"/>
      <c r="KN255" s="70"/>
      <c r="KO255" s="70"/>
      <c r="KP255" s="70"/>
      <c r="KQ255" s="70"/>
      <c r="KR255" s="70"/>
      <c r="KS255" s="70"/>
      <c r="KT255" s="70"/>
      <c r="KU255" s="70"/>
      <c r="KV255" s="70"/>
      <c r="KW255" s="70"/>
      <c r="KX255" s="70"/>
      <c r="KY255" s="70"/>
      <c r="KZ255" s="70"/>
      <c r="LA255" s="70"/>
      <c r="LB255" s="70"/>
      <c r="LC255" s="70"/>
      <c r="LD255" s="70"/>
      <c r="LE255" s="70"/>
      <c r="LF255" s="70"/>
      <c r="LG255" s="70"/>
    </row>
    <row r="256" spans="1:319" ht="45">
      <c r="A256" s="70" t="s">
        <v>416</v>
      </c>
      <c r="B256" s="71">
        <v>128258.94</v>
      </c>
      <c r="C256" s="71">
        <v>120999</v>
      </c>
      <c r="D256" s="26">
        <v>140358.84</v>
      </c>
      <c r="E256" s="26">
        <f>ROUNDUP(Tabla1[[#This Row],[€uros1]],0)</f>
        <v>140359</v>
      </c>
      <c r="F256" s="70">
        <v>19</v>
      </c>
      <c r="G256" s="32">
        <v>255</v>
      </c>
      <c r="H256" s="70" t="s">
        <v>615</v>
      </c>
      <c r="I256" s="70" t="s">
        <v>445</v>
      </c>
      <c r="J256" s="70" t="s">
        <v>445</v>
      </c>
      <c r="M256" s="70">
        <v>2</v>
      </c>
      <c r="N256" s="70">
        <v>2</v>
      </c>
      <c r="O256" s="70" t="s">
        <v>1333</v>
      </c>
      <c r="P256" s="70" t="s">
        <v>1322</v>
      </c>
      <c r="R256" s="70" t="s">
        <v>1397</v>
      </c>
      <c r="W256" s="70" t="s">
        <v>1398</v>
      </c>
      <c r="X256" s="70" t="s">
        <v>1400</v>
      </c>
      <c r="AF256" s="70" t="s">
        <v>1401</v>
      </c>
      <c r="AI256" s="70" t="s">
        <v>612</v>
      </c>
      <c r="AJ256" s="70" t="s">
        <v>171</v>
      </c>
      <c r="AK256" s="70" t="s">
        <v>1336</v>
      </c>
      <c r="AL256" s="70" t="s">
        <v>260</v>
      </c>
      <c r="AM256" s="70" t="s">
        <v>2108</v>
      </c>
      <c r="AN256" s="70" t="s">
        <v>60</v>
      </c>
      <c r="AO256" s="70" t="s">
        <v>61</v>
      </c>
      <c r="AP256" s="70" t="s">
        <v>62</v>
      </c>
      <c r="AQ256" s="70" t="s">
        <v>64</v>
      </c>
      <c r="AR256" s="70" t="s">
        <v>65</v>
      </c>
      <c r="AS256" s="70" t="s">
        <v>537</v>
      </c>
      <c r="AT256" s="70" t="s">
        <v>66</v>
      </c>
      <c r="AU256" s="70" t="s">
        <v>131</v>
      </c>
      <c r="AV256" s="70" t="s">
        <v>170</v>
      </c>
      <c r="AW256" s="70" t="s">
        <v>67</v>
      </c>
      <c r="AX256" s="70" t="s">
        <v>235</v>
      </c>
      <c r="AY256" s="70" t="s">
        <v>108</v>
      </c>
      <c r="AZ256" s="70" t="s">
        <v>92</v>
      </c>
      <c r="BD256" s="70" t="s">
        <v>596</v>
      </c>
      <c r="BE256" s="70" t="s">
        <v>600</v>
      </c>
      <c r="BF256" s="33" t="s">
        <v>2116</v>
      </c>
      <c r="BM256" s="70"/>
      <c r="BN256" s="72">
        <v>1.53</v>
      </c>
      <c r="BO256" s="70" t="s">
        <v>121</v>
      </c>
      <c r="BP256" s="62" t="s">
        <v>1977</v>
      </c>
      <c r="BQ256" s="72"/>
      <c r="BR256" s="70"/>
      <c r="BT256" s="70"/>
      <c r="BU256" s="74"/>
      <c r="BV256" s="70"/>
      <c r="BW256" s="70"/>
      <c r="BX256" s="70"/>
      <c r="BY256" s="70">
        <v>3</v>
      </c>
      <c r="BZ256" s="70"/>
      <c r="CA256" s="70">
        <v>16.29</v>
      </c>
      <c r="CB256" s="70">
        <v>29.42</v>
      </c>
      <c r="CC256" s="70"/>
      <c r="CD256" s="70"/>
      <c r="CE256" s="70"/>
      <c r="CF256" s="70"/>
      <c r="CG256" s="70"/>
      <c r="CH256" s="70"/>
      <c r="CI256" s="70"/>
      <c r="CJ256" s="74"/>
      <c r="CK256" s="70"/>
      <c r="CL256" s="70"/>
      <c r="CM256" s="70"/>
      <c r="CN256" s="70"/>
      <c r="CO256" s="70"/>
      <c r="CP256" s="70"/>
      <c r="CQ256" s="70"/>
      <c r="CR256" s="70"/>
      <c r="CS256" s="70"/>
      <c r="CT256" s="70"/>
      <c r="CV256" s="70"/>
      <c r="CY256" s="75"/>
      <c r="CZ256" s="75"/>
      <c r="DA256" s="75"/>
      <c r="DE256" s="70" t="s">
        <v>1576</v>
      </c>
      <c r="DF256" s="70" t="s">
        <v>1576</v>
      </c>
      <c r="DJ256" s="70"/>
      <c r="DK256" s="70"/>
      <c r="DL256" s="70"/>
      <c r="DM256" s="70"/>
      <c r="DN256" s="70"/>
      <c r="DO256" s="70" t="s">
        <v>1613</v>
      </c>
      <c r="DP256" s="70" t="s">
        <v>1607</v>
      </c>
      <c r="DQ256" s="70"/>
      <c r="DS256" s="70"/>
      <c r="DT256" s="70"/>
      <c r="DU256" s="70"/>
      <c r="DV256" s="70"/>
      <c r="DW256" s="70"/>
      <c r="DX256" s="70"/>
      <c r="DY256" s="70"/>
      <c r="DZ256" s="70"/>
      <c r="EA256" s="70"/>
      <c r="EB256" s="70">
        <v>40</v>
      </c>
      <c r="EC256" s="70">
        <v>466</v>
      </c>
      <c r="ED256" s="70"/>
      <c r="EE256" s="70"/>
      <c r="EF256" s="70"/>
      <c r="EG256" s="70"/>
      <c r="EH256" s="70"/>
      <c r="EI256" s="70"/>
      <c r="EL256" s="70">
        <f>COUNTA(Tabla1[[#This Row],[Tamb1]:[Tamb4]])</f>
        <v>4</v>
      </c>
      <c r="EM256" s="78" t="s">
        <v>1727</v>
      </c>
      <c r="EN256" s="78" t="s">
        <v>1728</v>
      </c>
      <c r="EO256" s="78" t="s">
        <v>1734</v>
      </c>
      <c r="EP256" s="78" t="s">
        <v>1736</v>
      </c>
      <c r="EQ256" s="78" t="s">
        <v>1741</v>
      </c>
      <c r="ER256" s="78" t="s">
        <v>1745</v>
      </c>
      <c r="ES256" s="70">
        <f>COUNTA(Tabla1[[#This Row],[Tcam1]:[Tcam9]])</f>
        <v>5</v>
      </c>
      <c r="ET256" s="78" t="s">
        <v>1741</v>
      </c>
      <c r="EU256" s="78" t="s">
        <v>1745</v>
      </c>
      <c r="EV256" s="70" t="s">
        <v>1338</v>
      </c>
      <c r="EW256" s="70" t="s">
        <v>1339</v>
      </c>
      <c r="EX256" s="70" t="s">
        <v>1568</v>
      </c>
      <c r="FC256" s="79">
        <v>4200</v>
      </c>
      <c r="FD256" s="79">
        <v>18900</v>
      </c>
      <c r="FE256" s="79">
        <v>525</v>
      </c>
      <c r="FF256" s="79">
        <v>2363</v>
      </c>
      <c r="FG256" s="80">
        <v>36.57</v>
      </c>
      <c r="FH256" s="80"/>
      <c r="FI256" s="80"/>
      <c r="FJ256" s="80"/>
      <c r="FK256" s="80"/>
      <c r="FL256" s="79">
        <v>4200</v>
      </c>
      <c r="FM256" s="79">
        <v>16800</v>
      </c>
      <c r="FN256" s="79">
        <v>525</v>
      </c>
      <c r="FO256" s="79">
        <v>2100</v>
      </c>
      <c r="FP256" s="80">
        <v>35.39</v>
      </c>
      <c r="FQ256" s="80"/>
      <c r="FR256" s="80"/>
      <c r="FS256" s="80"/>
      <c r="FT256" s="80"/>
      <c r="FU256" s="79">
        <v>4200</v>
      </c>
      <c r="FV256" s="79">
        <v>14900</v>
      </c>
      <c r="FW256" s="79">
        <v>525</v>
      </c>
      <c r="FX256" s="79">
        <v>1863</v>
      </c>
      <c r="FY256" s="80">
        <v>34.26</v>
      </c>
      <c r="FZ256" s="79">
        <v>4200</v>
      </c>
      <c r="GA256" s="79">
        <v>8300</v>
      </c>
      <c r="GB256" s="79">
        <v>525</v>
      </c>
      <c r="GC256" s="79">
        <v>1038</v>
      </c>
      <c r="GD256" s="80">
        <v>28.47</v>
      </c>
      <c r="GE256" s="74"/>
      <c r="GF256" s="74"/>
      <c r="GG256" s="74"/>
      <c r="GH256" s="74"/>
      <c r="GI256" s="74"/>
      <c r="GJ256" s="74"/>
      <c r="GK256" s="74"/>
      <c r="GL256" s="74"/>
      <c r="GM256" s="74"/>
      <c r="GN256" s="74"/>
      <c r="GO256" s="74"/>
      <c r="GP256" s="74"/>
      <c r="GQ256" s="74"/>
      <c r="GR256" s="74"/>
      <c r="GS256" s="74"/>
      <c r="GT256" s="74"/>
      <c r="GU256" s="74"/>
      <c r="GV256" s="74"/>
      <c r="GW256" s="74"/>
      <c r="GX256" s="74"/>
      <c r="GY256" s="74"/>
      <c r="GZ256" s="74"/>
      <c r="HA256" s="74"/>
      <c r="HB256" s="74"/>
      <c r="HC256" s="74"/>
      <c r="HD256" s="74"/>
      <c r="HE256" s="74"/>
      <c r="HF256" s="74"/>
      <c r="HG256" s="74"/>
      <c r="HH256" s="74"/>
      <c r="HI256" s="74"/>
      <c r="HJ256" s="74"/>
      <c r="HK256" s="74"/>
      <c r="HL256" s="74"/>
      <c r="HM256" s="74"/>
      <c r="HN256" s="74"/>
      <c r="HO256" s="74"/>
      <c r="HP256" s="74"/>
      <c r="HQ256" s="74"/>
      <c r="HR256" s="74"/>
      <c r="HS256" s="74"/>
      <c r="HT256" s="74"/>
      <c r="HU256" s="74"/>
      <c r="HV256" s="74"/>
      <c r="HW256" s="74"/>
      <c r="HX256" s="74"/>
      <c r="HY256" s="74"/>
      <c r="HZ256" s="74"/>
      <c r="IA256" s="74"/>
      <c r="IB256" s="74"/>
      <c r="IC256" s="74"/>
      <c r="ID256" s="74"/>
      <c r="IE256" s="74"/>
      <c r="IF256" s="74"/>
      <c r="IG256" s="74"/>
      <c r="IH256" s="74"/>
      <c r="II256" s="74"/>
      <c r="IJ256" s="74"/>
      <c r="IK256" s="74"/>
      <c r="IL256" s="74"/>
      <c r="IM256" s="74"/>
      <c r="IN256" s="74"/>
      <c r="IO256" s="74"/>
      <c r="IP256" s="74"/>
      <c r="IQ256" s="74"/>
      <c r="IR256" s="74"/>
      <c r="IS256" s="74"/>
      <c r="IT256" s="74"/>
      <c r="IU256" s="74"/>
      <c r="IV256" s="74"/>
      <c r="IW256" s="74"/>
      <c r="IX256" s="74"/>
      <c r="IY256" s="74"/>
      <c r="IZ256" s="74"/>
      <c r="JA256" s="74"/>
      <c r="JB256" s="74"/>
      <c r="JC256" s="74"/>
      <c r="JD256" s="74"/>
      <c r="JE256" s="74"/>
      <c r="JF256" s="74"/>
      <c r="JG256" s="74"/>
      <c r="JH256" s="74"/>
      <c r="JI256" s="74"/>
      <c r="JJ256" s="74"/>
      <c r="JK256" s="70"/>
      <c r="JL256" s="70"/>
      <c r="JM256" s="70"/>
      <c r="JN256" s="70"/>
      <c r="JO256" s="70"/>
      <c r="JP256" s="70"/>
      <c r="JQ256" s="70"/>
      <c r="JR256" s="70"/>
      <c r="JS256" s="70"/>
      <c r="JT256" s="70"/>
      <c r="JU256" s="70"/>
      <c r="JV256" s="70"/>
      <c r="JW256" s="70"/>
      <c r="JX256" s="70"/>
      <c r="JY256" s="70"/>
      <c r="JZ256" s="70"/>
      <c r="KA256" s="70"/>
      <c r="KB256" s="70"/>
      <c r="KC256" s="70"/>
      <c r="KD256" s="70"/>
      <c r="KE256" s="70"/>
      <c r="KF256" s="70"/>
      <c r="KG256" s="70"/>
      <c r="KH256" s="70"/>
      <c r="KI256" s="70"/>
      <c r="KJ256" s="70"/>
      <c r="KK256" s="70"/>
      <c r="KL256" s="70"/>
      <c r="KM256" s="70"/>
      <c r="KN256" s="70"/>
      <c r="KO256" s="70"/>
      <c r="KP256" s="70"/>
      <c r="KQ256" s="70"/>
      <c r="KR256" s="70"/>
      <c r="KS256" s="70"/>
      <c r="KT256" s="70"/>
      <c r="KU256" s="70"/>
      <c r="KV256" s="70"/>
      <c r="KW256" s="70"/>
      <c r="KX256" s="70"/>
      <c r="KY256" s="70"/>
      <c r="KZ256" s="70"/>
      <c r="LA256" s="70"/>
      <c r="LB256" s="70"/>
      <c r="LC256" s="70"/>
      <c r="LD256" s="70"/>
      <c r="LE256" s="70"/>
      <c r="LF256" s="70"/>
      <c r="LG256" s="70"/>
    </row>
    <row r="257" spans="1:319">
      <c r="A257" s="70" t="s">
        <v>446</v>
      </c>
      <c r="B257" s="71" t="s">
        <v>76</v>
      </c>
      <c r="C257" s="71" t="s">
        <v>76</v>
      </c>
      <c r="D257" s="71" t="s">
        <v>76</v>
      </c>
      <c r="E257" s="71" t="s">
        <v>76</v>
      </c>
      <c r="F257" s="70">
        <v>20</v>
      </c>
      <c r="G257" s="32">
        <v>256</v>
      </c>
      <c r="H257" s="70" t="s">
        <v>447</v>
      </c>
      <c r="I257" s="70" t="s">
        <v>447</v>
      </c>
      <c r="J257" s="70" t="s">
        <v>447</v>
      </c>
      <c r="M257" s="70">
        <v>2</v>
      </c>
      <c r="O257" s="70" t="s">
        <v>1310</v>
      </c>
      <c r="P257" s="70" t="s">
        <v>1323</v>
      </c>
      <c r="R257" s="70" t="s">
        <v>1409</v>
      </c>
      <c r="S257" s="70" t="s">
        <v>1411</v>
      </c>
      <c r="AI257" s="70" t="s">
        <v>612</v>
      </c>
      <c r="AJ257" s="70" t="s">
        <v>171</v>
      </c>
      <c r="AK257" s="70" t="s">
        <v>1339</v>
      </c>
      <c r="AM257" s="70" t="s">
        <v>2108</v>
      </c>
      <c r="AN257" s="70" t="s">
        <v>60</v>
      </c>
      <c r="AO257" s="70" t="s">
        <v>61</v>
      </c>
      <c r="AP257" s="70" t="s">
        <v>62</v>
      </c>
      <c r="AQ257" s="70" t="s">
        <v>64</v>
      </c>
      <c r="AR257" s="70" t="s">
        <v>66</v>
      </c>
      <c r="AS257" s="70" t="s">
        <v>131</v>
      </c>
      <c r="AT257" s="70" t="s">
        <v>170</v>
      </c>
      <c r="AU257" s="70" t="s">
        <v>67</v>
      </c>
      <c r="AV257" s="70" t="s">
        <v>526</v>
      </c>
      <c r="AW257" s="70" t="s">
        <v>235</v>
      </c>
      <c r="BD257" s="70" t="s">
        <v>597</v>
      </c>
      <c r="BF257" s="33" t="s">
        <v>2116</v>
      </c>
      <c r="BM257" s="70"/>
      <c r="BN257" s="72"/>
      <c r="BO257" s="70" t="s">
        <v>121</v>
      </c>
      <c r="BP257" s="70"/>
      <c r="BQ257" s="72"/>
      <c r="BR257" s="70"/>
      <c r="BT257" s="70"/>
      <c r="BU257" s="74"/>
      <c r="BV257" s="70"/>
      <c r="BW257" s="70"/>
      <c r="BX257" s="70"/>
      <c r="BY257" s="70">
        <v>3</v>
      </c>
      <c r="BZ257" s="70"/>
      <c r="CA257" s="70">
        <v>8.19</v>
      </c>
      <c r="CB257" s="70">
        <v>18.440000000000001</v>
      </c>
      <c r="CC257" s="70"/>
      <c r="CD257" s="70"/>
      <c r="CE257" s="70"/>
      <c r="CF257" s="70"/>
      <c r="CG257" s="70"/>
      <c r="CH257" s="70"/>
      <c r="CI257" s="70"/>
      <c r="CJ257" s="74"/>
      <c r="CK257" s="70"/>
      <c r="CL257" s="70"/>
      <c r="CM257" s="70"/>
      <c r="CN257" s="70"/>
      <c r="CO257" s="70"/>
      <c r="CP257" s="70"/>
      <c r="CQ257" s="70"/>
      <c r="CR257" s="70"/>
      <c r="CS257" s="70"/>
      <c r="CT257" s="70"/>
      <c r="CV257" s="70"/>
      <c r="CY257" s="75"/>
      <c r="CZ257" s="75"/>
      <c r="DA257" s="75"/>
      <c r="DF257" s="70"/>
      <c r="DJ257" s="70"/>
      <c r="DK257" s="70"/>
      <c r="DL257" s="70"/>
      <c r="DM257" s="70"/>
      <c r="DN257" s="70"/>
      <c r="DO257" s="70"/>
      <c r="DP257" s="70"/>
      <c r="DQ257" s="70"/>
      <c r="DS257" s="70"/>
      <c r="DT257" s="70"/>
      <c r="DU257" s="70"/>
      <c r="DV257" s="70"/>
      <c r="DW257" s="70"/>
      <c r="DX257" s="70"/>
      <c r="DY257" s="70"/>
      <c r="DZ257" s="70"/>
      <c r="EA257" s="70"/>
      <c r="EB257" s="70"/>
      <c r="EC257" s="70">
        <v>625</v>
      </c>
      <c r="ED257" s="70"/>
      <c r="EE257" s="70"/>
      <c r="EF257" s="70"/>
      <c r="EG257" s="70"/>
      <c r="EH257" s="70"/>
      <c r="EI257" s="70"/>
      <c r="EL257" s="70">
        <f>COUNTA(Tabla1[[#This Row],[Tamb1]:[Tamb4]])</f>
        <v>1</v>
      </c>
      <c r="EM257" s="78" t="s">
        <v>1727</v>
      </c>
      <c r="EN257" s="78"/>
      <c r="EO257" s="78"/>
      <c r="EP257" s="78"/>
      <c r="EQ257" s="70" t="s">
        <v>1752</v>
      </c>
      <c r="ER257" s="70" t="s">
        <v>1753</v>
      </c>
      <c r="ES257" s="70">
        <f>COUNTA(Tabla1[[#This Row],[Tcam1]:[Tcam9]])</f>
        <v>2</v>
      </c>
      <c r="ET257" s="70" t="s">
        <v>1749</v>
      </c>
      <c r="EU257" s="70" t="s">
        <v>1751</v>
      </c>
      <c r="EV257" s="70"/>
      <c r="EX257" s="79"/>
      <c r="EY257" s="79"/>
      <c r="EZ257" s="79"/>
      <c r="FA257" s="79"/>
      <c r="FB257" s="79"/>
      <c r="FC257" s="79">
        <v>15200</v>
      </c>
      <c r="FD257" s="79">
        <v>15000</v>
      </c>
      <c r="FE257" s="79"/>
      <c r="FF257" s="80"/>
      <c r="FG257" s="79"/>
      <c r="FH257" s="79"/>
      <c r="FI257" s="79"/>
      <c r="FJ257" s="79"/>
      <c r="FK257" s="79"/>
      <c r="FL257" s="79"/>
      <c r="FM257" s="79"/>
      <c r="FN257" s="79"/>
      <c r="FO257" s="80"/>
      <c r="FP257" s="80"/>
      <c r="FQ257" s="80"/>
      <c r="FR257" s="80"/>
      <c r="FS257" s="80"/>
      <c r="FT257" s="80"/>
      <c r="FU257" s="79"/>
      <c r="FV257" s="79"/>
      <c r="FW257" s="79"/>
      <c r="FX257" s="80"/>
      <c r="FY257" s="80"/>
      <c r="FZ257" s="80"/>
      <c r="GA257" s="80"/>
      <c r="GB257" s="80"/>
      <c r="GC257" s="80"/>
      <c r="GD257" s="80"/>
      <c r="GE257" s="74"/>
      <c r="GF257" s="74"/>
      <c r="GG257" s="74"/>
      <c r="GH257" s="74"/>
      <c r="GI257" s="74"/>
      <c r="GJ257" s="74"/>
      <c r="GK257" s="74"/>
      <c r="GL257" s="74"/>
      <c r="GM257" s="74"/>
      <c r="GN257" s="74"/>
      <c r="GO257" s="74"/>
      <c r="GP257" s="74"/>
      <c r="GQ257" s="74"/>
      <c r="GR257" s="74"/>
      <c r="GS257" s="74"/>
      <c r="GT257" s="74"/>
      <c r="GU257" s="74"/>
      <c r="GV257" s="74"/>
      <c r="GW257" s="74"/>
      <c r="GX257" s="74"/>
      <c r="GY257" s="74"/>
      <c r="GZ257" s="74"/>
      <c r="HA257" s="74"/>
      <c r="HB257" s="74"/>
      <c r="HC257" s="74"/>
      <c r="HD257" s="74"/>
      <c r="HE257" s="74"/>
      <c r="HF257" s="74"/>
      <c r="HG257" s="74"/>
      <c r="HH257" s="74"/>
      <c r="HI257" s="74"/>
      <c r="HJ257" s="74"/>
      <c r="HK257" s="74"/>
      <c r="HL257" s="74"/>
      <c r="HM257" s="74"/>
      <c r="HN257" s="74"/>
      <c r="HO257" s="74"/>
      <c r="HP257" s="74"/>
      <c r="HQ257" s="74"/>
      <c r="HR257" s="74"/>
      <c r="HS257" s="74"/>
      <c r="HT257" s="74"/>
      <c r="HU257" s="74"/>
      <c r="HV257" s="74"/>
      <c r="HW257" s="74"/>
      <c r="HX257" s="74"/>
      <c r="HY257" s="74"/>
      <c r="HZ257" s="74"/>
      <c r="IA257" s="74"/>
      <c r="IB257" s="74"/>
      <c r="IC257" s="74"/>
      <c r="ID257" s="74"/>
      <c r="IE257" s="74"/>
      <c r="IF257" s="74"/>
      <c r="IG257" s="74"/>
      <c r="IH257" s="74"/>
      <c r="II257" s="74"/>
      <c r="IJ257" s="74"/>
      <c r="IK257" s="74"/>
      <c r="IL257" s="74"/>
      <c r="IM257" s="74"/>
      <c r="IN257" s="74"/>
      <c r="IO257" s="74"/>
      <c r="IP257" s="74"/>
      <c r="IQ257" s="74"/>
      <c r="IR257" s="74"/>
      <c r="IS257" s="74"/>
      <c r="IT257" s="74"/>
      <c r="IU257" s="74"/>
      <c r="IV257" s="74"/>
      <c r="IW257" s="74"/>
      <c r="IX257" s="74"/>
      <c r="IY257" s="74"/>
      <c r="IZ257" s="74"/>
      <c r="JA257" s="74"/>
      <c r="JB257" s="74"/>
      <c r="JC257" s="74"/>
      <c r="JD257" s="74"/>
      <c r="JE257" s="74"/>
      <c r="JF257" s="74"/>
      <c r="JG257" s="74"/>
      <c r="JH257" s="74"/>
      <c r="JI257" s="74"/>
      <c r="JJ257" s="74"/>
      <c r="JK257" s="70"/>
      <c r="JL257" s="70"/>
      <c r="JM257" s="70"/>
      <c r="JN257" s="70"/>
      <c r="JO257" s="70"/>
      <c r="JP257" s="70"/>
      <c r="JQ257" s="70"/>
      <c r="JR257" s="70"/>
      <c r="JS257" s="70"/>
      <c r="JT257" s="70"/>
      <c r="JU257" s="70"/>
      <c r="JV257" s="70"/>
      <c r="JW257" s="70"/>
      <c r="JX257" s="70"/>
      <c r="JY257" s="70"/>
      <c r="JZ257" s="70"/>
      <c r="KA257" s="70"/>
      <c r="KB257" s="70"/>
      <c r="KC257" s="70"/>
      <c r="KD257" s="70"/>
      <c r="KE257" s="70"/>
      <c r="KF257" s="70"/>
      <c r="KG257" s="70"/>
      <c r="KH257" s="70"/>
      <c r="KI257" s="70"/>
      <c r="KJ257" s="70"/>
      <c r="KK257" s="70"/>
      <c r="KL257" s="70"/>
      <c r="KM257" s="70"/>
      <c r="KN257" s="70"/>
      <c r="KO257" s="70"/>
      <c r="KP257" s="70"/>
      <c r="KQ257" s="70"/>
      <c r="KR257" s="70"/>
      <c r="KS257" s="70"/>
      <c r="KT257" s="70"/>
      <c r="KU257" s="70"/>
      <c r="KV257" s="70"/>
      <c r="KW257" s="70"/>
      <c r="KX257" s="70"/>
      <c r="KY257" s="70"/>
      <c r="KZ257" s="70"/>
      <c r="LA257" s="70"/>
      <c r="LB257" s="70"/>
      <c r="LC257" s="70"/>
      <c r="LD257" s="70"/>
      <c r="LE257" s="70"/>
      <c r="LF257" s="70"/>
      <c r="LG257" s="70"/>
    </row>
    <row r="258" spans="1:319" ht="45">
      <c r="A258" s="70" t="s">
        <v>448</v>
      </c>
      <c r="B258" s="71">
        <v>131773.9</v>
      </c>
      <c r="C258" s="71" t="s">
        <v>76</v>
      </c>
      <c r="D258" s="26">
        <v>144205.4</v>
      </c>
      <c r="E258" s="26">
        <f>ROUNDUP(Tabla1[[#This Row],[€uros1]],0)</f>
        <v>144206</v>
      </c>
      <c r="F258" s="70">
        <v>21</v>
      </c>
      <c r="G258" s="32">
        <v>257</v>
      </c>
      <c r="H258" s="70" t="s">
        <v>454</v>
      </c>
      <c r="I258" s="70" t="s">
        <v>454</v>
      </c>
      <c r="J258" s="70" t="s">
        <v>455</v>
      </c>
      <c r="K258" s="70" t="s">
        <v>456</v>
      </c>
      <c r="M258" s="70">
        <v>2</v>
      </c>
      <c r="N258" s="70">
        <v>2</v>
      </c>
      <c r="O258" s="70" t="s">
        <v>1316</v>
      </c>
      <c r="P258" s="70" t="s">
        <v>1334</v>
      </c>
      <c r="W258" s="70" t="s">
        <v>1422</v>
      </c>
      <c r="X258" s="70" t="s">
        <v>1423</v>
      </c>
      <c r="Y258" s="70" t="s">
        <v>1424</v>
      </c>
      <c r="AI258" s="70" t="s">
        <v>612</v>
      </c>
      <c r="AJ258" s="70" t="s">
        <v>171</v>
      </c>
      <c r="AK258" s="70" t="s">
        <v>1336</v>
      </c>
      <c r="AL258" s="70" t="s">
        <v>260</v>
      </c>
      <c r="AM258" s="70" t="s">
        <v>2108</v>
      </c>
      <c r="AN258" s="70" t="s">
        <v>60</v>
      </c>
      <c r="AO258" s="70" t="s">
        <v>61</v>
      </c>
      <c r="AP258" s="70" t="s">
        <v>62</v>
      </c>
      <c r="AQ258" s="70" t="s">
        <v>64</v>
      </c>
      <c r="AR258" s="70" t="s">
        <v>65</v>
      </c>
      <c r="AS258" s="70" t="s">
        <v>528</v>
      </c>
      <c r="AT258" s="70" t="s">
        <v>131</v>
      </c>
      <c r="AU258" s="70" t="s">
        <v>170</v>
      </c>
      <c r="AV258" s="70" t="s">
        <v>67</v>
      </c>
      <c r="AW258" s="70" t="s">
        <v>235</v>
      </c>
      <c r="AX258" s="70" t="s">
        <v>108</v>
      </c>
      <c r="AY258" s="70" t="s">
        <v>529</v>
      </c>
      <c r="AZ258" s="70" t="s">
        <v>317</v>
      </c>
      <c r="BD258" s="70" t="s">
        <v>605</v>
      </c>
      <c r="BE258" s="70" t="s">
        <v>606</v>
      </c>
      <c r="BF258" s="33" t="s">
        <v>2116</v>
      </c>
      <c r="BM258" s="70"/>
      <c r="BN258" s="72"/>
      <c r="BO258" s="70" t="s">
        <v>121</v>
      </c>
      <c r="BP258" s="62" t="s">
        <v>1978</v>
      </c>
      <c r="BQ258" s="73" t="s">
        <v>2022</v>
      </c>
      <c r="BR258" s="70"/>
      <c r="BT258" s="70"/>
      <c r="BU258" s="74"/>
      <c r="BV258" s="70" t="s">
        <v>624</v>
      </c>
      <c r="BW258" s="70"/>
      <c r="BX258" s="70"/>
      <c r="BY258" s="70">
        <v>4</v>
      </c>
      <c r="BZ258" s="70"/>
      <c r="CA258" s="70" t="s">
        <v>1614</v>
      </c>
      <c r="CB258" s="70" t="s">
        <v>1615</v>
      </c>
      <c r="CC258" s="70"/>
      <c r="CD258" s="70"/>
      <c r="CE258" s="70"/>
      <c r="CF258" s="70"/>
      <c r="CG258" s="70"/>
      <c r="CH258" s="70"/>
      <c r="CI258" s="70"/>
      <c r="CJ258" s="74"/>
      <c r="CK258" s="70"/>
      <c r="CL258" s="70"/>
      <c r="CM258" s="70"/>
      <c r="CN258" s="70"/>
      <c r="CO258" s="70"/>
      <c r="CP258" s="70"/>
      <c r="CQ258" s="70"/>
      <c r="CR258" s="70"/>
      <c r="CS258" s="70"/>
      <c r="CT258" s="70"/>
      <c r="CV258" s="70"/>
      <c r="CY258" s="75"/>
      <c r="CZ258" s="75"/>
      <c r="DA258" s="75"/>
      <c r="DE258" s="70">
        <v>12</v>
      </c>
      <c r="DF258" s="70">
        <v>12</v>
      </c>
      <c r="DJ258" s="70"/>
      <c r="DK258" s="70"/>
      <c r="DL258" s="70"/>
      <c r="DM258" s="70"/>
      <c r="DN258" s="70"/>
      <c r="DO258" s="70">
        <v>12</v>
      </c>
      <c r="DP258" s="78" t="s">
        <v>1868</v>
      </c>
      <c r="DQ258" s="78"/>
      <c r="DS258" s="70"/>
      <c r="DT258" s="70"/>
      <c r="DU258" s="70"/>
      <c r="DV258" s="70"/>
      <c r="DW258" s="70"/>
      <c r="DX258" s="70"/>
      <c r="DY258" s="70"/>
      <c r="DZ258" s="70"/>
      <c r="EA258" s="70"/>
      <c r="EB258" s="70">
        <v>60</v>
      </c>
      <c r="EC258" s="70"/>
      <c r="ED258" s="70"/>
      <c r="EE258" s="70"/>
      <c r="EF258" s="70"/>
      <c r="EG258" s="70"/>
      <c r="EH258" s="70"/>
      <c r="EI258" s="76">
        <v>2060</v>
      </c>
      <c r="EJ258" s="76">
        <v>1000</v>
      </c>
      <c r="EK258" s="76">
        <v>1850</v>
      </c>
      <c r="EL258" s="70">
        <f>COUNTA(Tabla1[[#This Row],[Tamb1]:[Tamb4]])</f>
        <v>2</v>
      </c>
      <c r="EM258" s="78" t="s">
        <v>1727</v>
      </c>
      <c r="EN258" s="78" t="s">
        <v>1736</v>
      </c>
      <c r="EO258" s="78"/>
      <c r="EQ258" s="78" t="s">
        <v>1740</v>
      </c>
      <c r="ER258" s="78" t="s">
        <v>1745</v>
      </c>
      <c r="ES258" s="70">
        <f>COUNTA(Tabla1[[#This Row],[Tcam1]:[Tcam9]])</f>
        <v>2</v>
      </c>
      <c r="ET258" s="78" t="s">
        <v>1740</v>
      </c>
      <c r="EU258" s="78" t="s">
        <v>1745</v>
      </c>
      <c r="EV258" s="70"/>
      <c r="FC258" s="79">
        <v>2900</v>
      </c>
      <c r="FD258" s="80">
        <v>12900</v>
      </c>
      <c r="FE258" s="79"/>
      <c r="FF258" s="79"/>
      <c r="FG258" s="79"/>
      <c r="FH258" s="79"/>
      <c r="FI258" s="79"/>
      <c r="FJ258" s="79"/>
      <c r="FK258" s="79"/>
      <c r="FL258" s="79">
        <v>2900</v>
      </c>
      <c r="FM258" s="80">
        <v>6300</v>
      </c>
      <c r="FN258" s="79"/>
      <c r="FO258" s="79"/>
      <c r="FP258" s="80"/>
      <c r="FQ258" s="80"/>
      <c r="FR258" s="80"/>
      <c r="FS258" s="80"/>
      <c r="FT258" s="80"/>
      <c r="FU258" s="80"/>
      <c r="FV258" s="80"/>
      <c r="FW258" s="80"/>
      <c r="FX258" s="80"/>
      <c r="FY258" s="80"/>
      <c r="FZ258" s="80"/>
      <c r="GA258" s="80"/>
      <c r="GB258" s="80"/>
      <c r="GC258" s="80"/>
      <c r="GD258" s="80"/>
      <c r="GE258" s="74"/>
      <c r="GF258" s="74"/>
      <c r="GG258" s="74"/>
      <c r="GH258" s="74"/>
      <c r="GI258" s="74"/>
      <c r="GJ258" s="74"/>
      <c r="GK258" s="74"/>
      <c r="GL258" s="74"/>
      <c r="GM258" s="74"/>
      <c r="GN258" s="74"/>
      <c r="GO258" s="74"/>
      <c r="GP258" s="74"/>
      <c r="GQ258" s="74"/>
      <c r="GR258" s="74"/>
      <c r="GS258" s="74"/>
      <c r="GT258" s="74"/>
      <c r="GU258" s="74"/>
      <c r="GV258" s="74"/>
      <c r="GW258" s="74"/>
      <c r="GX258" s="74"/>
      <c r="GY258" s="74"/>
      <c r="GZ258" s="74"/>
      <c r="HA258" s="74"/>
      <c r="HB258" s="74"/>
      <c r="HC258" s="74"/>
      <c r="HD258" s="74"/>
      <c r="HE258" s="74"/>
      <c r="HF258" s="74"/>
      <c r="HG258" s="74"/>
      <c r="HH258" s="74"/>
      <c r="HI258" s="74"/>
      <c r="HJ258" s="74"/>
      <c r="HK258" s="74"/>
      <c r="HL258" s="74"/>
      <c r="HM258" s="74"/>
      <c r="HN258" s="74"/>
      <c r="HO258" s="74"/>
      <c r="HP258" s="74"/>
      <c r="HQ258" s="74"/>
      <c r="HR258" s="74"/>
      <c r="HS258" s="74"/>
      <c r="HT258" s="74"/>
      <c r="HU258" s="74"/>
      <c r="HV258" s="74"/>
      <c r="HW258" s="74"/>
      <c r="HX258" s="74"/>
      <c r="HY258" s="74"/>
      <c r="HZ258" s="74"/>
      <c r="IA258" s="74"/>
      <c r="IB258" s="74"/>
      <c r="IC258" s="74"/>
      <c r="ID258" s="74"/>
      <c r="IE258" s="74"/>
      <c r="IF258" s="74"/>
      <c r="IG258" s="74"/>
      <c r="IH258" s="74"/>
      <c r="II258" s="74"/>
      <c r="IJ258" s="74"/>
      <c r="IK258" s="74"/>
      <c r="IL258" s="74"/>
      <c r="IM258" s="74"/>
      <c r="IN258" s="74"/>
      <c r="IO258" s="74"/>
      <c r="IP258" s="74"/>
      <c r="IQ258" s="74"/>
      <c r="IR258" s="74"/>
      <c r="IS258" s="74"/>
      <c r="IT258" s="74"/>
      <c r="IU258" s="74"/>
      <c r="IV258" s="74"/>
      <c r="IW258" s="74"/>
      <c r="IX258" s="74"/>
      <c r="IY258" s="74"/>
      <c r="IZ258" s="74"/>
      <c r="JA258" s="74"/>
      <c r="JB258" s="74"/>
      <c r="JC258" s="74"/>
      <c r="JD258" s="74"/>
      <c r="JE258" s="74"/>
      <c r="JF258" s="74"/>
      <c r="JG258" s="74"/>
      <c r="JH258" s="74"/>
      <c r="JI258" s="74"/>
      <c r="JJ258" s="74"/>
      <c r="JK258" s="70"/>
      <c r="JL258" s="70"/>
      <c r="JM258" s="70"/>
      <c r="JN258" s="70"/>
      <c r="JO258" s="70"/>
      <c r="JP258" s="70"/>
      <c r="JQ258" s="70"/>
      <c r="JR258" s="70"/>
      <c r="JS258" s="70"/>
      <c r="JT258" s="70"/>
      <c r="JU258" s="70"/>
      <c r="JV258" s="70"/>
      <c r="JW258" s="70"/>
      <c r="JX258" s="70"/>
      <c r="JY258" s="70"/>
      <c r="JZ258" s="70"/>
      <c r="KA258" s="70"/>
      <c r="KB258" s="70"/>
      <c r="KC258" s="70"/>
      <c r="KD258" s="70"/>
      <c r="KE258" s="70"/>
      <c r="KF258" s="70"/>
      <c r="KG258" s="70"/>
      <c r="KH258" s="70"/>
      <c r="KI258" s="70"/>
      <c r="KJ258" s="70"/>
      <c r="KK258" s="70"/>
      <c r="KL258" s="70"/>
      <c r="KM258" s="70"/>
      <c r="KN258" s="70"/>
      <c r="KO258" s="70"/>
      <c r="KP258" s="70"/>
      <c r="KQ258" s="70"/>
      <c r="KR258" s="70"/>
      <c r="KS258" s="70"/>
      <c r="KT258" s="70"/>
      <c r="KU258" s="70"/>
      <c r="KV258" s="70"/>
      <c r="KW258" s="70"/>
      <c r="KX258" s="70"/>
      <c r="KY258" s="70"/>
      <c r="KZ258" s="70"/>
      <c r="LA258" s="70"/>
      <c r="LB258" s="70"/>
      <c r="LC258" s="70"/>
      <c r="LD258" s="70"/>
      <c r="LE258" s="70"/>
      <c r="LF258" s="70"/>
      <c r="LG258" s="70"/>
    </row>
    <row r="259" spans="1:319" ht="45">
      <c r="A259" s="70" t="s">
        <v>449</v>
      </c>
      <c r="B259" s="71">
        <v>134046.54</v>
      </c>
      <c r="C259" s="71" t="s">
        <v>76</v>
      </c>
      <c r="D259" s="26">
        <v>146692.44</v>
      </c>
      <c r="E259" s="26">
        <f>ROUNDUP(Tabla1[[#This Row],[€uros1]],0)</f>
        <v>146693</v>
      </c>
      <c r="F259" s="70">
        <v>21</v>
      </c>
      <c r="G259" s="32">
        <v>258</v>
      </c>
      <c r="H259" s="70" t="s">
        <v>454</v>
      </c>
      <c r="I259" s="70" t="s">
        <v>454</v>
      </c>
      <c r="J259" s="70" t="s">
        <v>455</v>
      </c>
      <c r="K259" s="70" t="s">
        <v>456</v>
      </c>
      <c r="M259" s="70">
        <v>2</v>
      </c>
      <c r="N259" s="70">
        <v>2</v>
      </c>
      <c r="O259" s="70" t="s">
        <v>1316</v>
      </c>
      <c r="P259" s="70" t="s">
        <v>1334</v>
      </c>
      <c r="W259" s="70" t="s">
        <v>1422</v>
      </c>
      <c r="X259" s="70" t="s">
        <v>1423</v>
      </c>
      <c r="Y259" s="70" t="s">
        <v>1424</v>
      </c>
      <c r="AI259" s="70" t="s">
        <v>612</v>
      </c>
      <c r="AJ259" s="70" t="s">
        <v>171</v>
      </c>
      <c r="AK259" s="70" t="s">
        <v>1336</v>
      </c>
      <c r="AL259" s="70" t="s">
        <v>260</v>
      </c>
      <c r="AM259" s="70" t="s">
        <v>2108</v>
      </c>
      <c r="AN259" s="70" t="s">
        <v>60</v>
      </c>
      <c r="AO259" s="70" t="s">
        <v>61</v>
      </c>
      <c r="AP259" s="70" t="s">
        <v>62</v>
      </c>
      <c r="AQ259" s="70" t="s">
        <v>64</v>
      </c>
      <c r="AR259" s="70" t="s">
        <v>65</v>
      </c>
      <c r="AS259" s="70" t="s">
        <v>528</v>
      </c>
      <c r="AT259" s="70" t="s">
        <v>131</v>
      </c>
      <c r="AU259" s="70" t="s">
        <v>170</v>
      </c>
      <c r="AV259" s="70" t="s">
        <v>67</v>
      </c>
      <c r="AW259" s="70" t="s">
        <v>235</v>
      </c>
      <c r="AX259" s="70" t="s">
        <v>108</v>
      </c>
      <c r="AY259" s="70" t="s">
        <v>529</v>
      </c>
      <c r="AZ259" s="70" t="s">
        <v>317</v>
      </c>
      <c r="BD259" s="70" t="s">
        <v>605</v>
      </c>
      <c r="BE259" s="70" t="s">
        <v>606</v>
      </c>
      <c r="BF259" s="33" t="s">
        <v>2116</v>
      </c>
      <c r="BM259" s="70"/>
      <c r="BN259" s="72"/>
      <c r="BO259" s="70" t="s">
        <v>121</v>
      </c>
      <c r="BP259" s="62" t="s">
        <v>1979</v>
      </c>
      <c r="BQ259" s="73" t="s">
        <v>2023</v>
      </c>
      <c r="BR259" s="70"/>
      <c r="BT259" s="70"/>
      <c r="BU259" s="74"/>
      <c r="BV259" s="70" t="s">
        <v>639</v>
      </c>
      <c r="BW259" s="70"/>
      <c r="BX259" s="70"/>
      <c r="BY259" s="70">
        <v>4</v>
      </c>
      <c r="BZ259" s="70"/>
      <c r="CA259" s="70" t="s">
        <v>1616</v>
      </c>
      <c r="CB259" s="70" t="s">
        <v>1617</v>
      </c>
      <c r="CC259" s="70"/>
      <c r="CD259" s="70"/>
      <c r="CE259" s="70"/>
      <c r="CF259" s="70"/>
      <c r="CG259" s="70"/>
      <c r="CH259" s="70"/>
      <c r="CI259" s="70"/>
      <c r="CJ259" s="74"/>
      <c r="CK259" s="70"/>
      <c r="CL259" s="70"/>
      <c r="CM259" s="70"/>
      <c r="CN259" s="70"/>
      <c r="CO259" s="70"/>
      <c r="CP259" s="70"/>
      <c r="CQ259" s="70"/>
      <c r="CR259" s="70"/>
      <c r="CS259" s="70"/>
      <c r="CT259" s="70"/>
      <c r="CV259" s="70"/>
      <c r="CY259" s="75"/>
      <c r="CZ259" s="75"/>
      <c r="DA259" s="75"/>
      <c r="DE259" s="70">
        <v>17.2</v>
      </c>
      <c r="DF259" s="70">
        <v>17.2</v>
      </c>
      <c r="DJ259" s="70"/>
      <c r="DK259" s="70"/>
      <c r="DL259" s="70"/>
      <c r="DM259" s="70"/>
      <c r="DN259" s="70"/>
      <c r="DO259" s="70">
        <v>17.2</v>
      </c>
      <c r="DP259" s="70" t="s">
        <v>1626</v>
      </c>
      <c r="DQ259" s="70"/>
      <c r="DS259" s="70"/>
      <c r="DT259" s="70"/>
      <c r="DU259" s="70"/>
      <c r="DV259" s="70"/>
      <c r="DW259" s="70"/>
      <c r="DX259" s="70"/>
      <c r="DY259" s="70"/>
      <c r="DZ259" s="70"/>
      <c r="EA259" s="70"/>
      <c r="EB259" s="70">
        <v>60</v>
      </c>
      <c r="EC259" s="70"/>
      <c r="ED259" s="70"/>
      <c r="EE259" s="70"/>
      <c r="EF259" s="70"/>
      <c r="EG259" s="70"/>
      <c r="EH259" s="70"/>
      <c r="EI259" s="76">
        <v>2060</v>
      </c>
      <c r="EJ259" s="76">
        <v>1000</v>
      </c>
      <c r="EK259" s="76">
        <v>1850</v>
      </c>
      <c r="EL259" s="70">
        <f>COUNTA(Tabla1[[#This Row],[Tamb1]:[Tamb4]])</f>
        <v>2</v>
      </c>
      <c r="EM259" s="78" t="s">
        <v>1727</v>
      </c>
      <c r="EN259" s="78" t="s">
        <v>1736</v>
      </c>
      <c r="EO259" s="78"/>
      <c r="EQ259" s="78" t="s">
        <v>1740</v>
      </c>
      <c r="ER259" s="78" t="s">
        <v>1745</v>
      </c>
      <c r="ES259" s="70">
        <f>COUNTA(Tabla1[[#This Row],[Tcam1]:[Tcam9]])</f>
        <v>2</v>
      </c>
      <c r="ET259" s="78" t="s">
        <v>1740</v>
      </c>
      <c r="EU259" s="78" t="s">
        <v>1745</v>
      </c>
      <c r="EV259" s="70"/>
      <c r="FC259" s="79">
        <v>4600</v>
      </c>
      <c r="FD259" s="80">
        <v>18300</v>
      </c>
      <c r="FE259" s="79"/>
      <c r="FF259" s="79"/>
      <c r="FG259" s="79"/>
      <c r="FH259" s="79"/>
      <c r="FI259" s="79"/>
      <c r="FJ259" s="79"/>
      <c r="FK259" s="79"/>
      <c r="FL259" s="79">
        <v>4600</v>
      </c>
      <c r="FM259" s="80">
        <v>8700</v>
      </c>
      <c r="FN259" s="79"/>
      <c r="FO259" s="79"/>
      <c r="FP259" s="80"/>
      <c r="FQ259" s="80"/>
      <c r="FR259" s="80"/>
      <c r="FS259" s="80"/>
      <c r="FT259" s="80"/>
      <c r="FU259" s="80"/>
      <c r="FV259" s="80"/>
      <c r="FW259" s="80"/>
      <c r="FX259" s="80"/>
      <c r="FY259" s="80"/>
      <c r="FZ259" s="80"/>
      <c r="GA259" s="80"/>
      <c r="GB259" s="80"/>
      <c r="GC259" s="80"/>
      <c r="GD259" s="80"/>
      <c r="GE259" s="74"/>
      <c r="GF259" s="74"/>
      <c r="GG259" s="74"/>
      <c r="GH259" s="74"/>
      <c r="GI259" s="74"/>
      <c r="GJ259" s="74"/>
      <c r="GK259" s="74"/>
      <c r="GL259" s="74"/>
      <c r="GM259" s="74"/>
      <c r="GN259" s="74"/>
      <c r="GO259" s="74"/>
      <c r="GP259" s="74"/>
      <c r="GQ259" s="74"/>
      <c r="GR259" s="74"/>
      <c r="GS259" s="74"/>
      <c r="GT259" s="74"/>
      <c r="GU259" s="74"/>
      <c r="GV259" s="74"/>
      <c r="GW259" s="74"/>
      <c r="GX259" s="74"/>
      <c r="GY259" s="74"/>
      <c r="GZ259" s="74"/>
      <c r="HA259" s="74"/>
      <c r="HB259" s="74"/>
      <c r="HC259" s="74"/>
      <c r="HD259" s="74"/>
      <c r="HE259" s="74"/>
      <c r="HF259" s="74"/>
      <c r="HG259" s="74"/>
      <c r="HH259" s="74"/>
      <c r="HI259" s="74"/>
      <c r="HJ259" s="74"/>
      <c r="HK259" s="74"/>
      <c r="HL259" s="74"/>
      <c r="HM259" s="74"/>
      <c r="HN259" s="74"/>
      <c r="HO259" s="74"/>
      <c r="HP259" s="74"/>
      <c r="HQ259" s="74"/>
      <c r="HR259" s="74"/>
      <c r="HS259" s="74"/>
      <c r="HT259" s="74"/>
      <c r="HU259" s="74"/>
      <c r="HV259" s="74"/>
      <c r="HW259" s="74"/>
      <c r="HX259" s="74"/>
      <c r="HY259" s="74"/>
      <c r="HZ259" s="74"/>
      <c r="IA259" s="74"/>
      <c r="IB259" s="74"/>
      <c r="IC259" s="74"/>
      <c r="ID259" s="74"/>
      <c r="IE259" s="74"/>
      <c r="IF259" s="74"/>
      <c r="IG259" s="74"/>
      <c r="IH259" s="74"/>
      <c r="II259" s="74"/>
      <c r="IJ259" s="74"/>
      <c r="IK259" s="74"/>
      <c r="IL259" s="74"/>
      <c r="IM259" s="74"/>
      <c r="IN259" s="74"/>
      <c r="IO259" s="74"/>
      <c r="IP259" s="74"/>
      <c r="IQ259" s="74"/>
      <c r="IR259" s="74"/>
      <c r="IS259" s="74"/>
      <c r="IT259" s="74"/>
      <c r="IU259" s="74"/>
      <c r="IV259" s="74"/>
      <c r="IW259" s="74"/>
      <c r="IX259" s="74"/>
      <c r="IY259" s="74"/>
      <c r="IZ259" s="74"/>
      <c r="JA259" s="74"/>
      <c r="JB259" s="74"/>
      <c r="JC259" s="74"/>
      <c r="JD259" s="74"/>
      <c r="JE259" s="74"/>
      <c r="JF259" s="74"/>
      <c r="JG259" s="74"/>
      <c r="JH259" s="74"/>
      <c r="JI259" s="74"/>
      <c r="JJ259" s="74"/>
      <c r="JK259" s="70"/>
      <c r="JL259" s="70"/>
      <c r="JM259" s="70"/>
      <c r="JN259" s="70"/>
      <c r="JO259" s="70"/>
      <c r="JP259" s="70"/>
      <c r="JQ259" s="70"/>
      <c r="JR259" s="70"/>
      <c r="JS259" s="70"/>
      <c r="JT259" s="70"/>
      <c r="JU259" s="70"/>
      <c r="JV259" s="70"/>
      <c r="JW259" s="70"/>
      <c r="JX259" s="70"/>
      <c r="JY259" s="70"/>
      <c r="JZ259" s="70"/>
      <c r="KA259" s="70"/>
      <c r="KB259" s="70"/>
      <c r="KC259" s="70"/>
      <c r="KD259" s="70"/>
      <c r="KE259" s="70"/>
      <c r="KF259" s="70"/>
      <c r="KG259" s="70"/>
      <c r="KH259" s="70"/>
      <c r="KI259" s="70"/>
      <c r="KJ259" s="70"/>
      <c r="KK259" s="70"/>
      <c r="KL259" s="70"/>
      <c r="KM259" s="70"/>
      <c r="KN259" s="70"/>
      <c r="KO259" s="70"/>
      <c r="KP259" s="70"/>
      <c r="KQ259" s="70"/>
      <c r="KR259" s="70"/>
      <c r="KS259" s="70"/>
      <c r="KT259" s="70"/>
      <c r="KU259" s="70"/>
      <c r="KV259" s="70"/>
      <c r="KW259" s="70"/>
      <c r="KX259" s="70"/>
      <c r="KY259" s="70"/>
      <c r="KZ259" s="70"/>
      <c r="LA259" s="70"/>
      <c r="LB259" s="70"/>
      <c r="LC259" s="70"/>
      <c r="LD259" s="70"/>
      <c r="LE259" s="70"/>
      <c r="LF259" s="70"/>
      <c r="LG259" s="70"/>
    </row>
    <row r="260" spans="1:319" ht="45">
      <c r="A260" s="70" t="s">
        <v>450</v>
      </c>
      <c r="B260" s="71">
        <v>143969.20000000001</v>
      </c>
      <c r="C260" s="71">
        <v>126459</v>
      </c>
      <c r="D260" s="26">
        <v>157551.19999999998</v>
      </c>
      <c r="E260" s="26">
        <f>ROUNDUP(Tabla1[[#This Row],[€uros1]],0)</f>
        <v>157552</v>
      </c>
      <c r="F260" s="70">
        <v>21</v>
      </c>
      <c r="G260" s="32">
        <v>259</v>
      </c>
      <c r="H260" s="70" t="s">
        <v>454</v>
      </c>
      <c r="I260" s="70" t="s">
        <v>454</v>
      </c>
      <c r="J260" s="70" t="s">
        <v>455</v>
      </c>
      <c r="K260" s="70" t="s">
        <v>456</v>
      </c>
      <c r="M260" s="70">
        <v>2</v>
      </c>
      <c r="N260" s="70">
        <v>2</v>
      </c>
      <c r="O260" s="70" t="s">
        <v>1316</v>
      </c>
      <c r="P260" s="70" t="s">
        <v>1334</v>
      </c>
      <c r="W260" s="70" t="s">
        <v>1422</v>
      </c>
      <c r="X260" s="70" t="s">
        <v>1423</v>
      </c>
      <c r="Y260" s="70" t="s">
        <v>1424</v>
      </c>
      <c r="AI260" s="70" t="s">
        <v>612</v>
      </c>
      <c r="AJ260" s="70" t="s">
        <v>171</v>
      </c>
      <c r="AK260" s="70" t="s">
        <v>1336</v>
      </c>
      <c r="AL260" s="70" t="s">
        <v>260</v>
      </c>
      <c r="AM260" s="70" t="s">
        <v>2108</v>
      </c>
      <c r="AN260" s="70" t="s">
        <v>60</v>
      </c>
      <c r="AO260" s="70" t="s">
        <v>61</v>
      </c>
      <c r="AP260" s="70" t="s">
        <v>62</v>
      </c>
      <c r="AQ260" s="70" t="s">
        <v>64</v>
      </c>
      <c r="AR260" s="70" t="s">
        <v>65</v>
      </c>
      <c r="AS260" s="70" t="s">
        <v>528</v>
      </c>
      <c r="AT260" s="70" t="s">
        <v>131</v>
      </c>
      <c r="AU260" s="70" t="s">
        <v>170</v>
      </c>
      <c r="AV260" s="70" t="s">
        <v>67</v>
      </c>
      <c r="AW260" s="70" t="s">
        <v>235</v>
      </c>
      <c r="AX260" s="70" t="s">
        <v>108</v>
      </c>
      <c r="AY260" s="70" t="s">
        <v>529</v>
      </c>
      <c r="AZ260" s="70" t="s">
        <v>317</v>
      </c>
      <c r="BD260" s="70" t="s">
        <v>605</v>
      </c>
      <c r="BE260" s="70" t="s">
        <v>606</v>
      </c>
      <c r="BF260" s="33" t="s">
        <v>2116</v>
      </c>
      <c r="BM260" s="70"/>
      <c r="BN260" s="72"/>
      <c r="BO260" s="70" t="s">
        <v>121</v>
      </c>
      <c r="BP260" s="62" t="s">
        <v>1980</v>
      </c>
      <c r="BQ260" s="73" t="s">
        <v>2024</v>
      </c>
      <c r="BR260" s="70"/>
      <c r="BT260" s="70"/>
      <c r="BU260" s="74"/>
      <c r="BV260" s="70" t="s">
        <v>641</v>
      </c>
      <c r="BW260" s="70"/>
      <c r="BX260" s="70"/>
      <c r="BY260" s="70">
        <v>4</v>
      </c>
      <c r="BZ260" s="70"/>
      <c r="CA260" s="70" t="s">
        <v>1618</v>
      </c>
      <c r="CB260" s="70" t="s">
        <v>1619</v>
      </c>
      <c r="CC260" s="70"/>
      <c r="CD260" s="70"/>
      <c r="CE260" s="70"/>
      <c r="CF260" s="70"/>
      <c r="CG260" s="70"/>
      <c r="CH260" s="70"/>
      <c r="CI260" s="70"/>
      <c r="CJ260" s="74"/>
      <c r="CK260" s="70"/>
      <c r="CL260" s="70"/>
      <c r="CM260" s="70"/>
      <c r="CN260" s="70"/>
      <c r="CO260" s="70"/>
      <c r="CP260" s="70"/>
      <c r="CQ260" s="70"/>
      <c r="CR260" s="70"/>
      <c r="CS260" s="70"/>
      <c r="CT260" s="70"/>
      <c r="CV260" s="70"/>
      <c r="CY260" s="75"/>
      <c r="CZ260" s="75"/>
      <c r="DA260" s="75"/>
      <c r="DE260" s="70">
        <v>21.3</v>
      </c>
      <c r="DF260" s="70">
        <v>17.2</v>
      </c>
      <c r="DJ260" s="70"/>
      <c r="DK260" s="70"/>
      <c r="DL260" s="70"/>
      <c r="DM260" s="70"/>
      <c r="DN260" s="70"/>
      <c r="DO260" s="70">
        <v>17.2</v>
      </c>
      <c r="DP260" s="70" t="s">
        <v>1627</v>
      </c>
      <c r="DQ260" s="70"/>
      <c r="DS260" s="70"/>
      <c r="DT260" s="70"/>
      <c r="DU260" s="70"/>
      <c r="DV260" s="70"/>
      <c r="DW260" s="70"/>
      <c r="DX260" s="70"/>
      <c r="DY260" s="70"/>
      <c r="DZ260" s="70"/>
      <c r="EA260" s="70"/>
      <c r="EB260" s="70">
        <v>60</v>
      </c>
      <c r="EC260" s="70"/>
      <c r="ED260" s="70"/>
      <c r="EE260" s="70"/>
      <c r="EF260" s="70"/>
      <c r="EG260" s="70"/>
      <c r="EH260" s="70"/>
      <c r="EI260" s="76">
        <v>2060</v>
      </c>
      <c r="EJ260" s="76">
        <v>1000</v>
      </c>
      <c r="EK260" s="76">
        <v>1850</v>
      </c>
      <c r="EL260" s="70">
        <f>COUNTA(Tabla1[[#This Row],[Tamb1]:[Tamb4]])</f>
        <v>2</v>
      </c>
      <c r="EM260" s="78" t="s">
        <v>1727</v>
      </c>
      <c r="EN260" s="78" t="s">
        <v>1736</v>
      </c>
      <c r="EO260" s="78"/>
      <c r="EQ260" s="78" t="s">
        <v>1740</v>
      </c>
      <c r="ER260" s="78" t="s">
        <v>1745</v>
      </c>
      <c r="ES260" s="70">
        <f>COUNTA(Tabla1[[#This Row],[Tcam1]:[Tcam9]])</f>
        <v>2</v>
      </c>
      <c r="ET260" s="78" t="s">
        <v>1740</v>
      </c>
      <c r="EU260" s="78" t="s">
        <v>1745</v>
      </c>
      <c r="EV260" s="70"/>
      <c r="FC260" s="79">
        <v>7200</v>
      </c>
      <c r="FD260" s="80">
        <v>32700</v>
      </c>
      <c r="FE260" s="79"/>
      <c r="FF260" s="79"/>
      <c r="FG260" s="79"/>
      <c r="FH260" s="79"/>
      <c r="FI260" s="79"/>
      <c r="FJ260" s="79"/>
      <c r="FK260" s="79"/>
      <c r="FL260" s="80">
        <v>7200</v>
      </c>
      <c r="FM260" s="80">
        <v>16200</v>
      </c>
      <c r="FN260" s="79"/>
      <c r="FO260" s="79"/>
      <c r="FP260" s="80"/>
      <c r="FQ260" s="80"/>
      <c r="FR260" s="80"/>
      <c r="FS260" s="80"/>
      <c r="FT260" s="80"/>
      <c r="FU260" s="80"/>
      <c r="FV260" s="80"/>
      <c r="FW260" s="80"/>
      <c r="FX260" s="80"/>
      <c r="FY260" s="80"/>
      <c r="FZ260" s="80"/>
      <c r="GA260" s="80"/>
      <c r="GB260" s="80"/>
      <c r="GC260" s="80"/>
      <c r="GD260" s="80"/>
      <c r="GE260" s="74"/>
      <c r="GF260" s="74"/>
      <c r="GG260" s="74"/>
      <c r="GH260" s="74"/>
      <c r="GI260" s="74"/>
      <c r="GJ260" s="74"/>
      <c r="GK260" s="74"/>
      <c r="GL260" s="74"/>
      <c r="GM260" s="74"/>
      <c r="GN260" s="74"/>
      <c r="GO260" s="74"/>
      <c r="GP260" s="74"/>
      <c r="GQ260" s="74"/>
      <c r="GR260" s="74"/>
      <c r="GS260" s="74"/>
      <c r="GT260" s="74"/>
      <c r="GU260" s="74"/>
      <c r="GV260" s="74"/>
      <c r="GW260" s="74"/>
      <c r="GX260" s="74"/>
      <c r="GY260" s="74"/>
      <c r="GZ260" s="74"/>
      <c r="HA260" s="74"/>
      <c r="HB260" s="74"/>
      <c r="HC260" s="74"/>
      <c r="HD260" s="74"/>
      <c r="HE260" s="74"/>
      <c r="HF260" s="74"/>
      <c r="HG260" s="74"/>
      <c r="HH260" s="74"/>
      <c r="HI260" s="74"/>
      <c r="HJ260" s="74"/>
      <c r="HK260" s="74"/>
      <c r="HL260" s="74"/>
      <c r="HM260" s="74"/>
      <c r="HN260" s="74"/>
      <c r="HO260" s="74"/>
      <c r="HP260" s="74"/>
      <c r="HQ260" s="74"/>
      <c r="HR260" s="74"/>
      <c r="HS260" s="74"/>
      <c r="HT260" s="74"/>
      <c r="HU260" s="74"/>
      <c r="HV260" s="74"/>
      <c r="HW260" s="74"/>
      <c r="HX260" s="74"/>
      <c r="HY260" s="74"/>
      <c r="HZ260" s="74"/>
      <c r="IA260" s="74"/>
      <c r="IB260" s="74"/>
      <c r="IC260" s="74"/>
      <c r="ID260" s="74"/>
      <c r="IE260" s="74"/>
      <c r="IF260" s="74"/>
      <c r="IG260" s="74"/>
      <c r="IH260" s="74"/>
      <c r="II260" s="74"/>
      <c r="IJ260" s="74"/>
      <c r="IK260" s="74"/>
      <c r="IL260" s="74"/>
      <c r="IM260" s="74"/>
      <c r="IN260" s="74"/>
      <c r="IO260" s="74"/>
      <c r="IP260" s="74"/>
      <c r="IQ260" s="74"/>
      <c r="IR260" s="74"/>
      <c r="IS260" s="74"/>
      <c r="IT260" s="74"/>
      <c r="IU260" s="74"/>
      <c r="IV260" s="74"/>
      <c r="IW260" s="74"/>
      <c r="IX260" s="74"/>
      <c r="IY260" s="74"/>
      <c r="IZ260" s="74"/>
      <c r="JA260" s="74"/>
      <c r="JB260" s="74"/>
      <c r="JC260" s="74"/>
      <c r="JD260" s="74"/>
      <c r="JE260" s="74"/>
      <c r="JF260" s="74"/>
      <c r="JG260" s="74"/>
      <c r="JH260" s="74"/>
      <c r="JI260" s="74"/>
      <c r="JJ260" s="74"/>
      <c r="JK260" s="70"/>
      <c r="JL260" s="70"/>
      <c r="JM260" s="70"/>
      <c r="JN260" s="70"/>
      <c r="JO260" s="70"/>
      <c r="JP260" s="70"/>
      <c r="JQ260" s="70"/>
      <c r="JR260" s="70"/>
      <c r="JS260" s="70"/>
      <c r="JT260" s="70"/>
      <c r="JU260" s="70"/>
      <c r="JV260" s="70"/>
      <c r="JW260" s="70"/>
      <c r="JX260" s="70"/>
      <c r="JY260" s="70"/>
      <c r="JZ260" s="70"/>
      <c r="KA260" s="70"/>
      <c r="KB260" s="70"/>
      <c r="KC260" s="70"/>
      <c r="KD260" s="70"/>
      <c r="KE260" s="70"/>
      <c r="KF260" s="70"/>
      <c r="KG260" s="70"/>
      <c r="KH260" s="70"/>
      <c r="KI260" s="70"/>
      <c r="KJ260" s="70"/>
      <c r="KK260" s="70"/>
      <c r="KL260" s="70"/>
      <c r="KM260" s="70"/>
      <c r="KN260" s="70"/>
      <c r="KO260" s="70"/>
      <c r="KP260" s="70"/>
      <c r="KQ260" s="70"/>
      <c r="KR260" s="70"/>
      <c r="KS260" s="70"/>
      <c r="KT260" s="70"/>
      <c r="KU260" s="70"/>
      <c r="KV260" s="70"/>
      <c r="KW260" s="70"/>
      <c r="KX260" s="70"/>
      <c r="KY260" s="70"/>
      <c r="KZ260" s="70"/>
      <c r="LA260" s="70"/>
      <c r="LB260" s="70"/>
      <c r="LC260" s="70"/>
      <c r="LD260" s="70"/>
      <c r="LE260" s="70"/>
      <c r="LF260" s="70"/>
      <c r="LG260" s="70"/>
    </row>
    <row r="261" spans="1:319" ht="45">
      <c r="A261" s="70" t="s">
        <v>451</v>
      </c>
      <c r="B261" s="71">
        <v>151421</v>
      </c>
      <c r="C261" s="71" t="s">
        <v>76</v>
      </c>
      <c r="D261" s="26">
        <v>165706</v>
      </c>
      <c r="E261" s="26">
        <f>ROUNDUP(Tabla1[[#This Row],[€uros1]],0)</f>
        <v>165706</v>
      </c>
      <c r="F261" s="70">
        <v>21</v>
      </c>
      <c r="G261" s="32">
        <v>260</v>
      </c>
      <c r="H261" s="70" t="s">
        <v>454</v>
      </c>
      <c r="I261" s="70" t="s">
        <v>454</v>
      </c>
      <c r="J261" s="70" t="s">
        <v>455</v>
      </c>
      <c r="K261" s="70" t="s">
        <v>456</v>
      </c>
      <c r="M261" s="70">
        <v>2</v>
      </c>
      <c r="N261" s="70">
        <v>2</v>
      </c>
      <c r="O261" s="70" t="s">
        <v>1316</v>
      </c>
      <c r="P261" s="70" t="s">
        <v>1334</v>
      </c>
      <c r="W261" s="70" t="s">
        <v>1422</v>
      </c>
      <c r="X261" s="70" t="s">
        <v>1423</v>
      </c>
      <c r="Y261" s="70" t="s">
        <v>1424</v>
      </c>
      <c r="AI261" s="70" t="s">
        <v>612</v>
      </c>
      <c r="AJ261" s="70" t="s">
        <v>171</v>
      </c>
      <c r="AK261" s="70" t="s">
        <v>1336</v>
      </c>
      <c r="AL261" s="70" t="s">
        <v>260</v>
      </c>
      <c r="AM261" s="70" t="s">
        <v>2108</v>
      </c>
      <c r="AN261" s="70" t="s">
        <v>60</v>
      </c>
      <c r="AO261" s="70" t="s">
        <v>61</v>
      </c>
      <c r="AP261" s="70" t="s">
        <v>62</v>
      </c>
      <c r="AQ261" s="70" t="s">
        <v>64</v>
      </c>
      <c r="AR261" s="70" t="s">
        <v>65</v>
      </c>
      <c r="AS261" s="70" t="s">
        <v>528</v>
      </c>
      <c r="AT261" s="70" t="s">
        <v>131</v>
      </c>
      <c r="AU261" s="70" t="s">
        <v>170</v>
      </c>
      <c r="AV261" s="70" t="s">
        <v>67</v>
      </c>
      <c r="AW261" s="70" t="s">
        <v>235</v>
      </c>
      <c r="AX261" s="70" t="s">
        <v>108</v>
      </c>
      <c r="AY261" s="70" t="s">
        <v>529</v>
      </c>
      <c r="AZ261" s="70" t="s">
        <v>317</v>
      </c>
      <c r="BD261" s="70" t="s">
        <v>605</v>
      </c>
      <c r="BE261" s="70" t="s">
        <v>606</v>
      </c>
      <c r="BF261" s="33" t="s">
        <v>2116</v>
      </c>
      <c r="BM261" s="70"/>
      <c r="BN261" s="72"/>
      <c r="BO261" s="70" t="s">
        <v>121</v>
      </c>
      <c r="BP261" s="62" t="s">
        <v>1981</v>
      </c>
      <c r="BQ261" s="73" t="s">
        <v>2025</v>
      </c>
      <c r="BR261" s="70"/>
      <c r="BT261" s="70"/>
      <c r="BU261" s="74"/>
      <c r="BV261" s="70" t="s">
        <v>646</v>
      </c>
      <c r="BW261" s="70"/>
      <c r="BX261" s="70"/>
      <c r="BY261" s="70">
        <v>4</v>
      </c>
      <c r="BZ261" s="70"/>
      <c r="CA261" s="70" t="s">
        <v>1620</v>
      </c>
      <c r="CB261" s="70" t="s">
        <v>1621</v>
      </c>
      <c r="CC261" s="70"/>
      <c r="CD261" s="70"/>
      <c r="CE261" s="70"/>
      <c r="CF261" s="70"/>
      <c r="CG261" s="70"/>
      <c r="CH261" s="70"/>
      <c r="CI261" s="70"/>
      <c r="CJ261" s="74"/>
      <c r="CK261" s="70"/>
      <c r="CL261" s="70"/>
      <c r="CM261" s="70"/>
      <c r="CN261" s="70"/>
      <c r="CO261" s="70"/>
      <c r="CP261" s="70"/>
      <c r="CQ261" s="70"/>
      <c r="CR261" s="70"/>
      <c r="CS261" s="70"/>
      <c r="CT261" s="70"/>
      <c r="CV261" s="70"/>
      <c r="CY261" s="75"/>
      <c r="CZ261" s="75"/>
      <c r="DA261" s="75"/>
      <c r="DE261" s="70">
        <v>21.3</v>
      </c>
      <c r="DF261" s="70">
        <v>21.3</v>
      </c>
      <c r="DJ261" s="70"/>
      <c r="DK261" s="70"/>
      <c r="DL261" s="70"/>
      <c r="DM261" s="70"/>
      <c r="DN261" s="70"/>
      <c r="DO261" s="70">
        <v>21.3</v>
      </c>
      <c r="DP261" s="70" t="s">
        <v>1628</v>
      </c>
      <c r="DQ261" s="70"/>
      <c r="DS261" s="70"/>
      <c r="DT261" s="70"/>
      <c r="DU261" s="70"/>
      <c r="DV261" s="70"/>
      <c r="DW261" s="70"/>
      <c r="DX261" s="70"/>
      <c r="DY261" s="70"/>
      <c r="DZ261" s="70"/>
      <c r="EA261" s="70"/>
      <c r="EB261" s="70">
        <v>60</v>
      </c>
      <c r="EC261" s="70"/>
      <c r="ED261" s="70"/>
      <c r="EE261" s="70"/>
      <c r="EF261" s="70"/>
      <c r="EG261" s="70"/>
      <c r="EH261" s="70"/>
      <c r="EI261" s="76">
        <v>2060</v>
      </c>
      <c r="EJ261" s="76">
        <v>1000</v>
      </c>
      <c r="EK261" s="76">
        <v>1850</v>
      </c>
      <c r="EL261" s="70">
        <f>COUNTA(Tabla1[[#This Row],[Tamb1]:[Tamb4]])</f>
        <v>2</v>
      </c>
      <c r="EM261" s="78" t="s">
        <v>1727</v>
      </c>
      <c r="EN261" s="78" t="s">
        <v>1736</v>
      </c>
      <c r="EO261" s="78"/>
      <c r="EQ261" s="78" t="s">
        <v>1740</v>
      </c>
      <c r="ER261" s="78" t="s">
        <v>1745</v>
      </c>
      <c r="ES261" s="70">
        <f>COUNTA(Tabla1[[#This Row],[Tcam1]:[Tcam9]])</f>
        <v>2</v>
      </c>
      <c r="ET261" s="78" t="s">
        <v>1740</v>
      </c>
      <c r="EU261" s="78" t="s">
        <v>1745</v>
      </c>
      <c r="EV261" s="70"/>
      <c r="FC261" s="80">
        <v>10500</v>
      </c>
      <c r="FD261" s="80">
        <v>40500</v>
      </c>
      <c r="FE261" s="79"/>
      <c r="FF261" s="79"/>
      <c r="FG261" s="79"/>
      <c r="FH261" s="79"/>
      <c r="FI261" s="79"/>
      <c r="FJ261" s="79"/>
      <c r="FK261" s="79"/>
      <c r="FL261" s="80">
        <v>10500</v>
      </c>
      <c r="FM261" s="80">
        <v>18800</v>
      </c>
      <c r="FN261" s="79"/>
      <c r="FO261" s="79"/>
      <c r="FP261" s="80"/>
      <c r="FQ261" s="80"/>
      <c r="FR261" s="80"/>
      <c r="FS261" s="80"/>
      <c r="FT261" s="80"/>
      <c r="FU261" s="80"/>
      <c r="FV261" s="80"/>
      <c r="FW261" s="80"/>
      <c r="FX261" s="80"/>
      <c r="FY261" s="80"/>
      <c r="FZ261" s="80"/>
      <c r="GA261" s="80"/>
      <c r="GB261" s="80"/>
      <c r="GC261" s="80"/>
      <c r="GD261" s="80"/>
      <c r="GE261" s="74"/>
      <c r="GF261" s="74"/>
      <c r="GG261" s="74"/>
      <c r="GH261" s="74"/>
      <c r="GI261" s="74"/>
      <c r="GJ261" s="74"/>
      <c r="GK261" s="74"/>
      <c r="GL261" s="74"/>
      <c r="GM261" s="74"/>
      <c r="GN261" s="74"/>
      <c r="GO261" s="74"/>
      <c r="GP261" s="74"/>
      <c r="GQ261" s="74"/>
      <c r="GR261" s="74"/>
      <c r="GS261" s="74"/>
      <c r="GT261" s="74"/>
      <c r="GU261" s="74"/>
      <c r="GV261" s="74"/>
      <c r="GW261" s="74"/>
      <c r="GX261" s="74"/>
      <c r="GY261" s="74"/>
      <c r="GZ261" s="74"/>
      <c r="HA261" s="74"/>
      <c r="HB261" s="74"/>
      <c r="HC261" s="74"/>
      <c r="HD261" s="74"/>
      <c r="HE261" s="74"/>
      <c r="HF261" s="74"/>
      <c r="HG261" s="74"/>
      <c r="HH261" s="74"/>
      <c r="HI261" s="74"/>
      <c r="HJ261" s="74"/>
      <c r="HK261" s="74"/>
      <c r="HL261" s="74"/>
      <c r="HM261" s="74"/>
      <c r="HN261" s="74"/>
      <c r="HO261" s="74"/>
      <c r="HP261" s="74"/>
      <c r="HQ261" s="74"/>
      <c r="HR261" s="74"/>
      <c r="HS261" s="74"/>
      <c r="HT261" s="74"/>
      <c r="HU261" s="74"/>
      <c r="HV261" s="74"/>
      <c r="HW261" s="74"/>
      <c r="HX261" s="74"/>
      <c r="HY261" s="74"/>
      <c r="HZ261" s="74"/>
      <c r="IA261" s="74"/>
      <c r="IB261" s="74"/>
      <c r="IC261" s="74"/>
      <c r="ID261" s="74"/>
      <c r="IE261" s="74"/>
      <c r="IF261" s="74"/>
      <c r="IG261" s="74"/>
      <c r="IH261" s="74"/>
      <c r="II261" s="74"/>
      <c r="IJ261" s="74"/>
      <c r="IK261" s="74"/>
      <c r="IL261" s="74"/>
      <c r="IM261" s="74"/>
      <c r="IN261" s="74"/>
      <c r="IO261" s="74"/>
      <c r="IP261" s="74"/>
      <c r="IQ261" s="74"/>
      <c r="IR261" s="74"/>
      <c r="IS261" s="74"/>
      <c r="IT261" s="74"/>
      <c r="IU261" s="74"/>
      <c r="IV261" s="74"/>
      <c r="IW261" s="74"/>
      <c r="IX261" s="74"/>
      <c r="IY261" s="74"/>
      <c r="IZ261" s="74"/>
      <c r="JA261" s="74"/>
      <c r="JB261" s="74"/>
      <c r="JC261" s="74"/>
      <c r="JD261" s="74"/>
      <c r="JE261" s="74"/>
      <c r="JF261" s="74"/>
      <c r="JG261" s="74"/>
      <c r="JH261" s="74"/>
      <c r="JI261" s="74"/>
      <c r="JJ261" s="74"/>
      <c r="JK261" s="70"/>
      <c r="JL261" s="70"/>
      <c r="JM261" s="70"/>
      <c r="JN261" s="70"/>
      <c r="JO261" s="70"/>
      <c r="JP261" s="70"/>
      <c r="JQ261" s="70"/>
      <c r="JR261" s="70"/>
      <c r="JS261" s="70"/>
      <c r="JT261" s="70"/>
      <c r="JU261" s="70"/>
      <c r="JV261" s="70"/>
      <c r="JW261" s="70"/>
      <c r="JX261" s="70"/>
      <c r="JY261" s="70"/>
      <c r="JZ261" s="70"/>
      <c r="KA261" s="70"/>
      <c r="KB261" s="70"/>
      <c r="KC261" s="70"/>
      <c r="KD261" s="70"/>
      <c r="KE261" s="70"/>
      <c r="KF261" s="70"/>
      <c r="KG261" s="70"/>
      <c r="KH261" s="70"/>
      <c r="KI261" s="70"/>
      <c r="KJ261" s="70"/>
      <c r="KK261" s="70"/>
      <c r="KL261" s="70"/>
      <c r="KM261" s="70"/>
      <c r="KN261" s="70"/>
      <c r="KO261" s="70"/>
      <c r="KP261" s="70"/>
      <c r="KQ261" s="70"/>
      <c r="KR261" s="70"/>
      <c r="KS261" s="70"/>
      <c r="KT261" s="70"/>
      <c r="KU261" s="70"/>
      <c r="KV261" s="70"/>
      <c r="KW261" s="70"/>
      <c r="KX261" s="70"/>
      <c r="KY261" s="70"/>
      <c r="KZ261" s="70"/>
      <c r="LA261" s="70"/>
      <c r="LB261" s="70"/>
      <c r="LC261" s="70"/>
      <c r="LD261" s="70"/>
      <c r="LE261" s="70"/>
      <c r="LF261" s="70"/>
      <c r="LG261" s="70"/>
    </row>
    <row r="262" spans="1:319" ht="45">
      <c r="A262" s="70" t="s">
        <v>452</v>
      </c>
      <c r="B262" s="71">
        <v>156730.54</v>
      </c>
      <c r="C262" s="71" t="s">
        <v>76</v>
      </c>
      <c r="D262" s="26">
        <v>171516.44</v>
      </c>
      <c r="E262" s="26">
        <f>ROUNDUP(Tabla1[[#This Row],[€uros1]],0)</f>
        <v>171517</v>
      </c>
      <c r="F262" s="70">
        <v>21</v>
      </c>
      <c r="G262" s="32">
        <v>261</v>
      </c>
      <c r="H262" s="70" t="s">
        <v>454</v>
      </c>
      <c r="I262" s="70" t="s">
        <v>454</v>
      </c>
      <c r="J262" s="70" t="s">
        <v>455</v>
      </c>
      <c r="K262" s="70" t="s">
        <v>456</v>
      </c>
      <c r="M262" s="70">
        <v>2</v>
      </c>
      <c r="N262" s="70">
        <v>2</v>
      </c>
      <c r="O262" s="70" t="s">
        <v>1316</v>
      </c>
      <c r="P262" s="70" t="s">
        <v>1334</v>
      </c>
      <c r="W262" s="70" t="s">
        <v>1422</v>
      </c>
      <c r="X262" s="70" t="s">
        <v>1423</v>
      </c>
      <c r="Y262" s="70" t="s">
        <v>1424</v>
      </c>
      <c r="AI262" s="70" t="s">
        <v>612</v>
      </c>
      <c r="AJ262" s="70" t="s">
        <v>171</v>
      </c>
      <c r="AK262" s="70" t="s">
        <v>1336</v>
      </c>
      <c r="AL262" s="70" t="s">
        <v>260</v>
      </c>
      <c r="AM262" s="70" t="s">
        <v>2108</v>
      </c>
      <c r="AN262" s="70" t="s">
        <v>60</v>
      </c>
      <c r="AO262" s="70" t="s">
        <v>61</v>
      </c>
      <c r="AP262" s="70" t="s">
        <v>62</v>
      </c>
      <c r="AQ262" s="70" t="s">
        <v>64</v>
      </c>
      <c r="AR262" s="70" t="s">
        <v>65</v>
      </c>
      <c r="AS262" s="70" t="s">
        <v>528</v>
      </c>
      <c r="AT262" s="70" t="s">
        <v>131</v>
      </c>
      <c r="AU262" s="70" t="s">
        <v>170</v>
      </c>
      <c r="AV262" s="70" t="s">
        <v>67</v>
      </c>
      <c r="AW262" s="70" t="s">
        <v>235</v>
      </c>
      <c r="AX262" s="70" t="s">
        <v>108</v>
      </c>
      <c r="AY262" s="70" t="s">
        <v>529</v>
      </c>
      <c r="AZ262" s="70" t="s">
        <v>317</v>
      </c>
      <c r="BD262" s="70" t="s">
        <v>605</v>
      </c>
      <c r="BE262" s="70" t="s">
        <v>606</v>
      </c>
      <c r="BF262" s="33" t="s">
        <v>2116</v>
      </c>
      <c r="BM262" s="70"/>
      <c r="BN262" s="72"/>
      <c r="BO262" s="70" t="s">
        <v>121</v>
      </c>
      <c r="BP262" s="62" t="s">
        <v>1982</v>
      </c>
      <c r="BQ262" s="73" t="s">
        <v>2026</v>
      </c>
      <c r="BR262" s="70"/>
      <c r="BT262" s="70"/>
      <c r="BU262" s="74"/>
      <c r="BV262" s="70" t="s">
        <v>651</v>
      </c>
      <c r="BW262" s="70"/>
      <c r="BX262" s="70"/>
      <c r="BY262" s="70">
        <v>4</v>
      </c>
      <c r="BZ262" s="70"/>
      <c r="CA262" s="70" t="s">
        <v>1622</v>
      </c>
      <c r="CB262" s="70" t="s">
        <v>1623</v>
      </c>
      <c r="CC262" s="70"/>
      <c r="CD262" s="70"/>
      <c r="CE262" s="70"/>
      <c r="CF262" s="70"/>
      <c r="CG262" s="70"/>
      <c r="CH262" s="70"/>
      <c r="CI262" s="70"/>
      <c r="CJ262" s="74"/>
      <c r="CK262" s="70"/>
      <c r="CL262" s="70"/>
      <c r="CM262" s="70"/>
      <c r="CN262" s="70"/>
      <c r="CO262" s="70"/>
      <c r="CP262" s="70"/>
      <c r="CQ262" s="70"/>
      <c r="CR262" s="70"/>
      <c r="CS262" s="70"/>
      <c r="CT262" s="70"/>
      <c r="CV262" s="70"/>
      <c r="CY262" s="75"/>
      <c r="CZ262" s="75"/>
      <c r="DA262" s="75"/>
      <c r="DE262" s="70">
        <v>26.9</v>
      </c>
      <c r="DF262" s="70">
        <v>21.3</v>
      </c>
      <c r="DJ262" s="70"/>
      <c r="DK262" s="70"/>
      <c r="DL262" s="70"/>
      <c r="DM262" s="70"/>
      <c r="DN262" s="70"/>
      <c r="DO262" s="70">
        <v>21.3</v>
      </c>
      <c r="DP262" s="70" t="s">
        <v>1629</v>
      </c>
      <c r="DQ262" s="70"/>
      <c r="DS262" s="70"/>
      <c r="DT262" s="70"/>
      <c r="DU262" s="70"/>
      <c r="DV262" s="70"/>
      <c r="DW262" s="70"/>
      <c r="DX262" s="70"/>
      <c r="DY262" s="70"/>
      <c r="DZ262" s="70"/>
      <c r="EA262" s="70"/>
      <c r="EB262" s="70">
        <v>60</v>
      </c>
      <c r="EC262" s="70"/>
      <c r="ED262" s="70"/>
      <c r="EE262" s="70"/>
      <c r="EF262" s="70"/>
      <c r="EG262" s="70"/>
      <c r="EH262" s="70"/>
      <c r="EI262" s="76">
        <v>2060</v>
      </c>
      <c r="EJ262" s="76">
        <v>1000</v>
      </c>
      <c r="EK262" s="76">
        <v>1850</v>
      </c>
      <c r="EL262" s="70">
        <f>COUNTA(Tabla1[[#This Row],[Tamb1]:[Tamb4]])</f>
        <v>2</v>
      </c>
      <c r="EM262" s="78" t="s">
        <v>1727</v>
      </c>
      <c r="EN262" s="78" t="s">
        <v>1736</v>
      </c>
      <c r="EO262" s="78"/>
      <c r="EQ262" s="78" t="s">
        <v>1740</v>
      </c>
      <c r="ER262" s="78" t="s">
        <v>1745</v>
      </c>
      <c r="ES262" s="70">
        <f>COUNTA(Tabla1[[#This Row],[Tcam1]:[Tcam9]])</f>
        <v>2</v>
      </c>
      <c r="ET262" s="78" t="s">
        <v>1740</v>
      </c>
      <c r="EU262" s="78" t="s">
        <v>1745</v>
      </c>
      <c r="EV262" s="70"/>
      <c r="FC262" s="80">
        <v>14400</v>
      </c>
      <c r="FD262" s="80">
        <v>50900</v>
      </c>
      <c r="FE262" s="79"/>
      <c r="FF262" s="79"/>
      <c r="FG262" s="79"/>
      <c r="FH262" s="79"/>
      <c r="FI262" s="79"/>
      <c r="FJ262" s="79"/>
      <c r="FK262" s="79"/>
      <c r="FL262" s="80">
        <v>14400</v>
      </c>
      <c r="FM262" s="80">
        <v>23500</v>
      </c>
      <c r="FN262" s="79"/>
      <c r="FO262" s="79"/>
      <c r="FP262" s="80"/>
      <c r="FQ262" s="80"/>
      <c r="FR262" s="80"/>
      <c r="FS262" s="80"/>
      <c r="FT262" s="80"/>
      <c r="FU262" s="80"/>
      <c r="FV262" s="80"/>
      <c r="FW262" s="80"/>
      <c r="FX262" s="80"/>
      <c r="FY262" s="80"/>
      <c r="FZ262" s="80"/>
      <c r="GA262" s="80"/>
      <c r="GB262" s="80"/>
      <c r="GC262" s="80"/>
      <c r="GD262" s="80"/>
      <c r="GE262" s="74"/>
      <c r="GF262" s="74"/>
      <c r="GG262" s="74"/>
      <c r="GH262" s="74"/>
      <c r="GI262" s="74"/>
      <c r="GJ262" s="74"/>
      <c r="GK262" s="74"/>
      <c r="GL262" s="74"/>
      <c r="GM262" s="74"/>
      <c r="GN262" s="74"/>
      <c r="GO262" s="74"/>
      <c r="GP262" s="74"/>
      <c r="GQ262" s="74"/>
      <c r="GR262" s="74"/>
      <c r="GS262" s="74"/>
      <c r="GT262" s="74"/>
      <c r="GU262" s="74"/>
      <c r="GV262" s="74"/>
      <c r="GW262" s="74"/>
      <c r="GX262" s="74"/>
      <c r="GY262" s="74"/>
      <c r="GZ262" s="74"/>
      <c r="HA262" s="74"/>
      <c r="HB262" s="74"/>
      <c r="HC262" s="74"/>
      <c r="HD262" s="74"/>
      <c r="HE262" s="74"/>
      <c r="HF262" s="74"/>
      <c r="HG262" s="74"/>
      <c r="HH262" s="74"/>
      <c r="HI262" s="74"/>
      <c r="HJ262" s="74"/>
      <c r="HK262" s="74"/>
      <c r="HL262" s="74"/>
      <c r="HM262" s="74"/>
      <c r="HN262" s="74"/>
      <c r="HO262" s="74"/>
      <c r="HP262" s="74"/>
      <c r="HQ262" s="74"/>
      <c r="HR262" s="74"/>
      <c r="HS262" s="74"/>
      <c r="HT262" s="74"/>
      <c r="HU262" s="74"/>
      <c r="HV262" s="74"/>
      <c r="HW262" s="74"/>
      <c r="HX262" s="74"/>
      <c r="HY262" s="74"/>
      <c r="HZ262" s="74"/>
      <c r="IA262" s="74"/>
      <c r="IB262" s="74"/>
      <c r="IC262" s="74"/>
      <c r="ID262" s="74"/>
      <c r="IE262" s="74"/>
      <c r="IF262" s="74"/>
      <c r="IG262" s="74"/>
      <c r="IH262" s="74"/>
      <c r="II262" s="74"/>
      <c r="IJ262" s="74"/>
      <c r="IK262" s="74"/>
      <c r="IL262" s="74"/>
      <c r="IM262" s="74"/>
      <c r="IN262" s="74"/>
      <c r="IO262" s="74"/>
      <c r="IP262" s="74"/>
      <c r="IQ262" s="74"/>
      <c r="IR262" s="74"/>
      <c r="IS262" s="74"/>
      <c r="IT262" s="74"/>
      <c r="IU262" s="74"/>
      <c r="IV262" s="74"/>
      <c r="IW262" s="74"/>
      <c r="IX262" s="74"/>
      <c r="IY262" s="74"/>
      <c r="IZ262" s="74"/>
      <c r="JA262" s="74"/>
      <c r="JB262" s="74"/>
      <c r="JC262" s="74"/>
      <c r="JD262" s="74"/>
      <c r="JE262" s="74"/>
      <c r="JF262" s="74"/>
      <c r="JG262" s="74"/>
      <c r="JH262" s="74"/>
      <c r="JI262" s="74"/>
      <c r="JJ262" s="74"/>
      <c r="JK262" s="70"/>
      <c r="JL262" s="70"/>
      <c r="JM262" s="70"/>
      <c r="JN262" s="70"/>
      <c r="JO262" s="70"/>
      <c r="JP262" s="70"/>
      <c r="JQ262" s="70"/>
      <c r="JR262" s="70"/>
      <c r="JS262" s="70"/>
      <c r="JT262" s="70"/>
      <c r="JU262" s="70"/>
      <c r="JV262" s="70"/>
      <c r="JW262" s="70"/>
      <c r="JX262" s="70"/>
      <c r="JY262" s="70"/>
      <c r="JZ262" s="70"/>
      <c r="KA262" s="70"/>
      <c r="KB262" s="70"/>
      <c r="KC262" s="70"/>
      <c r="KD262" s="70"/>
      <c r="KE262" s="70"/>
      <c r="KF262" s="70"/>
      <c r="KG262" s="70"/>
      <c r="KH262" s="70"/>
      <c r="KI262" s="70"/>
      <c r="KJ262" s="70"/>
      <c r="KK262" s="70"/>
      <c r="KL262" s="70"/>
      <c r="KM262" s="70"/>
      <c r="KN262" s="70"/>
      <c r="KO262" s="70"/>
      <c r="KP262" s="70"/>
      <c r="KQ262" s="70"/>
      <c r="KR262" s="70"/>
      <c r="KS262" s="70"/>
      <c r="KT262" s="70"/>
      <c r="KU262" s="70"/>
      <c r="KV262" s="70"/>
      <c r="KW262" s="70"/>
      <c r="KX262" s="70"/>
      <c r="KY262" s="70"/>
      <c r="KZ262" s="70"/>
      <c r="LA262" s="70"/>
      <c r="LB262" s="70"/>
      <c r="LC262" s="70"/>
      <c r="LD262" s="70"/>
      <c r="LE262" s="70"/>
      <c r="LF262" s="70"/>
      <c r="LG262" s="70"/>
    </row>
    <row r="263" spans="1:319" ht="45">
      <c r="A263" s="70" t="s">
        <v>453</v>
      </c>
      <c r="B263" s="71">
        <v>166572.64000000001</v>
      </c>
      <c r="C263" s="71" t="s">
        <v>76</v>
      </c>
      <c r="D263" s="26">
        <v>182287.03999999998</v>
      </c>
      <c r="E263" s="26">
        <f>ROUNDUP(Tabla1[[#This Row],[€uros1]],0)</f>
        <v>182288</v>
      </c>
      <c r="F263" s="70">
        <v>21</v>
      </c>
      <c r="G263" s="32">
        <v>262</v>
      </c>
      <c r="H263" s="70" t="s">
        <v>454</v>
      </c>
      <c r="I263" s="70" t="s">
        <v>454</v>
      </c>
      <c r="J263" s="70" t="s">
        <v>455</v>
      </c>
      <c r="K263" s="70" t="s">
        <v>456</v>
      </c>
      <c r="M263" s="70">
        <v>2</v>
      </c>
      <c r="N263" s="70">
        <v>2</v>
      </c>
      <c r="O263" s="70" t="s">
        <v>1316</v>
      </c>
      <c r="P263" s="70" t="s">
        <v>1334</v>
      </c>
      <c r="W263" s="70" t="s">
        <v>1422</v>
      </c>
      <c r="X263" s="70" t="s">
        <v>1423</v>
      </c>
      <c r="Y263" s="70" t="s">
        <v>1424</v>
      </c>
      <c r="AI263" s="70" t="s">
        <v>612</v>
      </c>
      <c r="AJ263" s="70" t="s">
        <v>171</v>
      </c>
      <c r="AK263" s="70" t="s">
        <v>1336</v>
      </c>
      <c r="AL263" s="70" t="s">
        <v>260</v>
      </c>
      <c r="AM263" s="70" t="s">
        <v>2108</v>
      </c>
      <c r="AN263" s="70" t="s">
        <v>60</v>
      </c>
      <c r="AO263" s="70" t="s">
        <v>61</v>
      </c>
      <c r="AP263" s="70" t="s">
        <v>62</v>
      </c>
      <c r="AQ263" s="70" t="s">
        <v>64</v>
      </c>
      <c r="AR263" s="70" t="s">
        <v>65</v>
      </c>
      <c r="AS263" s="70" t="s">
        <v>528</v>
      </c>
      <c r="AT263" s="70" t="s">
        <v>131</v>
      </c>
      <c r="AU263" s="70" t="s">
        <v>170</v>
      </c>
      <c r="AV263" s="70" t="s">
        <v>67</v>
      </c>
      <c r="AW263" s="70" t="s">
        <v>235</v>
      </c>
      <c r="AX263" s="70" t="s">
        <v>108</v>
      </c>
      <c r="AY263" s="70" t="s">
        <v>529</v>
      </c>
      <c r="AZ263" s="70" t="s">
        <v>317</v>
      </c>
      <c r="BD263" s="70" t="s">
        <v>605</v>
      </c>
      <c r="BE263" s="70" t="s">
        <v>606</v>
      </c>
      <c r="BF263" s="33" t="s">
        <v>2116</v>
      </c>
      <c r="BM263" s="70"/>
      <c r="BN263" s="72"/>
      <c r="BO263" s="70" t="s">
        <v>121</v>
      </c>
      <c r="BP263" s="62" t="s">
        <v>1983</v>
      </c>
      <c r="BQ263" s="73" t="s">
        <v>2027</v>
      </c>
      <c r="BR263" s="70"/>
      <c r="BT263" s="70"/>
      <c r="BU263" s="74"/>
      <c r="BV263" s="70" t="s">
        <v>664</v>
      </c>
      <c r="BW263" s="70"/>
      <c r="BX263" s="70"/>
      <c r="BY263" s="70">
        <v>4</v>
      </c>
      <c r="BZ263" s="70"/>
      <c r="CA263" s="70" t="s">
        <v>1624</v>
      </c>
      <c r="CB263" s="70" t="s">
        <v>1625</v>
      </c>
      <c r="CC263" s="70"/>
      <c r="CD263" s="70"/>
      <c r="CE263" s="70"/>
      <c r="CF263" s="70"/>
      <c r="CG263" s="70"/>
      <c r="CH263" s="70"/>
      <c r="CI263" s="70"/>
      <c r="CJ263" s="74"/>
      <c r="CK263" s="70"/>
      <c r="CL263" s="70"/>
      <c r="CM263" s="70"/>
      <c r="CN263" s="70"/>
      <c r="CO263" s="70"/>
      <c r="CP263" s="70"/>
      <c r="CQ263" s="70"/>
      <c r="CR263" s="70"/>
      <c r="CS263" s="70"/>
      <c r="CT263" s="70"/>
      <c r="CV263" s="70"/>
      <c r="CY263" s="75"/>
      <c r="CZ263" s="75"/>
      <c r="DA263" s="75"/>
      <c r="DE263" s="70">
        <v>26.9</v>
      </c>
      <c r="DF263" s="70">
        <v>26.9</v>
      </c>
      <c r="DJ263" s="70"/>
      <c r="DK263" s="70"/>
      <c r="DL263" s="70"/>
      <c r="DM263" s="70"/>
      <c r="DN263" s="70"/>
      <c r="DO263" s="70">
        <v>26.9</v>
      </c>
      <c r="DP263" s="70" t="s">
        <v>1629</v>
      </c>
      <c r="DQ263" s="70"/>
      <c r="DS263" s="70"/>
      <c r="DT263" s="70"/>
      <c r="DU263" s="70"/>
      <c r="DV263" s="70"/>
      <c r="DW263" s="70"/>
      <c r="DX263" s="70"/>
      <c r="DY263" s="70"/>
      <c r="DZ263" s="70"/>
      <c r="EA263" s="70"/>
      <c r="EB263" s="70">
        <v>60</v>
      </c>
      <c r="EC263" s="70"/>
      <c r="ED263" s="70"/>
      <c r="EE263" s="70"/>
      <c r="EF263" s="70"/>
      <c r="EG263" s="70"/>
      <c r="EH263" s="70"/>
      <c r="EI263" s="76">
        <v>2060</v>
      </c>
      <c r="EJ263" s="76">
        <v>1000</v>
      </c>
      <c r="EK263" s="76">
        <v>1850</v>
      </c>
      <c r="EL263" s="70">
        <f>COUNTA(Tabla1[[#This Row],[Tamb1]:[Tamb4]])</f>
        <v>2</v>
      </c>
      <c r="EM263" s="78" t="s">
        <v>1727</v>
      </c>
      <c r="EN263" s="78" t="s">
        <v>1736</v>
      </c>
      <c r="EO263" s="78"/>
      <c r="EQ263" s="78" t="s">
        <v>1740</v>
      </c>
      <c r="ER263" s="78" t="s">
        <v>1745</v>
      </c>
      <c r="ES263" s="70">
        <f>COUNTA(Tabla1[[#This Row],[Tcam1]:[Tcam9]])</f>
        <v>2</v>
      </c>
      <c r="ET263" s="78" t="s">
        <v>1740</v>
      </c>
      <c r="EU263" s="78" t="s">
        <v>1745</v>
      </c>
      <c r="EV263" s="70"/>
      <c r="FC263" s="80">
        <v>16400</v>
      </c>
      <c r="FD263" s="80">
        <v>65000</v>
      </c>
      <c r="FE263" s="79"/>
      <c r="FF263" s="79"/>
      <c r="FG263" s="79"/>
      <c r="FH263" s="79"/>
      <c r="FI263" s="79"/>
      <c r="FJ263" s="79"/>
      <c r="FK263" s="79"/>
      <c r="FL263" s="80">
        <v>16400</v>
      </c>
      <c r="FM263" s="80">
        <v>31700</v>
      </c>
      <c r="FN263" s="79"/>
      <c r="FO263" s="79"/>
      <c r="FP263" s="80"/>
      <c r="FQ263" s="80"/>
      <c r="FR263" s="80"/>
      <c r="FS263" s="80"/>
      <c r="FT263" s="80"/>
      <c r="FU263" s="80"/>
      <c r="FV263" s="80"/>
      <c r="FW263" s="80"/>
      <c r="FX263" s="80"/>
      <c r="FY263" s="80"/>
      <c r="FZ263" s="80"/>
      <c r="GA263" s="80"/>
      <c r="GB263" s="80"/>
      <c r="GC263" s="80"/>
      <c r="GD263" s="80"/>
      <c r="GE263" s="74"/>
      <c r="GF263" s="74"/>
      <c r="GG263" s="74"/>
      <c r="GH263" s="74"/>
      <c r="GI263" s="74"/>
      <c r="GJ263" s="74"/>
      <c r="GK263" s="74"/>
      <c r="GL263" s="74"/>
      <c r="GM263" s="74"/>
      <c r="GN263" s="74"/>
      <c r="GO263" s="74"/>
      <c r="GP263" s="74"/>
      <c r="GQ263" s="74"/>
      <c r="GR263" s="74"/>
      <c r="GS263" s="74"/>
      <c r="GT263" s="74"/>
      <c r="GU263" s="74"/>
      <c r="GV263" s="74"/>
      <c r="GW263" s="74"/>
      <c r="GX263" s="74"/>
      <c r="GY263" s="74"/>
      <c r="GZ263" s="74"/>
      <c r="HA263" s="74"/>
      <c r="HB263" s="74"/>
      <c r="HC263" s="74"/>
      <c r="HD263" s="74"/>
      <c r="HE263" s="74"/>
      <c r="HF263" s="74"/>
      <c r="HG263" s="74"/>
      <c r="HH263" s="74"/>
      <c r="HI263" s="74"/>
      <c r="HJ263" s="74"/>
      <c r="HK263" s="74"/>
      <c r="HL263" s="74"/>
      <c r="HM263" s="74"/>
      <c r="HN263" s="74"/>
      <c r="HO263" s="74"/>
      <c r="HP263" s="74"/>
      <c r="HQ263" s="74"/>
      <c r="HR263" s="74"/>
      <c r="HS263" s="74"/>
      <c r="HT263" s="74"/>
      <c r="HU263" s="74"/>
      <c r="HV263" s="74"/>
      <c r="HW263" s="74"/>
      <c r="HX263" s="74"/>
      <c r="HY263" s="74"/>
      <c r="HZ263" s="74"/>
      <c r="IA263" s="74"/>
      <c r="IB263" s="74"/>
      <c r="IC263" s="74"/>
      <c r="ID263" s="74"/>
      <c r="IE263" s="74"/>
      <c r="IF263" s="74"/>
      <c r="IG263" s="74"/>
      <c r="IH263" s="74"/>
      <c r="II263" s="74"/>
      <c r="IJ263" s="74"/>
      <c r="IK263" s="74"/>
      <c r="IL263" s="74"/>
      <c r="IM263" s="74"/>
      <c r="IN263" s="74"/>
      <c r="IO263" s="74"/>
      <c r="IP263" s="74"/>
      <c r="IQ263" s="74"/>
      <c r="IR263" s="74"/>
      <c r="IS263" s="74"/>
      <c r="IT263" s="74"/>
      <c r="IU263" s="74"/>
      <c r="IV263" s="74"/>
      <c r="IW263" s="74"/>
      <c r="IX263" s="74"/>
      <c r="IY263" s="74"/>
      <c r="IZ263" s="74"/>
      <c r="JA263" s="74"/>
      <c r="JB263" s="74"/>
      <c r="JC263" s="74"/>
      <c r="JD263" s="74"/>
      <c r="JE263" s="74"/>
      <c r="JF263" s="74"/>
      <c r="JG263" s="74"/>
      <c r="JH263" s="74"/>
      <c r="JI263" s="74"/>
      <c r="JJ263" s="74"/>
      <c r="JK263" s="70"/>
      <c r="JL263" s="70"/>
      <c r="JM263" s="70"/>
      <c r="JN263" s="70"/>
      <c r="JO263" s="70"/>
      <c r="JP263" s="70"/>
      <c r="JQ263" s="70"/>
      <c r="JR263" s="70"/>
      <c r="JS263" s="70"/>
      <c r="JT263" s="70"/>
      <c r="JU263" s="70"/>
      <c r="JV263" s="70"/>
      <c r="JW263" s="70"/>
      <c r="JX263" s="70"/>
      <c r="JY263" s="70"/>
      <c r="JZ263" s="70"/>
      <c r="KA263" s="70"/>
      <c r="KB263" s="70"/>
      <c r="KC263" s="70"/>
      <c r="KD263" s="70"/>
      <c r="KE263" s="70"/>
      <c r="KF263" s="70"/>
      <c r="KG263" s="70"/>
      <c r="KH263" s="70"/>
      <c r="KI263" s="70"/>
      <c r="KJ263" s="70"/>
      <c r="KK263" s="70"/>
      <c r="KL263" s="70"/>
      <c r="KM263" s="70"/>
      <c r="KN263" s="70"/>
      <c r="KO263" s="70"/>
      <c r="KP263" s="70"/>
      <c r="KQ263" s="70"/>
      <c r="KR263" s="70"/>
      <c r="KS263" s="70"/>
      <c r="KT263" s="70"/>
      <c r="KU263" s="70"/>
      <c r="KV263" s="70"/>
      <c r="KW263" s="70"/>
      <c r="KX263" s="70"/>
      <c r="KY263" s="70"/>
      <c r="KZ263" s="70"/>
      <c r="LA263" s="70"/>
      <c r="LB263" s="70"/>
      <c r="LC263" s="70"/>
      <c r="LD263" s="70"/>
      <c r="LE263" s="70"/>
      <c r="LF263" s="70"/>
      <c r="LG263" s="70"/>
    </row>
    <row r="264" spans="1:319" ht="30">
      <c r="A264" s="70" t="s">
        <v>506</v>
      </c>
      <c r="B264" s="71">
        <v>178255.51470588232</v>
      </c>
      <c r="C264" s="71">
        <v>135820</v>
      </c>
      <c r="D264" s="26">
        <v>174690.40441176467</v>
      </c>
      <c r="E264" s="26">
        <f>ROUNDUP(Tabla1[[#This Row],[€uros1]],0)</f>
        <v>174691</v>
      </c>
      <c r="F264" s="70">
        <v>21.1</v>
      </c>
      <c r="G264" s="32">
        <v>263</v>
      </c>
      <c r="H264" s="70" t="s">
        <v>1340</v>
      </c>
      <c r="I264" s="70" t="s">
        <v>1340</v>
      </c>
      <c r="J264" s="70" t="s">
        <v>455</v>
      </c>
      <c r="K264" s="70" t="s">
        <v>456</v>
      </c>
      <c r="M264" s="70">
        <v>2</v>
      </c>
      <c r="N264" s="70">
        <v>2</v>
      </c>
      <c r="O264" s="70" t="s">
        <v>1316</v>
      </c>
      <c r="P264" s="70" t="s">
        <v>1334</v>
      </c>
      <c r="W264" s="70" t="s">
        <v>1422</v>
      </c>
      <c r="X264" s="70" t="s">
        <v>1423</v>
      </c>
      <c r="Y264" s="70" t="s">
        <v>1424</v>
      </c>
      <c r="AI264" s="70" t="s">
        <v>612</v>
      </c>
      <c r="AJ264" s="70" t="s">
        <v>171</v>
      </c>
      <c r="AK264" s="70" t="s">
        <v>1336</v>
      </c>
      <c r="AL264" s="70" t="s">
        <v>260</v>
      </c>
      <c r="AM264" s="70" t="s">
        <v>2108</v>
      </c>
      <c r="AN264" s="70" t="s">
        <v>60</v>
      </c>
      <c r="AO264" s="70" t="s">
        <v>61</v>
      </c>
      <c r="AP264" s="70" t="s">
        <v>62</v>
      </c>
      <c r="AQ264" s="70" t="s">
        <v>64</v>
      </c>
      <c r="AR264" s="70" t="s">
        <v>65</v>
      </c>
      <c r="AS264" s="70" t="s">
        <v>528</v>
      </c>
      <c r="AT264" s="70" t="s">
        <v>131</v>
      </c>
      <c r="AU264" s="70" t="s">
        <v>170</v>
      </c>
      <c r="AV264" s="70" t="s">
        <v>67</v>
      </c>
      <c r="AW264" s="70" t="s">
        <v>235</v>
      </c>
      <c r="AX264" s="70" t="s">
        <v>108</v>
      </c>
      <c r="AY264" s="70" t="s">
        <v>529</v>
      </c>
      <c r="AZ264" s="70" t="s">
        <v>317</v>
      </c>
      <c r="BD264" s="70" t="s">
        <v>605</v>
      </c>
      <c r="BE264" s="70" t="s">
        <v>606</v>
      </c>
      <c r="BF264" s="33" t="s">
        <v>2116</v>
      </c>
      <c r="BM264" s="70"/>
      <c r="BN264" s="72"/>
      <c r="BO264" s="70" t="s">
        <v>121</v>
      </c>
      <c r="BP264" s="62" t="s">
        <v>2097</v>
      </c>
      <c r="BQ264" s="72"/>
      <c r="BR264" s="70"/>
      <c r="BT264" s="70"/>
      <c r="BU264" s="74"/>
      <c r="BV264" s="70"/>
      <c r="BW264" s="70"/>
      <c r="BX264" s="70"/>
      <c r="BY264" s="70">
        <v>4</v>
      </c>
      <c r="BZ264" s="70"/>
      <c r="CA264" s="70"/>
      <c r="CB264" s="70"/>
      <c r="CC264" s="70"/>
      <c r="CD264" s="70"/>
      <c r="CE264" s="70"/>
      <c r="CF264" s="70"/>
      <c r="CG264" s="70"/>
      <c r="CH264" s="70"/>
      <c r="CI264" s="70"/>
      <c r="CJ264" s="74"/>
      <c r="CK264" s="70"/>
      <c r="CL264" s="70"/>
      <c r="CM264" s="70"/>
      <c r="CN264" s="70"/>
      <c r="CO264" s="70"/>
      <c r="CP264" s="70"/>
      <c r="CQ264" s="70"/>
      <c r="CR264" s="70"/>
      <c r="CS264" s="70"/>
      <c r="CT264" s="70"/>
      <c r="CV264" s="70"/>
      <c r="CY264" s="75"/>
      <c r="CZ264" s="75"/>
      <c r="DA264" s="75"/>
      <c r="DF264" s="70"/>
      <c r="DJ264" s="70"/>
      <c r="DK264" s="70"/>
      <c r="DL264" s="70"/>
      <c r="DM264" s="70"/>
      <c r="DN264" s="70"/>
      <c r="DO264" s="70"/>
      <c r="DP264" s="70"/>
      <c r="DQ264" s="70"/>
      <c r="DS264" s="70"/>
      <c r="DT264" s="70"/>
      <c r="DU264" s="70"/>
      <c r="DV264" s="70"/>
      <c r="DW264" s="70"/>
      <c r="DX264" s="70"/>
      <c r="DY264" s="70"/>
      <c r="DZ264" s="70"/>
      <c r="EA264" s="70"/>
      <c r="EB264" s="70">
        <v>60</v>
      </c>
      <c r="EC264" s="70"/>
      <c r="ED264" s="70"/>
      <c r="EE264" s="70"/>
      <c r="EF264" s="70">
        <v>2200</v>
      </c>
      <c r="EG264" s="70">
        <v>800</v>
      </c>
      <c r="EH264" s="70">
        <v>1998</v>
      </c>
      <c r="EI264" s="70"/>
      <c r="EL264" s="70">
        <f>COUNTA(Tabla1[[#This Row],[Tamb1]:[Tamb4]])</f>
        <v>1</v>
      </c>
      <c r="EM264" s="78" t="s">
        <v>1727</v>
      </c>
      <c r="EN264" s="78"/>
      <c r="EO264" s="78"/>
      <c r="EP264" s="78"/>
      <c r="EQ264" s="78"/>
      <c r="ER264" s="78" t="s">
        <v>1745</v>
      </c>
      <c r="ES264" s="70">
        <f>COUNTA(Tabla1[[#This Row],[Tcam1]:[Tcam9]])</f>
        <v>2</v>
      </c>
      <c r="ET264" s="78" t="s">
        <v>1741</v>
      </c>
      <c r="EU264" s="78" t="s">
        <v>1745</v>
      </c>
      <c r="EV264" s="70"/>
      <c r="FC264" s="79">
        <v>7202</v>
      </c>
      <c r="FD264" s="79">
        <v>50192</v>
      </c>
      <c r="FE264" s="79"/>
      <c r="FF264" s="79"/>
      <c r="FG264" s="79"/>
      <c r="FH264" s="79"/>
      <c r="FI264" s="79"/>
      <c r="FJ264" s="79"/>
      <c r="FK264" s="79"/>
      <c r="FL264" s="79"/>
      <c r="FM264" s="79"/>
      <c r="FN264" s="79"/>
      <c r="FO264" s="79"/>
      <c r="FP264" s="80"/>
      <c r="FQ264" s="80"/>
      <c r="FR264" s="80"/>
      <c r="FS264" s="80"/>
      <c r="FT264" s="80"/>
      <c r="FU264" s="79"/>
      <c r="FV264" s="79"/>
      <c r="FW264" s="80"/>
      <c r="FX264" s="80"/>
      <c r="FY264" s="80"/>
      <c r="FZ264" s="79"/>
      <c r="GA264" s="79"/>
      <c r="GB264" s="80"/>
      <c r="GC264" s="80"/>
      <c r="GD264" s="80"/>
      <c r="GE264" s="74"/>
      <c r="GF264" s="74"/>
      <c r="GG264" s="74"/>
      <c r="GH264" s="74"/>
      <c r="GI264" s="74"/>
      <c r="GJ264" s="74"/>
      <c r="GK264" s="74"/>
      <c r="GL264" s="74"/>
      <c r="GM264" s="74"/>
      <c r="GN264" s="74"/>
      <c r="GO264" s="74"/>
      <c r="GP264" s="74"/>
      <c r="GQ264" s="74"/>
      <c r="GR264" s="74"/>
      <c r="GS264" s="74"/>
      <c r="GT264" s="74"/>
      <c r="GU264" s="74"/>
      <c r="GV264" s="74"/>
      <c r="GW264" s="74"/>
      <c r="GX264" s="74"/>
      <c r="GY264" s="74"/>
      <c r="GZ264" s="74"/>
      <c r="HA264" s="74"/>
      <c r="HB264" s="74"/>
      <c r="HC264" s="74"/>
      <c r="HD264" s="74"/>
      <c r="HE264" s="74"/>
      <c r="HF264" s="74"/>
      <c r="HG264" s="74"/>
      <c r="HH264" s="74"/>
      <c r="HI264" s="74"/>
      <c r="HJ264" s="74"/>
      <c r="HK264" s="74"/>
      <c r="HL264" s="74"/>
      <c r="HM264" s="74"/>
      <c r="HN264" s="74"/>
      <c r="HO264" s="74"/>
      <c r="HP264" s="74"/>
      <c r="HQ264" s="74"/>
      <c r="HR264" s="74"/>
      <c r="HS264" s="74"/>
      <c r="HT264" s="74"/>
      <c r="HU264" s="74"/>
      <c r="HV264" s="74"/>
      <c r="HW264" s="74"/>
      <c r="HX264" s="74"/>
      <c r="HY264" s="74"/>
      <c r="HZ264" s="74"/>
      <c r="IA264" s="74"/>
      <c r="IB264" s="74"/>
      <c r="IC264" s="74"/>
      <c r="ID264" s="74"/>
      <c r="IE264" s="74"/>
      <c r="IF264" s="74"/>
      <c r="IG264" s="74"/>
      <c r="IH264" s="74"/>
      <c r="II264" s="74"/>
      <c r="IJ264" s="74"/>
      <c r="IK264" s="74"/>
      <c r="IL264" s="74"/>
      <c r="IM264" s="74"/>
      <c r="IN264" s="74"/>
      <c r="IO264" s="74"/>
      <c r="IP264" s="74"/>
      <c r="IQ264" s="74"/>
      <c r="IR264" s="74"/>
      <c r="IS264" s="74"/>
      <c r="IT264" s="74"/>
      <c r="IU264" s="74"/>
      <c r="IV264" s="74"/>
      <c r="IW264" s="74"/>
      <c r="IX264" s="74"/>
      <c r="IY264" s="74"/>
      <c r="IZ264" s="74"/>
      <c r="JA264" s="74"/>
      <c r="JB264" s="74"/>
      <c r="JC264" s="74"/>
      <c r="JD264" s="74"/>
      <c r="JE264" s="74"/>
      <c r="JF264" s="74"/>
      <c r="JG264" s="74"/>
      <c r="JH264" s="74"/>
      <c r="JI264" s="74"/>
      <c r="JJ264" s="74"/>
      <c r="JK264" s="70"/>
      <c r="JL264" s="70"/>
      <c r="JM264" s="70"/>
      <c r="JN264" s="70"/>
      <c r="JO264" s="70"/>
      <c r="JP264" s="70"/>
      <c r="JQ264" s="70"/>
      <c r="JR264" s="70"/>
      <c r="JS264" s="70"/>
      <c r="JT264" s="70"/>
      <c r="JU264" s="70"/>
      <c r="JV264" s="70"/>
      <c r="JW264" s="70"/>
      <c r="JX264" s="70"/>
      <c r="JY264" s="70"/>
      <c r="JZ264" s="70"/>
      <c r="KA264" s="70"/>
      <c r="KB264" s="70"/>
      <c r="KC264" s="70"/>
      <c r="KD264" s="70"/>
      <c r="KE264" s="70"/>
      <c r="KF264" s="70"/>
      <c r="KG264" s="70"/>
      <c r="KH264" s="70"/>
      <c r="KI264" s="70"/>
      <c r="KJ264" s="70"/>
      <c r="KK264" s="70"/>
      <c r="KL264" s="70"/>
      <c r="KM264" s="70"/>
      <c r="KN264" s="70"/>
      <c r="KO264" s="70"/>
      <c r="KP264" s="70"/>
      <c r="KQ264" s="70"/>
      <c r="KR264" s="70"/>
      <c r="KS264" s="70"/>
      <c r="KT264" s="70"/>
      <c r="KU264" s="70"/>
      <c r="KV264" s="70"/>
      <c r="KW264" s="70"/>
      <c r="KX264" s="70"/>
      <c r="KY264" s="70"/>
      <c r="KZ264" s="70"/>
      <c r="LA264" s="70"/>
      <c r="LB264" s="70"/>
      <c r="LC264" s="70"/>
      <c r="LD264" s="70"/>
      <c r="LE264" s="70"/>
      <c r="LF264" s="70"/>
      <c r="LG264" s="70"/>
    </row>
    <row r="265" spans="1:319" ht="30">
      <c r="A265" s="70" t="s">
        <v>507</v>
      </c>
      <c r="B265" s="71">
        <v>184095.58823529413</v>
      </c>
      <c r="C265" s="71">
        <v>118334</v>
      </c>
      <c r="D265" s="26">
        <v>180413.67647058819</v>
      </c>
      <c r="E265" s="26">
        <f>ROUNDUP(Tabla1[[#This Row],[€uros1]],0)</f>
        <v>180414</v>
      </c>
      <c r="F265" s="70">
        <v>21.1</v>
      </c>
      <c r="G265" s="32">
        <v>264</v>
      </c>
      <c r="H265" s="70" t="s">
        <v>1340</v>
      </c>
      <c r="I265" s="70" t="s">
        <v>1340</v>
      </c>
      <c r="J265" s="70" t="s">
        <v>455</v>
      </c>
      <c r="K265" s="70" t="s">
        <v>456</v>
      </c>
      <c r="M265" s="70">
        <v>2</v>
      </c>
      <c r="N265" s="70">
        <v>2</v>
      </c>
      <c r="O265" s="70" t="s">
        <v>1316</v>
      </c>
      <c r="P265" s="70" t="s">
        <v>1334</v>
      </c>
      <c r="W265" s="70" t="s">
        <v>1422</v>
      </c>
      <c r="X265" s="70" t="s">
        <v>1423</v>
      </c>
      <c r="Y265" s="70" t="s">
        <v>1424</v>
      </c>
      <c r="AI265" s="70" t="s">
        <v>612</v>
      </c>
      <c r="AJ265" s="70" t="s">
        <v>171</v>
      </c>
      <c r="AK265" s="70" t="s">
        <v>1336</v>
      </c>
      <c r="AL265" s="70" t="s">
        <v>260</v>
      </c>
      <c r="AM265" s="70" t="s">
        <v>2108</v>
      </c>
      <c r="AN265" s="70" t="s">
        <v>60</v>
      </c>
      <c r="AO265" s="70" t="s">
        <v>61</v>
      </c>
      <c r="AP265" s="70" t="s">
        <v>62</v>
      </c>
      <c r="AQ265" s="70" t="s">
        <v>64</v>
      </c>
      <c r="AR265" s="70" t="s">
        <v>65</v>
      </c>
      <c r="AS265" s="70" t="s">
        <v>528</v>
      </c>
      <c r="AT265" s="70" t="s">
        <v>131</v>
      </c>
      <c r="AU265" s="70" t="s">
        <v>170</v>
      </c>
      <c r="AV265" s="70" t="s">
        <v>67</v>
      </c>
      <c r="AW265" s="70" t="s">
        <v>235</v>
      </c>
      <c r="AX265" s="70" t="s">
        <v>108</v>
      </c>
      <c r="AY265" s="70" t="s">
        <v>529</v>
      </c>
      <c r="AZ265" s="70" t="s">
        <v>317</v>
      </c>
      <c r="BD265" s="70" t="s">
        <v>605</v>
      </c>
      <c r="BE265" s="70" t="s">
        <v>606</v>
      </c>
      <c r="BF265" s="33" t="s">
        <v>2116</v>
      </c>
      <c r="BM265" s="70"/>
      <c r="BN265" s="72"/>
      <c r="BO265" s="70" t="s">
        <v>121</v>
      </c>
      <c r="BP265" s="62" t="s">
        <v>2097</v>
      </c>
      <c r="BQ265" s="72"/>
      <c r="BR265" s="70"/>
      <c r="BT265" s="70"/>
      <c r="BU265" s="74"/>
      <c r="BV265" s="70"/>
      <c r="BW265" s="70"/>
      <c r="BX265" s="70"/>
      <c r="BY265" s="70">
        <v>4</v>
      </c>
      <c r="BZ265" s="70"/>
      <c r="CA265" s="70"/>
      <c r="CB265" s="70"/>
      <c r="CC265" s="70"/>
      <c r="CD265" s="70"/>
      <c r="CE265" s="70"/>
      <c r="CF265" s="70"/>
      <c r="CG265" s="70"/>
      <c r="CH265" s="70"/>
      <c r="CI265" s="70"/>
      <c r="CJ265" s="74"/>
      <c r="CK265" s="70"/>
      <c r="CL265" s="70"/>
      <c r="CM265" s="70"/>
      <c r="CN265" s="70"/>
      <c r="CO265" s="70"/>
      <c r="CP265" s="70"/>
      <c r="CQ265" s="70"/>
      <c r="CR265" s="70"/>
      <c r="CS265" s="70"/>
      <c r="CT265" s="70"/>
      <c r="CV265" s="70"/>
      <c r="CY265" s="75"/>
      <c r="CZ265" s="75"/>
      <c r="DA265" s="75"/>
      <c r="DF265" s="70"/>
      <c r="DJ265" s="70"/>
      <c r="DK265" s="70"/>
      <c r="DL265" s="70"/>
      <c r="DM265" s="70"/>
      <c r="DN265" s="70"/>
      <c r="DO265" s="70"/>
      <c r="DP265" s="70"/>
      <c r="DQ265" s="70"/>
      <c r="DS265" s="70"/>
      <c r="DT265" s="70"/>
      <c r="DU265" s="70"/>
      <c r="DV265" s="70"/>
      <c r="DW265" s="70"/>
      <c r="DX265" s="70"/>
      <c r="DY265" s="70"/>
      <c r="DZ265" s="70"/>
      <c r="EA265" s="70"/>
      <c r="EB265" s="70">
        <v>60</v>
      </c>
      <c r="EC265" s="70"/>
      <c r="ED265" s="70"/>
      <c r="EE265" s="70"/>
      <c r="EF265" s="70">
        <v>2200</v>
      </c>
      <c r="EG265" s="70">
        <v>800</v>
      </c>
      <c r="EH265" s="70">
        <v>1998</v>
      </c>
      <c r="EI265" s="70"/>
      <c r="EL265" s="70">
        <f>COUNTA(Tabla1[[#This Row],[Tamb1]:[Tamb4]])</f>
        <v>1</v>
      </c>
      <c r="EM265" s="78" t="s">
        <v>1727</v>
      </c>
      <c r="EN265" s="78"/>
      <c r="EO265" s="78"/>
      <c r="EP265" s="78"/>
      <c r="EQ265" s="78"/>
      <c r="ER265" s="78" t="s">
        <v>1745</v>
      </c>
      <c r="ES265" s="70">
        <f>COUNTA(Tabla1[[#This Row],[Tcam1]:[Tcam9]])</f>
        <v>2</v>
      </c>
      <c r="ET265" s="78" t="s">
        <v>1741</v>
      </c>
      <c r="EU265" s="78" t="s">
        <v>1745</v>
      </c>
      <c r="EV265" s="70"/>
      <c r="FC265" s="79">
        <v>7202</v>
      </c>
      <c r="FD265" s="79">
        <v>59959</v>
      </c>
      <c r="FE265" s="79"/>
      <c r="FF265" s="80"/>
      <c r="FG265" s="79"/>
      <c r="FH265" s="79"/>
      <c r="FI265" s="79"/>
      <c r="FJ265" s="79"/>
      <c r="FK265" s="79"/>
      <c r="FL265" s="79"/>
      <c r="FM265" s="79"/>
      <c r="FN265" s="79"/>
      <c r="FO265" s="80"/>
      <c r="FP265" s="80"/>
      <c r="FQ265" s="80"/>
      <c r="FR265" s="80"/>
      <c r="FS265" s="80"/>
      <c r="FT265" s="80"/>
      <c r="FU265" s="79"/>
      <c r="FV265" s="79"/>
      <c r="FW265" s="80"/>
      <c r="FX265" s="80"/>
      <c r="FY265" s="80"/>
      <c r="FZ265" s="79"/>
      <c r="GA265" s="79"/>
      <c r="GB265" s="80"/>
      <c r="GC265" s="80"/>
      <c r="GD265" s="80"/>
      <c r="GE265" s="74"/>
      <c r="GF265" s="74"/>
      <c r="GG265" s="74"/>
      <c r="GH265" s="74"/>
      <c r="GI265" s="74"/>
      <c r="GJ265" s="74"/>
      <c r="GK265" s="74"/>
      <c r="GL265" s="74"/>
      <c r="GM265" s="74"/>
      <c r="GN265" s="74"/>
      <c r="GO265" s="74"/>
      <c r="GP265" s="74"/>
      <c r="GQ265" s="74"/>
      <c r="GR265" s="74"/>
      <c r="GS265" s="74"/>
      <c r="GT265" s="74"/>
      <c r="GU265" s="74"/>
      <c r="GV265" s="74"/>
      <c r="GW265" s="74"/>
      <c r="GX265" s="74"/>
      <c r="GY265" s="74"/>
      <c r="GZ265" s="74"/>
      <c r="HA265" s="74"/>
      <c r="HB265" s="74"/>
      <c r="HC265" s="74"/>
      <c r="HD265" s="74"/>
      <c r="HE265" s="74"/>
      <c r="HF265" s="74"/>
      <c r="HG265" s="74"/>
      <c r="HH265" s="74"/>
      <c r="HI265" s="74"/>
      <c r="HJ265" s="74"/>
      <c r="HK265" s="74"/>
      <c r="HL265" s="74"/>
      <c r="HM265" s="74"/>
      <c r="HN265" s="74"/>
      <c r="HO265" s="74"/>
      <c r="HP265" s="74"/>
      <c r="HQ265" s="74"/>
      <c r="HR265" s="74"/>
      <c r="HS265" s="74"/>
      <c r="HT265" s="74"/>
      <c r="HU265" s="74"/>
      <c r="HV265" s="74"/>
      <c r="HW265" s="74"/>
      <c r="HX265" s="74"/>
      <c r="HY265" s="74"/>
      <c r="HZ265" s="74"/>
      <c r="IA265" s="74"/>
      <c r="IB265" s="74"/>
      <c r="IC265" s="74"/>
      <c r="ID265" s="74"/>
      <c r="IE265" s="74"/>
      <c r="IF265" s="74"/>
      <c r="IG265" s="74"/>
      <c r="IH265" s="74"/>
      <c r="II265" s="74"/>
      <c r="IJ265" s="74"/>
      <c r="IK265" s="74"/>
      <c r="IL265" s="74"/>
      <c r="IM265" s="74"/>
      <c r="IN265" s="74"/>
      <c r="IO265" s="74"/>
      <c r="IP265" s="74"/>
      <c r="IQ265" s="74"/>
      <c r="IR265" s="74"/>
      <c r="IS265" s="74"/>
      <c r="IT265" s="74"/>
      <c r="IU265" s="74"/>
      <c r="IV265" s="74"/>
      <c r="IW265" s="74"/>
      <c r="IX265" s="74"/>
      <c r="IY265" s="74"/>
      <c r="IZ265" s="74"/>
      <c r="JA265" s="74"/>
      <c r="JB265" s="74"/>
      <c r="JC265" s="74"/>
      <c r="JD265" s="74"/>
      <c r="JE265" s="74"/>
      <c r="JF265" s="74"/>
      <c r="JG265" s="74"/>
      <c r="JH265" s="74"/>
      <c r="JI265" s="74"/>
      <c r="JJ265" s="74"/>
      <c r="JK265" s="70"/>
      <c r="JL265" s="70"/>
      <c r="JM265" s="70"/>
      <c r="JN265" s="70"/>
      <c r="JO265" s="70"/>
      <c r="JP265" s="70"/>
      <c r="JQ265" s="70"/>
      <c r="JR265" s="70"/>
      <c r="JS265" s="70"/>
      <c r="JT265" s="70"/>
      <c r="JU265" s="70"/>
      <c r="JV265" s="70"/>
      <c r="JW265" s="70"/>
      <c r="JX265" s="70"/>
      <c r="JY265" s="70"/>
      <c r="JZ265" s="70"/>
      <c r="KA265" s="70"/>
      <c r="KB265" s="70"/>
      <c r="KC265" s="70"/>
      <c r="KD265" s="70"/>
      <c r="KE265" s="70"/>
      <c r="KF265" s="70"/>
      <c r="KG265" s="70"/>
      <c r="KH265" s="70"/>
      <c r="KI265" s="70"/>
      <c r="KJ265" s="70"/>
      <c r="KK265" s="70"/>
      <c r="KL265" s="70"/>
      <c r="KM265" s="70"/>
      <c r="KN265" s="70"/>
      <c r="KO265" s="70"/>
      <c r="KP265" s="70"/>
      <c r="KQ265" s="70"/>
      <c r="KR265" s="70"/>
      <c r="KS265" s="70"/>
      <c r="KT265" s="70"/>
      <c r="KU265" s="70"/>
      <c r="KV265" s="70"/>
      <c r="KW265" s="70"/>
      <c r="KX265" s="70"/>
      <c r="KY265" s="70"/>
      <c r="KZ265" s="70"/>
      <c r="LA265" s="70"/>
      <c r="LB265" s="70"/>
      <c r="LC265" s="70"/>
      <c r="LD265" s="70"/>
      <c r="LE265" s="70"/>
      <c r="LF265" s="70"/>
      <c r="LG265" s="70"/>
    </row>
    <row r="266" spans="1:319" ht="30">
      <c r="A266" s="70" t="s">
        <v>508</v>
      </c>
      <c r="B266" s="71">
        <v>175985.29411764705</v>
      </c>
      <c r="C266" s="71">
        <v>117124</v>
      </c>
      <c r="D266" s="26">
        <v>172465.58823529413</v>
      </c>
      <c r="E266" s="26">
        <f>ROUNDUP(Tabla1[[#This Row],[€uros1]],0)</f>
        <v>172466</v>
      </c>
      <c r="F266" s="70">
        <v>21.1</v>
      </c>
      <c r="G266" s="32">
        <v>265</v>
      </c>
      <c r="H266" s="70" t="s">
        <v>1340</v>
      </c>
      <c r="I266" s="70" t="s">
        <v>1340</v>
      </c>
      <c r="J266" s="70" t="s">
        <v>455</v>
      </c>
      <c r="K266" s="70" t="s">
        <v>456</v>
      </c>
      <c r="M266" s="70">
        <v>2</v>
      </c>
      <c r="N266" s="70">
        <v>2</v>
      </c>
      <c r="O266" s="70" t="s">
        <v>1316</v>
      </c>
      <c r="P266" s="70" t="s">
        <v>1334</v>
      </c>
      <c r="W266" s="70" t="s">
        <v>1422</v>
      </c>
      <c r="X266" s="70" t="s">
        <v>1423</v>
      </c>
      <c r="Y266" s="70" t="s">
        <v>1424</v>
      </c>
      <c r="AI266" s="70" t="s">
        <v>612</v>
      </c>
      <c r="AJ266" s="70" t="s">
        <v>171</v>
      </c>
      <c r="AK266" s="70" t="s">
        <v>1336</v>
      </c>
      <c r="AL266" s="70" t="s">
        <v>260</v>
      </c>
      <c r="AM266" s="70" t="s">
        <v>2108</v>
      </c>
      <c r="AN266" s="70" t="s">
        <v>60</v>
      </c>
      <c r="AO266" s="70" t="s">
        <v>61</v>
      </c>
      <c r="AP266" s="70" t="s">
        <v>62</v>
      </c>
      <c r="AQ266" s="70" t="s">
        <v>64</v>
      </c>
      <c r="AR266" s="70" t="s">
        <v>65</v>
      </c>
      <c r="AS266" s="70" t="s">
        <v>528</v>
      </c>
      <c r="AT266" s="70" t="s">
        <v>131</v>
      </c>
      <c r="AU266" s="70" t="s">
        <v>170</v>
      </c>
      <c r="AV266" s="70" t="s">
        <v>67</v>
      </c>
      <c r="AW266" s="70" t="s">
        <v>235</v>
      </c>
      <c r="AX266" s="70" t="s">
        <v>108</v>
      </c>
      <c r="AY266" s="70" t="s">
        <v>529</v>
      </c>
      <c r="AZ266" s="70" t="s">
        <v>317</v>
      </c>
      <c r="BD266" s="70" t="s">
        <v>605</v>
      </c>
      <c r="BE266" s="70" t="s">
        <v>606</v>
      </c>
      <c r="BF266" s="33" t="s">
        <v>2116</v>
      </c>
      <c r="BM266" s="70"/>
      <c r="BN266" s="72"/>
      <c r="BO266" s="70" t="s">
        <v>121</v>
      </c>
      <c r="BP266" s="62" t="s">
        <v>2097</v>
      </c>
      <c r="BQ266" s="72"/>
      <c r="BR266" s="70"/>
      <c r="BT266" s="70"/>
      <c r="BU266" s="74"/>
      <c r="BV266" s="70"/>
      <c r="BW266" s="70"/>
      <c r="BX266" s="70"/>
      <c r="BY266" s="70">
        <v>4</v>
      </c>
      <c r="BZ266" s="70"/>
      <c r="CA266" s="70"/>
      <c r="CB266" s="70"/>
      <c r="CC266" s="70"/>
      <c r="CD266" s="70"/>
      <c r="CE266" s="70"/>
      <c r="CF266" s="70"/>
      <c r="CG266" s="70"/>
      <c r="CH266" s="70"/>
      <c r="CI266" s="70"/>
      <c r="CJ266" s="74"/>
      <c r="CK266" s="70"/>
      <c r="CL266" s="70"/>
      <c r="CM266" s="70"/>
      <c r="CN266" s="70"/>
      <c r="CO266" s="70"/>
      <c r="CP266" s="70"/>
      <c r="CQ266" s="70"/>
      <c r="CR266" s="70"/>
      <c r="CS266" s="70"/>
      <c r="CT266" s="70"/>
      <c r="CV266" s="70"/>
      <c r="CY266" s="75"/>
      <c r="CZ266" s="75"/>
      <c r="DA266" s="75"/>
      <c r="DF266" s="70"/>
      <c r="DJ266" s="70"/>
      <c r="DK266" s="70"/>
      <c r="DL266" s="70"/>
      <c r="DM266" s="70"/>
      <c r="DN266" s="70"/>
      <c r="DO266" s="70"/>
      <c r="DP266" s="70"/>
      <c r="DQ266" s="70"/>
      <c r="DS266" s="70"/>
      <c r="DT266" s="70"/>
      <c r="DU266" s="70"/>
      <c r="DV266" s="70"/>
      <c r="DW266" s="70"/>
      <c r="DX266" s="70"/>
      <c r="DY266" s="70"/>
      <c r="DZ266" s="70"/>
      <c r="EA266" s="70"/>
      <c r="EB266" s="70">
        <v>60</v>
      </c>
      <c r="EC266" s="70"/>
      <c r="ED266" s="70"/>
      <c r="EE266" s="70"/>
      <c r="EF266" s="70">
        <v>2200</v>
      </c>
      <c r="EG266" s="70">
        <v>800</v>
      </c>
      <c r="EH266" s="70">
        <v>1998</v>
      </c>
      <c r="EI266" s="70"/>
      <c r="EL266" s="70">
        <f>COUNTA(Tabla1[[#This Row],[Tamb1]:[Tamb4]])</f>
        <v>1</v>
      </c>
      <c r="EM266" s="78" t="s">
        <v>1727</v>
      </c>
      <c r="EN266" s="78"/>
      <c r="EO266" s="78"/>
      <c r="EP266" s="78"/>
      <c r="EQ266" s="78"/>
      <c r="ER266" s="78" t="s">
        <v>1745</v>
      </c>
      <c r="ES266" s="70">
        <f>COUNTA(Tabla1[[#This Row],[Tcam1]:[Tcam9]])</f>
        <v>2</v>
      </c>
      <c r="ET266" s="78" t="s">
        <v>1741</v>
      </c>
      <c r="EU266" s="78" t="s">
        <v>1745</v>
      </c>
      <c r="EV266" s="70"/>
      <c r="FC266" s="79">
        <v>11473</v>
      </c>
      <c r="FD266" s="79">
        <v>38778</v>
      </c>
      <c r="FE266" s="79"/>
      <c r="FF266" s="79"/>
      <c r="FG266" s="79"/>
      <c r="FH266" s="79"/>
      <c r="FI266" s="79"/>
      <c r="FJ266" s="79"/>
      <c r="FK266" s="79"/>
      <c r="FL266" s="79"/>
      <c r="FM266" s="79"/>
      <c r="FN266" s="79"/>
      <c r="FO266" s="79"/>
      <c r="FP266" s="80"/>
      <c r="FQ266" s="80"/>
      <c r="FR266" s="80"/>
      <c r="FS266" s="80"/>
      <c r="FT266" s="80"/>
      <c r="FU266" s="79"/>
      <c r="FV266" s="79"/>
      <c r="FW266" s="80"/>
      <c r="FX266" s="80"/>
      <c r="FY266" s="80"/>
      <c r="FZ266" s="79"/>
      <c r="GA266" s="79"/>
      <c r="GB266" s="80"/>
      <c r="GC266" s="80"/>
      <c r="GD266" s="80"/>
      <c r="GE266" s="74"/>
      <c r="GF266" s="74"/>
      <c r="GG266" s="74"/>
      <c r="GH266" s="74"/>
      <c r="GI266" s="74"/>
      <c r="GJ266" s="74"/>
      <c r="GK266" s="74"/>
      <c r="GL266" s="74"/>
      <c r="GM266" s="74"/>
      <c r="GN266" s="74"/>
      <c r="GO266" s="74"/>
      <c r="GP266" s="74"/>
      <c r="GQ266" s="74"/>
      <c r="GR266" s="74"/>
      <c r="GS266" s="74"/>
      <c r="GT266" s="74"/>
      <c r="GU266" s="74"/>
      <c r="GV266" s="74"/>
      <c r="GW266" s="74"/>
      <c r="GX266" s="74"/>
      <c r="GY266" s="74"/>
      <c r="GZ266" s="74"/>
      <c r="HA266" s="74"/>
      <c r="HB266" s="74"/>
      <c r="HC266" s="74"/>
      <c r="HD266" s="74"/>
      <c r="HE266" s="74"/>
      <c r="HF266" s="74"/>
      <c r="HG266" s="74"/>
      <c r="HH266" s="74"/>
      <c r="HI266" s="74"/>
      <c r="HJ266" s="74"/>
      <c r="HK266" s="74"/>
      <c r="HL266" s="74"/>
      <c r="HM266" s="74"/>
      <c r="HN266" s="74"/>
      <c r="HO266" s="74"/>
      <c r="HP266" s="74"/>
      <c r="HQ266" s="74"/>
      <c r="HR266" s="74"/>
      <c r="HS266" s="74"/>
      <c r="HT266" s="74"/>
      <c r="HU266" s="74"/>
      <c r="HV266" s="74"/>
      <c r="HW266" s="74"/>
      <c r="HX266" s="74"/>
      <c r="HY266" s="74"/>
      <c r="HZ266" s="74"/>
      <c r="IA266" s="74"/>
      <c r="IB266" s="74"/>
      <c r="IC266" s="74"/>
      <c r="ID266" s="74"/>
      <c r="IE266" s="74"/>
      <c r="IF266" s="74"/>
      <c r="IG266" s="74"/>
      <c r="IH266" s="74"/>
      <c r="II266" s="74"/>
      <c r="IJ266" s="74"/>
      <c r="IK266" s="74"/>
      <c r="IL266" s="74"/>
      <c r="IM266" s="74"/>
      <c r="IN266" s="74"/>
      <c r="IO266" s="74"/>
      <c r="IP266" s="74"/>
      <c r="IQ266" s="74"/>
      <c r="IR266" s="74"/>
      <c r="IS266" s="74"/>
      <c r="IT266" s="74"/>
      <c r="IU266" s="74"/>
      <c r="IV266" s="74"/>
      <c r="IW266" s="74"/>
      <c r="IX266" s="74"/>
      <c r="IY266" s="74"/>
      <c r="IZ266" s="74"/>
      <c r="JA266" s="74"/>
      <c r="JB266" s="74"/>
      <c r="JC266" s="74"/>
      <c r="JD266" s="74"/>
      <c r="JE266" s="74"/>
      <c r="JF266" s="74"/>
      <c r="JG266" s="74"/>
      <c r="JH266" s="74"/>
      <c r="JI266" s="74"/>
      <c r="JJ266" s="74"/>
      <c r="JK266" s="70"/>
      <c r="JL266" s="70"/>
      <c r="JM266" s="70"/>
      <c r="JN266" s="70"/>
      <c r="JO266" s="70"/>
      <c r="JP266" s="70"/>
      <c r="JQ266" s="70"/>
      <c r="JR266" s="70"/>
      <c r="JS266" s="70"/>
      <c r="JT266" s="70"/>
      <c r="JU266" s="70"/>
      <c r="JV266" s="70"/>
      <c r="JW266" s="70"/>
      <c r="JX266" s="70"/>
      <c r="JY266" s="70"/>
      <c r="JZ266" s="70"/>
      <c r="KA266" s="70"/>
      <c r="KB266" s="70"/>
      <c r="KC266" s="70"/>
      <c r="KD266" s="70"/>
      <c r="KE266" s="70"/>
      <c r="KF266" s="70"/>
      <c r="KG266" s="70"/>
      <c r="KH266" s="70"/>
      <c r="KI266" s="70"/>
      <c r="KJ266" s="70"/>
      <c r="KK266" s="70"/>
      <c r="KL266" s="70"/>
      <c r="KM266" s="70"/>
      <c r="KN266" s="70"/>
      <c r="KO266" s="70"/>
      <c r="KP266" s="70"/>
      <c r="KQ266" s="70"/>
      <c r="KR266" s="70"/>
      <c r="KS266" s="70"/>
      <c r="KT266" s="70"/>
      <c r="KU266" s="70"/>
      <c r="KV266" s="70"/>
      <c r="KW266" s="70"/>
      <c r="KX266" s="70"/>
      <c r="KY266" s="70"/>
      <c r="KZ266" s="70"/>
      <c r="LA266" s="70"/>
      <c r="LB266" s="70"/>
      <c r="LC266" s="70"/>
      <c r="LD266" s="70"/>
      <c r="LE266" s="70"/>
      <c r="LF266" s="70"/>
      <c r="LG266" s="70"/>
    </row>
    <row r="267" spans="1:319" ht="30">
      <c r="A267" s="70" t="s">
        <v>509</v>
      </c>
      <c r="B267" s="71">
        <v>183465.07352941178</v>
      </c>
      <c r="C267" s="71">
        <v>142850</v>
      </c>
      <c r="D267" s="26">
        <v>179795.7720588235</v>
      </c>
      <c r="E267" s="26">
        <f>ROUNDUP(Tabla1[[#This Row],[€uros1]],0)</f>
        <v>179796</v>
      </c>
      <c r="F267" s="70">
        <v>21.1</v>
      </c>
      <c r="G267" s="32">
        <v>266</v>
      </c>
      <c r="H267" s="70" t="s">
        <v>1340</v>
      </c>
      <c r="I267" s="70" t="s">
        <v>1340</v>
      </c>
      <c r="J267" s="70" t="s">
        <v>455</v>
      </c>
      <c r="K267" s="70" t="s">
        <v>456</v>
      </c>
      <c r="M267" s="70">
        <v>2</v>
      </c>
      <c r="N267" s="70">
        <v>2</v>
      </c>
      <c r="O267" s="70" t="s">
        <v>1316</v>
      </c>
      <c r="P267" s="70" t="s">
        <v>1334</v>
      </c>
      <c r="W267" s="70" t="s">
        <v>1422</v>
      </c>
      <c r="X267" s="70" t="s">
        <v>1423</v>
      </c>
      <c r="Y267" s="70" t="s">
        <v>1424</v>
      </c>
      <c r="AI267" s="70" t="s">
        <v>612</v>
      </c>
      <c r="AJ267" s="70" t="s">
        <v>171</v>
      </c>
      <c r="AK267" s="70" t="s">
        <v>1336</v>
      </c>
      <c r="AL267" s="70" t="s">
        <v>260</v>
      </c>
      <c r="AM267" s="70" t="s">
        <v>2108</v>
      </c>
      <c r="AN267" s="70" t="s">
        <v>60</v>
      </c>
      <c r="AO267" s="70" t="s">
        <v>61</v>
      </c>
      <c r="AP267" s="70" t="s">
        <v>62</v>
      </c>
      <c r="AQ267" s="70" t="s">
        <v>64</v>
      </c>
      <c r="AR267" s="70" t="s">
        <v>65</v>
      </c>
      <c r="AS267" s="70" t="s">
        <v>528</v>
      </c>
      <c r="AT267" s="70" t="s">
        <v>131</v>
      </c>
      <c r="AU267" s="70" t="s">
        <v>170</v>
      </c>
      <c r="AV267" s="70" t="s">
        <v>67</v>
      </c>
      <c r="AW267" s="70" t="s">
        <v>235</v>
      </c>
      <c r="AX267" s="70" t="s">
        <v>108</v>
      </c>
      <c r="AY267" s="70" t="s">
        <v>529</v>
      </c>
      <c r="AZ267" s="70" t="s">
        <v>317</v>
      </c>
      <c r="BD267" s="70" t="s">
        <v>605</v>
      </c>
      <c r="BE267" s="70" t="s">
        <v>606</v>
      </c>
      <c r="BF267" s="33" t="s">
        <v>2116</v>
      </c>
      <c r="BM267" s="70"/>
      <c r="BN267" s="72"/>
      <c r="BO267" s="70" t="s">
        <v>121</v>
      </c>
      <c r="BP267" s="62" t="s">
        <v>2097</v>
      </c>
      <c r="BQ267" s="72"/>
      <c r="BR267" s="70"/>
      <c r="BT267" s="70"/>
      <c r="BU267" s="74"/>
      <c r="BV267" s="70"/>
      <c r="BW267" s="70"/>
      <c r="BX267" s="70"/>
      <c r="BY267" s="70">
        <v>4</v>
      </c>
      <c r="BZ267" s="70"/>
      <c r="CA267" s="70"/>
      <c r="CB267" s="70"/>
      <c r="CC267" s="70"/>
      <c r="CD267" s="70"/>
      <c r="CE267" s="70"/>
      <c r="CF267" s="70"/>
      <c r="CG267" s="70"/>
      <c r="CH267" s="70"/>
      <c r="CI267" s="70"/>
      <c r="CJ267" s="74"/>
      <c r="CK267" s="70"/>
      <c r="CL267" s="70"/>
      <c r="CM267" s="70"/>
      <c r="CN267" s="70"/>
      <c r="CO267" s="70"/>
      <c r="CP267" s="70"/>
      <c r="CQ267" s="70"/>
      <c r="CR267" s="70"/>
      <c r="CS267" s="70"/>
      <c r="CT267" s="70"/>
      <c r="CV267" s="70"/>
      <c r="CY267" s="75"/>
      <c r="CZ267" s="75"/>
      <c r="DA267" s="75"/>
      <c r="DF267" s="70"/>
      <c r="DJ267" s="70"/>
      <c r="DK267" s="70"/>
      <c r="DL267" s="70"/>
      <c r="DM267" s="70"/>
      <c r="DN267" s="70"/>
      <c r="DO267" s="70"/>
      <c r="DP267" s="70"/>
      <c r="DQ267" s="70"/>
      <c r="DS267" s="70"/>
      <c r="DT267" s="70"/>
      <c r="DU267" s="70"/>
      <c r="DV267" s="70"/>
      <c r="DW267" s="70"/>
      <c r="DX267" s="70"/>
      <c r="DY267" s="70"/>
      <c r="DZ267" s="70"/>
      <c r="EA267" s="70"/>
      <c r="EB267" s="70">
        <v>60</v>
      </c>
      <c r="EC267" s="70"/>
      <c r="ED267" s="70"/>
      <c r="EE267" s="70"/>
      <c r="EF267" s="70">
        <v>2200</v>
      </c>
      <c r="EG267" s="70">
        <v>800</v>
      </c>
      <c r="EH267" s="70">
        <v>1998</v>
      </c>
      <c r="EI267" s="70"/>
      <c r="EL267" s="70">
        <f>COUNTA(Tabla1[[#This Row],[Tamb1]:[Tamb4]])</f>
        <v>1</v>
      </c>
      <c r="EM267" s="78" t="s">
        <v>1727</v>
      </c>
      <c r="EN267" s="78"/>
      <c r="EO267" s="78"/>
      <c r="EP267" s="78"/>
      <c r="EQ267" s="78"/>
      <c r="ER267" s="78" t="s">
        <v>1745</v>
      </c>
      <c r="ES267" s="70">
        <f>COUNTA(Tabla1[[#This Row],[Tcam1]:[Tcam9]])</f>
        <v>2</v>
      </c>
      <c r="ET267" s="78" t="s">
        <v>1741</v>
      </c>
      <c r="EU267" s="78" t="s">
        <v>1745</v>
      </c>
      <c r="EV267" s="70"/>
      <c r="FC267" s="79">
        <v>11473</v>
      </c>
      <c r="FD267" s="79">
        <v>54815</v>
      </c>
      <c r="FE267" s="80"/>
      <c r="FF267" s="80"/>
      <c r="FG267" s="79"/>
      <c r="FH267" s="79"/>
      <c r="FI267" s="79"/>
      <c r="FJ267" s="79"/>
      <c r="FK267" s="79"/>
      <c r="FL267" s="79"/>
      <c r="FM267" s="79"/>
      <c r="FN267" s="80"/>
      <c r="FO267" s="80"/>
      <c r="FP267" s="80"/>
      <c r="FQ267" s="80"/>
      <c r="FR267" s="80"/>
      <c r="FS267" s="80"/>
      <c r="FT267" s="80"/>
      <c r="FU267" s="79"/>
      <c r="FV267" s="79"/>
      <c r="FW267" s="80"/>
      <c r="FX267" s="80"/>
      <c r="FY267" s="80"/>
      <c r="FZ267" s="79"/>
      <c r="GA267" s="79"/>
      <c r="GB267" s="80"/>
      <c r="GC267" s="80"/>
      <c r="GD267" s="80"/>
      <c r="GE267" s="74"/>
      <c r="GF267" s="74"/>
      <c r="GG267" s="74"/>
      <c r="GH267" s="74"/>
      <c r="GI267" s="74"/>
      <c r="GJ267" s="74"/>
      <c r="GK267" s="74"/>
      <c r="GL267" s="74"/>
      <c r="GM267" s="74"/>
      <c r="GN267" s="74"/>
      <c r="GO267" s="74"/>
      <c r="GP267" s="74"/>
      <c r="GQ267" s="74"/>
      <c r="GR267" s="74"/>
      <c r="GS267" s="74"/>
      <c r="GT267" s="74"/>
      <c r="GU267" s="74"/>
      <c r="GV267" s="74"/>
      <c r="GW267" s="74"/>
      <c r="GX267" s="74"/>
      <c r="GY267" s="74"/>
      <c r="GZ267" s="74"/>
      <c r="HA267" s="74"/>
      <c r="HB267" s="74"/>
      <c r="HC267" s="74"/>
      <c r="HD267" s="74"/>
      <c r="HE267" s="74"/>
      <c r="HF267" s="74"/>
      <c r="HG267" s="74"/>
      <c r="HH267" s="74"/>
      <c r="HI267" s="74"/>
      <c r="HJ267" s="74"/>
      <c r="HK267" s="74"/>
      <c r="HL267" s="74"/>
      <c r="HM267" s="74"/>
      <c r="HN267" s="74"/>
      <c r="HO267" s="74"/>
      <c r="HP267" s="74"/>
      <c r="HQ267" s="74"/>
      <c r="HR267" s="74"/>
      <c r="HS267" s="74"/>
      <c r="HT267" s="74"/>
      <c r="HU267" s="74"/>
      <c r="HV267" s="74"/>
      <c r="HW267" s="74"/>
      <c r="HX267" s="74"/>
      <c r="HY267" s="74"/>
      <c r="HZ267" s="74"/>
      <c r="IA267" s="74"/>
      <c r="IB267" s="74"/>
      <c r="IC267" s="74"/>
      <c r="ID267" s="74"/>
      <c r="IE267" s="74"/>
      <c r="IF267" s="74"/>
      <c r="IG267" s="74"/>
      <c r="IH267" s="74"/>
      <c r="II267" s="74"/>
      <c r="IJ267" s="74"/>
      <c r="IK267" s="74"/>
      <c r="IL267" s="74"/>
      <c r="IM267" s="74"/>
      <c r="IN267" s="74"/>
      <c r="IO267" s="74"/>
      <c r="IP267" s="74"/>
      <c r="IQ267" s="74"/>
      <c r="IR267" s="74"/>
      <c r="IS267" s="74"/>
      <c r="IT267" s="74"/>
      <c r="IU267" s="74"/>
      <c r="IV267" s="74"/>
      <c r="IW267" s="74"/>
      <c r="IX267" s="74"/>
      <c r="IY267" s="74"/>
      <c r="IZ267" s="74"/>
      <c r="JA267" s="74"/>
      <c r="JB267" s="74"/>
      <c r="JC267" s="74"/>
      <c r="JD267" s="74"/>
      <c r="JE267" s="74"/>
      <c r="JF267" s="74"/>
      <c r="JG267" s="74"/>
      <c r="JH267" s="74"/>
      <c r="JI267" s="74"/>
      <c r="JJ267" s="74"/>
      <c r="JK267" s="70"/>
      <c r="JL267" s="70"/>
      <c r="JM267" s="70"/>
      <c r="JN267" s="70"/>
      <c r="JO267" s="70"/>
      <c r="JP267" s="70"/>
      <c r="JQ267" s="70"/>
      <c r="JR267" s="70"/>
      <c r="JS267" s="70"/>
      <c r="JT267" s="70"/>
      <c r="JU267" s="70"/>
      <c r="JV267" s="70"/>
      <c r="JW267" s="70"/>
      <c r="JX267" s="70"/>
      <c r="JY267" s="70"/>
      <c r="JZ267" s="70"/>
      <c r="KA267" s="70"/>
      <c r="KB267" s="70"/>
      <c r="KC267" s="70"/>
      <c r="KD267" s="70"/>
      <c r="KE267" s="70"/>
      <c r="KF267" s="70"/>
      <c r="KG267" s="70"/>
      <c r="KH267" s="70"/>
      <c r="KI267" s="70"/>
      <c r="KJ267" s="70"/>
      <c r="KK267" s="70"/>
      <c r="KL267" s="70"/>
      <c r="KM267" s="70"/>
      <c r="KN267" s="70"/>
      <c r="KO267" s="70"/>
      <c r="KP267" s="70"/>
      <c r="KQ267" s="70"/>
      <c r="KR267" s="70"/>
      <c r="KS267" s="70"/>
      <c r="KT267" s="70"/>
      <c r="KU267" s="70"/>
      <c r="KV267" s="70"/>
      <c r="KW267" s="70"/>
      <c r="KX267" s="70"/>
      <c r="KY267" s="70"/>
      <c r="KZ267" s="70"/>
      <c r="LA267" s="70"/>
      <c r="LB267" s="70"/>
      <c r="LC267" s="70"/>
      <c r="LD267" s="70"/>
      <c r="LE267" s="70"/>
      <c r="LF267" s="70"/>
      <c r="LG267" s="70"/>
    </row>
    <row r="268" spans="1:319" ht="30">
      <c r="A268" s="70" t="s">
        <v>510</v>
      </c>
      <c r="B268" s="71">
        <v>186643.38235294115</v>
      </c>
      <c r="C268" s="71" t="s">
        <v>76</v>
      </c>
      <c r="D268" s="26">
        <v>182910.51470588232</v>
      </c>
      <c r="E268" s="26">
        <f>ROUNDUP(Tabla1[[#This Row],[€uros1]],0)</f>
        <v>182911</v>
      </c>
      <c r="F268" s="70">
        <v>21.1</v>
      </c>
      <c r="G268" s="32">
        <v>267</v>
      </c>
      <c r="H268" s="70" t="s">
        <v>1340</v>
      </c>
      <c r="I268" s="70" t="s">
        <v>1340</v>
      </c>
      <c r="J268" s="70" t="s">
        <v>455</v>
      </c>
      <c r="K268" s="70" t="s">
        <v>456</v>
      </c>
      <c r="M268" s="70">
        <v>2</v>
      </c>
      <c r="N268" s="70">
        <v>2</v>
      </c>
      <c r="O268" s="70" t="s">
        <v>1316</v>
      </c>
      <c r="P268" s="70" t="s">
        <v>1334</v>
      </c>
      <c r="W268" s="70" t="s">
        <v>1422</v>
      </c>
      <c r="X268" s="70" t="s">
        <v>1423</v>
      </c>
      <c r="Y268" s="70" t="s">
        <v>1424</v>
      </c>
      <c r="AI268" s="70" t="s">
        <v>612</v>
      </c>
      <c r="AJ268" s="70" t="s">
        <v>171</v>
      </c>
      <c r="AK268" s="70" t="s">
        <v>1336</v>
      </c>
      <c r="AL268" s="70" t="s">
        <v>260</v>
      </c>
      <c r="AM268" s="70" t="s">
        <v>2108</v>
      </c>
      <c r="AN268" s="70" t="s">
        <v>60</v>
      </c>
      <c r="AO268" s="70" t="s">
        <v>61</v>
      </c>
      <c r="AP268" s="70" t="s">
        <v>62</v>
      </c>
      <c r="AQ268" s="70" t="s">
        <v>64</v>
      </c>
      <c r="AR268" s="70" t="s">
        <v>65</v>
      </c>
      <c r="AS268" s="70" t="s">
        <v>528</v>
      </c>
      <c r="AT268" s="70" t="s">
        <v>131</v>
      </c>
      <c r="AU268" s="70" t="s">
        <v>170</v>
      </c>
      <c r="AV268" s="70" t="s">
        <v>67</v>
      </c>
      <c r="AW268" s="70" t="s">
        <v>235</v>
      </c>
      <c r="AX268" s="70" t="s">
        <v>108</v>
      </c>
      <c r="AY268" s="70" t="s">
        <v>529</v>
      </c>
      <c r="AZ268" s="70" t="s">
        <v>317</v>
      </c>
      <c r="BD268" s="70" t="s">
        <v>605</v>
      </c>
      <c r="BE268" s="70" t="s">
        <v>606</v>
      </c>
      <c r="BF268" s="33" t="s">
        <v>2116</v>
      </c>
      <c r="BM268" s="70"/>
      <c r="BN268" s="72"/>
      <c r="BO268" s="70" t="s">
        <v>121</v>
      </c>
      <c r="BP268" s="62" t="s">
        <v>2097</v>
      </c>
      <c r="BQ268" s="72"/>
      <c r="BR268" s="70"/>
      <c r="BT268" s="70"/>
      <c r="BU268" s="74"/>
      <c r="BV268" s="70"/>
      <c r="BW268" s="70"/>
      <c r="BX268" s="70"/>
      <c r="BY268" s="70">
        <v>4</v>
      </c>
      <c r="BZ268" s="70"/>
      <c r="CA268" s="70"/>
      <c r="CB268" s="70"/>
      <c r="CC268" s="70"/>
      <c r="CD268" s="70"/>
      <c r="CE268" s="70"/>
      <c r="CF268" s="70"/>
      <c r="CG268" s="70"/>
      <c r="CH268" s="70"/>
      <c r="CI268" s="70"/>
      <c r="CJ268" s="74"/>
      <c r="CK268" s="70"/>
      <c r="CL268" s="70"/>
      <c r="CM268" s="70"/>
      <c r="CN268" s="70"/>
      <c r="CO268" s="70"/>
      <c r="CP268" s="70"/>
      <c r="CQ268" s="70"/>
      <c r="CR268" s="70"/>
      <c r="CS268" s="70"/>
      <c r="CT268" s="70"/>
      <c r="CV268" s="70"/>
      <c r="CY268" s="75"/>
      <c r="CZ268" s="75"/>
      <c r="DA268" s="75"/>
      <c r="DF268" s="70"/>
      <c r="DJ268" s="70"/>
      <c r="DK268" s="70"/>
      <c r="DL268" s="70"/>
      <c r="DM268" s="70"/>
      <c r="DN268" s="70"/>
      <c r="DO268" s="70"/>
      <c r="DP268" s="70"/>
      <c r="DQ268" s="70"/>
      <c r="DS268" s="70"/>
      <c r="DT268" s="70"/>
      <c r="DU268" s="70"/>
      <c r="DV268" s="70"/>
      <c r="DW268" s="70"/>
      <c r="DX268" s="70"/>
      <c r="DY268" s="70"/>
      <c r="DZ268" s="70"/>
      <c r="EA268" s="70"/>
      <c r="EB268" s="70">
        <v>60</v>
      </c>
      <c r="EC268" s="70"/>
      <c r="ED268" s="70"/>
      <c r="EE268" s="70"/>
      <c r="EF268" s="70">
        <v>2200</v>
      </c>
      <c r="EG268" s="70">
        <v>800</v>
      </c>
      <c r="EH268" s="70">
        <v>1998</v>
      </c>
      <c r="EI268" s="70"/>
      <c r="EL268" s="70">
        <f>COUNTA(Tabla1[[#This Row],[Tamb1]:[Tamb4]])</f>
        <v>1</v>
      </c>
      <c r="EM268" s="78" t="s">
        <v>1727</v>
      </c>
      <c r="EN268" s="78"/>
      <c r="EO268" s="78"/>
      <c r="EP268" s="78"/>
      <c r="EQ268" s="78"/>
      <c r="ER268" s="78" t="s">
        <v>1745</v>
      </c>
      <c r="ES268" s="70">
        <f>COUNTA(Tabla1[[#This Row],[Tcam1]:[Tcam9]])</f>
        <v>2</v>
      </c>
      <c r="ET268" s="78" t="s">
        <v>1741</v>
      </c>
      <c r="EU268" s="78" t="s">
        <v>1745</v>
      </c>
      <c r="EV268" s="70"/>
      <c r="FC268" s="79">
        <v>11473</v>
      </c>
      <c r="FD268" s="79">
        <v>64915</v>
      </c>
      <c r="FE268" s="79"/>
      <c r="FF268" s="79"/>
      <c r="FG268" s="79"/>
      <c r="FH268" s="79"/>
      <c r="FI268" s="79"/>
      <c r="FJ268" s="79"/>
      <c r="FK268" s="79"/>
      <c r="FL268" s="79"/>
      <c r="FM268" s="79"/>
      <c r="FN268" s="79"/>
      <c r="FO268" s="79"/>
      <c r="FP268" s="80"/>
      <c r="FQ268" s="80"/>
      <c r="FR268" s="80"/>
      <c r="FS268" s="80"/>
      <c r="FT268" s="80"/>
      <c r="FU268" s="79"/>
      <c r="FV268" s="79"/>
      <c r="FW268" s="80"/>
      <c r="FX268" s="80"/>
      <c r="FY268" s="80"/>
      <c r="FZ268" s="79"/>
      <c r="GA268" s="79"/>
      <c r="GB268" s="80"/>
      <c r="GC268" s="80"/>
      <c r="GD268" s="80"/>
      <c r="GE268" s="74"/>
      <c r="GF268" s="74"/>
      <c r="GG268" s="74"/>
      <c r="GH268" s="74"/>
      <c r="GI268" s="74"/>
      <c r="GJ268" s="74"/>
      <c r="GK268" s="74"/>
      <c r="GL268" s="74"/>
      <c r="GM268" s="74"/>
      <c r="GN268" s="74"/>
      <c r="GO268" s="74"/>
      <c r="GP268" s="74"/>
      <c r="GQ268" s="74"/>
      <c r="GR268" s="74"/>
      <c r="GS268" s="74"/>
      <c r="GT268" s="74"/>
      <c r="GU268" s="74"/>
      <c r="GV268" s="74"/>
      <c r="GW268" s="74"/>
      <c r="GX268" s="74"/>
      <c r="GY268" s="74"/>
      <c r="GZ268" s="74"/>
      <c r="HA268" s="74"/>
      <c r="HB268" s="74"/>
      <c r="HC268" s="74"/>
      <c r="HD268" s="74"/>
      <c r="HE268" s="74"/>
      <c r="HF268" s="74"/>
      <c r="HG268" s="74"/>
      <c r="HH268" s="74"/>
      <c r="HI268" s="74"/>
      <c r="HJ268" s="74"/>
      <c r="HK268" s="74"/>
      <c r="HL268" s="74"/>
      <c r="HM268" s="74"/>
      <c r="HN268" s="74"/>
      <c r="HO268" s="74"/>
      <c r="HP268" s="74"/>
      <c r="HQ268" s="74"/>
      <c r="HR268" s="74"/>
      <c r="HS268" s="74"/>
      <c r="HT268" s="74"/>
      <c r="HU268" s="74"/>
      <c r="HV268" s="74"/>
      <c r="HW268" s="74"/>
      <c r="HX268" s="74"/>
      <c r="HY268" s="74"/>
      <c r="HZ268" s="74"/>
      <c r="IA268" s="74"/>
      <c r="IB268" s="74"/>
      <c r="IC268" s="74"/>
      <c r="ID268" s="74"/>
      <c r="IE268" s="74"/>
      <c r="IF268" s="74"/>
      <c r="IG268" s="74"/>
      <c r="IH268" s="74"/>
      <c r="II268" s="74"/>
      <c r="IJ268" s="74"/>
      <c r="IK268" s="74"/>
      <c r="IL268" s="74"/>
      <c r="IM268" s="74"/>
      <c r="IN268" s="74"/>
      <c r="IO268" s="74"/>
      <c r="IP268" s="74"/>
      <c r="IQ268" s="74"/>
      <c r="IR268" s="74"/>
      <c r="IS268" s="74"/>
      <c r="IT268" s="74"/>
      <c r="IU268" s="74"/>
      <c r="IV268" s="74"/>
      <c r="IW268" s="74"/>
      <c r="IX268" s="74"/>
      <c r="IY268" s="74"/>
      <c r="IZ268" s="74"/>
      <c r="JA268" s="74"/>
      <c r="JB268" s="74"/>
      <c r="JC268" s="74"/>
      <c r="JD268" s="74"/>
      <c r="JE268" s="74"/>
      <c r="JF268" s="74"/>
      <c r="JG268" s="74"/>
      <c r="JH268" s="74"/>
      <c r="JI268" s="74"/>
      <c r="JJ268" s="74"/>
      <c r="JK268" s="70"/>
      <c r="JL268" s="70"/>
      <c r="JM268" s="70"/>
      <c r="JN268" s="70"/>
      <c r="JO268" s="70"/>
      <c r="JP268" s="70"/>
      <c r="JQ268" s="70"/>
      <c r="JR268" s="70"/>
      <c r="JS268" s="70"/>
      <c r="JT268" s="70"/>
      <c r="JU268" s="70"/>
      <c r="JV268" s="70"/>
      <c r="JW268" s="70"/>
      <c r="JX268" s="70"/>
      <c r="JY268" s="70"/>
      <c r="JZ268" s="70"/>
      <c r="KA268" s="70"/>
      <c r="KB268" s="70"/>
      <c r="KC268" s="70"/>
      <c r="KD268" s="70"/>
      <c r="KE268" s="70"/>
      <c r="KF268" s="70"/>
      <c r="KG268" s="70"/>
      <c r="KH268" s="70"/>
      <c r="KI268" s="70"/>
      <c r="KJ268" s="70"/>
      <c r="KK268" s="70"/>
      <c r="KL268" s="70"/>
      <c r="KM268" s="70"/>
      <c r="KN268" s="70"/>
      <c r="KO268" s="70"/>
      <c r="KP268" s="70"/>
      <c r="KQ268" s="70"/>
      <c r="KR268" s="70"/>
      <c r="KS268" s="70"/>
      <c r="KT268" s="70"/>
      <c r="KU268" s="70"/>
      <c r="KV268" s="70"/>
      <c r="KW268" s="70"/>
      <c r="KX268" s="70"/>
      <c r="KY268" s="70"/>
      <c r="KZ268" s="70"/>
      <c r="LA268" s="70"/>
      <c r="LB268" s="70"/>
      <c r="LC268" s="70"/>
      <c r="LD268" s="70"/>
      <c r="LE268" s="70"/>
      <c r="LF268" s="70"/>
      <c r="LG268" s="70"/>
    </row>
    <row r="269" spans="1:319" ht="30">
      <c r="A269" s="70" t="s">
        <v>511</v>
      </c>
      <c r="B269" s="71">
        <v>184196.69117647054</v>
      </c>
      <c r="C269" s="71" t="s">
        <v>76</v>
      </c>
      <c r="D269" s="26">
        <v>180512.75735294117</v>
      </c>
      <c r="E269" s="26">
        <f>ROUNDUP(Tabla1[[#This Row],[€uros1]],0)</f>
        <v>180513</v>
      </c>
      <c r="F269" s="70">
        <v>21.1</v>
      </c>
      <c r="G269" s="32">
        <v>268</v>
      </c>
      <c r="H269" s="70" t="s">
        <v>1340</v>
      </c>
      <c r="I269" s="70" t="s">
        <v>1340</v>
      </c>
      <c r="J269" s="70" t="s">
        <v>455</v>
      </c>
      <c r="K269" s="70" t="s">
        <v>456</v>
      </c>
      <c r="M269" s="70">
        <v>2</v>
      </c>
      <c r="N269" s="70">
        <v>2</v>
      </c>
      <c r="O269" s="70" t="s">
        <v>1316</v>
      </c>
      <c r="P269" s="70" t="s">
        <v>1334</v>
      </c>
      <c r="W269" s="70" t="s">
        <v>1422</v>
      </c>
      <c r="X269" s="70" t="s">
        <v>1423</v>
      </c>
      <c r="Y269" s="70" t="s">
        <v>1424</v>
      </c>
      <c r="AI269" s="70" t="s">
        <v>612</v>
      </c>
      <c r="AJ269" s="70" t="s">
        <v>171</v>
      </c>
      <c r="AK269" s="70" t="s">
        <v>1336</v>
      </c>
      <c r="AL269" s="70" t="s">
        <v>260</v>
      </c>
      <c r="AM269" s="70" t="s">
        <v>2108</v>
      </c>
      <c r="AN269" s="70" t="s">
        <v>60</v>
      </c>
      <c r="AO269" s="70" t="s">
        <v>61</v>
      </c>
      <c r="AP269" s="70" t="s">
        <v>62</v>
      </c>
      <c r="AQ269" s="70" t="s">
        <v>64</v>
      </c>
      <c r="AR269" s="70" t="s">
        <v>65</v>
      </c>
      <c r="AS269" s="70" t="s">
        <v>528</v>
      </c>
      <c r="AT269" s="70" t="s">
        <v>131</v>
      </c>
      <c r="AU269" s="70" t="s">
        <v>170</v>
      </c>
      <c r="AV269" s="70" t="s">
        <v>67</v>
      </c>
      <c r="AW269" s="70" t="s">
        <v>235</v>
      </c>
      <c r="AX269" s="70" t="s">
        <v>108</v>
      </c>
      <c r="AY269" s="70" t="s">
        <v>529</v>
      </c>
      <c r="AZ269" s="70" t="s">
        <v>317</v>
      </c>
      <c r="BD269" s="70" t="s">
        <v>605</v>
      </c>
      <c r="BE269" s="70" t="s">
        <v>606</v>
      </c>
      <c r="BF269" s="33" t="s">
        <v>2116</v>
      </c>
      <c r="BM269" s="70"/>
      <c r="BN269" s="72"/>
      <c r="BO269" s="70" t="s">
        <v>121</v>
      </c>
      <c r="BP269" s="62" t="s">
        <v>2097</v>
      </c>
      <c r="BQ269" s="72"/>
      <c r="BR269" s="70"/>
      <c r="BT269" s="70"/>
      <c r="BU269" s="74"/>
      <c r="BV269" s="70"/>
      <c r="BW269" s="70"/>
      <c r="BX269" s="70"/>
      <c r="BY269" s="70">
        <v>4</v>
      </c>
      <c r="BZ269" s="70"/>
      <c r="CA269" s="70"/>
      <c r="CB269" s="70"/>
      <c r="CC269" s="70"/>
      <c r="CD269" s="70"/>
      <c r="CE269" s="70"/>
      <c r="CF269" s="70"/>
      <c r="CG269" s="70"/>
      <c r="CH269" s="70"/>
      <c r="CI269" s="70"/>
      <c r="CJ269" s="74"/>
      <c r="CK269" s="70"/>
      <c r="CL269" s="70"/>
      <c r="CM269" s="70"/>
      <c r="CN269" s="70"/>
      <c r="CO269" s="70"/>
      <c r="CP269" s="70"/>
      <c r="CQ269" s="70"/>
      <c r="CR269" s="70"/>
      <c r="CS269" s="70"/>
      <c r="CT269" s="70"/>
      <c r="CV269" s="70"/>
      <c r="CY269" s="75"/>
      <c r="CZ269" s="75"/>
      <c r="DA269" s="75"/>
      <c r="DF269" s="70"/>
      <c r="DJ269" s="70"/>
      <c r="DK269" s="70"/>
      <c r="DL269" s="70"/>
      <c r="DM269" s="70"/>
      <c r="DN269" s="70"/>
      <c r="DO269" s="70"/>
      <c r="DP269" s="70"/>
      <c r="DQ269" s="70"/>
      <c r="DS269" s="70"/>
      <c r="DT269" s="70"/>
      <c r="DU269" s="70"/>
      <c r="DV269" s="70"/>
      <c r="DW269" s="70"/>
      <c r="DX269" s="70"/>
      <c r="DY269" s="70"/>
      <c r="DZ269" s="70"/>
      <c r="EA269" s="70"/>
      <c r="EB269" s="70">
        <v>60</v>
      </c>
      <c r="EC269" s="70"/>
      <c r="ED269" s="70"/>
      <c r="EE269" s="70"/>
      <c r="EF269" s="70">
        <v>2200</v>
      </c>
      <c r="EG269" s="70">
        <v>800</v>
      </c>
      <c r="EH269" s="70">
        <v>1998</v>
      </c>
      <c r="EI269" s="70"/>
      <c r="EL269" s="70">
        <f>COUNTA(Tabla1[[#This Row],[Tamb1]:[Tamb4]])</f>
        <v>1</v>
      </c>
      <c r="EM269" s="78" t="s">
        <v>1727</v>
      </c>
      <c r="EN269" s="78"/>
      <c r="EO269" s="78"/>
      <c r="EP269" s="78"/>
      <c r="EQ269" s="78"/>
      <c r="ER269" s="78" t="s">
        <v>1745</v>
      </c>
      <c r="ES269" s="70">
        <f>COUNTA(Tabla1[[#This Row],[Tcam1]:[Tcam9]])</f>
        <v>2</v>
      </c>
      <c r="ET269" s="78" t="s">
        <v>1741</v>
      </c>
      <c r="EU269" s="78" t="s">
        <v>1745</v>
      </c>
      <c r="EV269" s="70"/>
      <c r="FC269" s="79">
        <v>16818</v>
      </c>
      <c r="FD269" s="79">
        <v>48547</v>
      </c>
      <c r="FE269" s="80"/>
      <c r="FF269" s="80"/>
      <c r="FG269" s="79"/>
      <c r="FH269" s="79"/>
      <c r="FI269" s="79"/>
      <c r="FJ269" s="79"/>
      <c r="FK269" s="79"/>
      <c r="FL269" s="79"/>
      <c r="FM269" s="79"/>
      <c r="FN269" s="80"/>
      <c r="FO269" s="80"/>
      <c r="FP269" s="80"/>
      <c r="FQ269" s="80"/>
      <c r="FR269" s="80"/>
      <c r="FS269" s="80"/>
      <c r="FT269" s="80"/>
      <c r="FU269" s="79"/>
      <c r="FV269" s="79"/>
      <c r="FW269" s="80"/>
      <c r="FX269" s="80"/>
      <c r="FY269" s="80"/>
      <c r="FZ269" s="79"/>
      <c r="GA269" s="79"/>
      <c r="GB269" s="80"/>
      <c r="GC269" s="80"/>
      <c r="GD269" s="80"/>
      <c r="GE269" s="74"/>
      <c r="GF269" s="74"/>
      <c r="GG269" s="74"/>
      <c r="GH269" s="74"/>
      <c r="GI269" s="74"/>
      <c r="GJ269" s="74"/>
      <c r="GK269" s="74"/>
      <c r="GL269" s="74"/>
      <c r="GM269" s="74"/>
      <c r="GN269" s="74"/>
      <c r="GO269" s="74"/>
      <c r="GP269" s="74"/>
      <c r="GQ269" s="74"/>
      <c r="GR269" s="74"/>
      <c r="GS269" s="74"/>
      <c r="GT269" s="74"/>
      <c r="GU269" s="74"/>
      <c r="GV269" s="74"/>
      <c r="GW269" s="74"/>
      <c r="GX269" s="74"/>
      <c r="GY269" s="74"/>
      <c r="GZ269" s="74"/>
      <c r="HA269" s="74"/>
      <c r="HB269" s="74"/>
      <c r="HC269" s="74"/>
      <c r="HD269" s="74"/>
      <c r="HE269" s="74"/>
      <c r="HF269" s="74"/>
      <c r="HG269" s="74"/>
      <c r="HH269" s="74"/>
      <c r="HI269" s="74"/>
      <c r="HJ269" s="74"/>
      <c r="HK269" s="74"/>
      <c r="HL269" s="74"/>
      <c r="HM269" s="74"/>
      <c r="HN269" s="74"/>
      <c r="HO269" s="74"/>
      <c r="HP269" s="74"/>
      <c r="HQ269" s="74"/>
      <c r="HR269" s="74"/>
      <c r="HS269" s="74"/>
      <c r="HT269" s="74"/>
      <c r="HU269" s="74"/>
      <c r="HV269" s="74"/>
      <c r="HW269" s="74"/>
      <c r="HX269" s="74"/>
      <c r="HY269" s="74"/>
      <c r="HZ269" s="74"/>
      <c r="IA269" s="74"/>
      <c r="IB269" s="74"/>
      <c r="IC269" s="74"/>
      <c r="ID269" s="74"/>
      <c r="IE269" s="74"/>
      <c r="IF269" s="74"/>
      <c r="IG269" s="74"/>
      <c r="IH269" s="74"/>
      <c r="II269" s="74"/>
      <c r="IJ269" s="74"/>
      <c r="IK269" s="74"/>
      <c r="IL269" s="74"/>
      <c r="IM269" s="74"/>
      <c r="IN269" s="74"/>
      <c r="IO269" s="74"/>
      <c r="IP269" s="74"/>
      <c r="IQ269" s="74"/>
      <c r="IR269" s="74"/>
      <c r="IS269" s="74"/>
      <c r="IT269" s="74"/>
      <c r="IU269" s="74"/>
      <c r="IV269" s="74"/>
      <c r="IW269" s="74"/>
      <c r="IX269" s="74"/>
      <c r="IY269" s="74"/>
      <c r="IZ269" s="74"/>
      <c r="JA269" s="74"/>
      <c r="JB269" s="74"/>
      <c r="JC269" s="74"/>
      <c r="JD269" s="74"/>
      <c r="JE269" s="74"/>
      <c r="JF269" s="74"/>
      <c r="JG269" s="74"/>
      <c r="JH269" s="74"/>
      <c r="JI269" s="74"/>
      <c r="JJ269" s="74"/>
      <c r="JK269" s="70"/>
      <c r="JL269" s="70"/>
      <c r="JM269" s="70"/>
      <c r="JN269" s="70"/>
      <c r="JO269" s="70"/>
      <c r="JP269" s="70"/>
      <c r="JQ269" s="70"/>
      <c r="JR269" s="70"/>
      <c r="JS269" s="70"/>
      <c r="JT269" s="70"/>
      <c r="JU269" s="70"/>
      <c r="JV269" s="70"/>
      <c r="JW269" s="70"/>
      <c r="JX269" s="70"/>
      <c r="JY269" s="70"/>
      <c r="JZ269" s="70"/>
      <c r="KA269" s="70"/>
      <c r="KB269" s="70"/>
      <c r="KC269" s="70"/>
      <c r="KD269" s="70"/>
      <c r="KE269" s="70"/>
      <c r="KF269" s="70"/>
      <c r="KG269" s="70"/>
      <c r="KH269" s="70"/>
      <c r="KI269" s="70"/>
      <c r="KJ269" s="70"/>
      <c r="KK269" s="70"/>
      <c r="KL269" s="70"/>
      <c r="KM269" s="70"/>
      <c r="KN269" s="70"/>
      <c r="KO269" s="70"/>
      <c r="KP269" s="70"/>
      <c r="KQ269" s="70"/>
      <c r="KR269" s="70"/>
      <c r="KS269" s="70"/>
      <c r="KT269" s="70"/>
      <c r="KU269" s="70"/>
      <c r="KV269" s="70"/>
      <c r="KW269" s="70"/>
      <c r="KX269" s="70"/>
      <c r="KY269" s="70"/>
      <c r="KZ269" s="70"/>
      <c r="LA269" s="70"/>
      <c r="LB269" s="70"/>
      <c r="LC269" s="70"/>
      <c r="LD269" s="70"/>
      <c r="LE269" s="70"/>
      <c r="LF269" s="70"/>
      <c r="LG269" s="70"/>
    </row>
    <row r="270" spans="1:319" ht="30">
      <c r="A270" s="70" t="s">
        <v>512</v>
      </c>
      <c r="B270" s="71">
        <v>186987.13235294115</v>
      </c>
      <c r="C270" s="71" t="s">
        <v>76</v>
      </c>
      <c r="D270" s="26">
        <v>183247.38970588232</v>
      </c>
      <c r="E270" s="26">
        <f>ROUNDUP(Tabla1[[#This Row],[€uros1]],0)</f>
        <v>183248</v>
      </c>
      <c r="F270" s="70">
        <v>21.1</v>
      </c>
      <c r="G270" s="32">
        <v>269</v>
      </c>
      <c r="H270" s="70" t="s">
        <v>1340</v>
      </c>
      <c r="I270" s="70" t="s">
        <v>1340</v>
      </c>
      <c r="J270" s="70" t="s">
        <v>455</v>
      </c>
      <c r="K270" s="70" t="s">
        <v>456</v>
      </c>
      <c r="M270" s="70">
        <v>2</v>
      </c>
      <c r="N270" s="70">
        <v>2</v>
      </c>
      <c r="O270" s="70" t="s">
        <v>1316</v>
      </c>
      <c r="P270" s="70" t="s">
        <v>1334</v>
      </c>
      <c r="W270" s="70" t="s">
        <v>1422</v>
      </c>
      <c r="X270" s="70" t="s">
        <v>1423</v>
      </c>
      <c r="Y270" s="70" t="s">
        <v>1424</v>
      </c>
      <c r="AI270" s="70" t="s">
        <v>612</v>
      </c>
      <c r="AJ270" s="70" t="s">
        <v>171</v>
      </c>
      <c r="AK270" s="70" t="s">
        <v>1336</v>
      </c>
      <c r="AL270" s="70" t="s">
        <v>260</v>
      </c>
      <c r="AM270" s="70" t="s">
        <v>2108</v>
      </c>
      <c r="AN270" s="70" t="s">
        <v>60</v>
      </c>
      <c r="AO270" s="70" t="s">
        <v>61</v>
      </c>
      <c r="AP270" s="70" t="s">
        <v>62</v>
      </c>
      <c r="AQ270" s="70" t="s">
        <v>64</v>
      </c>
      <c r="AR270" s="70" t="s">
        <v>65</v>
      </c>
      <c r="AS270" s="70" t="s">
        <v>528</v>
      </c>
      <c r="AT270" s="70" t="s">
        <v>131</v>
      </c>
      <c r="AU270" s="70" t="s">
        <v>170</v>
      </c>
      <c r="AV270" s="70" t="s">
        <v>67</v>
      </c>
      <c r="AW270" s="70" t="s">
        <v>235</v>
      </c>
      <c r="AX270" s="70" t="s">
        <v>108</v>
      </c>
      <c r="AY270" s="70" t="s">
        <v>529</v>
      </c>
      <c r="AZ270" s="70" t="s">
        <v>317</v>
      </c>
      <c r="BD270" s="70" t="s">
        <v>605</v>
      </c>
      <c r="BE270" s="70" t="s">
        <v>606</v>
      </c>
      <c r="BF270" s="33" t="s">
        <v>2116</v>
      </c>
      <c r="BM270" s="70"/>
      <c r="BN270" s="72"/>
      <c r="BO270" s="70" t="s">
        <v>121</v>
      </c>
      <c r="BP270" s="62" t="s">
        <v>2097</v>
      </c>
      <c r="BQ270" s="72"/>
      <c r="BR270" s="70"/>
      <c r="BT270" s="70"/>
      <c r="BU270" s="74"/>
      <c r="BV270" s="70"/>
      <c r="BW270" s="70"/>
      <c r="BX270" s="70"/>
      <c r="BY270" s="70">
        <v>4</v>
      </c>
      <c r="BZ270" s="70"/>
      <c r="CA270" s="70"/>
      <c r="CB270" s="70"/>
      <c r="CC270" s="70"/>
      <c r="CD270" s="70"/>
      <c r="CE270" s="70"/>
      <c r="CF270" s="70"/>
      <c r="CG270" s="70"/>
      <c r="CH270" s="70"/>
      <c r="CI270" s="70"/>
      <c r="CJ270" s="74"/>
      <c r="CK270" s="70"/>
      <c r="CL270" s="70"/>
      <c r="CM270" s="70"/>
      <c r="CN270" s="70"/>
      <c r="CO270" s="70"/>
      <c r="CP270" s="70"/>
      <c r="CQ270" s="70"/>
      <c r="CR270" s="70"/>
      <c r="CS270" s="70"/>
      <c r="CT270" s="70"/>
      <c r="CV270" s="70"/>
      <c r="CY270" s="75"/>
      <c r="CZ270" s="75"/>
      <c r="DA270" s="75"/>
      <c r="DF270" s="70"/>
      <c r="DJ270" s="70"/>
      <c r="DK270" s="70"/>
      <c r="DL270" s="70"/>
      <c r="DM270" s="70"/>
      <c r="DN270" s="70"/>
      <c r="DO270" s="70"/>
      <c r="DP270" s="70"/>
      <c r="DQ270" s="70"/>
      <c r="DS270" s="70"/>
      <c r="DT270" s="70"/>
      <c r="DU270" s="70"/>
      <c r="DV270" s="70"/>
      <c r="DW270" s="70"/>
      <c r="DX270" s="70"/>
      <c r="DY270" s="70"/>
      <c r="DZ270" s="70"/>
      <c r="EA270" s="70"/>
      <c r="EB270" s="70">
        <v>60</v>
      </c>
      <c r="EC270" s="70"/>
      <c r="ED270" s="70"/>
      <c r="EE270" s="70"/>
      <c r="EF270" s="70">
        <v>2200</v>
      </c>
      <c r="EG270" s="70">
        <v>800</v>
      </c>
      <c r="EH270" s="70">
        <v>1998</v>
      </c>
      <c r="EI270" s="70"/>
      <c r="EL270" s="70">
        <f>COUNTA(Tabla1[[#This Row],[Tamb1]:[Tamb4]])</f>
        <v>1</v>
      </c>
      <c r="EM270" s="78" t="s">
        <v>1727</v>
      </c>
      <c r="EN270" s="78"/>
      <c r="EO270" s="78"/>
      <c r="EP270" s="78"/>
      <c r="EQ270" s="78"/>
      <c r="ER270" s="78" t="s">
        <v>1745</v>
      </c>
      <c r="ES270" s="70">
        <f>COUNTA(Tabla1[[#This Row],[Tcam1]:[Tcam9]])</f>
        <v>2</v>
      </c>
      <c r="ET270" s="78" t="s">
        <v>1741</v>
      </c>
      <c r="EU270" s="78" t="s">
        <v>1745</v>
      </c>
      <c r="EV270" s="70"/>
      <c r="FC270" s="79">
        <v>16818</v>
      </c>
      <c r="FD270" s="79">
        <v>59032</v>
      </c>
      <c r="FE270" s="80"/>
      <c r="FF270" s="80"/>
      <c r="FG270" s="79"/>
      <c r="FH270" s="79"/>
      <c r="FI270" s="79"/>
      <c r="FJ270" s="79"/>
      <c r="FK270" s="79"/>
      <c r="FL270" s="79"/>
      <c r="FM270" s="79"/>
      <c r="FN270" s="79"/>
      <c r="FO270" s="79"/>
      <c r="FP270" s="80"/>
      <c r="FQ270" s="80"/>
      <c r="FR270" s="80"/>
      <c r="FS270" s="80"/>
      <c r="FT270" s="80"/>
      <c r="FU270" s="79"/>
      <c r="FV270" s="79"/>
      <c r="FW270" s="80"/>
      <c r="FX270" s="80"/>
      <c r="FY270" s="80"/>
      <c r="FZ270" s="79"/>
      <c r="GA270" s="79"/>
      <c r="GB270" s="80"/>
      <c r="GC270" s="80"/>
      <c r="GD270" s="80"/>
      <c r="GE270" s="74"/>
      <c r="GF270" s="74"/>
      <c r="GG270" s="74"/>
      <c r="GH270" s="74"/>
      <c r="GI270" s="74"/>
      <c r="GJ270" s="74"/>
      <c r="GK270" s="74"/>
      <c r="GL270" s="74"/>
      <c r="GM270" s="74"/>
      <c r="GN270" s="74"/>
      <c r="GO270" s="74"/>
      <c r="GP270" s="74"/>
      <c r="GQ270" s="74"/>
      <c r="GR270" s="74"/>
      <c r="GS270" s="74"/>
      <c r="GT270" s="74"/>
      <c r="GU270" s="74"/>
      <c r="GV270" s="74"/>
      <c r="GW270" s="74"/>
      <c r="GX270" s="74"/>
      <c r="GY270" s="74"/>
      <c r="GZ270" s="74"/>
      <c r="HA270" s="74"/>
      <c r="HB270" s="74"/>
      <c r="HC270" s="74"/>
      <c r="HD270" s="74"/>
      <c r="HE270" s="74"/>
      <c r="HF270" s="74"/>
      <c r="HG270" s="74"/>
      <c r="HH270" s="74"/>
      <c r="HI270" s="74"/>
      <c r="HJ270" s="74"/>
      <c r="HK270" s="74"/>
      <c r="HL270" s="74"/>
      <c r="HM270" s="74"/>
      <c r="HN270" s="74"/>
      <c r="HO270" s="74"/>
      <c r="HP270" s="74"/>
      <c r="HQ270" s="74"/>
      <c r="HR270" s="74"/>
      <c r="HS270" s="74"/>
      <c r="HT270" s="74"/>
      <c r="HU270" s="74"/>
      <c r="HV270" s="74"/>
      <c r="HW270" s="74"/>
      <c r="HX270" s="74"/>
      <c r="HY270" s="74"/>
      <c r="HZ270" s="74"/>
      <c r="IA270" s="74"/>
      <c r="IB270" s="74"/>
      <c r="IC270" s="74"/>
      <c r="ID270" s="74"/>
      <c r="IE270" s="74"/>
      <c r="IF270" s="74"/>
      <c r="IG270" s="74"/>
      <c r="IH270" s="74"/>
      <c r="II270" s="74"/>
      <c r="IJ270" s="74"/>
      <c r="IK270" s="74"/>
      <c r="IL270" s="74"/>
      <c r="IM270" s="74"/>
      <c r="IN270" s="74"/>
      <c r="IO270" s="74"/>
      <c r="IP270" s="74"/>
      <c r="IQ270" s="74"/>
      <c r="IR270" s="74"/>
      <c r="IS270" s="74"/>
      <c r="IT270" s="74"/>
      <c r="IU270" s="74"/>
      <c r="IV270" s="74"/>
      <c r="IW270" s="74"/>
      <c r="IX270" s="74"/>
      <c r="IY270" s="74"/>
      <c r="IZ270" s="74"/>
      <c r="JA270" s="74"/>
      <c r="JB270" s="74"/>
      <c r="JC270" s="74"/>
      <c r="JD270" s="74"/>
      <c r="JE270" s="74"/>
      <c r="JF270" s="74"/>
      <c r="JG270" s="74"/>
      <c r="JH270" s="74"/>
      <c r="JI270" s="74"/>
      <c r="JJ270" s="74"/>
      <c r="JK270" s="70"/>
      <c r="JL270" s="70"/>
      <c r="JM270" s="70"/>
      <c r="JN270" s="70"/>
      <c r="JO270" s="70"/>
      <c r="JP270" s="70"/>
      <c r="JQ270" s="70"/>
      <c r="JR270" s="70"/>
      <c r="JS270" s="70"/>
      <c r="JT270" s="70"/>
      <c r="JU270" s="70"/>
      <c r="JV270" s="70"/>
      <c r="JW270" s="70"/>
      <c r="JX270" s="70"/>
      <c r="JY270" s="70"/>
      <c r="JZ270" s="70"/>
      <c r="KA270" s="70"/>
      <c r="KB270" s="70"/>
      <c r="KC270" s="70"/>
      <c r="KD270" s="70"/>
      <c r="KE270" s="70"/>
      <c r="KF270" s="70"/>
      <c r="KG270" s="70"/>
      <c r="KH270" s="70"/>
      <c r="KI270" s="70"/>
      <c r="KJ270" s="70"/>
      <c r="KK270" s="70"/>
      <c r="KL270" s="70"/>
      <c r="KM270" s="70"/>
      <c r="KN270" s="70"/>
      <c r="KO270" s="70"/>
      <c r="KP270" s="70"/>
      <c r="KQ270" s="70"/>
      <c r="KR270" s="70"/>
      <c r="KS270" s="70"/>
      <c r="KT270" s="70"/>
      <c r="KU270" s="70"/>
      <c r="KV270" s="70"/>
      <c r="KW270" s="70"/>
      <c r="KX270" s="70"/>
      <c r="KY270" s="70"/>
      <c r="KZ270" s="70"/>
      <c r="LA270" s="70"/>
      <c r="LB270" s="70"/>
      <c r="LC270" s="70"/>
      <c r="LD270" s="70"/>
      <c r="LE270" s="70"/>
      <c r="LF270" s="70"/>
      <c r="LG270" s="70"/>
    </row>
    <row r="271" spans="1:319" ht="30">
      <c r="A271" s="70" t="s">
        <v>513</v>
      </c>
      <c r="B271" s="71">
        <v>188913.60294117645</v>
      </c>
      <c r="C271" s="71">
        <v>147859</v>
      </c>
      <c r="D271" s="26">
        <v>185135.33088235292</v>
      </c>
      <c r="E271" s="26">
        <f>ROUNDUP(Tabla1[[#This Row],[€uros1]],0)</f>
        <v>185136</v>
      </c>
      <c r="F271" s="70">
        <v>21.1</v>
      </c>
      <c r="G271" s="32">
        <v>270</v>
      </c>
      <c r="H271" s="70" t="s">
        <v>1340</v>
      </c>
      <c r="I271" s="70" t="s">
        <v>1340</v>
      </c>
      <c r="J271" s="70" t="s">
        <v>455</v>
      </c>
      <c r="K271" s="70" t="s">
        <v>456</v>
      </c>
      <c r="M271" s="70">
        <v>2</v>
      </c>
      <c r="N271" s="70">
        <v>2</v>
      </c>
      <c r="O271" s="70" t="s">
        <v>1316</v>
      </c>
      <c r="P271" s="70" t="s">
        <v>1334</v>
      </c>
      <c r="W271" s="70" t="s">
        <v>1422</v>
      </c>
      <c r="X271" s="70" t="s">
        <v>1423</v>
      </c>
      <c r="Y271" s="70" t="s">
        <v>1424</v>
      </c>
      <c r="AI271" s="70" t="s">
        <v>612</v>
      </c>
      <c r="AJ271" s="70" t="s">
        <v>171</v>
      </c>
      <c r="AK271" s="70" t="s">
        <v>1336</v>
      </c>
      <c r="AL271" s="70" t="s">
        <v>260</v>
      </c>
      <c r="AM271" s="70" t="s">
        <v>2108</v>
      </c>
      <c r="AN271" s="70" t="s">
        <v>60</v>
      </c>
      <c r="AO271" s="70" t="s">
        <v>61</v>
      </c>
      <c r="AP271" s="70" t="s">
        <v>62</v>
      </c>
      <c r="AQ271" s="70" t="s">
        <v>64</v>
      </c>
      <c r="AR271" s="70" t="s">
        <v>65</v>
      </c>
      <c r="AS271" s="70" t="s">
        <v>528</v>
      </c>
      <c r="AT271" s="70" t="s">
        <v>131</v>
      </c>
      <c r="AU271" s="70" t="s">
        <v>170</v>
      </c>
      <c r="AV271" s="70" t="s">
        <v>67</v>
      </c>
      <c r="AW271" s="70" t="s">
        <v>235</v>
      </c>
      <c r="AX271" s="70" t="s">
        <v>108</v>
      </c>
      <c r="AY271" s="70" t="s">
        <v>529</v>
      </c>
      <c r="AZ271" s="70" t="s">
        <v>317</v>
      </c>
      <c r="BD271" s="70" t="s">
        <v>605</v>
      </c>
      <c r="BE271" s="70" t="s">
        <v>606</v>
      </c>
      <c r="BF271" s="33" t="s">
        <v>2116</v>
      </c>
      <c r="BM271" s="70"/>
      <c r="BN271" s="72"/>
      <c r="BO271" s="70" t="s">
        <v>121</v>
      </c>
      <c r="BP271" s="62" t="s">
        <v>2097</v>
      </c>
      <c r="BQ271" s="72"/>
      <c r="BR271" s="70"/>
      <c r="BT271" s="70"/>
      <c r="BU271" s="74"/>
      <c r="BV271" s="70"/>
      <c r="BW271" s="70"/>
      <c r="BX271" s="70"/>
      <c r="BY271" s="70">
        <v>4</v>
      </c>
      <c r="BZ271" s="70"/>
      <c r="CA271" s="70"/>
      <c r="CB271" s="70"/>
      <c r="CC271" s="70"/>
      <c r="CD271" s="70"/>
      <c r="CE271" s="70"/>
      <c r="CF271" s="70"/>
      <c r="CG271" s="70"/>
      <c r="CH271" s="70"/>
      <c r="CI271" s="70"/>
      <c r="CJ271" s="74"/>
      <c r="CK271" s="70"/>
      <c r="CL271" s="70"/>
      <c r="CM271" s="70"/>
      <c r="CN271" s="70"/>
      <c r="CO271" s="70"/>
      <c r="CP271" s="70"/>
      <c r="CQ271" s="70"/>
      <c r="CR271" s="70"/>
      <c r="CS271" s="70"/>
      <c r="CT271" s="70"/>
      <c r="CV271" s="70"/>
      <c r="CY271" s="75"/>
      <c r="CZ271" s="75"/>
      <c r="DA271" s="75"/>
      <c r="DF271" s="70"/>
      <c r="DJ271" s="70"/>
      <c r="DK271" s="70"/>
      <c r="DL271" s="70"/>
      <c r="DM271" s="70"/>
      <c r="DN271" s="70"/>
      <c r="DO271" s="70"/>
      <c r="DP271" s="70"/>
      <c r="DQ271" s="70"/>
      <c r="DS271" s="70"/>
      <c r="DT271" s="70"/>
      <c r="DU271" s="70"/>
      <c r="DV271" s="70"/>
      <c r="DW271" s="70"/>
      <c r="DX271" s="70"/>
      <c r="DY271" s="70"/>
      <c r="DZ271" s="70"/>
      <c r="EA271" s="70"/>
      <c r="EB271" s="70">
        <v>60</v>
      </c>
      <c r="EC271" s="70"/>
      <c r="ED271" s="70"/>
      <c r="EE271" s="70"/>
      <c r="EF271" s="70">
        <v>2200</v>
      </c>
      <c r="EG271" s="70">
        <v>800</v>
      </c>
      <c r="EH271" s="70">
        <v>1998</v>
      </c>
      <c r="EI271" s="70"/>
      <c r="EL271" s="70">
        <f>COUNTA(Tabla1[[#This Row],[Tamb1]:[Tamb4]])</f>
        <v>1</v>
      </c>
      <c r="EM271" s="78" t="s">
        <v>1727</v>
      </c>
      <c r="EN271" s="78"/>
      <c r="EO271" s="78"/>
      <c r="EP271" s="78"/>
      <c r="EQ271" s="78"/>
      <c r="ER271" s="78" t="s">
        <v>1745</v>
      </c>
      <c r="ES271" s="70">
        <f>COUNTA(Tabla1[[#This Row],[Tcam1]:[Tcam9]])</f>
        <v>2</v>
      </c>
      <c r="ET271" s="78" t="s">
        <v>1741</v>
      </c>
      <c r="EU271" s="78" t="s">
        <v>1745</v>
      </c>
      <c r="EV271" s="70"/>
      <c r="FC271" s="79">
        <v>16818</v>
      </c>
      <c r="FD271" s="79">
        <v>66199</v>
      </c>
      <c r="FE271" s="79"/>
      <c r="FF271" s="80"/>
      <c r="FG271" s="80"/>
      <c r="FH271" s="80"/>
      <c r="FI271" s="80"/>
      <c r="FJ271" s="80"/>
      <c r="FK271" s="80"/>
      <c r="FL271" s="79"/>
      <c r="FM271" s="79"/>
      <c r="FN271" s="79"/>
      <c r="FO271" s="80"/>
      <c r="FP271" s="80"/>
      <c r="FQ271" s="80"/>
      <c r="FR271" s="80"/>
      <c r="FS271" s="80"/>
      <c r="FT271" s="80"/>
      <c r="FU271" s="79"/>
      <c r="FV271" s="79"/>
      <c r="FW271" s="79"/>
      <c r="FX271" s="80"/>
      <c r="FY271" s="80"/>
      <c r="FZ271" s="79"/>
      <c r="GA271" s="79"/>
      <c r="GB271" s="80"/>
      <c r="GC271" s="80"/>
      <c r="GD271" s="80"/>
      <c r="GE271" s="74"/>
      <c r="GF271" s="74"/>
      <c r="GG271" s="74"/>
      <c r="GH271" s="74"/>
      <c r="GI271" s="74"/>
      <c r="GJ271" s="74"/>
      <c r="GK271" s="74"/>
      <c r="GL271" s="74"/>
      <c r="GM271" s="74"/>
      <c r="GN271" s="74"/>
      <c r="GO271" s="74"/>
      <c r="GP271" s="74"/>
      <c r="GQ271" s="74"/>
      <c r="GR271" s="74"/>
      <c r="GS271" s="74"/>
      <c r="GT271" s="74"/>
      <c r="GU271" s="74"/>
      <c r="GV271" s="74"/>
      <c r="GW271" s="74"/>
      <c r="GX271" s="74"/>
      <c r="GY271" s="74"/>
      <c r="GZ271" s="74"/>
      <c r="HA271" s="74"/>
      <c r="HB271" s="74"/>
      <c r="HC271" s="74"/>
      <c r="HD271" s="74"/>
      <c r="HE271" s="74"/>
      <c r="HF271" s="74"/>
      <c r="HG271" s="74"/>
      <c r="HH271" s="74"/>
      <c r="HI271" s="74"/>
      <c r="HJ271" s="74"/>
      <c r="HK271" s="74"/>
      <c r="HL271" s="74"/>
      <c r="HM271" s="74"/>
      <c r="HN271" s="74"/>
      <c r="HO271" s="74"/>
      <c r="HP271" s="74"/>
      <c r="HQ271" s="74"/>
      <c r="HR271" s="74"/>
      <c r="HS271" s="74"/>
      <c r="HT271" s="74"/>
      <c r="HU271" s="74"/>
      <c r="HV271" s="74"/>
      <c r="HW271" s="74"/>
      <c r="HX271" s="74"/>
      <c r="HY271" s="74"/>
      <c r="HZ271" s="74"/>
      <c r="IA271" s="74"/>
      <c r="IB271" s="74"/>
      <c r="IC271" s="74"/>
      <c r="ID271" s="74"/>
      <c r="IE271" s="74"/>
      <c r="IF271" s="74"/>
      <c r="IG271" s="74"/>
      <c r="IH271" s="74"/>
      <c r="II271" s="74"/>
      <c r="IJ271" s="74"/>
      <c r="IK271" s="74"/>
      <c r="IL271" s="74"/>
      <c r="IM271" s="74"/>
      <c r="IN271" s="74"/>
      <c r="IO271" s="74"/>
      <c r="IP271" s="74"/>
      <c r="IQ271" s="74"/>
      <c r="IR271" s="74"/>
      <c r="IS271" s="74"/>
      <c r="IT271" s="74"/>
      <c r="IU271" s="74"/>
      <c r="IV271" s="74"/>
      <c r="IW271" s="74"/>
      <c r="IX271" s="74"/>
      <c r="IY271" s="74"/>
      <c r="IZ271" s="74"/>
      <c r="JA271" s="74"/>
      <c r="JB271" s="74"/>
      <c r="JC271" s="74"/>
      <c r="JD271" s="74"/>
      <c r="JE271" s="74"/>
      <c r="JF271" s="74"/>
      <c r="JG271" s="74"/>
      <c r="JH271" s="74"/>
      <c r="JI271" s="74"/>
      <c r="JJ271" s="74"/>
      <c r="JK271" s="70"/>
      <c r="JL271" s="70"/>
      <c r="JM271" s="70"/>
      <c r="JN271" s="70"/>
      <c r="JO271" s="70"/>
      <c r="JP271" s="70"/>
      <c r="JQ271" s="70"/>
      <c r="JR271" s="70"/>
      <c r="JS271" s="70"/>
      <c r="JT271" s="70"/>
      <c r="JU271" s="70"/>
      <c r="JV271" s="70"/>
      <c r="JW271" s="70"/>
      <c r="JX271" s="70"/>
      <c r="JY271" s="70"/>
      <c r="JZ271" s="70"/>
      <c r="KA271" s="70"/>
      <c r="KB271" s="70"/>
      <c r="KC271" s="70"/>
      <c r="KD271" s="70"/>
      <c r="KE271" s="70"/>
      <c r="KF271" s="70"/>
      <c r="KG271" s="70"/>
      <c r="KH271" s="70"/>
      <c r="KI271" s="70"/>
      <c r="KJ271" s="70"/>
      <c r="KK271" s="70"/>
      <c r="KL271" s="70"/>
      <c r="KM271" s="70"/>
      <c r="KN271" s="70"/>
      <c r="KO271" s="70"/>
      <c r="KP271" s="70"/>
      <c r="KQ271" s="70"/>
      <c r="KR271" s="70"/>
      <c r="KS271" s="70"/>
      <c r="KT271" s="70"/>
      <c r="KU271" s="70"/>
      <c r="KV271" s="70"/>
      <c r="KW271" s="70"/>
      <c r="KX271" s="70"/>
      <c r="KY271" s="70"/>
      <c r="KZ271" s="70"/>
      <c r="LA271" s="70"/>
      <c r="LB271" s="70"/>
      <c r="LC271" s="70"/>
      <c r="LD271" s="70"/>
      <c r="LE271" s="70"/>
      <c r="LF271" s="70"/>
      <c r="LG271" s="70"/>
    </row>
    <row r="272" spans="1:319" ht="30">
      <c r="A272" s="70" t="s">
        <v>514</v>
      </c>
      <c r="B272" s="71">
        <v>184411.76470588232</v>
      </c>
      <c r="C272" s="71" t="s">
        <v>76</v>
      </c>
      <c r="D272" s="26">
        <v>180723.52941176467</v>
      </c>
      <c r="E272" s="26">
        <f>ROUNDUP(Tabla1[[#This Row],[€uros1]],0)</f>
        <v>180724</v>
      </c>
      <c r="F272" s="70">
        <v>21.1</v>
      </c>
      <c r="G272" s="32">
        <v>271</v>
      </c>
      <c r="H272" s="70" t="s">
        <v>1340</v>
      </c>
      <c r="I272" s="70" t="s">
        <v>1340</v>
      </c>
      <c r="J272" s="70" t="s">
        <v>455</v>
      </c>
      <c r="K272" s="70" t="s">
        <v>456</v>
      </c>
      <c r="M272" s="70">
        <v>2</v>
      </c>
      <c r="N272" s="70">
        <v>2</v>
      </c>
      <c r="O272" s="70" t="s">
        <v>1316</v>
      </c>
      <c r="P272" s="70" t="s">
        <v>1334</v>
      </c>
      <c r="W272" s="70" t="s">
        <v>1422</v>
      </c>
      <c r="X272" s="70" t="s">
        <v>1423</v>
      </c>
      <c r="Y272" s="70" t="s">
        <v>1424</v>
      </c>
      <c r="AI272" s="70" t="s">
        <v>612</v>
      </c>
      <c r="AJ272" s="70" t="s">
        <v>171</v>
      </c>
      <c r="AK272" s="70" t="s">
        <v>1336</v>
      </c>
      <c r="AL272" s="70" t="s">
        <v>260</v>
      </c>
      <c r="AM272" s="70" t="s">
        <v>2108</v>
      </c>
      <c r="AN272" s="70" t="s">
        <v>60</v>
      </c>
      <c r="AO272" s="70" t="s">
        <v>61</v>
      </c>
      <c r="AP272" s="70" t="s">
        <v>62</v>
      </c>
      <c r="AQ272" s="70" t="s">
        <v>64</v>
      </c>
      <c r="AR272" s="70" t="s">
        <v>65</v>
      </c>
      <c r="AS272" s="70" t="s">
        <v>528</v>
      </c>
      <c r="AT272" s="70" t="s">
        <v>131</v>
      </c>
      <c r="AU272" s="70" t="s">
        <v>170</v>
      </c>
      <c r="AV272" s="70" t="s">
        <v>67</v>
      </c>
      <c r="AW272" s="70" t="s">
        <v>235</v>
      </c>
      <c r="AX272" s="70" t="s">
        <v>108</v>
      </c>
      <c r="AY272" s="70" t="s">
        <v>529</v>
      </c>
      <c r="AZ272" s="70" t="s">
        <v>317</v>
      </c>
      <c r="BD272" s="70" t="s">
        <v>605</v>
      </c>
      <c r="BE272" s="70" t="s">
        <v>606</v>
      </c>
      <c r="BF272" s="33" t="s">
        <v>2116</v>
      </c>
      <c r="BM272" s="70"/>
      <c r="BN272" s="72"/>
      <c r="BO272" s="70" t="s">
        <v>121</v>
      </c>
      <c r="BP272" s="62" t="s">
        <v>2097</v>
      </c>
      <c r="BQ272" s="72"/>
      <c r="BR272" s="70"/>
      <c r="BT272" s="70"/>
      <c r="BU272" s="74"/>
      <c r="BV272" s="70"/>
      <c r="BW272" s="70"/>
      <c r="BX272" s="70"/>
      <c r="BY272" s="70">
        <v>4</v>
      </c>
      <c r="BZ272" s="70"/>
      <c r="CA272" s="70"/>
      <c r="CB272" s="70"/>
      <c r="CC272" s="70"/>
      <c r="CD272" s="70"/>
      <c r="CE272" s="70"/>
      <c r="CF272" s="70"/>
      <c r="CG272" s="70"/>
      <c r="CH272" s="70"/>
      <c r="CI272" s="70"/>
      <c r="CJ272" s="74"/>
      <c r="CK272" s="70"/>
      <c r="CL272" s="70"/>
      <c r="CM272" s="70"/>
      <c r="CN272" s="70"/>
      <c r="CO272" s="70"/>
      <c r="CP272" s="70"/>
      <c r="CQ272" s="70"/>
      <c r="CR272" s="70"/>
      <c r="CS272" s="70"/>
      <c r="CT272" s="70"/>
      <c r="CV272" s="70"/>
      <c r="CY272" s="75"/>
      <c r="CZ272" s="75"/>
      <c r="DA272" s="75"/>
      <c r="DF272" s="70"/>
      <c r="DJ272" s="70"/>
      <c r="DK272" s="70"/>
      <c r="DL272" s="70"/>
      <c r="DM272" s="70"/>
      <c r="DN272" s="70"/>
      <c r="DO272" s="70"/>
      <c r="DP272" s="70"/>
      <c r="DQ272" s="70"/>
      <c r="DS272" s="70"/>
      <c r="DT272" s="70"/>
      <c r="DU272" s="70"/>
      <c r="DV272" s="70"/>
      <c r="DW272" s="70"/>
      <c r="DX272" s="70"/>
      <c r="DY272" s="70"/>
      <c r="DZ272" s="70"/>
      <c r="EA272" s="70"/>
      <c r="EB272" s="70">
        <v>60</v>
      </c>
      <c r="EC272" s="70"/>
      <c r="ED272" s="70"/>
      <c r="EE272" s="70"/>
      <c r="EF272" s="70">
        <v>2200</v>
      </c>
      <c r="EG272" s="70">
        <v>800</v>
      </c>
      <c r="EH272" s="70">
        <v>1998</v>
      </c>
      <c r="EI272" s="70"/>
      <c r="EL272" s="70">
        <f>COUNTA(Tabla1[[#This Row],[Tamb1]:[Tamb4]])</f>
        <v>1</v>
      </c>
      <c r="EM272" s="78" t="s">
        <v>1727</v>
      </c>
      <c r="EN272" s="78"/>
      <c r="EO272" s="78"/>
      <c r="EP272" s="78"/>
      <c r="EQ272" s="78"/>
      <c r="ER272" s="78" t="s">
        <v>1745</v>
      </c>
      <c r="ES272" s="70">
        <f>COUNTA(Tabla1[[#This Row],[Tcam1]:[Tcam9]])</f>
        <v>2</v>
      </c>
      <c r="ET272" s="78" t="s">
        <v>1741</v>
      </c>
      <c r="EU272" s="78" t="s">
        <v>1745</v>
      </c>
      <c r="EV272" s="70"/>
      <c r="FC272" s="79">
        <v>21827</v>
      </c>
      <c r="FD272" s="79">
        <v>42658</v>
      </c>
      <c r="FE272" s="79"/>
      <c r="FF272" s="79"/>
      <c r="FG272" s="79"/>
      <c r="FH272" s="79"/>
      <c r="FI272" s="79"/>
      <c r="FJ272" s="79"/>
      <c r="FK272" s="79"/>
      <c r="FL272" s="79"/>
      <c r="FM272" s="79"/>
      <c r="FN272" s="79"/>
      <c r="FO272" s="79"/>
      <c r="FP272" s="80"/>
      <c r="FQ272" s="80"/>
      <c r="FR272" s="80"/>
      <c r="FS272" s="80"/>
      <c r="FT272" s="80"/>
      <c r="FU272" s="79"/>
      <c r="FV272" s="79"/>
      <c r="FW272" s="80"/>
      <c r="FX272" s="80"/>
      <c r="FY272" s="80"/>
      <c r="FZ272" s="79"/>
      <c r="GA272" s="79"/>
      <c r="GB272" s="80"/>
      <c r="GC272" s="80"/>
      <c r="GD272" s="80"/>
      <c r="GE272" s="74"/>
      <c r="GF272" s="74"/>
      <c r="GG272" s="74"/>
      <c r="GH272" s="74"/>
      <c r="GI272" s="74"/>
      <c r="GJ272" s="74"/>
      <c r="GK272" s="74"/>
      <c r="GL272" s="74"/>
      <c r="GM272" s="74"/>
      <c r="GN272" s="74"/>
      <c r="GO272" s="74"/>
      <c r="GP272" s="74"/>
      <c r="GQ272" s="74"/>
      <c r="GR272" s="74"/>
      <c r="GS272" s="74"/>
      <c r="GT272" s="74"/>
      <c r="GU272" s="74"/>
      <c r="GV272" s="74"/>
      <c r="GW272" s="74"/>
      <c r="GX272" s="74"/>
      <c r="GY272" s="74"/>
      <c r="GZ272" s="74"/>
      <c r="HA272" s="74"/>
      <c r="HB272" s="74"/>
      <c r="HC272" s="74"/>
      <c r="HD272" s="74"/>
      <c r="HE272" s="74"/>
      <c r="HF272" s="74"/>
      <c r="HG272" s="74"/>
      <c r="HH272" s="74"/>
      <c r="HI272" s="74"/>
      <c r="HJ272" s="74"/>
      <c r="HK272" s="74"/>
      <c r="HL272" s="74"/>
      <c r="HM272" s="74"/>
      <c r="HN272" s="74"/>
      <c r="HO272" s="74"/>
      <c r="HP272" s="74"/>
      <c r="HQ272" s="74"/>
      <c r="HR272" s="74"/>
      <c r="HS272" s="74"/>
      <c r="HT272" s="74"/>
      <c r="HU272" s="74"/>
      <c r="HV272" s="74"/>
      <c r="HW272" s="74"/>
      <c r="HX272" s="74"/>
      <c r="HY272" s="74"/>
      <c r="HZ272" s="74"/>
      <c r="IA272" s="74"/>
      <c r="IB272" s="74"/>
      <c r="IC272" s="74"/>
      <c r="ID272" s="74"/>
      <c r="IE272" s="74"/>
      <c r="IF272" s="74"/>
      <c r="IG272" s="74"/>
      <c r="IH272" s="74"/>
      <c r="II272" s="74"/>
      <c r="IJ272" s="74"/>
      <c r="IK272" s="74"/>
      <c r="IL272" s="74"/>
      <c r="IM272" s="74"/>
      <c r="IN272" s="74"/>
      <c r="IO272" s="74"/>
      <c r="IP272" s="74"/>
      <c r="IQ272" s="74"/>
      <c r="IR272" s="74"/>
      <c r="IS272" s="74"/>
      <c r="IT272" s="74"/>
      <c r="IU272" s="74"/>
      <c r="IV272" s="74"/>
      <c r="IW272" s="74"/>
      <c r="IX272" s="74"/>
      <c r="IY272" s="74"/>
      <c r="IZ272" s="74"/>
      <c r="JA272" s="74"/>
      <c r="JB272" s="74"/>
      <c r="JC272" s="74"/>
      <c r="JD272" s="74"/>
      <c r="JE272" s="74"/>
      <c r="JF272" s="74"/>
      <c r="JG272" s="74"/>
      <c r="JH272" s="74"/>
      <c r="JI272" s="74"/>
      <c r="JJ272" s="74"/>
      <c r="JK272" s="70"/>
      <c r="JL272" s="70"/>
      <c r="JM272" s="70"/>
      <c r="JN272" s="70"/>
      <c r="JO272" s="70"/>
      <c r="JP272" s="70"/>
      <c r="JQ272" s="70"/>
      <c r="JR272" s="70"/>
      <c r="JS272" s="70"/>
      <c r="JT272" s="70"/>
      <c r="JU272" s="70"/>
      <c r="JV272" s="70"/>
      <c r="JW272" s="70"/>
      <c r="JX272" s="70"/>
      <c r="JY272" s="70"/>
      <c r="JZ272" s="70"/>
      <c r="KA272" s="70"/>
      <c r="KB272" s="70"/>
      <c r="KC272" s="70"/>
      <c r="KD272" s="70"/>
      <c r="KE272" s="70"/>
      <c r="KF272" s="70"/>
      <c r="KG272" s="70"/>
      <c r="KH272" s="70"/>
      <c r="KI272" s="70"/>
      <c r="KJ272" s="70"/>
      <c r="KK272" s="70"/>
      <c r="KL272" s="70"/>
      <c r="KM272" s="70"/>
      <c r="KN272" s="70"/>
      <c r="KO272" s="70"/>
      <c r="KP272" s="70"/>
      <c r="KQ272" s="70"/>
      <c r="KR272" s="70"/>
      <c r="KS272" s="70"/>
      <c r="KT272" s="70"/>
      <c r="KU272" s="70"/>
      <c r="KV272" s="70"/>
      <c r="KW272" s="70"/>
      <c r="KX272" s="70"/>
      <c r="KY272" s="70"/>
      <c r="KZ272" s="70"/>
      <c r="LA272" s="70"/>
      <c r="LB272" s="70"/>
      <c r="LC272" s="70"/>
      <c r="LD272" s="70"/>
      <c r="LE272" s="70"/>
      <c r="LF272" s="70"/>
      <c r="LG272" s="70"/>
    </row>
    <row r="273" spans="1:319" ht="30">
      <c r="A273" s="70" t="s">
        <v>515</v>
      </c>
      <c r="B273" s="71">
        <v>187512.8676470588</v>
      </c>
      <c r="C273" s="71" t="s">
        <v>76</v>
      </c>
      <c r="D273" s="26">
        <v>183762.61029411762</v>
      </c>
      <c r="E273" s="26">
        <f>ROUNDUP(Tabla1[[#This Row],[€uros1]],0)</f>
        <v>183763</v>
      </c>
      <c r="F273" s="70">
        <v>21.1</v>
      </c>
      <c r="G273" s="32">
        <v>272</v>
      </c>
      <c r="H273" s="70" t="s">
        <v>1340</v>
      </c>
      <c r="I273" s="70" t="s">
        <v>1340</v>
      </c>
      <c r="J273" s="70" t="s">
        <v>455</v>
      </c>
      <c r="K273" s="70" t="s">
        <v>456</v>
      </c>
      <c r="M273" s="70">
        <v>2</v>
      </c>
      <c r="N273" s="70">
        <v>2</v>
      </c>
      <c r="O273" s="70" t="s">
        <v>1316</v>
      </c>
      <c r="P273" s="70" t="s">
        <v>1334</v>
      </c>
      <c r="W273" s="70" t="s">
        <v>1422</v>
      </c>
      <c r="X273" s="70" t="s">
        <v>1423</v>
      </c>
      <c r="Y273" s="70" t="s">
        <v>1424</v>
      </c>
      <c r="AI273" s="70" t="s">
        <v>612</v>
      </c>
      <c r="AJ273" s="70" t="s">
        <v>171</v>
      </c>
      <c r="AK273" s="70" t="s">
        <v>1336</v>
      </c>
      <c r="AL273" s="70" t="s">
        <v>260</v>
      </c>
      <c r="AM273" s="70" t="s">
        <v>2108</v>
      </c>
      <c r="AN273" s="70" t="s">
        <v>60</v>
      </c>
      <c r="AO273" s="70" t="s">
        <v>61</v>
      </c>
      <c r="AP273" s="70" t="s">
        <v>62</v>
      </c>
      <c r="AQ273" s="70" t="s">
        <v>64</v>
      </c>
      <c r="AR273" s="70" t="s">
        <v>65</v>
      </c>
      <c r="AS273" s="70" t="s">
        <v>528</v>
      </c>
      <c r="AT273" s="70" t="s">
        <v>131</v>
      </c>
      <c r="AU273" s="70" t="s">
        <v>170</v>
      </c>
      <c r="AV273" s="70" t="s">
        <v>67</v>
      </c>
      <c r="AW273" s="70" t="s">
        <v>235</v>
      </c>
      <c r="AX273" s="70" t="s">
        <v>108</v>
      </c>
      <c r="AY273" s="70" t="s">
        <v>529</v>
      </c>
      <c r="AZ273" s="70" t="s">
        <v>317</v>
      </c>
      <c r="BD273" s="70" t="s">
        <v>605</v>
      </c>
      <c r="BE273" s="70" t="s">
        <v>606</v>
      </c>
      <c r="BF273" s="33" t="s">
        <v>2116</v>
      </c>
      <c r="BM273" s="70"/>
      <c r="BN273" s="72"/>
      <c r="BO273" s="70" t="s">
        <v>121</v>
      </c>
      <c r="BP273" s="62" t="s">
        <v>2097</v>
      </c>
      <c r="BQ273" s="72"/>
      <c r="BR273" s="70"/>
      <c r="BT273" s="70"/>
      <c r="BU273" s="74"/>
      <c r="BV273" s="70"/>
      <c r="BW273" s="70"/>
      <c r="BX273" s="70"/>
      <c r="BY273" s="70">
        <v>4</v>
      </c>
      <c r="BZ273" s="70"/>
      <c r="CA273" s="70"/>
      <c r="CB273" s="70"/>
      <c r="CC273" s="70"/>
      <c r="CD273" s="70"/>
      <c r="CE273" s="70"/>
      <c r="CF273" s="70"/>
      <c r="CG273" s="70"/>
      <c r="CH273" s="70"/>
      <c r="CI273" s="70"/>
      <c r="CJ273" s="74"/>
      <c r="CK273" s="70"/>
      <c r="CL273" s="70"/>
      <c r="CM273" s="70"/>
      <c r="CN273" s="70"/>
      <c r="CO273" s="70"/>
      <c r="CP273" s="70"/>
      <c r="CQ273" s="70"/>
      <c r="CR273" s="70"/>
      <c r="CS273" s="70"/>
      <c r="CT273" s="70"/>
      <c r="CV273" s="70"/>
      <c r="CY273" s="75"/>
      <c r="CZ273" s="75"/>
      <c r="DA273" s="75"/>
      <c r="DF273" s="70"/>
      <c r="DJ273" s="70"/>
      <c r="DK273" s="70"/>
      <c r="DL273" s="70"/>
      <c r="DM273" s="70"/>
      <c r="DN273" s="70"/>
      <c r="DO273" s="70"/>
      <c r="DP273" s="70"/>
      <c r="DQ273" s="70"/>
      <c r="DS273" s="70"/>
      <c r="DT273" s="70"/>
      <c r="DU273" s="70"/>
      <c r="DV273" s="70"/>
      <c r="DW273" s="70"/>
      <c r="DX273" s="70"/>
      <c r="DY273" s="70"/>
      <c r="DZ273" s="70"/>
      <c r="EA273" s="70"/>
      <c r="EB273" s="70">
        <v>60</v>
      </c>
      <c r="EC273" s="70"/>
      <c r="ED273" s="70"/>
      <c r="EE273" s="70"/>
      <c r="EF273" s="70">
        <v>2200</v>
      </c>
      <c r="EG273" s="70">
        <v>800</v>
      </c>
      <c r="EH273" s="70">
        <v>1998</v>
      </c>
      <c r="EI273" s="70"/>
      <c r="EL273" s="70">
        <f>COUNTA(Tabla1[[#This Row],[Tamb1]:[Tamb4]])</f>
        <v>1</v>
      </c>
      <c r="EM273" s="78" t="s">
        <v>1727</v>
      </c>
      <c r="EN273" s="78"/>
      <c r="EO273" s="78"/>
      <c r="EP273" s="78"/>
      <c r="EQ273" s="78"/>
      <c r="ER273" s="78" t="s">
        <v>1745</v>
      </c>
      <c r="ES273" s="70">
        <f>COUNTA(Tabla1[[#This Row],[Tcam1]:[Tcam9]])</f>
        <v>2</v>
      </c>
      <c r="ET273" s="78" t="s">
        <v>1741</v>
      </c>
      <c r="EU273" s="78" t="s">
        <v>1745</v>
      </c>
      <c r="EV273" s="70"/>
      <c r="FC273" s="79">
        <v>21827</v>
      </c>
      <c r="FD273" s="79">
        <v>52984</v>
      </c>
      <c r="FE273" s="79"/>
      <c r="FF273" s="80"/>
      <c r="FG273" s="80"/>
      <c r="FH273" s="80"/>
      <c r="FI273" s="80"/>
      <c r="FJ273" s="80"/>
      <c r="FK273" s="80"/>
      <c r="FL273" s="79"/>
      <c r="FM273" s="79"/>
      <c r="FN273" s="79"/>
      <c r="FO273" s="80"/>
      <c r="FP273" s="80"/>
      <c r="FQ273" s="80"/>
      <c r="FR273" s="80"/>
      <c r="FS273" s="80"/>
      <c r="FT273" s="80"/>
      <c r="FU273" s="79"/>
      <c r="FV273" s="79"/>
      <c r="FW273" s="79"/>
      <c r="FX273" s="80"/>
      <c r="FY273" s="80"/>
      <c r="FZ273" s="79"/>
      <c r="GA273" s="79"/>
      <c r="GB273" s="80"/>
      <c r="GC273" s="80"/>
      <c r="GD273" s="80"/>
      <c r="GE273" s="74"/>
      <c r="GF273" s="74"/>
      <c r="GG273" s="74"/>
      <c r="GH273" s="74"/>
      <c r="GI273" s="74"/>
      <c r="GJ273" s="74"/>
      <c r="GK273" s="74"/>
      <c r="GL273" s="74"/>
      <c r="GM273" s="74"/>
      <c r="GN273" s="74"/>
      <c r="GO273" s="74"/>
      <c r="GP273" s="74"/>
      <c r="GQ273" s="74"/>
      <c r="GR273" s="74"/>
      <c r="GS273" s="74"/>
      <c r="GT273" s="74"/>
      <c r="GU273" s="74"/>
      <c r="GV273" s="74"/>
      <c r="GW273" s="74"/>
      <c r="GX273" s="74"/>
      <c r="GY273" s="74"/>
      <c r="GZ273" s="74"/>
      <c r="HA273" s="74"/>
      <c r="HB273" s="74"/>
      <c r="HC273" s="74"/>
      <c r="HD273" s="74"/>
      <c r="HE273" s="74"/>
      <c r="HF273" s="74"/>
      <c r="HG273" s="74"/>
      <c r="HH273" s="74"/>
      <c r="HI273" s="74"/>
      <c r="HJ273" s="74"/>
      <c r="HK273" s="74"/>
      <c r="HL273" s="74"/>
      <c r="HM273" s="74"/>
      <c r="HN273" s="74"/>
      <c r="HO273" s="74"/>
      <c r="HP273" s="74"/>
      <c r="HQ273" s="74"/>
      <c r="HR273" s="74"/>
      <c r="HS273" s="74"/>
      <c r="HT273" s="74"/>
      <c r="HU273" s="74"/>
      <c r="HV273" s="74"/>
      <c r="HW273" s="74"/>
      <c r="HX273" s="74"/>
      <c r="HY273" s="74"/>
      <c r="HZ273" s="74"/>
      <c r="IA273" s="74"/>
      <c r="IB273" s="74"/>
      <c r="IC273" s="74"/>
      <c r="ID273" s="74"/>
      <c r="IE273" s="74"/>
      <c r="IF273" s="74"/>
      <c r="IG273" s="74"/>
      <c r="IH273" s="74"/>
      <c r="II273" s="74"/>
      <c r="IJ273" s="74"/>
      <c r="IK273" s="74"/>
      <c r="IL273" s="74"/>
      <c r="IM273" s="74"/>
      <c r="IN273" s="74"/>
      <c r="IO273" s="74"/>
      <c r="IP273" s="74"/>
      <c r="IQ273" s="74"/>
      <c r="IR273" s="74"/>
      <c r="IS273" s="74"/>
      <c r="IT273" s="74"/>
      <c r="IU273" s="74"/>
      <c r="IV273" s="74"/>
      <c r="IW273" s="74"/>
      <c r="IX273" s="74"/>
      <c r="IY273" s="74"/>
      <c r="IZ273" s="74"/>
      <c r="JA273" s="74"/>
      <c r="JB273" s="74"/>
      <c r="JC273" s="74"/>
      <c r="JD273" s="74"/>
      <c r="JE273" s="74"/>
      <c r="JF273" s="74"/>
      <c r="JG273" s="74"/>
      <c r="JH273" s="74"/>
      <c r="JI273" s="74"/>
      <c r="JJ273" s="74"/>
      <c r="JK273" s="70"/>
      <c r="JL273" s="70"/>
      <c r="JM273" s="70"/>
      <c r="JN273" s="70"/>
      <c r="JO273" s="70"/>
      <c r="JP273" s="70"/>
      <c r="JQ273" s="70"/>
      <c r="JR273" s="70"/>
      <c r="JS273" s="70"/>
      <c r="JT273" s="70"/>
      <c r="JU273" s="70"/>
      <c r="JV273" s="70"/>
      <c r="JW273" s="70"/>
      <c r="JX273" s="70"/>
      <c r="JY273" s="70"/>
      <c r="JZ273" s="70"/>
      <c r="KA273" s="70"/>
      <c r="KB273" s="70"/>
      <c r="KC273" s="70"/>
      <c r="KD273" s="70"/>
      <c r="KE273" s="70"/>
      <c r="KF273" s="70"/>
      <c r="KG273" s="70"/>
      <c r="KH273" s="70"/>
      <c r="KI273" s="70"/>
      <c r="KJ273" s="70"/>
      <c r="KK273" s="70"/>
      <c r="KL273" s="70"/>
      <c r="KM273" s="70"/>
      <c r="KN273" s="70"/>
      <c r="KO273" s="70"/>
      <c r="KP273" s="70"/>
      <c r="KQ273" s="70"/>
      <c r="KR273" s="70"/>
      <c r="KS273" s="70"/>
      <c r="KT273" s="70"/>
      <c r="KU273" s="70"/>
      <c r="KV273" s="70"/>
      <c r="KW273" s="70"/>
      <c r="KX273" s="70"/>
      <c r="KY273" s="70"/>
      <c r="KZ273" s="70"/>
      <c r="LA273" s="70"/>
      <c r="LB273" s="70"/>
      <c r="LC273" s="70"/>
      <c r="LD273" s="70"/>
      <c r="LE273" s="70"/>
      <c r="LF273" s="70"/>
      <c r="LG273" s="70"/>
    </row>
    <row r="274" spans="1:319" ht="30">
      <c r="A274" s="70" t="s">
        <v>516</v>
      </c>
      <c r="B274" s="71">
        <v>193955.88235294115</v>
      </c>
      <c r="C274" s="71">
        <v>160096</v>
      </c>
      <c r="D274" s="26">
        <v>190076.76470588232</v>
      </c>
      <c r="E274" s="26">
        <f>ROUNDUP(Tabla1[[#This Row],[€uros1]],0)</f>
        <v>190077</v>
      </c>
      <c r="F274" s="70">
        <v>21.1</v>
      </c>
      <c r="G274" s="32">
        <v>273</v>
      </c>
      <c r="H274" s="70" t="s">
        <v>1340</v>
      </c>
      <c r="I274" s="70" t="s">
        <v>1340</v>
      </c>
      <c r="J274" s="70" t="s">
        <v>455</v>
      </c>
      <c r="K274" s="70" t="s">
        <v>456</v>
      </c>
      <c r="M274" s="70">
        <v>2</v>
      </c>
      <c r="N274" s="70">
        <v>2</v>
      </c>
      <c r="O274" s="70" t="s">
        <v>1316</v>
      </c>
      <c r="P274" s="70" t="s">
        <v>1334</v>
      </c>
      <c r="W274" s="70" t="s">
        <v>1422</v>
      </c>
      <c r="X274" s="70" t="s">
        <v>1423</v>
      </c>
      <c r="Y274" s="70" t="s">
        <v>1424</v>
      </c>
      <c r="AI274" s="70" t="s">
        <v>612</v>
      </c>
      <c r="AJ274" s="70" t="s">
        <v>171</v>
      </c>
      <c r="AK274" s="70" t="s">
        <v>1336</v>
      </c>
      <c r="AL274" s="70" t="s">
        <v>260</v>
      </c>
      <c r="AM274" s="70" t="s">
        <v>2108</v>
      </c>
      <c r="AN274" s="70" t="s">
        <v>60</v>
      </c>
      <c r="AO274" s="70" t="s">
        <v>61</v>
      </c>
      <c r="AP274" s="70" t="s">
        <v>62</v>
      </c>
      <c r="AQ274" s="70" t="s">
        <v>64</v>
      </c>
      <c r="AR274" s="70" t="s">
        <v>65</v>
      </c>
      <c r="AS274" s="70" t="s">
        <v>528</v>
      </c>
      <c r="AT274" s="70" t="s">
        <v>131</v>
      </c>
      <c r="AU274" s="70" t="s">
        <v>170</v>
      </c>
      <c r="AV274" s="70" t="s">
        <v>67</v>
      </c>
      <c r="AW274" s="70" t="s">
        <v>235</v>
      </c>
      <c r="AX274" s="70" t="s">
        <v>108</v>
      </c>
      <c r="AY274" s="70" t="s">
        <v>529</v>
      </c>
      <c r="AZ274" s="70" t="s">
        <v>317</v>
      </c>
      <c r="BD274" s="70" t="s">
        <v>605</v>
      </c>
      <c r="BE274" s="70" t="s">
        <v>606</v>
      </c>
      <c r="BF274" s="33" t="s">
        <v>2116</v>
      </c>
      <c r="BM274" s="70"/>
      <c r="BN274" s="72"/>
      <c r="BO274" s="70" t="s">
        <v>121</v>
      </c>
      <c r="BP274" s="62" t="s">
        <v>2097</v>
      </c>
      <c r="BQ274" s="72"/>
      <c r="BR274" s="70"/>
      <c r="BT274" s="70"/>
      <c r="BU274" s="74"/>
      <c r="BV274" s="70"/>
      <c r="BW274" s="70"/>
      <c r="BX274" s="70"/>
      <c r="BY274" s="70">
        <v>4</v>
      </c>
      <c r="BZ274" s="70"/>
      <c r="CA274" s="70"/>
      <c r="CB274" s="70"/>
      <c r="CC274" s="70"/>
      <c r="CD274" s="70"/>
      <c r="CE274" s="70"/>
      <c r="CF274" s="70"/>
      <c r="CG274" s="70"/>
      <c r="CH274" s="70"/>
      <c r="CI274" s="70"/>
      <c r="CJ274" s="74"/>
      <c r="CK274" s="70"/>
      <c r="CL274" s="70"/>
      <c r="CM274" s="70"/>
      <c r="CN274" s="70"/>
      <c r="CO274" s="70"/>
      <c r="CP274" s="70"/>
      <c r="CQ274" s="70"/>
      <c r="CR274" s="70"/>
      <c r="CS274" s="70"/>
      <c r="CT274" s="70"/>
      <c r="CV274" s="70"/>
      <c r="CY274" s="75"/>
      <c r="CZ274" s="75"/>
      <c r="DA274" s="75"/>
      <c r="DF274" s="70"/>
      <c r="DJ274" s="70"/>
      <c r="DK274" s="70"/>
      <c r="DL274" s="70"/>
      <c r="DM274" s="70"/>
      <c r="DN274" s="70"/>
      <c r="DO274" s="70"/>
      <c r="DP274" s="70"/>
      <c r="DQ274" s="70"/>
      <c r="DS274" s="70"/>
      <c r="DT274" s="70"/>
      <c r="DU274" s="70"/>
      <c r="DV274" s="70"/>
      <c r="DW274" s="70"/>
      <c r="DX274" s="70"/>
      <c r="DY274" s="70"/>
      <c r="DZ274" s="70"/>
      <c r="EA274" s="70"/>
      <c r="EB274" s="70">
        <v>60</v>
      </c>
      <c r="EC274" s="70"/>
      <c r="ED274" s="70"/>
      <c r="EE274" s="70"/>
      <c r="EF274" s="70">
        <v>2390</v>
      </c>
      <c r="EG274" s="70">
        <v>800</v>
      </c>
      <c r="EH274" s="70">
        <v>1998</v>
      </c>
      <c r="EI274" s="70"/>
      <c r="EL274" s="70">
        <f>COUNTA(Tabla1[[#This Row],[Tamb1]:[Tamb4]])</f>
        <v>1</v>
      </c>
      <c r="EM274" s="78" t="s">
        <v>1727</v>
      </c>
      <c r="EN274" s="78"/>
      <c r="EO274" s="78"/>
      <c r="EP274" s="78"/>
      <c r="EQ274" s="78"/>
      <c r="ER274" s="78" t="s">
        <v>1745</v>
      </c>
      <c r="ES274" s="70">
        <f>COUNTA(Tabla1[[#This Row],[Tcam1]:[Tcam9]])</f>
        <v>2</v>
      </c>
      <c r="ET274" s="78" t="s">
        <v>1741</v>
      </c>
      <c r="EU274" s="78" t="s">
        <v>1745</v>
      </c>
      <c r="EV274" s="70"/>
      <c r="FC274" s="79">
        <v>21827</v>
      </c>
      <c r="FD274" s="79">
        <v>76392</v>
      </c>
      <c r="FE274" s="79"/>
      <c r="FF274" s="80"/>
      <c r="FG274" s="80"/>
      <c r="FH274" s="80"/>
      <c r="FI274" s="80"/>
      <c r="FJ274" s="80"/>
      <c r="FK274" s="80"/>
      <c r="FL274" s="79"/>
      <c r="FM274" s="79"/>
      <c r="FN274" s="79"/>
      <c r="FO274" s="80"/>
      <c r="FP274" s="80"/>
      <c r="FQ274" s="80"/>
      <c r="FR274" s="80"/>
      <c r="FS274" s="80"/>
      <c r="FT274" s="80"/>
      <c r="FU274" s="79"/>
      <c r="FV274" s="79"/>
      <c r="FW274" s="79"/>
      <c r="FX274" s="80"/>
      <c r="FY274" s="80"/>
      <c r="FZ274" s="79"/>
      <c r="GA274" s="79"/>
      <c r="GB274" s="80"/>
      <c r="GC274" s="80"/>
      <c r="GD274" s="80"/>
      <c r="GE274" s="74"/>
      <c r="GF274" s="74"/>
      <c r="GG274" s="74"/>
      <c r="GH274" s="74"/>
      <c r="GI274" s="74"/>
      <c r="GJ274" s="74"/>
      <c r="GK274" s="74"/>
      <c r="GL274" s="74"/>
      <c r="GM274" s="74"/>
      <c r="GN274" s="74"/>
      <c r="GO274" s="74"/>
      <c r="GP274" s="74"/>
      <c r="GQ274" s="74"/>
      <c r="GR274" s="74"/>
      <c r="GS274" s="74"/>
      <c r="GT274" s="74"/>
      <c r="GU274" s="74"/>
      <c r="GV274" s="74"/>
      <c r="GW274" s="74"/>
      <c r="GX274" s="74"/>
      <c r="GY274" s="74"/>
      <c r="GZ274" s="74"/>
      <c r="HA274" s="74"/>
      <c r="HB274" s="74"/>
      <c r="HC274" s="74"/>
      <c r="HD274" s="74"/>
      <c r="HE274" s="74"/>
      <c r="HF274" s="74"/>
      <c r="HG274" s="74"/>
      <c r="HH274" s="74"/>
      <c r="HI274" s="74"/>
      <c r="HJ274" s="74"/>
      <c r="HK274" s="74"/>
      <c r="HL274" s="74"/>
      <c r="HM274" s="74"/>
      <c r="HN274" s="74"/>
      <c r="HO274" s="74"/>
      <c r="HP274" s="74"/>
      <c r="HQ274" s="74"/>
      <c r="HR274" s="74"/>
      <c r="HS274" s="74"/>
      <c r="HT274" s="74"/>
      <c r="HU274" s="74"/>
      <c r="HV274" s="74"/>
      <c r="HW274" s="74"/>
      <c r="HX274" s="74"/>
      <c r="HY274" s="74"/>
      <c r="HZ274" s="74"/>
      <c r="IA274" s="74"/>
      <c r="IB274" s="74"/>
      <c r="IC274" s="74"/>
      <c r="ID274" s="74"/>
      <c r="IE274" s="74"/>
      <c r="IF274" s="74"/>
      <c r="IG274" s="74"/>
      <c r="IH274" s="74"/>
      <c r="II274" s="74"/>
      <c r="IJ274" s="74"/>
      <c r="IK274" s="74"/>
      <c r="IL274" s="74"/>
      <c r="IM274" s="74"/>
      <c r="IN274" s="74"/>
      <c r="IO274" s="74"/>
      <c r="IP274" s="74"/>
      <c r="IQ274" s="74"/>
      <c r="IR274" s="74"/>
      <c r="IS274" s="74"/>
      <c r="IT274" s="74"/>
      <c r="IU274" s="74"/>
      <c r="IV274" s="74"/>
      <c r="IW274" s="74"/>
      <c r="IX274" s="74"/>
      <c r="IY274" s="74"/>
      <c r="IZ274" s="74"/>
      <c r="JA274" s="74"/>
      <c r="JB274" s="74"/>
      <c r="JC274" s="74"/>
      <c r="JD274" s="74"/>
      <c r="JE274" s="74"/>
      <c r="JF274" s="74"/>
      <c r="JG274" s="74"/>
      <c r="JH274" s="74"/>
      <c r="JI274" s="74"/>
      <c r="JJ274" s="74"/>
      <c r="JK274" s="70"/>
      <c r="JL274" s="70"/>
      <c r="JM274" s="70"/>
      <c r="JN274" s="70"/>
      <c r="JO274" s="70"/>
      <c r="JP274" s="70"/>
      <c r="JQ274" s="70"/>
      <c r="JR274" s="70"/>
      <c r="JS274" s="70"/>
      <c r="JT274" s="70"/>
      <c r="JU274" s="70"/>
      <c r="JV274" s="70"/>
      <c r="JW274" s="70"/>
      <c r="JX274" s="70"/>
      <c r="JY274" s="70"/>
      <c r="JZ274" s="70"/>
      <c r="KA274" s="70"/>
      <c r="KB274" s="70"/>
      <c r="KC274" s="70"/>
      <c r="KD274" s="70"/>
      <c r="KE274" s="70"/>
      <c r="KF274" s="70"/>
      <c r="KG274" s="70"/>
      <c r="KH274" s="70"/>
      <c r="KI274" s="70"/>
      <c r="KJ274" s="70"/>
      <c r="KK274" s="70"/>
      <c r="KL274" s="70"/>
      <c r="KM274" s="70"/>
      <c r="KN274" s="70"/>
      <c r="KO274" s="70"/>
      <c r="KP274" s="70"/>
      <c r="KQ274" s="70"/>
      <c r="KR274" s="70"/>
      <c r="KS274" s="70"/>
      <c r="KT274" s="70"/>
      <c r="KU274" s="70"/>
      <c r="KV274" s="70"/>
      <c r="KW274" s="70"/>
      <c r="KX274" s="70"/>
      <c r="KY274" s="70"/>
      <c r="KZ274" s="70"/>
      <c r="LA274" s="70"/>
      <c r="LB274" s="70"/>
      <c r="LC274" s="70"/>
      <c r="LD274" s="70"/>
      <c r="LE274" s="70"/>
      <c r="LF274" s="70"/>
      <c r="LG274" s="70"/>
    </row>
    <row r="275" spans="1:319" ht="30">
      <c r="A275" s="70" t="s">
        <v>517</v>
      </c>
      <c r="B275" s="71">
        <v>193086.39705882352</v>
      </c>
      <c r="C275" s="71" t="s">
        <v>76</v>
      </c>
      <c r="D275" s="26">
        <v>189224.66911764705</v>
      </c>
      <c r="E275" s="26">
        <f>ROUNDUP(Tabla1[[#This Row],[€uros1]],0)</f>
        <v>189225</v>
      </c>
      <c r="F275" s="70">
        <v>21.1</v>
      </c>
      <c r="G275" s="32">
        <v>274</v>
      </c>
      <c r="H275" s="70" t="s">
        <v>1340</v>
      </c>
      <c r="I275" s="70" t="s">
        <v>1340</v>
      </c>
      <c r="J275" s="70" t="s">
        <v>455</v>
      </c>
      <c r="K275" s="70" t="s">
        <v>456</v>
      </c>
      <c r="M275" s="70">
        <v>2</v>
      </c>
      <c r="N275" s="70">
        <v>2</v>
      </c>
      <c r="O275" s="70" t="s">
        <v>1316</v>
      </c>
      <c r="P275" s="70" t="s">
        <v>1334</v>
      </c>
      <c r="W275" s="70" t="s">
        <v>1422</v>
      </c>
      <c r="X275" s="70" t="s">
        <v>1423</v>
      </c>
      <c r="Y275" s="70" t="s">
        <v>1424</v>
      </c>
      <c r="AI275" s="70" t="s">
        <v>612</v>
      </c>
      <c r="AJ275" s="70" t="s">
        <v>171</v>
      </c>
      <c r="AK275" s="70" t="s">
        <v>1336</v>
      </c>
      <c r="AL275" s="70" t="s">
        <v>260</v>
      </c>
      <c r="AM275" s="70" t="s">
        <v>2108</v>
      </c>
      <c r="AN275" s="70" t="s">
        <v>60</v>
      </c>
      <c r="AO275" s="70" t="s">
        <v>61</v>
      </c>
      <c r="AP275" s="70" t="s">
        <v>62</v>
      </c>
      <c r="AQ275" s="70" t="s">
        <v>64</v>
      </c>
      <c r="AR275" s="70" t="s">
        <v>65</v>
      </c>
      <c r="AS275" s="70" t="s">
        <v>528</v>
      </c>
      <c r="AT275" s="70" t="s">
        <v>131</v>
      </c>
      <c r="AU275" s="70" t="s">
        <v>170</v>
      </c>
      <c r="AV275" s="70" t="s">
        <v>67</v>
      </c>
      <c r="AW275" s="70" t="s">
        <v>235</v>
      </c>
      <c r="AX275" s="70" t="s">
        <v>108</v>
      </c>
      <c r="AY275" s="70" t="s">
        <v>529</v>
      </c>
      <c r="AZ275" s="70" t="s">
        <v>317</v>
      </c>
      <c r="BD275" s="70" t="s">
        <v>605</v>
      </c>
      <c r="BE275" s="70" t="s">
        <v>606</v>
      </c>
      <c r="BF275" s="33" t="s">
        <v>2116</v>
      </c>
      <c r="BM275" s="70"/>
      <c r="BN275" s="72"/>
      <c r="BO275" s="70" t="s">
        <v>121</v>
      </c>
      <c r="BP275" s="62" t="s">
        <v>2097</v>
      </c>
      <c r="BQ275" s="72"/>
      <c r="BR275" s="70"/>
      <c r="BT275" s="70"/>
      <c r="BU275" s="74"/>
      <c r="BV275" s="70"/>
      <c r="BW275" s="70"/>
      <c r="BX275" s="70"/>
      <c r="BY275" s="70">
        <v>4</v>
      </c>
      <c r="BZ275" s="70"/>
      <c r="CA275" s="70"/>
      <c r="CB275" s="70"/>
      <c r="CC275" s="70"/>
      <c r="CD275" s="70"/>
      <c r="CE275" s="70"/>
      <c r="CF275" s="70"/>
      <c r="CG275" s="70"/>
      <c r="CH275" s="70"/>
      <c r="CI275" s="70"/>
      <c r="CJ275" s="74"/>
      <c r="CK275" s="70"/>
      <c r="CL275" s="70"/>
      <c r="CM275" s="70"/>
      <c r="CN275" s="70"/>
      <c r="CO275" s="70"/>
      <c r="CP275" s="70"/>
      <c r="CQ275" s="70"/>
      <c r="CR275" s="70"/>
      <c r="CS275" s="70"/>
      <c r="CT275" s="70"/>
      <c r="CV275" s="70"/>
      <c r="CY275" s="75"/>
      <c r="CZ275" s="75"/>
      <c r="DA275" s="75"/>
      <c r="DF275" s="70"/>
      <c r="DJ275" s="70"/>
      <c r="DK275" s="70"/>
      <c r="DL275" s="70"/>
      <c r="DM275" s="70"/>
      <c r="DN275" s="70"/>
      <c r="DO275" s="70"/>
      <c r="DP275" s="70"/>
      <c r="DQ275" s="70"/>
      <c r="DS275" s="70"/>
      <c r="DT275" s="70"/>
      <c r="DU275" s="70"/>
      <c r="DV275" s="70"/>
      <c r="DW275" s="70"/>
      <c r="DX275" s="70"/>
      <c r="DY275" s="70"/>
      <c r="DZ275" s="70"/>
      <c r="EA275" s="70"/>
      <c r="EB275" s="70">
        <v>60</v>
      </c>
      <c r="EC275" s="70"/>
      <c r="ED275" s="70"/>
      <c r="EE275" s="70"/>
      <c r="EF275" s="70">
        <v>2390</v>
      </c>
      <c r="EG275" s="70">
        <v>800</v>
      </c>
      <c r="EH275" s="70">
        <v>1998</v>
      </c>
      <c r="EI275" s="70"/>
      <c r="EL275" s="70">
        <f>COUNTA(Tabla1[[#This Row],[Tamb1]:[Tamb4]])</f>
        <v>1</v>
      </c>
      <c r="EM275" s="78" t="s">
        <v>1727</v>
      </c>
      <c r="EN275" s="78"/>
      <c r="EO275" s="78"/>
      <c r="EP275" s="78"/>
      <c r="EQ275" s="78"/>
      <c r="ER275" s="78" t="s">
        <v>1745</v>
      </c>
      <c r="ES275" s="70">
        <f>COUNTA(Tabla1[[#This Row],[Tcam1]:[Tcam9]])</f>
        <v>2</v>
      </c>
      <c r="ET275" s="78" t="s">
        <v>1741</v>
      </c>
      <c r="EU275" s="78" t="s">
        <v>1745</v>
      </c>
      <c r="EV275" s="70"/>
      <c r="FC275" s="79">
        <v>31893</v>
      </c>
      <c r="FD275" s="79">
        <v>51823</v>
      </c>
      <c r="FE275" s="79"/>
      <c r="FF275" s="80"/>
      <c r="FG275" s="80"/>
      <c r="FH275" s="80"/>
      <c r="FI275" s="80"/>
      <c r="FJ275" s="80"/>
      <c r="FK275" s="80"/>
      <c r="FL275" s="79"/>
      <c r="FM275" s="79"/>
      <c r="FN275" s="79"/>
      <c r="FO275" s="80"/>
      <c r="FP275" s="80"/>
      <c r="FQ275" s="80"/>
      <c r="FR275" s="80"/>
      <c r="FS275" s="80"/>
      <c r="FT275" s="80"/>
      <c r="FU275" s="79"/>
      <c r="FV275" s="79"/>
      <c r="FW275" s="79"/>
      <c r="FX275" s="80"/>
      <c r="FY275" s="80"/>
      <c r="FZ275" s="79"/>
      <c r="GA275" s="79"/>
      <c r="GB275" s="80"/>
      <c r="GC275" s="80"/>
      <c r="GD275" s="80"/>
      <c r="GE275" s="74"/>
      <c r="GF275" s="74"/>
      <c r="GG275" s="74"/>
      <c r="GH275" s="74"/>
      <c r="GI275" s="74"/>
      <c r="GJ275" s="74"/>
      <c r="GK275" s="74"/>
      <c r="GL275" s="74"/>
      <c r="GM275" s="74"/>
      <c r="GN275" s="74"/>
      <c r="GO275" s="74"/>
      <c r="GP275" s="74"/>
      <c r="GQ275" s="74"/>
      <c r="GR275" s="74"/>
      <c r="GS275" s="74"/>
      <c r="GT275" s="74"/>
      <c r="GU275" s="74"/>
      <c r="GV275" s="74"/>
      <c r="GW275" s="74"/>
      <c r="GX275" s="74"/>
      <c r="GY275" s="74"/>
      <c r="GZ275" s="74"/>
      <c r="HA275" s="74"/>
      <c r="HB275" s="74"/>
      <c r="HC275" s="74"/>
      <c r="HD275" s="74"/>
      <c r="HE275" s="74"/>
      <c r="HF275" s="74"/>
      <c r="HG275" s="74"/>
      <c r="HH275" s="74"/>
      <c r="HI275" s="74"/>
      <c r="HJ275" s="74"/>
      <c r="HK275" s="74"/>
      <c r="HL275" s="74"/>
      <c r="HM275" s="74"/>
      <c r="HN275" s="74"/>
      <c r="HO275" s="74"/>
      <c r="HP275" s="74"/>
      <c r="HQ275" s="74"/>
      <c r="HR275" s="74"/>
      <c r="HS275" s="74"/>
      <c r="HT275" s="74"/>
      <c r="HU275" s="74"/>
      <c r="HV275" s="74"/>
      <c r="HW275" s="74"/>
      <c r="HX275" s="74"/>
      <c r="HY275" s="74"/>
      <c r="HZ275" s="74"/>
      <c r="IA275" s="74"/>
      <c r="IB275" s="74"/>
      <c r="IC275" s="74"/>
      <c r="ID275" s="74"/>
      <c r="IE275" s="74"/>
      <c r="IF275" s="74"/>
      <c r="IG275" s="74"/>
      <c r="IH275" s="74"/>
      <c r="II275" s="74"/>
      <c r="IJ275" s="74"/>
      <c r="IK275" s="74"/>
      <c r="IL275" s="74"/>
      <c r="IM275" s="74"/>
      <c r="IN275" s="74"/>
      <c r="IO275" s="74"/>
      <c r="IP275" s="74"/>
      <c r="IQ275" s="74"/>
      <c r="IR275" s="74"/>
      <c r="IS275" s="74"/>
      <c r="IT275" s="74"/>
      <c r="IU275" s="74"/>
      <c r="IV275" s="74"/>
      <c r="IW275" s="74"/>
      <c r="IX275" s="74"/>
      <c r="IY275" s="74"/>
      <c r="IZ275" s="74"/>
      <c r="JA275" s="74"/>
      <c r="JB275" s="74"/>
      <c r="JC275" s="74"/>
      <c r="JD275" s="74"/>
      <c r="JE275" s="74"/>
      <c r="JF275" s="74"/>
      <c r="JG275" s="74"/>
      <c r="JH275" s="74"/>
      <c r="JI275" s="74"/>
      <c r="JJ275" s="74"/>
      <c r="JK275" s="70"/>
      <c r="JL275" s="70"/>
      <c r="JM275" s="70"/>
      <c r="JN275" s="70"/>
      <c r="JO275" s="70"/>
      <c r="JP275" s="70"/>
      <c r="JQ275" s="70"/>
      <c r="JR275" s="70"/>
      <c r="JS275" s="70"/>
      <c r="JT275" s="70"/>
      <c r="JU275" s="70"/>
      <c r="JV275" s="70"/>
      <c r="JW275" s="70"/>
      <c r="JX275" s="70"/>
      <c r="JY275" s="70"/>
      <c r="JZ275" s="70"/>
      <c r="KA275" s="70"/>
      <c r="KB275" s="70"/>
      <c r="KC275" s="70"/>
      <c r="KD275" s="70"/>
      <c r="KE275" s="70"/>
      <c r="KF275" s="70"/>
      <c r="KG275" s="70"/>
      <c r="KH275" s="70"/>
      <c r="KI275" s="70"/>
      <c r="KJ275" s="70"/>
      <c r="KK275" s="70"/>
      <c r="KL275" s="70"/>
      <c r="KM275" s="70"/>
      <c r="KN275" s="70"/>
      <c r="KO275" s="70"/>
      <c r="KP275" s="70"/>
      <c r="KQ275" s="70"/>
      <c r="KR275" s="70"/>
      <c r="KS275" s="70"/>
      <c r="KT275" s="70"/>
      <c r="KU275" s="70"/>
      <c r="KV275" s="70"/>
      <c r="KW275" s="70"/>
      <c r="KX275" s="70"/>
      <c r="KY275" s="70"/>
      <c r="KZ275" s="70"/>
      <c r="LA275" s="70"/>
      <c r="LB275" s="70"/>
      <c r="LC275" s="70"/>
      <c r="LD275" s="70"/>
      <c r="LE275" s="70"/>
      <c r="LF275" s="70"/>
      <c r="LG275" s="70"/>
    </row>
    <row r="276" spans="1:319" ht="30">
      <c r="A276" s="70" t="s">
        <v>518</v>
      </c>
      <c r="B276" s="71">
        <v>196007.35294117645</v>
      </c>
      <c r="C276" s="71">
        <v>148845</v>
      </c>
      <c r="D276" s="26">
        <v>192087.20588235292</v>
      </c>
      <c r="E276" s="26">
        <f>ROUNDUP(Tabla1[[#This Row],[€uros1]],0)</f>
        <v>192088</v>
      </c>
      <c r="F276" s="70">
        <v>21.1</v>
      </c>
      <c r="G276" s="32">
        <v>275</v>
      </c>
      <c r="H276" s="70" t="s">
        <v>1340</v>
      </c>
      <c r="I276" s="70" t="s">
        <v>1340</v>
      </c>
      <c r="J276" s="70" t="s">
        <v>455</v>
      </c>
      <c r="K276" s="70" t="s">
        <v>456</v>
      </c>
      <c r="M276" s="70">
        <v>2</v>
      </c>
      <c r="N276" s="70">
        <v>2</v>
      </c>
      <c r="O276" s="70" t="s">
        <v>1316</v>
      </c>
      <c r="P276" s="70" t="s">
        <v>1334</v>
      </c>
      <c r="W276" s="70" t="s">
        <v>1422</v>
      </c>
      <c r="X276" s="70" t="s">
        <v>1423</v>
      </c>
      <c r="Y276" s="70" t="s">
        <v>1424</v>
      </c>
      <c r="AI276" s="70" t="s">
        <v>612</v>
      </c>
      <c r="AJ276" s="70" t="s">
        <v>171</v>
      </c>
      <c r="AK276" s="70" t="s">
        <v>1336</v>
      </c>
      <c r="AL276" s="70" t="s">
        <v>260</v>
      </c>
      <c r="AM276" s="70" t="s">
        <v>2108</v>
      </c>
      <c r="AN276" s="70" t="s">
        <v>60</v>
      </c>
      <c r="AO276" s="70" t="s">
        <v>61</v>
      </c>
      <c r="AP276" s="70" t="s">
        <v>62</v>
      </c>
      <c r="AQ276" s="70" t="s">
        <v>64</v>
      </c>
      <c r="AR276" s="70" t="s">
        <v>65</v>
      </c>
      <c r="AS276" s="70" t="s">
        <v>528</v>
      </c>
      <c r="AT276" s="70" t="s">
        <v>131</v>
      </c>
      <c r="AU276" s="70" t="s">
        <v>170</v>
      </c>
      <c r="AV276" s="70" t="s">
        <v>67</v>
      </c>
      <c r="AW276" s="70" t="s">
        <v>235</v>
      </c>
      <c r="AX276" s="70" t="s">
        <v>108</v>
      </c>
      <c r="AY276" s="70" t="s">
        <v>529</v>
      </c>
      <c r="AZ276" s="70" t="s">
        <v>317</v>
      </c>
      <c r="BD276" s="70" t="s">
        <v>605</v>
      </c>
      <c r="BE276" s="70" t="s">
        <v>606</v>
      </c>
      <c r="BF276" s="33" t="s">
        <v>2116</v>
      </c>
      <c r="BM276" s="70"/>
      <c r="BN276" s="72"/>
      <c r="BO276" s="70" t="s">
        <v>121</v>
      </c>
      <c r="BP276" s="62" t="s">
        <v>2097</v>
      </c>
      <c r="BQ276" s="72"/>
      <c r="BR276" s="70"/>
      <c r="BT276" s="70"/>
      <c r="BU276" s="74"/>
      <c r="BV276" s="70"/>
      <c r="BW276" s="70"/>
      <c r="BX276" s="70"/>
      <c r="BY276" s="70">
        <v>4</v>
      </c>
      <c r="BZ276" s="70"/>
      <c r="CA276" s="70"/>
      <c r="CB276" s="70"/>
      <c r="CC276" s="70"/>
      <c r="CD276" s="70"/>
      <c r="CE276" s="70"/>
      <c r="CF276" s="70"/>
      <c r="CG276" s="70"/>
      <c r="CH276" s="70"/>
      <c r="CI276" s="70"/>
      <c r="CJ276" s="74"/>
      <c r="CK276" s="70"/>
      <c r="CL276" s="70"/>
      <c r="CM276" s="70"/>
      <c r="CN276" s="70"/>
      <c r="CO276" s="70"/>
      <c r="CP276" s="70"/>
      <c r="CQ276" s="70"/>
      <c r="CR276" s="70"/>
      <c r="CS276" s="70"/>
      <c r="CT276" s="70"/>
      <c r="CV276" s="70"/>
      <c r="CY276" s="75"/>
      <c r="CZ276" s="75"/>
      <c r="DA276" s="75"/>
      <c r="DF276" s="70"/>
      <c r="DJ276" s="70"/>
      <c r="DK276" s="70"/>
      <c r="DL276" s="70"/>
      <c r="DM276" s="70"/>
      <c r="DN276" s="70"/>
      <c r="DO276" s="70"/>
      <c r="DP276" s="70"/>
      <c r="DQ276" s="70"/>
      <c r="DS276" s="70"/>
      <c r="DT276" s="70"/>
      <c r="DU276" s="70"/>
      <c r="DV276" s="70"/>
      <c r="DW276" s="70"/>
      <c r="DX276" s="70"/>
      <c r="DY276" s="70"/>
      <c r="DZ276" s="70"/>
      <c r="EA276" s="70"/>
      <c r="EB276" s="70">
        <v>60</v>
      </c>
      <c r="EC276" s="70"/>
      <c r="ED276" s="70"/>
      <c r="EE276" s="70"/>
      <c r="EF276" s="70">
        <v>2390</v>
      </c>
      <c r="EG276" s="70">
        <v>800</v>
      </c>
      <c r="EH276" s="70">
        <v>1998</v>
      </c>
      <c r="EI276" s="70"/>
      <c r="EL276" s="70">
        <f>COUNTA(Tabla1[[#This Row],[Tamb1]:[Tamb4]])</f>
        <v>1</v>
      </c>
      <c r="EM276" s="78" t="s">
        <v>1727</v>
      </c>
      <c r="EN276" s="78"/>
      <c r="EO276" s="78"/>
      <c r="EP276" s="78"/>
      <c r="EQ276" s="78"/>
      <c r="ER276" s="78" t="s">
        <v>1745</v>
      </c>
      <c r="ES276" s="70">
        <f>COUNTA(Tabla1[[#This Row],[Tcam1]:[Tcam9]])</f>
        <v>2</v>
      </c>
      <c r="ET276" s="78" t="s">
        <v>1741</v>
      </c>
      <c r="EU276" s="78" t="s">
        <v>1745</v>
      </c>
      <c r="EV276" s="70"/>
      <c r="FC276" s="79">
        <v>31893</v>
      </c>
      <c r="FD276" s="79">
        <v>64332</v>
      </c>
      <c r="FE276" s="79"/>
      <c r="FF276" s="80"/>
      <c r="FG276" s="80"/>
      <c r="FH276" s="80"/>
      <c r="FI276" s="80"/>
      <c r="FJ276" s="80"/>
      <c r="FK276" s="80"/>
      <c r="FL276" s="79"/>
      <c r="FM276" s="79"/>
      <c r="FN276" s="79"/>
      <c r="FO276" s="80"/>
      <c r="FP276" s="80"/>
      <c r="FQ276" s="80"/>
      <c r="FR276" s="80"/>
      <c r="FS276" s="80"/>
      <c r="FT276" s="80"/>
      <c r="FU276" s="79"/>
      <c r="FV276" s="79"/>
      <c r="FW276" s="79"/>
      <c r="FX276" s="80"/>
      <c r="FY276" s="80"/>
      <c r="FZ276" s="79"/>
      <c r="GA276" s="79"/>
      <c r="GB276" s="80"/>
      <c r="GC276" s="80"/>
      <c r="GD276" s="80"/>
      <c r="GE276" s="74"/>
      <c r="GF276" s="74"/>
      <c r="GG276" s="74"/>
      <c r="GH276" s="74"/>
      <c r="GI276" s="74"/>
      <c r="GJ276" s="74"/>
      <c r="GK276" s="74"/>
      <c r="GL276" s="74"/>
      <c r="GM276" s="74"/>
      <c r="GN276" s="74"/>
      <c r="GO276" s="74"/>
      <c r="GP276" s="74"/>
      <c r="GQ276" s="74"/>
      <c r="GR276" s="74"/>
      <c r="GS276" s="74"/>
      <c r="GT276" s="74"/>
      <c r="GU276" s="74"/>
      <c r="GV276" s="74"/>
      <c r="GW276" s="74"/>
      <c r="GX276" s="74"/>
      <c r="GY276" s="74"/>
      <c r="GZ276" s="74"/>
      <c r="HA276" s="74"/>
      <c r="HB276" s="74"/>
      <c r="HC276" s="74"/>
      <c r="HD276" s="74"/>
      <c r="HE276" s="74"/>
      <c r="HF276" s="74"/>
      <c r="HG276" s="74"/>
      <c r="HH276" s="74"/>
      <c r="HI276" s="74"/>
      <c r="HJ276" s="74"/>
      <c r="HK276" s="74"/>
      <c r="HL276" s="74"/>
      <c r="HM276" s="74"/>
      <c r="HN276" s="74"/>
      <c r="HO276" s="74"/>
      <c r="HP276" s="74"/>
      <c r="HQ276" s="74"/>
      <c r="HR276" s="74"/>
      <c r="HS276" s="74"/>
      <c r="HT276" s="74"/>
      <c r="HU276" s="74"/>
      <c r="HV276" s="74"/>
      <c r="HW276" s="74"/>
      <c r="HX276" s="74"/>
      <c r="HY276" s="74"/>
      <c r="HZ276" s="74"/>
      <c r="IA276" s="74"/>
      <c r="IB276" s="74"/>
      <c r="IC276" s="74"/>
      <c r="ID276" s="74"/>
      <c r="IE276" s="74"/>
      <c r="IF276" s="74"/>
      <c r="IG276" s="74"/>
      <c r="IH276" s="74"/>
      <c r="II276" s="74"/>
      <c r="IJ276" s="74"/>
      <c r="IK276" s="74"/>
      <c r="IL276" s="74"/>
      <c r="IM276" s="74"/>
      <c r="IN276" s="74"/>
      <c r="IO276" s="74"/>
      <c r="IP276" s="74"/>
      <c r="IQ276" s="74"/>
      <c r="IR276" s="74"/>
      <c r="IS276" s="74"/>
      <c r="IT276" s="74"/>
      <c r="IU276" s="74"/>
      <c r="IV276" s="74"/>
      <c r="IW276" s="74"/>
      <c r="IX276" s="74"/>
      <c r="IY276" s="74"/>
      <c r="IZ276" s="74"/>
      <c r="JA276" s="74"/>
      <c r="JB276" s="74"/>
      <c r="JC276" s="74"/>
      <c r="JD276" s="74"/>
      <c r="JE276" s="74"/>
      <c r="JF276" s="74"/>
      <c r="JG276" s="74"/>
      <c r="JH276" s="74"/>
      <c r="JI276" s="74"/>
      <c r="JJ276" s="74"/>
      <c r="JK276" s="70"/>
      <c r="JL276" s="70"/>
      <c r="JM276" s="70"/>
      <c r="JN276" s="70"/>
      <c r="JO276" s="70"/>
      <c r="JP276" s="70"/>
      <c r="JQ276" s="70"/>
      <c r="JR276" s="70"/>
      <c r="JS276" s="70"/>
      <c r="JT276" s="70"/>
      <c r="JU276" s="70"/>
      <c r="JV276" s="70"/>
      <c r="JW276" s="70"/>
      <c r="JX276" s="70"/>
      <c r="JY276" s="70"/>
      <c r="JZ276" s="70"/>
      <c r="KA276" s="70"/>
      <c r="KB276" s="70"/>
      <c r="KC276" s="70"/>
      <c r="KD276" s="70"/>
      <c r="KE276" s="70"/>
      <c r="KF276" s="70"/>
      <c r="KG276" s="70"/>
      <c r="KH276" s="70"/>
      <c r="KI276" s="70"/>
      <c r="KJ276" s="70"/>
      <c r="KK276" s="70"/>
      <c r="KL276" s="70"/>
      <c r="KM276" s="70"/>
      <c r="KN276" s="70"/>
      <c r="KO276" s="70"/>
      <c r="KP276" s="70"/>
      <c r="KQ276" s="70"/>
      <c r="KR276" s="70"/>
      <c r="KS276" s="70"/>
      <c r="KT276" s="70"/>
      <c r="KU276" s="70"/>
      <c r="KV276" s="70"/>
      <c r="KW276" s="70"/>
      <c r="KX276" s="70"/>
      <c r="KY276" s="70"/>
      <c r="KZ276" s="70"/>
      <c r="LA276" s="70"/>
      <c r="LB276" s="70"/>
      <c r="LC276" s="70"/>
      <c r="LD276" s="70"/>
      <c r="LE276" s="70"/>
      <c r="LF276" s="70"/>
      <c r="LG276" s="70"/>
    </row>
    <row r="277" spans="1:319" ht="30">
      <c r="A277" s="70" t="s">
        <v>503</v>
      </c>
      <c r="B277" s="71">
        <v>166852.94117647054</v>
      </c>
      <c r="C277" s="71">
        <v>338975</v>
      </c>
      <c r="D277" s="26">
        <v>163515.88235294117</v>
      </c>
      <c r="E277" s="26">
        <f>ROUNDUP(Tabla1[[#This Row],[€uros1]],0)</f>
        <v>163516</v>
      </c>
      <c r="F277" s="70">
        <v>21.1</v>
      </c>
      <c r="G277" s="32">
        <v>276</v>
      </c>
      <c r="H277" s="70" t="s">
        <v>1340</v>
      </c>
      <c r="I277" s="70" t="s">
        <v>1340</v>
      </c>
      <c r="J277" s="70" t="s">
        <v>455</v>
      </c>
      <c r="K277" s="70" t="s">
        <v>456</v>
      </c>
      <c r="M277" s="70">
        <v>2</v>
      </c>
      <c r="N277" s="70">
        <v>2</v>
      </c>
      <c r="O277" s="70" t="s">
        <v>1316</v>
      </c>
      <c r="P277" s="70" t="s">
        <v>1334</v>
      </c>
      <c r="W277" s="70" t="s">
        <v>1422</v>
      </c>
      <c r="X277" s="70" t="s">
        <v>1423</v>
      </c>
      <c r="Y277" s="70" t="s">
        <v>1424</v>
      </c>
      <c r="AI277" s="70" t="s">
        <v>612</v>
      </c>
      <c r="AJ277" s="70" t="s">
        <v>171</v>
      </c>
      <c r="AK277" s="70" t="s">
        <v>1339</v>
      </c>
      <c r="AL277" s="70" t="s">
        <v>260</v>
      </c>
      <c r="AM277" s="70" t="s">
        <v>2108</v>
      </c>
      <c r="AN277" s="70" t="s">
        <v>60</v>
      </c>
      <c r="AO277" s="70" t="s">
        <v>61</v>
      </c>
      <c r="AP277" s="70" t="s">
        <v>62</v>
      </c>
      <c r="AQ277" s="70" t="s">
        <v>64</v>
      </c>
      <c r="AR277" s="70" t="s">
        <v>65</v>
      </c>
      <c r="AS277" s="70" t="s">
        <v>528</v>
      </c>
      <c r="AT277" s="70" t="s">
        <v>131</v>
      </c>
      <c r="AU277" s="70" t="s">
        <v>170</v>
      </c>
      <c r="AV277" s="70" t="s">
        <v>67</v>
      </c>
      <c r="AW277" s="70" t="s">
        <v>235</v>
      </c>
      <c r="AX277" s="70" t="s">
        <v>108</v>
      </c>
      <c r="AY277" s="70" t="s">
        <v>529</v>
      </c>
      <c r="AZ277" s="70" t="s">
        <v>317</v>
      </c>
      <c r="BD277" s="70" t="s">
        <v>605</v>
      </c>
      <c r="BE277" s="70" t="s">
        <v>606</v>
      </c>
      <c r="BF277" s="33" t="s">
        <v>2116</v>
      </c>
      <c r="BM277" s="70"/>
      <c r="BN277" s="72"/>
      <c r="BO277" s="70" t="s">
        <v>121</v>
      </c>
      <c r="BP277" s="62" t="s">
        <v>2097</v>
      </c>
      <c r="BQ277" s="72"/>
      <c r="BR277" s="70"/>
      <c r="BT277" s="70"/>
      <c r="BU277" s="74"/>
      <c r="BV277" s="70"/>
      <c r="BW277" s="70"/>
      <c r="BX277" s="70"/>
      <c r="BY277" s="70">
        <v>4</v>
      </c>
      <c r="BZ277" s="70"/>
      <c r="CA277" s="70"/>
      <c r="CB277" s="70"/>
      <c r="CC277" s="70"/>
      <c r="CD277" s="70"/>
      <c r="CE277" s="70"/>
      <c r="CF277" s="70"/>
      <c r="CG277" s="70"/>
      <c r="CH277" s="70"/>
      <c r="CI277" s="70"/>
      <c r="CJ277" s="74"/>
      <c r="CK277" s="70"/>
      <c r="CL277" s="70"/>
      <c r="CM277" s="70"/>
      <c r="CN277" s="70"/>
      <c r="CO277" s="70"/>
      <c r="CP277" s="70"/>
      <c r="CQ277" s="70"/>
      <c r="CR277" s="70"/>
      <c r="CS277" s="70"/>
      <c r="CT277" s="70"/>
      <c r="CV277" s="70"/>
      <c r="CY277" s="75"/>
      <c r="CZ277" s="75"/>
      <c r="DA277" s="75"/>
      <c r="DF277" s="70"/>
      <c r="DJ277" s="70"/>
      <c r="DK277" s="70"/>
      <c r="DL277" s="70"/>
      <c r="DM277" s="70"/>
      <c r="DN277" s="70"/>
      <c r="DO277" s="70"/>
      <c r="DP277" s="70"/>
      <c r="DQ277" s="70"/>
      <c r="DS277" s="70"/>
      <c r="DT277" s="70"/>
      <c r="DU277" s="70"/>
      <c r="DV277" s="70"/>
      <c r="DW277" s="70"/>
      <c r="DX277" s="70"/>
      <c r="DY277" s="70"/>
      <c r="DZ277" s="70"/>
      <c r="EA277" s="70"/>
      <c r="EB277" s="70">
        <v>60</v>
      </c>
      <c r="EC277" s="70"/>
      <c r="ED277" s="70"/>
      <c r="EE277" s="70"/>
      <c r="EF277" s="70">
        <v>2200</v>
      </c>
      <c r="EG277" s="70">
        <v>800</v>
      </c>
      <c r="EH277" s="70">
        <v>1998</v>
      </c>
      <c r="EI277" s="70"/>
      <c r="EL277" s="70">
        <f>COUNTA(Tabla1[[#This Row],[Tamb1]:[Tamb4]])</f>
        <v>1</v>
      </c>
      <c r="EM277" s="78" t="s">
        <v>1727</v>
      </c>
      <c r="EN277" s="78"/>
      <c r="EO277" s="78"/>
      <c r="EP277" s="78"/>
      <c r="EQ277" s="78"/>
      <c r="ER277" s="78" t="s">
        <v>1745</v>
      </c>
      <c r="ES277" s="70">
        <f>COUNTA(Tabla1[[#This Row],[Tcam1]:[Tcam9]])</f>
        <v>2</v>
      </c>
      <c r="ET277" s="78" t="s">
        <v>1741</v>
      </c>
      <c r="EU277" s="78" t="s">
        <v>1745</v>
      </c>
      <c r="EV277" s="70"/>
      <c r="FC277" s="79" t="s">
        <v>76</v>
      </c>
      <c r="FD277" s="79">
        <v>28802</v>
      </c>
      <c r="FE277" s="79"/>
      <c r="FF277" s="80"/>
      <c r="FG277" s="80"/>
      <c r="FH277" s="80"/>
      <c r="FI277" s="80"/>
      <c r="FJ277" s="80"/>
      <c r="FK277" s="80"/>
      <c r="FL277" s="79"/>
      <c r="FM277" s="79"/>
      <c r="FN277" s="79"/>
      <c r="FO277" s="80"/>
      <c r="FP277" s="80"/>
      <c r="FQ277" s="80"/>
      <c r="FR277" s="80"/>
      <c r="FS277" s="80"/>
      <c r="FT277" s="80"/>
      <c r="FU277" s="79"/>
      <c r="FV277" s="79"/>
      <c r="FW277" s="79"/>
      <c r="FX277" s="80"/>
      <c r="FY277" s="80"/>
      <c r="FZ277" s="79"/>
      <c r="GA277" s="79"/>
      <c r="GB277" s="80"/>
      <c r="GC277" s="80"/>
      <c r="GD277" s="80"/>
      <c r="GE277" s="74"/>
      <c r="GF277" s="74"/>
      <c r="GG277" s="74"/>
      <c r="GH277" s="74"/>
      <c r="GI277" s="74"/>
      <c r="GJ277" s="74"/>
      <c r="GK277" s="74"/>
      <c r="GL277" s="74"/>
      <c r="GM277" s="74"/>
      <c r="GN277" s="74"/>
      <c r="GO277" s="74"/>
      <c r="GP277" s="74"/>
      <c r="GQ277" s="74"/>
      <c r="GR277" s="74"/>
      <c r="GS277" s="74"/>
      <c r="GT277" s="74"/>
      <c r="GU277" s="74"/>
      <c r="GV277" s="74"/>
      <c r="GW277" s="74"/>
      <c r="GX277" s="74"/>
      <c r="GY277" s="74"/>
      <c r="GZ277" s="74"/>
      <c r="HA277" s="74"/>
      <c r="HB277" s="74"/>
      <c r="HC277" s="74"/>
      <c r="HD277" s="74"/>
      <c r="HE277" s="74"/>
      <c r="HF277" s="74"/>
      <c r="HG277" s="74"/>
      <c r="HH277" s="74"/>
      <c r="HI277" s="74"/>
      <c r="HJ277" s="74"/>
      <c r="HK277" s="74"/>
      <c r="HL277" s="74"/>
      <c r="HM277" s="74"/>
      <c r="HN277" s="74"/>
      <c r="HO277" s="74"/>
      <c r="HP277" s="74"/>
      <c r="HQ277" s="74"/>
      <c r="HR277" s="74"/>
      <c r="HS277" s="74"/>
      <c r="HT277" s="74"/>
      <c r="HU277" s="74"/>
      <c r="HV277" s="74"/>
      <c r="HW277" s="74"/>
      <c r="HX277" s="74"/>
      <c r="HY277" s="74"/>
      <c r="HZ277" s="74"/>
      <c r="IA277" s="74"/>
      <c r="IB277" s="74"/>
      <c r="IC277" s="74"/>
      <c r="ID277" s="74"/>
      <c r="IE277" s="74"/>
      <c r="IF277" s="74"/>
      <c r="IG277" s="74"/>
      <c r="IH277" s="74"/>
      <c r="II277" s="74"/>
      <c r="IJ277" s="74"/>
      <c r="IK277" s="74"/>
      <c r="IL277" s="74"/>
      <c r="IM277" s="74"/>
      <c r="IN277" s="74"/>
      <c r="IO277" s="74"/>
      <c r="IP277" s="74"/>
      <c r="IQ277" s="74"/>
      <c r="IR277" s="74"/>
      <c r="IS277" s="74"/>
      <c r="IT277" s="74"/>
      <c r="IU277" s="74"/>
      <c r="IV277" s="74"/>
      <c r="IW277" s="74"/>
      <c r="IX277" s="74"/>
      <c r="IY277" s="74"/>
      <c r="IZ277" s="74"/>
      <c r="JA277" s="74"/>
      <c r="JB277" s="74"/>
      <c r="JC277" s="74"/>
      <c r="JD277" s="74"/>
      <c r="JE277" s="74"/>
      <c r="JF277" s="74"/>
      <c r="JG277" s="74"/>
      <c r="JH277" s="74"/>
      <c r="JI277" s="74"/>
      <c r="JJ277" s="74"/>
      <c r="JK277" s="70"/>
      <c r="JL277" s="70"/>
      <c r="JM277" s="70"/>
      <c r="JN277" s="70"/>
      <c r="JO277" s="70"/>
      <c r="JP277" s="70"/>
      <c r="JQ277" s="70"/>
      <c r="JR277" s="70"/>
      <c r="JS277" s="70"/>
      <c r="JT277" s="70"/>
      <c r="JU277" s="70"/>
      <c r="JV277" s="70"/>
      <c r="JW277" s="70"/>
      <c r="JX277" s="70"/>
      <c r="JY277" s="70"/>
      <c r="JZ277" s="70"/>
      <c r="KA277" s="70"/>
      <c r="KB277" s="70"/>
      <c r="KC277" s="70"/>
      <c r="KD277" s="70"/>
      <c r="KE277" s="70"/>
      <c r="KF277" s="70"/>
      <c r="KG277" s="70"/>
      <c r="KH277" s="70"/>
      <c r="KI277" s="70"/>
      <c r="KJ277" s="70"/>
      <c r="KK277" s="70"/>
      <c r="KL277" s="70"/>
      <c r="KM277" s="70"/>
      <c r="KN277" s="70"/>
      <c r="KO277" s="70"/>
      <c r="KP277" s="70"/>
      <c r="KQ277" s="70"/>
      <c r="KR277" s="70"/>
      <c r="KS277" s="70"/>
      <c r="KT277" s="70"/>
      <c r="KU277" s="70"/>
      <c r="KV277" s="70"/>
      <c r="KW277" s="70"/>
      <c r="KX277" s="70"/>
      <c r="KY277" s="70"/>
      <c r="KZ277" s="70"/>
      <c r="LA277" s="70"/>
      <c r="LB277" s="70"/>
      <c r="LC277" s="70"/>
      <c r="LD277" s="70"/>
      <c r="LE277" s="70"/>
      <c r="LF277" s="70"/>
      <c r="LG277" s="70"/>
    </row>
    <row r="278" spans="1:319" ht="30">
      <c r="A278" s="70" t="s">
        <v>504</v>
      </c>
      <c r="B278" s="71">
        <v>176654.41176470587</v>
      </c>
      <c r="C278" s="71">
        <v>356023</v>
      </c>
      <c r="D278" s="26">
        <v>173121.32352941178</v>
      </c>
      <c r="E278" s="26">
        <f>ROUNDUP(Tabla1[[#This Row],[€uros1]],0)</f>
        <v>173122</v>
      </c>
      <c r="F278" s="70">
        <v>21.1</v>
      </c>
      <c r="G278" s="32">
        <v>277</v>
      </c>
      <c r="H278" s="70" t="s">
        <v>1340</v>
      </c>
      <c r="I278" s="70" t="s">
        <v>1340</v>
      </c>
      <c r="J278" s="70" t="s">
        <v>455</v>
      </c>
      <c r="K278" s="70" t="s">
        <v>456</v>
      </c>
      <c r="M278" s="70">
        <v>2</v>
      </c>
      <c r="N278" s="70">
        <v>2</v>
      </c>
      <c r="O278" s="70" t="s">
        <v>1316</v>
      </c>
      <c r="P278" s="70" t="s">
        <v>1334</v>
      </c>
      <c r="W278" s="70" t="s">
        <v>1422</v>
      </c>
      <c r="X278" s="70" t="s">
        <v>1423</v>
      </c>
      <c r="Y278" s="70" t="s">
        <v>1424</v>
      </c>
      <c r="AI278" s="70" t="s">
        <v>612</v>
      </c>
      <c r="AJ278" s="70" t="s">
        <v>171</v>
      </c>
      <c r="AK278" s="70" t="s">
        <v>1339</v>
      </c>
      <c r="AL278" s="70" t="s">
        <v>260</v>
      </c>
      <c r="AM278" s="70" t="s">
        <v>2108</v>
      </c>
      <c r="AN278" s="70" t="s">
        <v>60</v>
      </c>
      <c r="AO278" s="70" t="s">
        <v>61</v>
      </c>
      <c r="AP278" s="70" t="s">
        <v>62</v>
      </c>
      <c r="AQ278" s="70" t="s">
        <v>64</v>
      </c>
      <c r="AR278" s="70" t="s">
        <v>65</v>
      </c>
      <c r="AS278" s="70" t="s">
        <v>528</v>
      </c>
      <c r="AT278" s="70" t="s">
        <v>131</v>
      </c>
      <c r="AU278" s="70" t="s">
        <v>170</v>
      </c>
      <c r="AV278" s="70" t="s">
        <v>67</v>
      </c>
      <c r="AW278" s="70" t="s">
        <v>235</v>
      </c>
      <c r="AX278" s="70" t="s">
        <v>108</v>
      </c>
      <c r="AY278" s="70" t="s">
        <v>529</v>
      </c>
      <c r="AZ278" s="70" t="s">
        <v>317</v>
      </c>
      <c r="BD278" s="70" t="s">
        <v>605</v>
      </c>
      <c r="BE278" s="70" t="s">
        <v>606</v>
      </c>
      <c r="BF278" s="33" t="s">
        <v>2116</v>
      </c>
      <c r="BM278" s="70"/>
      <c r="BN278" s="72"/>
      <c r="BO278" s="70" t="s">
        <v>121</v>
      </c>
      <c r="BP278" s="62" t="s">
        <v>2097</v>
      </c>
      <c r="BQ278" s="72"/>
      <c r="BR278" s="70"/>
      <c r="BT278" s="70"/>
      <c r="BU278" s="74"/>
      <c r="BV278" s="70"/>
      <c r="BW278" s="70"/>
      <c r="BX278" s="70"/>
      <c r="BY278" s="70">
        <v>4</v>
      </c>
      <c r="BZ278" s="70"/>
      <c r="CA278" s="70"/>
      <c r="CB278" s="70"/>
      <c r="CC278" s="70"/>
      <c r="CD278" s="70"/>
      <c r="CE278" s="70"/>
      <c r="CF278" s="70"/>
      <c r="CG278" s="70"/>
      <c r="CH278" s="70"/>
      <c r="CI278" s="70"/>
      <c r="CJ278" s="74"/>
      <c r="CK278" s="70"/>
      <c r="CL278" s="70"/>
      <c r="CM278" s="70"/>
      <c r="CN278" s="70"/>
      <c r="CO278" s="70"/>
      <c r="CP278" s="70"/>
      <c r="CQ278" s="70"/>
      <c r="CR278" s="70"/>
      <c r="CS278" s="70"/>
      <c r="CT278" s="70"/>
      <c r="CV278" s="70"/>
      <c r="CY278" s="75"/>
      <c r="CZ278" s="75"/>
      <c r="DA278" s="75"/>
      <c r="DF278" s="70"/>
      <c r="DJ278" s="70"/>
      <c r="DK278" s="70"/>
      <c r="DL278" s="70"/>
      <c r="DM278" s="70"/>
      <c r="DN278" s="70"/>
      <c r="DO278" s="70"/>
      <c r="DP278" s="70"/>
      <c r="DQ278" s="70"/>
      <c r="DS278" s="70"/>
      <c r="DT278" s="70"/>
      <c r="DU278" s="70"/>
      <c r="DV278" s="70"/>
      <c r="DW278" s="70"/>
      <c r="DX278" s="70"/>
      <c r="DY278" s="70"/>
      <c r="DZ278" s="70"/>
      <c r="EA278" s="70"/>
      <c r="EB278" s="70">
        <v>60</v>
      </c>
      <c r="EC278" s="70"/>
      <c r="ED278" s="70"/>
      <c r="EE278" s="70"/>
      <c r="EF278" s="70">
        <v>2200</v>
      </c>
      <c r="EG278" s="70">
        <v>800</v>
      </c>
      <c r="EH278" s="70">
        <v>1998</v>
      </c>
      <c r="EI278" s="70"/>
      <c r="EL278" s="70">
        <f>COUNTA(Tabla1[[#This Row],[Tamb1]:[Tamb4]])</f>
        <v>1</v>
      </c>
      <c r="EM278" s="78" t="s">
        <v>1727</v>
      </c>
      <c r="EN278" s="78"/>
      <c r="EO278" s="78"/>
      <c r="EP278" s="78"/>
      <c r="EQ278" s="78"/>
      <c r="ER278" s="78" t="s">
        <v>1745</v>
      </c>
      <c r="ES278" s="70">
        <f>COUNTA(Tabla1[[#This Row],[Tcam1]:[Tcam9]])</f>
        <v>2</v>
      </c>
      <c r="ET278" s="78" t="s">
        <v>1741</v>
      </c>
      <c r="EU278" s="78" t="s">
        <v>1745</v>
      </c>
      <c r="EV278" s="70"/>
      <c r="FC278" s="79" t="s">
        <v>76</v>
      </c>
      <c r="FD278" s="79">
        <v>42515</v>
      </c>
      <c r="FE278" s="79"/>
      <c r="FF278" s="80"/>
      <c r="FG278" s="80"/>
      <c r="FH278" s="80"/>
      <c r="FI278" s="80"/>
      <c r="FJ278" s="80"/>
      <c r="FK278" s="80"/>
      <c r="FL278" s="79"/>
      <c r="FM278" s="79"/>
      <c r="FN278" s="79"/>
      <c r="FO278" s="80"/>
      <c r="FP278" s="80"/>
      <c r="FQ278" s="80"/>
      <c r="FR278" s="80"/>
      <c r="FS278" s="80"/>
      <c r="FT278" s="80"/>
      <c r="FU278" s="79"/>
      <c r="FV278" s="79"/>
      <c r="FW278" s="79"/>
      <c r="FX278" s="80"/>
      <c r="FY278" s="80"/>
      <c r="FZ278" s="79"/>
      <c r="GA278" s="79"/>
      <c r="GB278" s="80"/>
      <c r="GC278" s="80"/>
      <c r="GD278" s="80"/>
      <c r="GE278" s="74"/>
      <c r="GF278" s="74"/>
      <c r="GG278" s="74"/>
      <c r="GH278" s="74"/>
      <c r="GI278" s="74"/>
      <c r="GJ278" s="74"/>
      <c r="GK278" s="74"/>
      <c r="GL278" s="74"/>
      <c r="GM278" s="74"/>
      <c r="GN278" s="74"/>
      <c r="GO278" s="74"/>
      <c r="GP278" s="74"/>
      <c r="GQ278" s="74"/>
      <c r="GR278" s="74"/>
      <c r="GS278" s="74"/>
      <c r="GT278" s="74"/>
      <c r="GU278" s="74"/>
      <c r="GV278" s="74"/>
      <c r="GW278" s="74"/>
      <c r="GX278" s="74"/>
      <c r="GY278" s="74"/>
      <c r="GZ278" s="74"/>
      <c r="HA278" s="74"/>
      <c r="HB278" s="74"/>
      <c r="HC278" s="74"/>
      <c r="HD278" s="74"/>
      <c r="HE278" s="74"/>
      <c r="HF278" s="74"/>
      <c r="HG278" s="74"/>
      <c r="HH278" s="74"/>
      <c r="HI278" s="74"/>
      <c r="HJ278" s="74"/>
      <c r="HK278" s="74"/>
      <c r="HL278" s="74"/>
      <c r="HM278" s="74"/>
      <c r="HN278" s="74"/>
      <c r="HO278" s="74"/>
      <c r="HP278" s="74"/>
      <c r="HQ278" s="74"/>
      <c r="HR278" s="74"/>
      <c r="HS278" s="74"/>
      <c r="HT278" s="74"/>
      <c r="HU278" s="74"/>
      <c r="HV278" s="74"/>
      <c r="HW278" s="74"/>
      <c r="HX278" s="74"/>
      <c r="HY278" s="74"/>
      <c r="HZ278" s="74"/>
      <c r="IA278" s="74"/>
      <c r="IB278" s="74"/>
      <c r="IC278" s="74"/>
      <c r="ID278" s="74"/>
      <c r="IE278" s="74"/>
      <c r="IF278" s="74"/>
      <c r="IG278" s="74"/>
      <c r="IH278" s="74"/>
      <c r="II278" s="74"/>
      <c r="IJ278" s="74"/>
      <c r="IK278" s="74"/>
      <c r="IL278" s="74"/>
      <c r="IM278" s="74"/>
      <c r="IN278" s="74"/>
      <c r="IO278" s="74"/>
      <c r="IP278" s="74"/>
      <c r="IQ278" s="74"/>
      <c r="IR278" s="74"/>
      <c r="IS278" s="74"/>
      <c r="IT278" s="74"/>
      <c r="IU278" s="74"/>
      <c r="IV278" s="74"/>
      <c r="IW278" s="74"/>
      <c r="IX278" s="74"/>
      <c r="IY278" s="74"/>
      <c r="IZ278" s="74"/>
      <c r="JA278" s="74"/>
      <c r="JB278" s="74"/>
      <c r="JC278" s="74"/>
      <c r="JD278" s="74"/>
      <c r="JE278" s="74"/>
      <c r="JF278" s="74"/>
      <c r="JG278" s="74"/>
      <c r="JH278" s="74"/>
      <c r="JI278" s="74"/>
      <c r="JJ278" s="74"/>
      <c r="JK278" s="70"/>
      <c r="JL278" s="70"/>
      <c r="JM278" s="70"/>
      <c r="JN278" s="70"/>
      <c r="JO278" s="70"/>
      <c r="JP278" s="70"/>
      <c r="JQ278" s="70"/>
      <c r="JR278" s="70"/>
      <c r="JS278" s="70"/>
      <c r="JT278" s="70"/>
      <c r="JU278" s="70"/>
      <c r="JV278" s="70"/>
      <c r="JW278" s="70"/>
      <c r="JX278" s="70"/>
      <c r="JY278" s="70"/>
      <c r="JZ278" s="70"/>
      <c r="KA278" s="70"/>
      <c r="KB278" s="70"/>
      <c r="KC278" s="70"/>
      <c r="KD278" s="70"/>
      <c r="KE278" s="70"/>
      <c r="KF278" s="70"/>
      <c r="KG278" s="70"/>
      <c r="KH278" s="70"/>
      <c r="KI278" s="70"/>
      <c r="KJ278" s="70"/>
      <c r="KK278" s="70"/>
      <c r="KL278" s="70"/>
      <c r="KM278" s="70"/>
      <c r="KN278" s="70"/>
      <c r="KO278" s="70"/>
      <c r="KP278" s="70"/>
      <c r="KQ278" s="70"/>
      <c r="KR278" s="70"/>
      <c r="KS278" s="70"/>
      <c r="KT278" s="70"/>
      <c r="KU278" s="70"/>
      <c r="KV278" s="70"/>
      <c r="KW278" s="70"/>
      <c r="KX278" s="70"/>
      <c r="KY278" s="70"/>
      <c r="KZ278" s="70"/>
      <c r="LA278" s="70"/>
      <c r="LB278" s="70"/>
      <c r="LC278" s="70"/>
      <c r="LD278" s="70"/>
      <c r="LE278" s="70"/>
      <c r="LF278" s="70"/>
      <c r="LG278" s="70"/>
    </row>
    <row r="279" spans="1:319" ht="30">
      <c r="A279" s="70" t="s">
        <v>505</v>
      </c>
      <c r="B279" s="71">
        <v>179889.70588235292</v>
      </c>
      <c r="C279" s="71" t="s">
        <v>76</v>
      </c>
      <c r="D279" s="26">
        <v>176291.91176470587</v>
      </c>
      <c r="E279" s="26">
        <f>ROUNDUP(Tabla1[[#This Row],[€uros1]],0)</f>
        <v>176292</v>
      </c>
      <c r="F279" s="70">
        <v>21.1</v>
      </c>
      <c r="G279" s="32">
        <v>278</v>
      </c>
      <c r="H279" s="70" t="s">
        <v>1340</v>
      </c>
      <c r="I279" s="70" t="s">
        <v>1340</v>
      </c>
      <c r="J279" s="70" t="s">
        <v>455</v>
      </c>
      <c r="K279" s="70" t="s">
        <v>456</v>
      </c>
      <c r="M279" s="70">
        <v>2</v>
      </c>
      <c r="N279" s="70">
        <v>2</v>
      </c>
      <c r="O279" s="70" t="s">
        <v>1316</v>
      </c>
      <c r="P279" s="70" t="s">
        <v>1334</v>
      </c>
      <c r="W279" s="70" t="s">
        <v>1422</v>
      </c>
      <c r="X279" s="70" t="s">
        <v>1423</v>
      </c>
      <c r="Y279" s="70" t="s">
        <v>1424</v>
      </c>
      <c r="AI279" s="70" t="s">
        <v>612</v>
      </c>
      <c r="AJ279" s="70" t="s">
        <v>171</v>
      </c>
      <c r="AK279" s="70" t="s">
        <v>1339</v>
      </c>
      <c r="AL279" s="70" t="s">
        <v>260</v>
      </c>
      <c r="AM279" s="70" t="s">
        <v>2108</v>
      </c>
      <c r="AN279" s="70" t="s">
        <v>60</v>
      </c>
      <c r="AO279" s="70" t="s">
        <v>61</v>
      </c>
      <c r="AP279" s="70" t="s">
        <v>62</v>
      </c>
      <c r="AQ279" s="70" t="s">
        <v>64</v>
      </c>
      <c r="AR279" s="70" t="s">
        <v>65</v>
      </c>
      <c r="AS279" s="70" t="s">
        <v>528</v>
      </c>
      <c r="AT279" s="70" t="s">
        <v>131</v>
      </c>
      <c r="AU279" s="70" t="s">
        <v>170</v>
      </c>
      <c r="AV279" s="70" t="s">
        <v>67</v>
      </c>
      <c r="AW279" s="70" t="s">
        <v>235</v>
      </c>
      <c r="AX279" s="70" t="s">
        <v>108</v>
      </c>
      <c r="AY279" s="70" t="s">
        <v>529</v>
      </c>
      <c r="AZ279" s="70" t="s">
        <v>317</v>
      </c>
      <c r="BD279" s="70" t="s">
        <v>605</v>
      </c>
      <c r="BE279" s="70" t="s">
        <v>606</v>
      </c>
      <c r="BF279" s="33" t="s">
        <v>2116</v>
      </c>
      <c r="BM279" s="70"/>
      <c r="BN279" s="72"/>
      <c r="BO279" s="70" t="s">
        <v>121</v>
      </c>
      <c r="BP279" s="62" t="s">
        <v>2097</v>
      </c>
      <c r="BQ279" s="72"/>
      <c r="BR279" s="70"/>
      <c r="BT279" s="70"/>
      <c r="BU279" s="74"/>
      <c r="BV279" s="70"/>
      <c r="BW279" s="70"/>
      <c r="BX279" s="70"/>
      <c r="BY279" s="70">
        <v>4</v>
      </c>
      <c r="BZ279" s="70"/>
      <c r="CA279" s="70"/>
      <c r="CB279" s="70"/>
      <c r="CC279" s="70"/>
      <c r="CD279" s="70"/>
      <c r="CE279" s="70"/>
      <c r="CF279" s="70"/>
      <c r="CG279" s="70"/>
      <c r="CH279" s="70"/>
      <c r="CI279" s="70"/>
      <c r="CJ279" s="74"/>
      <c r="CK279" s="70"/>
      <c r="CL279" s="70"/>
      <c r="CM279" s="70"/>
      <c r="CN279" s="70"/>
      <c r="CO279" s="70"/>
      <c r="CP279" s="70"/>
      <c r="CQ279" s="70"/>
      <c r="CR279" s="70"/>
      <c r="CS279" s="70"/>
      <c r="CT279" s="70"/>
      <c r="CV279" s="70"/>
      <c r="CY279" s="75"/>
      <c r="CZ279" s="75"/>
      <c r="DA279" s="75"/>
      <c r="DF279" s="70"/>
      <c r="DJ279" s="70"/>
      <c r="DK279" s="70"/>
      <c r="DL279" s="70"/>
      <c r="DM279" s="70"/>
      <c r="DN279" s="70"/>
      <c r="DO279" s="70"/>
      <c r="DP279" s="70"/>
      <c r="DQ279" s="70"/>
      <c r="DS279" s="70"/>
      <c r="DT279" s="70"/>
      <c r="DU279" s="70"/>
      <c r="DV279" s="70"/>
      <c r="DW279" s="70"/>
      <c r="DX279" s="70"/>
      <c r="DY279" s="70"/>
      <c r="DZ279" s="70"/>
      <c r="EA279" s="70"/>
      <c r="EB279" s="70">
        <v>60</v>
      </c>
      <c r="EC279" s="70"/>
      <c r="ED279" s="70"/>
      <c r="EE279" s="70"/>
      <c r="EF279" s="70">
        <v>2200</v>
      </c>
      <c r="EG279" s="70">
        <v>800</v>
      </c>
      <c r="EH279" s="70">
        <v>1998</v>
      </c>
      <c r="EI279" s="70"/>
      <c r="EL279" s="70">
        <f>COUNTA(Tabla1[[#This Row],[Tamb1]:[Tamb4]])</f>
        <v>1</v>
      </c>
      <c r="EM279" s="78" t="s">
        <v>1727</v>
      </c>
      <c r="EN279" s="78"/>
      <c r="EO279" s="78"/>
      <c r="EP279" s="78"/>
      <c r="EQ279" s="78"/>
      <c r="ER279" s="78" t="s">
        <v>1745</v>
      </c>
      <c r="ES279" s="70">
        <f>COUNTA(Tabla1[[#This Row],[Tcam1]:[Tcam9]])</f>
        <v>2</v>
      </c>
      <c r="ET279" s="78" t="s">
        <v>1741</v>
      </c>
      <c r="EU279" s="78" t="s">
        <v>1745</v>
      </c>
      <c r="EV279" s="70"/>
      <c r="FC279" s="79" t="s">
        <v>76</v>
      </c>
      <c r="FD279" s="79">
        <v>54353</v>
      </c>
      <c r="FE279" s="79"/>
      <c r="FF279" s="80"/>
      <c r="FG279" s="80"/>
      <c r="FH279" s="80"/>
      <c r="FI279" s="80"/>
      <c r="FJ279" s="80"/>
      <c r="FK279" s="80"/>
      <c r="FL279" s="79"/>
      <c r="FM279" s="79"/>
      <c r="FN279" s="79"/>
      <c r="FO279" s="80"/>
      <c r="FP279" s="80"/>
      <c r="FQ279" s="80"/>
      <c r="FR279" s="80"/>
      <c r="FS279" s="80"/>
      <c r="FT279" s="80"/>
      <c r="FU279" s="79"/>
      <c r="FV279" s="79"/>
      <c r="FW279" s="79"/>
      <c r="FX279" s="80"/>
      <c r="FY279" s="80"/>
      <c r="FZ279" s="79"/>
      <c r="GA279" s="79"/>
      <c r="GB279" s="80"/>
      <c r="GC279" s="80"/>
      <c r="GD279" s="80"/>
      <c r="GE279" s="74"/>
      <c r="GF279" s="74"/>
      <c r="GG279" s="74"/>
      <c r="GH279" s="74"/>
      <c r="GI279" s="74"/>
      <c r="GJ279" s="74"/>
      <c r="GK279" s="74"/>
      <c r="GL279" s="74"/>
      <c r="GM279" s="74"/>
      <c r="GN279" s="74"/>
      <c r="GO279" s="74"/>
      <c r="GP279" s="74"/>
      <c r="GQ279" s="74"/>
      <c r="GR279" s="74"/>
      <c r="GS279" s="74"/>
      <c r="GT279" s="74"/>
      <c r="GU279" s="74"/>
      <c r="GV279" s="74"/>
      <c r="GW279" s="74"/>
      <c r="GX279" s="74"/>
      <c r="GY279" s="74"/>
      <c r="GZ279" s="74"/>
      <c r="HA279" s="74"/>
      <c r="HB279" s="74"/>
      <c r="HC279" s="74"/>
      <c r="HD279" s="74"/>
      <c r="HE279" s="74"/>
      <c r="HF279" s="74"/>
      <c r="HG279" s="74"/>
      <c r="HH279" s="74"/>
      <c r="HI279" s="74"/>
      <c r="HJ279" s="74"/>
      <c r="HK279" s="74"/>
      <c r="HL279" s="74"/>
      <c r="HM279" s="74"/>
      <c r="HN279" s="74"/>
      <c r="HO279" s="74"/>
      <c r="HP279" s="74"/>
      <c r="HQ279" s="74"/>
      <c r="HR279" s="74"/>
      <c r="HS279" s="74"/>
      <c r="HT279" s="74"/>
      <c r="HU279" s="74"/>
      <c r="HV279" s="74"/>
      <c r="HW279" s="74"/>
      <c r="HX279" s="74"/>
      <c r="HY279" s="74"/>
      <c r="HZ279" s="74"/>
      <c r="IA279" s="74"/>
      <c r="IB279" s="74"/>
      <c r="IC279" s="74"/>
      <c r="ID279" s="74"/>
      <c r="IE279" s="74"/>
      <c r="IF279" s="74"/>
      <c r="IG279" s="74"/>
      <c r="IH279" s="74"/>
      <c r="II279" s="74"/>
      <c r="IJ279" s="74"/>
      <c r="IK279" s="74"/>
      <c r="IL279" s="74"/>
      <c r="IM279" s="74"/>
      <c r="IN279" s="74"/>
      <c r="IO279" s="74"/>
      <c r="IP279" s="74"/>
      <c r="IQ279" s="74"/>
      <c r="IR279" s="74"/>
      <c r="IS279" s="74"/>
      <c r="IT279" s="74"/>
      <c r="IU279" s="74"/>
      <c r="IV279" s="74"/>
      <c r="IW279" s="74"/>
      <c r="IX279" s="74"/>
      <c r="IY279" s="74"/>
      <c r="IZ279" s="74"/>
      <c r="JA279" s="74"/>
      <c r="JB279" s="74"/>
      <c r="JC279" s="74"/>
      <c r="JD279" s="74"/>
      <c r="JE279" s="74"/>
      <c r="JF279" s="74"/>
      <c r="JG279" s="74"/>
      <c r="JH279" s="74"/>
      <c r="JI279" s="74"/>
      <c r="JJ279" s="74"/>
      <c r="JK279" s="70"/>
      <c r="JL279" s="70"/>
      <c r="JM279" s="70"/>
      <c r="JN279" s="70"/>
      <c r="JO279" s="70"/>
      <c r="JP279" s="70"/>
      <c r="JQ279" s="70"/>
      <c r="JR279" s="70"/>
      <c r="JS279" s="70"/>
      <c r="JT279" s="70"/>
      <c r="JU279" s="70"/>
      <c r="JV279" s="70"/>
      <c r="JW279" s="70"/>
      <c r="JX279" s="70"/>
      <c r="JY279" s="70"/>
      <c r="JZ279" s="70"/>
      <c r="KA279" s="70"/>
      <c r="KB279" s="70"/>
      <c r="KC279" s="70"/>
      <c r="KD279" s="70"/>
      <c r="KE279" s="70"/>
      <c r="KF279" s="70"/>
      <c r="KG279" s="70"/>
      <c r="KH279" s="70"/>
      <c r="KI279" s="70"/>
      <c r="KJ279" s="70"/>
      <c r="KK279" s="70"/>
      <c r="KL279" s="70"/>
      <c r="KM279" s="70"/>
      <c r="KN279" s="70"/>
      <c r="KO279" s="70"/>
      <c r="KP279" s="70"/>
      <c r="KQ279" s="70"/>
      <c r="KR279" s="70"/>
      <c r="KS279" s="70"/>
      <c r="KT279" s="70"/>
      <c r="KU279" s="70"/>
      <c r="KV279" s="70"/>
      <c r="KW279" s="70"/>
      <c r="KX279" s="70"/>
      <c r="KY279" s="70"/>
      <c r="KZ279" s="70"/>
      <c r="LA279" s="70"/>
      <c r="LB279" s="70"/>
      <c r="LC279" s="70"/>
      <c r="LD279" s="70"/>
      <c r="LE279" s="70"/>
      <c r="LF279" s="70"/>
      <c r="LG279" s="70"/>
    </row>
    <row r="280" spans="1:319" ht="30">
      <c r="A280" s="70" t="s">
        <v>457</v>
      </c>
      <c r="B280" s="71">
        <v>124151.44</v>
      </c>
      <c r="C280" s="71">
        <v>124315</v>
      </c>
      <c r="D280" s="26">
        <v>133749.87669531247</v>
      </c>
      <c r="E280" s="26">
        <f>ROUNDUP(Tabla1[[#This Row],[€uros1]],0)</f>
        <v>133750</v>
      </c>
      <c r="F280" s="70">
        <v>22</v>
      </c>
      <c r="G280" s="32">
        <v>279</v>
      </c>
      <c r="H280" s="70" t="s">
        <v>455</v>
      </c>
      <c r="I280" s="70" t="s">
        <v>455</v>
      </c>
      <c r="J280" s="70" t="s">
        <v>455</v>
      </c>
      <c r="M280" s="70">
        <v>2</v>
      </c>
      <c r="N280" s="70">
        <v>2</v>
      </c>
      <c r="O280" s="70" t="s">
        <v>1315</v>
      </c>
      <c r="P280" s="70" t="s">
        <v>1328</v>
      </c>
      <c r="W280" s="70" t="s">
        <v>1422</v>
      </c>
      <c r="X280" s="70" t="s">
        <v>1423</v>
      </c>
      <c r="Y280" s="70" t="s">
        <v>1424</v>
      </c>
      <c r="AI280" s="70" t="s">
        <v>612</v>
      </c>
      <c r="AJ280" s="70" t="s">
        <v>171</v>
      </c>
      <c r="AK280" s="70" t="s">
        <v>1339</v>
      </c>
      <c r="AL280" s="70" t="s">
        <v>260</v>
      </c>
      <c r="AM280" s="70" t="s">
        <v>2108</v>
      </c>
      <c r="AN280" s="70" t="s">
        <v>60</v>
      </c>
      <c r="AO280" s="70" t="s">
        <v>61</v>
      </c>
      <c r="AP280" s="70" t="s">
        <v>62</v>
      </c>
      <c r="AQ280" s="70" t="s">
        <v>64</v>
      </c>
      <c r="AR280" s="70" t="s">
        <v>65</v>
      </c>
      <c r="AS280" s="70" t="s">
        <v>528</v>
      </c>
      <c r="AT280" s="70" t="s">
        <v>131</v>
      </c>
      <c r="AU280" s="70" t="s">
        <v>170</v>
      </c>
      <c r="AV280" s="70" t="s">
        <v>67</v>
      </c>
      <c r="AW280" s="70" t="s">
        <v>235</v>
      </c>
      <c r="AX280" s="70" t="s">
        <v>108</v>
      </c>
      <c r="AY280" s="70" t="s">
        <v>529</v>
      </c>
      <c r="AZ280" s="70" t="s">
        <v>317</v>
      </c>
      <c r="BD280" s="70" t="s">
        <v>605</v>
      </c>
      <c r="BE280" s="70" t="s">
        <v>606</v>
      </c>
      <c r="BF280" s="33" t="s">
        <v>2116</v>
      </c>
      <c r="BM280" s="70"/>
      <c r="BN280" s="72"/>
      <c r="BO280" s="70" t="s">
        <v>121</v>
      </c>
      <c r="BP280" s="62" t="s">
        <v>1984</v>
      </c>
      <c r="BQ280" s="72" t="s">
        <v>1670</v>
      </c>
      <c r="BR280" s="70"/>
      <c r="BT280" s="70"/>
      <c r="BU280" s="74"/>
      <c r="BV280" s="75"/>
      <c r="BW280" s="70" t="s">
        <v>746</v>
      </c>
      <c r="BX280" s="70"/>
      <c r="BY280" s="70">
        <v>3</v>
      </c>
      <c r="BZ280" s="70"/>
      <c r="CA280" s="70"/>
      <c r="CB280" s="70"/>
      <c r="CC280" s="70"/>
      <c r="CD280" s="70"/>
      <c r="CE280" s="70"/>
      <c r="CF280" s="70"/>
      <c r="CG280" s="70"/>
      <c r="CH280" s="70">
        <v>3</v>
      </c>
      <c r="CI280" s="70"/>
      <c r="CJ280" s="74"/>
      <c r="CK280" s="70"/>
      <c r="CL280" s="70" t="s">
        <v>1637</v>
      </c>
      <c r="CM280" s="70"/>
      <c r="CN280" s="70"/>
      <c r="CO280" s="70"/>
      <c r="CP280" s="70"/>
      <c r="CQ280" s="70"/>
      <c r="CR280" s="70"/>
      <c r="CS280" s="70"/>
      <c r="CT280" s="70"/>
      <c r="CV280" s="70"/>
      <c r="CY280" s="75"/>
      <c r="CZ280" s="75"/>
      <c r="DA280" s="75"/>
      <c r="DE280" s="70" t="s">
        <v>1689</v>
      </c>
      <c r="DF280" s="70" t="s">
        <v>1686</v>
      </c>
      <c r="DJ280" s="70"/>
      <c r="DK280" s="70"/>
      <c r="DL280" s="70"/>
      <c r="DM280" s="70"/>
      <c r="DN280" s="70"/>
      <c r="DO280" s="70" t="s">
        <v>1838</v>
      </c>
      <c r="DP280" s="70" t="s">
        <v>1839</v>
      </c>
      <c r="DQ280" s="70"/>
      <c r="DS280" s="70"/>
      <c r="DT280" s="70"/>
      <c r="DU280" s="70"/>
      <c r="DV280" s="70"/>
      <c r="DW280" s="70"/>
      <c r="DX280" s="70"/>
      <c r="DY280" s="70"/>
      <c r="DZ280" s="70"/>
      <c r="EA280" s="70"/>
      <c r="EB280" s="70">
        <v>60</v>
      </c>
      <c r="EC280" s="70" t="s">
        <v>1695</v>
      </c>
      <c r="ED280" s="70"/>
      <c r="EE280" s="70"/>
      <c r="EF280" s="70"/>
      <c r="EG280" s="70"/>
      <c r="EH280" s="70"/>
      <c r="EI280" s="70"/>
      <c r="EL280" s="70">
        <f>COUNTA(Tabla1[[#This Row],[Tamb1]:[Tamb4]])</f>
        <v>4</v>
      </c>
      <c r="EM280" s="78" t="s">
        <v>1727</v>
      </c>
      <c r="EN280" s="78" t="s">
        <v>1728</v>
      </c>
      <c r="EO280" s="78" t="s">
        <v>1734</v>
      </c>
      <c r="EP280" s="78" t="s">
        <v>1736</v>
      </c>
      <c r="EQ280" s="78"/>
      <c r="ER280" s="78" t="s">
        <v>1745</v>
      </c>
      <c r="ES280" s="70">
        <f>COUNTA(Tabla1[[#This Row],[Tcam1]:[Tcam9]])</f>
        <v>4</v>
      </c>
      <c r="ET280" s="62" t="s">
        <v>2098</v>
      </c>
      <c r="EU280" s="62" t="s">
        <v>2099</v>
      </c>
      <c r="EV280" s="78" t="s">
        <v>1741</v>
      </c>
      <c r="EW280" s="78" t="s">
        <v>1745</v>
      </c>
      <c r="FC280" s="79" t="s">
        <v>2100</v>
      </c>
      <c r="FD280" s="90" t="s">
        <v>1728</v>
      </c>
      <c r="FE280" s="79" t="s">
        <v>76</v>
      </c>
      <c r="FF280" s="79">
        <v>40100</v>
      </c>
      <c r="FG280" s="80"/>
      <c r="FH280" s="80"/>
      <c r="FI280" s="80"/>
      <c r="FJ280" s="80"/>
      <c r="FK280" s="80"/>
      <c r="FL280" s="79" t="s">
        <v>2101</v>
      </c>
      <c r="FM280" s="90" t="s">
        <v>1734</v>
      </c>
      <c r="FN280" s="79" t="s">
        <v>76</v>
      </c>
      <c r="FO280" s="79">
        <v>36700</v>
      </c>
      <c r="FP280" s="80"/>
      <c r="FQ280" s="80"/>
      <c r="FR280" s="80"/>
      <c r="FS280" s="80"/>
      <c r="FT280" s="80"/>
      <c r="FU280" s="79" t="s">
        <v>2102</v>
      </c>
      <c r="FV280" s="90" t="s">
        <v>2103</v>
      </c>
      <c r="FW280" s="79"/>
      <c r="FX280" s="79">
        <v>33800</v>
      </c>
      <c r="FY280" s="80"/>
      <c r="FZ280" s="79" t="s">
        <v>2102</v>
      </c>
      <c r="GA280" s="91" t="s">
        <v>2104</v>
      </c>
      <c r="GB280" s="79"/>
      <c r="GC280" s="80">
        <v>23900</v>
      </c>
      <c r="GD280" s="80"/>
      <c r="GE280" s="74"/>
      <c r="GF280" s="74"/>
      <c r="GG280" s="74"/>
      <c r="GH280" s="74"/>
      <c r="GI280" s="74"/>
      <c r="GJ280" s="74"/>
      <c r="GK280" s="74"/>
      <c r="GL280" s="74"/>
      <c r="GM280" s="74"/>
      <c r="GN280" s="74"/>
      <c r="GO280" s="74"/>
      <c r="GP280" s="74"/>
      <c r="GQ280" s="74"/>
      <c r="GR280" s="74"/>
      <c r="GS280" s="74"/>
      <c r="GT280" s="74"/>
      <c r="GU280" s="74"/>
      <c r="GV280" s="74"/>
      <c r="GW280" s="74"/>
      <c r="GX280" s="74"/>
      <c r="GY280" s="74"/>
      <c r="GZ280" s="74"/>
      <c r="HA280" s="74"/>
      <c r="HB280" s="74"/>
      <c r="HC280" s="74"/>
      <c r="HD280" s="74"/>
      <c r="HE280" s="74"/>
      <c r="HF280" s="74"/>
      <c r="HG280" s="74"/>
      <c r="HH280" s="74"/>
      <c r="HI280" s="74"/>
      <c r="HJ280" s="74"/>
      <c r="HK280" s="74"/>
      <c r="HL280" s="74"/>
      <c r="HM280" s="74"/>
      <c r="HN280" s="74"/>
      <c r="HO280" s="74"/>
      <c r="HP280" s="74"/>
      <c r="HQ280" s="74"/>
      <c r="HR280" s="74"/>
      <c r="HS280" s="74"/>
      <c r="HT280" s="74"/>
      <c r="HU280" s="74"/>
      <c r="HV280" s="74"/>
      <c r="HW280" s="74"/>
      <c r="HX280" s="74"/>
      <c r="HY280" s="74"/>
      <c r="HZ280" s="74"/>
      <c r="IA280" s="74"/>
      <c r="IB280" s="74"/>
      <c r="IC280" s="74"/>
      <c r="ID280" s="74"/>
      <c r="IE280" s="74"/>
      <c r="IF280" s="74"/>
      <c r="IG280" s="74"/>
      <c r="IH280" s="74"/>
      <c r="II280" s="74"/>
      <c r="IJ280" s="74"/>
      <c r="IK280" s="74"/>
      <c r="IL280" s="74"/>
      <c r="IM280" s="74"/>
      <c r="IN280" s="74"/>
      <c r="IO280" s="74"/>
      <c r="IP280" s="74"/>
      <c r="IQ280" s="74"/>
      <c r="IR280" s="74"/>
      <c r="IS280" s="74"/>
      <c r="IT280" s="74"/>
      <c r="IU280" s="74"/>
      <c r="IV280" s="74"/>
      <c r="IW280" s="74"/>
      <c r="IX280" s="74"/>
      <c r="IY280" s="74"/>
      <c r="IZ280" s="74"/>
      <c r="JA280" s="74"/>
      <c r="JB280" s="74"/>
      <c r="JC280" s="74"/>
      <c r="JD280" s="74"/>
      <c r="JE280" s="74"/>
      <c r="JF280" s="74"/>
      <c r="JG280" s="74"/>
      <c r="JH280" s="74"/>
      <c r="JI280" s="74"/>
      <c r="JJ280" s="74"/>
      <c r="JK280" s="70"/>
      <c r="JL280" s="70"/>
      <c r="JM280" s="70"/>
      <c r="JN280" s="70"/>
      <c r="JO280" s="70"/>
      <c r="JP280" s="70"/>
      <c r="JQ280" s="70"/>
      <c r="JR280" s="70"/>
      <c r="JS280" s="70"/>
      <c r="JT280" s="70"/>
      <c r="JU280" s="70"/>
      <c r="JV280" s="70"/>
      <c r="JW280" s="70"/>
      <c r="JX280" s="70"/>
      <c r="JY280" s="70"/>
      <c r="JZ280" s="70"/>
      <c r="KA280" s="70"/>
      <c r="KB280" s="70"/>
      <c r="KC280" s="70"/>
      <c r="KD280" s="70"/>
      <c r="KE280" s="70"/>
      <c r="KF280" s="70"/>
      <c r="KG280" s="70"/>
      <c r="KH280" s="70"/>
      <c r="KI280" s="70"/>
      <c r="KJ280" s="70"/>
      <c r="KK280" s="70"/>
      <c r="KL280" s="70"/>
      <c r="KM280" s="70"/>
      <c r="KN280" s="70"/>
      <c r="KO280" s="70"/>
      <c r="KP280" s="70"/>
      <c r="KQ280" s="70"/>
      <c r="KR280" s="70"/>
      <c r="KS280" s="70"/>
      <c r="KT280" s="70"/>
      <c r="KU280" s="70"/>
      <c r="KV280" s="70"/>
      <c r="KW280" s="70"/>
      <c r="KX280" s="70"/>
      <c r="KY280" s="70"/>
      <c r="KZ280" s="70"/>
      <c r="LA280" s="70"/>
      <c r="LB280" s="70"/>
      <c r="LC280" s="70"/>
      <c r="LD280" s="70"/>
      <c r="LE280" s="70"/>
      <c r="LF280" s="70"/>
      <c r="LG280" s="70"/>
    </row>
    <row r="281" spans="1:319" ht="30">
      <c r="A281" s="70" t="s">
        <v>458</v>
      </c>
      <c r="B281" s="71">
        <v>125434.04000000001</v>
      </c>
      <c r="C281" s="71" t="s">
        <v>76</v>
      </c>
      <c r="D281" s="26">
        <v>135133.05041796871</v>
      </c>
      <c r="E281" s="26">
        <f>ROUNDUP(Tabla1[[#This Row],[€uros1]],0)</f>
        <v>135134</v>
      </c>
      <c r="F281" s="70">
        <v>22</v>
      </c>
      <c r="G281" s="32">
        <v>280</v>
      </c>
      <c r="H281" s="70" t="s">
        <v>455</v>
      </c>
      <c r="I281" s="70" t="s">
        <v>455</v>
      </c>
      <c r="J281" s="70" t="s">
        <v>455</v>
      </c>
      <c r="M281" s="70">
        <v>2</v>
      </c>
      <c r="N281" s="70">
        <v>2</v>
      </c>
      <c r="O281" s="70" t="s">
        <v>1315</v>
      </c>
      <c r="P281" s="70" t="s">
        <v>1328</v>
      </c>
      <c r="W281" s="70" t="s">
        <v>1422</v>
      </c>
      <c r="X281" s="70" t="s">
        <v>1423</v>
      </c>
      <c r="Y281" s="70" t="s">
        <v>1424</v>
      </c>
      <c r="AI281" s="70" t="s">
        <v>612</v>
      </c>
      <c r="AJ281" s="70" t="s">
        <v>171</v>
      </c>
      <c r="AK281" s="70" t="s">
        <v>1339</v>
      </c>
      <c r="AL281" s="70" t="s">
        <v>260</v>
      </c>
      <c r="AM281" s="70" t="s">
        <v>2108</v>
      </c>
      <c r="AN281" s="70" t="s">
        <v>60</v>
      </c>
      <c r="AO281" s="70" t="s">
        <v>61</v>
      </c>
      <c r="AP281" s="70" t="s">
        <v>62</v>
      </c>
      <c r="AQ281" s="70" t="s">
        <v>64</v>
      </c>
      <c r="AR281" s="70" t="s">
        <v>65</v>
      </c>
      <c r="AS281" s="70" t="s">
        <v>528</v>
      </c>
      <c r="AT281" s="70" t="s">
        <v>131</v>
      </c>
      <c r="AU281" s="70" t="s">
        <v>170</v>
      </c>
      <c r="AV281" s="70" t="s">
        <v>67</v>
      </c>
      <c r="AW281" s="70" t="s">
        <v>235</v>
      </c>
      <c r="AX281" s="70" t="s">
        <v>108</v>
      </c>
      <c r="AY281" s="70" t="s">
        <v>529</v>
      </c>
      <c r="AZ281" s="70" t="s">
        <v>317</v>
      </c>
      <c r="BD281" s="70" t="s">
        <v>605</v>
      </c>
      <c r="BE281" s="70" t="s">
        <v>606</v>
      </c>
      <c r="BF281" s="33" t="s">
        <v>2116</v>
      </c>
      <c r="BM281" s="70"/>
      <c r="BN281" s="72"/>
      <c r="BO281" s="70" t="s">
        <v>121</v>
      </c>
      <c r="BP281" s="62" t="s">
        <v>1985</v>
      </c>
      <c r="BQ281" s="72" t="s">
        <v>1671</v>
      </c>
      <c r="BR281" s="70"/>
      <c r="BT281" s="70"/>
      <c r="BU281" s="74"/>
      <c r="BV281" s="75"/>
      <c r="BW281" s="70" t="s">
        <v>1675</v>
      </c>
      <c r="BX281" s="70" t="s">
        <v>757</v>
      </c>
      <c r="BY281" s="70">
        <v>3</v>
      </c>
      <c r="BZ281" s="70"/>
      <c r="CA281" s="70"/>
      <c r="CB281" s="70"/>
      <c r="CC281" s="70"/>
      <c r="CD281" s="70"/>
      <c r="CE281" s="70"/>
      <c r="CF281" s="70"/>
      <c r="CG281" s="70"/>
      <c r="CH281" s="70">
        <v>3</v>
      </c>
      <c r="CI281" s="70"/>
      <c r="CJ281" s="74"/>
      <c r="CK281" s="70"/>
      <c r="CL281" s="70" t="s">
        <v>1638</v>
      </c>
      <c r="CM281" s="70"/>
      <c r="CN281" s="70"/>
      <c r="CO281" s="70"/>
      <c r="CP281" s="70"/>
      <c r="CQ281" s="70"/>
      <c r="CR281" s="70"/>
      <c r="CS281" s="70"/>
      <c r="CT281" s="70"/>
      <c r="CV281" s="70"/>
      <c r="CY281" s="75"/>
      <c r="CZ281" s="75"/>
      <c r="DA281" s="75"/>
      <c r="DE281" s="70" t="s">
        <v>1682</v>
      </c>
      <c r="DF281" s="70" t="s">
        <v>1687</v>
      </c>
      <c r="DJ281" s="70"/>
      <c r="DK281" s="70"/>
      <c r="DL281" s="70"/>
      <c r="DM281" s="70"/>
      <c r="DN281" s="70"/>
      <c r="DO281" s="70" t="s">
        <v>1840</v>
      </c>
      <c r="DP281" s="70" t="s">
        <v>1841</v>
      </c>
      <c r="DQ281" s="70"/>
      <c r="DS281" s="70"/>
      <c r="DT281" s="70"/>
      <c r="DU281" s="70"/>
      <c r="DV281" s="70"/>
      <c r="DW281" s="70"/>
      <c r="DX281" s="70"/>
      <c r="DY281" s="70"/>
      <c r="DZ281" s="70"/>
      <c r="EA281" s="70"/>
      <c r="EB281" s="70">
        <v>60</v>
      </c>
      <c r="EC281" s="70" t="s">
        <v>1696</v>
      </c>
      <c r="ED281" s="70"/>
      <c r="EE281" s="70"/>
      <c r="EF281" s="70"/>
      <c r="EG281" s="70"/>
      <c r="EH281" s="70"/>
      <c r="EI281" s="70"/>
      <c r="EL281" s="70">
        <f>COUNTA(Tabla1[[#This Row],[Tamb1]:[Tamb4]])</f>
        <v>4</v>
      </c>
      <c r="EM281" s="78" t="s">
        <v>1727</v>
      </c>
      <c r="EN281" s="78" t="s">
        <v>1728</v>
      </c>
      <c r="EO281" s="78" t="s">
        <v>1734</v>
      </c>
      <c r="EP281" s="78" t="s">
        <v>1736</v>
      </c>
      <c r="EQ281" s="78"/>
      <c r="ER281" s="78" t="s">
        <v>1745</v>
      </c>
      <c r="ES281" s="70">
        <f>COUNTA(Tabla1[[#This Row],[Tcam1]:[Tcam9]])</f>
        <v>4</v>
      </c>
      <c r="ET281" s="62" t="s">
        <v>2098</v>
      </c>
      <c r="EU281" s="62" t="s">
        <v>2099</v>
      </c>
      <c r="EV281" s="78" t="s">
        <v>1741</v>
      </c>
      <c r="EW281" s="78" t="s">
        <v>1745</v>
      </c>
      <c r="FC281" s="79" t="s">
        <v>2100</v>
      </c>
      <c r="FD281" s="90" t="s">
        <v>1728</v>
      </c>
      <c r="FE281" s="79" t="s">
        <v>76</v>
      </c>
      <c r="FF281" s="79">
        <v>57200</v>
      </c>
      <c r="FG281" s="80"/>
      <c r="FH281" s="80"/>
      <c r="FI281" s="80"/>
      <c r="FJ281" s="80"/>
      <c r="FK281" s="80"/>
      <c r="FL281" s="79" t="s">
        <v>2101</v>
      </c>
      <c r="FM281" s="90" t="s">
        <v>1734</v>
      </c>
      <c r="FN281" s="79" t="s">
        <v>76</v>
      </c>
      <c r="FO281" s="79">
        <v>52500</v>
      </c>
      <c r="FP281" s="80"/>
      <c r="FQ281" s="80"/>
      <c r="FR281" s="80"/>
      <c r="FS281" s="80"/>
      <c r="FT281" s="80"/>
      <c r="FU281" s="79" t="s">
        <v>2102</v>
      </c>
      <c r="FV281" s="90" t="s">
        <v>2103</v>
      </c>
      <c r="FW281" s="79"/>
      <c r="FX281" s="79">
        <v>48200</v>
      </c>
      <c r="FY281" s="80"/>
      <c r="FZ281" s="79" t="s">
        <v>2102</v>
      </c>
      <c r="GA281" s="91" t="s">
        <v>2104</v>
      </c>
      <c r="GB281" s="79"/>
      <c r="GC281" s="80">
        <v>34100</v>
      </c>
      <c r="GD281" s="80"/>
      <c r="GE281" s="74"/>
      <c r="GF281" s="74"/>
      <c r="GG281" s="74"/>
      <c r="GH281" s="74"/>
      <c r="GI281" s="74"/>
      <c r="GJ281" s="74"/>
      <c r="GK281" s="74"/>
      <c r="GL281" s="74"/>
      <c r="GM281" s="74"/>
      <c r="GN281" s="74"/>
      <c r="GO281" s="74"/>
      <c r="GP281" s="74"/>
      <c r="GQ281" s="74"/>
      <c r="GR281" s="74"/>
      <c r="GS281" s="74"/>
      <c r="GT281" s="74"/>
      <c r="GU281" s="74"/>
      <c r="GV281" s="74"/>
      <c r="GW281" s="74"/>
      <c r="GX281" s="74"/>
      <c r="GY281" s="74"/>
      <c r="GZ281" s="74"/>
      <c r="HA281" s="74"/>
      <c r="HB281" s="74"/>
      <c r="HC281" s="74"/>
      <c r="HD281" s="74"/>
      <c r="HE281" s="74"/>
      <c r="HF281" s="74"/>
      <c r="HG281" s="74"/>
      <c r="HH281" s="74"/>
      <c r="HI281" s="74"/>
      <c r="HJ281" s="74"/>
      <c r="HK281" s="74"/>
      <c r="HL281" s="74"/>
      <c r="HM281" s="74"/>
      <c r="HN281" s="74"/>
      <c r="HO281" s="74"/>
      <c r="HP281" s="74"/>
      <c r="HQ281" s="74"/>
      <c r="HR281" s="74"/>
      <c r="HS281" s="74"/>
      <c r="HT281" s="74"/>
      <c r="HU281" s="74"/>
      <c r="HV281" s="74"/>
      <c r="HW281" s="74"/>
      <c r="HX281" s="74"/>
      <c r="HY281" s="74"/>
      <c r="HZ281" s="74"/>
      <c r="IA281" s="74"/>
      <c r="IB281" s="74"/>
      <c r="IC281" s="74"/>
      <c r="ID281" s="74"/>
      <c r="IE281" s="74"/>
      <c r="IF281" s="74"/>
      <c r="IG281" s="74"/>
      <c r="IH281" s="74"/>
      <c r="II281" s="74"/>
      <c r="IJ281" s="74"/>
      <c r="IK281" s="74"/>
      <c r="IL281" s="74"/>
      <c r="IM281" s="74"/>
      <c r="IN281" s="74"/>
      <c r="IO281" s="74"/>
      <c r="IP281" s="74"/>
      <c r="IQ281" s="74"/>
      <c r="IR281" s="74"/>
      <c r="IS281" s="74"/>
      <c r="IT281" s="74"/>
      <c r="IU281" s="74"/>
      <c r="IV281" s="74"/>
      <c r="IW281" s="74"/>
      <c r="IX281" s="74"/>
      <c r="IY281" s="74"/>
      <c r="IZ281" s="74"/>
      <c r="JA281" s="74"/>
      <c r="JB281" s="74"/>
      <c r="JC281" s="74"/>
      <c r="JD281" s="74"/>
      <c r="JE281" s="74"/>
      <c r="JF281" s="74"/>
      <c r="JG281" s="74"/>
      <c r="JH281" s="74"/>
      <c r="JI281" s="74"/>
      <c r="JJ281" s="74"/>
      <c r="JK281" s="70"/>
      <c r="JL281" s="70"/>
      <c r="JM281" s="70"/>
      <c r="JN281" s="70"/>
      <c r="JO281" s="70"/>
      <c r="JP281" s="70"/>
      <c r="JQ281" s="70"/>
      <c r="JR281" s="70"/>
      <c r="JS281" s="70"/>
      <c r="JT281" s="70"/>
      <c r="JU281" s="70"/>
      <c r="JV281" s="70"/>
      <c r="JW281" s="70"/>
      <c r="JX281" s="70"/>
      <c r="JY281" s="70"/>
      <c r="JZ281" s="70"/>
      <c r="KA281" s="70"/>
      <c r="KB281" s="70"/>
      <c r="KC281" s="70"/>
      <c r="KD281" s="70"/>
      <c r="KE281" s="70"/>
      <c r="KF281" s="70"/>
      <c r="KG281" s="70"/>
      <c r="KH281" s="70"/>
      <c r="KI281" s="70"/>
      <c r="KJ281" s="70"/>
      <c r="KK281" s="70"/>
      <c r="KL281" s="70"/>
      <c r="KM281" s="70"/>
      <c r="KN281" s="70"/>
      <c r="KO281" s="70"/>
      <c r="KP281" s="70"/>
      <c r="KQ281" s="70"/>
      <c r="KR281" s="70"/>
      <c r="KS281" s="70"/>
      <c r="KT281" s="70"/>
      <c r="KU281" s="70"/>
      <c r="KV281" s="70"/>
      <c r="KW281" s="70"/>
      <c r="KX281" s="70"/>
      <c r="KY281" s="70"/>
      <c r="KZ281" s="70"/>
      <c r="LA281" s="70"/>
      <c r="LB281" s="70"/>
      <c r="LC281" s="70"/>
      <c r="LD281" s="70"/>
      <c r="LE281" s="70"/>
      <c r="LF281" s="70"/>
      <c r="LG281" s="70"/>
    </row>
    <row r="282" spans="1:319" ht="30">
      <c r="A282" s="70" t="s">
        <v>459</v>
      </c>
      <c r="B282" s="71">
        <v>147069.70000000001</v>
      </c>
      <c r="C282" s="71">
        <v>157144</v>
      </c>
      <c r="D282" s="26">
        <v>158441.35816796872</v>
      </c>
      <c r="E282" s="26">
        <f>ROUNDUP(Tabla1[[#This Row],[€uros1]],0)</f>
        <v>158442</v>
      </c>
      <c r="F282" s="70">
        <v>22</v>
      </c>
      <c r="G282" s="32">
        <v>281</v>
      </c>
      <c r="H282" s="70" t="s">
        <v>455</v>
      </c>
      <c r="I282" s="70" t="s">
        <v>455</v>
      </c>
      <c r="J282" s="70" t="s">
        <v>455</v>
      </c>
      <c r="M282" s="70">
        <v>2</v>
      </c>
      <c r="N282" s="70">
        <v>2</v>
      </c>
      <c r="O282" s="70" t="s">
        <v>1315</v>
      </c>
      <c r="P282" s="70" t="s">
        <v>1328</v>
      </c>
      <c r="W282" s="70" t="s">
        <v>1422</v>
      </c>
      <c r="X282" s="70" t="s">
        <v>1423</v>
      </c>
      <c r="Y282" s="70" t="s">
        <v>1424</v>
      </c>
      <c r="AI282" s="70" t="s">
        <v>612</v>
      </c>
      <c r="AJ282" s="70" t="s">
        <v>171</v>
      </c>
      <c r="AK282" s="70" t="s">
        <v>1339</v>
      </c>
      <c r="AL282" s="70" t="s">
        <v>260</v>
      </c>
      <c r="AM282" s="70" t="s">
        <v>2108</v>
      </c>
      <c r="AN282" s="70" t="s">
        <v>60</v>
      </c>
      <c r="AO282" s="70" t="s">
        <v>61</v>
      </c>
      <c r="AP282" s="70" t="s">
        <v>62</v>
      </c>
      <c r="AQ282" s="70" t="s">
        <v>64</v>
      </c>
      <c r="AR282" s="70" t="s">
        <v>65</v>
      </c>
      <c r="AS282" s="70" t="s">
        <v>528</v>
      </c>
      <c r="AT282" s="70" t="s">
        <v>131</v>
      </c>
      <c r="AU282" s="70" t="s">
        <v>170</v>
      </c>
      <c r="AV282" s="70" t="s">
        <v>67</v>
      </c>
      <c r="AW282" s="70" t="s">
        <v>235</v>
      </c>
      <c r="AX282" s="70" t="s">
        <v>108</v>
      </c>
      <c r="AY282" s="70" t="s">
        <v>529</v>
      </c>
      <c r="AZ282" s="70" t="s">
        <v>317</v>
      </c>
      <c r="BD282" s="70" t="s">
        <v>605</v>
      </c>
      <c r="BE282" s="70" t="s">
        <v>606</v>
      </c>
      <c r="BF282" s="33" t="s">
        <v>2116</v>
      </c>
      <c r="BM282" s="70"/>
      <c r="BN282" s="72"/>
      <c r="BO282" s="70" t="s">
        <v>121</v>
      </c>
      <c r="BP282" s="62" t="s">
        <v>1986</v>
      </c>
      <c r="BQ282" s="72" t="s">
        <v>1672</v>
      </c>
      <c r="BR282" s="70"/>
      <c r="BT282" s="70"/>
      <c r="BU282" s="74"/>
      <c r="BV282" s="75"/>
      <c r="BW282" s="70" t="s">
        <v>1676</v>
      </c>
      <c r="BX282" s="70" t="s">
        <v>668</v>
      </c>
      <c r="BY282" s="70">
        <v>3</v>
      </c>
      <c r="BZ282" s="70"/>
      <c r="CA282" s="70"/>
      <c r="CB282" s="70"/>
      <c r="CC282" s="70"/>
      <c r="CD282" s="70"/>
      <c r="CE282" s="70"/>
      <c r="CF282" s="70"/>
      <c r="CG282" s="70"/>
      <c r="CH282" s="70">
        <v>3</v>
      </c>
      <c r="CI282" s="70"/>
      <c r="CJ282" s="74"/>
      <c r="CK282" s="70"/>
      <c r="CL282" s="70" t="s">
        <v>1639</v>
      </c>
      <c r="CM282" s="70"/>
      <c r="CN282" s="70"/>
      <c r="CO282" s="70"/>
      <c r="CP282" s="70"/>
      <c r="CQ282" s="70"/>
      <c r="CR282" s="70"/>
      <c r="CS282" s="70"/>
      <c r="CT282" s="70"/>
      <c r="CV282" s="70"/>
      <c r="CY282" s="75"/>
      <c r="CZ282" s="75"/>
      <c r="DA282" s="75"/>
      <c r="DE282" s="70" t="s">
        <v>1685</v>
      </c>
      <c r="DF282" s="70" t="s">
        <v>1685</v>
      </c>
      <c r="DJ282" s="70"/>
      <c r="DK282" s="70"/>
      <c r="DL282" s="70"/>
      <c r="DM282" s="70"/>
      <c r="DN282" s="70"/>
      <c r="DO282" s="70" t="s">
        <v>1842</v>
      </c>
      <c r="DP282" s="70" t="s">
        <v>1843</v>
      </c>
      <c r="DQ282" s="70"/>
      <c r="DS282" s="70"/>
      <c r="DT282" s="70"/>
      <c r="DU282" s="70"/>
      <c r="DV282" s="70"/>
      <c r="DW282" s="70"/>
      <c r="DX282" s="70"/>
      <c r="DY282" s="70"/>
      <c r="DZ282" s="70"/>
      <c r="EA282" s="70"/>
      <c r="EB282" s="70">
        <v>145</v>
      </c>
      <c r="EC282" s="70" t="s">
        <v>1697</v>
      </c>
      <c r="ED282" s="70"/>
      <c r="EE282" s="70"/>
      <c r="EF282" s="70"/>
      <c r="EG282" s="70"/>
      <c r="EH282" s="70"/>
      <c r="EI282" s="70"/>
      <c r="EL282" s="70">
        <f>COUNTA(Tabla1[[#This Row],[Tamb1]:[Tamb4]])</f>
        <v>4</v>
      </c>
      <c r="EM282" s="78" t="s">
        <v>1727</v>
      </c>
      <c r="EN282" s="78" t="s">
        <v>1728</v>
      </c>
      <c r="EO282" s="78" t="s">
        <v>1734</v>
      </c>
      <c r="EP282" s="78" t="s">
        <v>1736</v>
      </c>
      <c r="EQ282" s="78"/>
      <c r="ER282" s="78" t="s">
        <v>1745</v>
      </c>
      <c r="ES282" s="70">
        <f>COUNTA(Tabla1[[#This Row],[Tcam1]:[Tcam9]])</f>
        <v>4</v>
      </c>
      <c r="ET282" s="62" t="s">
        <v>2098</v>
      </c>
      <c r="EU282" s="62" t="s">
        <v>2099</v>
      </c>
      <c r="EV282" s="78" t="s">
        <v>1741</v>
      </c>
      <c r="EW282" s="78" t="s">
        <v>1745</v>
      </c>
      <c r="FC282" s="79" t="s">
        <v>2100</v>
      </c>
      <c r="FD282" s="90" t="s">
        <v>1728</v>
      </c>
      <c r="FE282" s="79" t="s">
        <v>76</v>
      </c>
      <c r="FF282" s="79">
        <v>99300</v>
      </c>
      <c r="FG282" s="80"/>
      <c r="FH282" s="80"/>
      <c r="FI282" s="80"/>
      <c r="FJ282" s="80"/>
      <c r="FK282" s="80"/>
      <c r="FL282" s="79" t="s">
        <v>2101</v>
      </c>
      <c r="FM282" s="90" t="s">
        <v>1734</v>
      </c>
      <c r="FN282" s="79" t="s">
        <v>76</v>
      </c>
      <c r="FO282" s="79">
        <v>91200</v>
      </c>
      <c r="FP282" s="80"/>
      <c r="FQ282" s="80"/>
      <c r="FR282" s="80"/>
      <c r="FS282" s="80"/>
      <c r="FT282" s="80"/>
      <c r="FU282" s="79" t="s">
        <v>2102</v>
      </c>
      <c r="FV282" s="90" t="s">
        <v>2103</v>
      </c>
      <c r="FW282" s="79"/>
      <c r="FX282" s="79">
        <v>84000</v>
      </c>
      <c r="FY282" s="80"/>
      <c r="FZ282" s="79" t="s">
        <v>2102</v>
      </c>
      <c r="GA282" s="91" t="s">
        <v>2104</v>
      </c>
      <c r="GB282" s="79"/>
      <c r="GC282" s="80">
        <v>59300</v>
      </c>
      <c r="GD282" s="80"/>
      <c r="GE282" s="74"/>
      <c r="GF282" s="74"/>
      <c r="GG282" s="74"/>
      <c r="GH282" s="74"/>
      <c r="GI282" s="74"/>
      <c r="GJ282" s="74"/>
      <c r="GK282" s="74"/>
      <c r="GL282" s="74"/>
      <c r="GM282" s="74"/>
      <c r="GN282" s="74"/>
      <c r="GO282" s="74"/>
      <c r="GP282" s="74"/>
      <c r="GQ282" s="74"/>
      <c r="GR282" s="74"/>
      <c r="GS282" s="74"/>
      <c r="GT282" s="74"/>
      <c r="GU282" s="74"/>
      <c r="GV282" s="74"/>
      <c r="GW282" s="74"/>
      <c r="GX282" s="74"/>
      <c r="GY282" s="74"/>
      <c r="GZ282" s="74"/>
      <c r="HA282" s="74"/>
      <c r="HB282" s="74"/>
      <c r="HC282" s="74"/>
      <c r="HD282" s="74"/>
      <c r="HE282" s="74"/>
      <c r="HF282" s="74"/>
      <c r="HG282" s="74"/>
      <c r="HH282" s="74"/>
      <c r="HI282" s="74"/>
      <c r="HJ282" s="74"/>
      <c r="HK282" s="74"/>
      <c r="HL282" s="74"/>
      <c r="HM282" s="74"/>
      <c r="HN282" s="74"/>
      <c r="HO282" s="74"/>
      <c r="HP282" s="74"/>
      <c r="HQ282" s="74"/>
      <c r="HR282" s="74"/>
      <c r="HS282" s="74"/>
      <c r="HT282" s="74"/>
      <c r="HU282" s="74"/>
      <c r="HV282" s="74"/>
      <c r="HW282" s="74"/>
      <c r="HX282" s="74"/>
      <c r="HY282" s="74"/>
      <c r="HZ282" s="74"/>
      <c r="IA282" s="74"/>
      <c r="IB282" s="74"/>
      <c r="IC282" s="74"/>
      <c r="ID282" s="74"/>
      <c r="IE282" s="74"/>
      <c r="IF282" s="74"/>
      <c r="IG282" s="74"/>
      <c r="IH282" s="74"/>
      <c r="II282" s="74"/>
      <c r="IJ282" s="74"/>
      <c r="IK282" s="74"/>
      <c r="IL282" s="74"/>
      <c r="IM282" s="74"/>
      <c r="IN282" s="74"/>
      <c r="IO282" s="74"/>
      <c r="IP282" s="74"/>
      <c r="IQ282" s="74"/>
      <c r="IR282" s="74"/>
      <c r="IS282" s="74"/>
      <c r="IT282" s="74"/>
      <c r="IU282" s="74"/>
      <c r="IV282" s="74"/>
      <c r="IW282" s="74"/>
      <c r="IX282" s="74"/>
      <c r="IY282" s="74"/>
      <c r="IZ282" s="74"/>
      <c r="JA282" s="74"/>
      <c r="JB282" s="74"/>
      <c r="JC282" s="74"/>
      <c r="JD282" s="74"/>
      <c r="JE282" s="74"/>
      <c r="JF282" s="74"/>
      <c r="JG282" s="74"/>
      <c r="JH282" s="74"/>
      <c r="JI282" s="74"/>
      <c r="JJ282" s="74"/>
      <c r="JK282" s="70"/>
      <c r="JL282" s="70"/>
      <c r="JM282" s="70"/>
      <c r="JN282" s="70"/>
      <c r="JO282" s="70"/>
      <c r="JP282" s="70"/>
      <c r="JQ282" s="70"/>
      <c r="JR282" s="70"/>
      <c r="JS282" s="70"/>
      <c r="JT282" s="70"/>
      <c r="JU282" s="70"/>
      <c r="JV282" s="70"/>
      <c r="JW282" s="70"/>
      <c r="JX282" s="70"/>
      <c r="JY282" s="70"/>
      <c r="JZ282" s="70"/>
      <c r="KA282" s="70"/>
      <c r="KB282" s="70"/>
      <c r="KC282" s="70"/>
      <c r="KD282" s="70"/>
      <c r="KE282" s="70"/>
      <c r="KF282" s="70"/>
      <c r="KG282" s="70"/>
      <c r="KH282" s="70"/>
      <c r="KI282" s="70"/>
      <c r="KJ282" s="70"/>
      <c r="KK282" s="70"/>
      <c r="KL282" s="70"/>
      <c r="KM282" s="70"/>
      <c r="KN282" s="70"/>
      <c r="KO282" s="70"/>
      <c r="KP282" s="70"/>
      <c r="KQ282" s="70"/>
      <c r="KR282" s="70"/>
      <c r="KS282" s="70"/>
      <c r="KT282" s="70"/>
      <c r="KU282" s="70"/>
      <c r="KV282" s="70"/>
      <c r="KW282" s="70"/>
      <c r="KX282" s="70"/>
      <c r="KY282" s="70"/>
      <c r="KZ282" s="70"/>
      <c r="LA282" s="70"/>
      <c r="LB282" s="70"/>
      <c r="LC282" s="70"/>
      <c r="LD282" s="70"/>
      <c r="LE282" s="70"/>
      <c r="LF282" s="70"/>
      <c r="LG282" s="70"/>
    </row>
    <row r="283" spans="1:319" ht="30">
      <c r="A283" s="70" t="s">
        <v>460</v>
      </c>
      <c r="B283" s="71">
        <v>174510.98</v>
      </c>
      <c r="C283" s="71">
        <v>148845</v>
      </c>
      <c r="D283" s="26">
        <v>181571.10857812493</v>
      </c>
      <c r="E283" s="26">
        <f>ROUNDUP(Tabla1[[#This Row],[€uros1]],0)</f>
        <v>181572</v>
      </c>
      <c r="F283" s="70">
        <v>22</v>
      </c>
      <c r="G283" s="32">
        <v>282</v>
      </c>
      <c r="H283" s="70" t="s">
        <v>455</v>
      </c>
      <c r="I283" s="70" t="s">
        <v>455</v>
      </c>
      <c r="J283" s="70" t="s">
        <v>455</v>
      </c>
      <c r="M283" s="70">
        <v>2</v>
      </c>
      <c r="N283" s="70">
        <v>2</v>
      </c>
      <c r="O283" s="70" t="s">
        <v>1315</v>
      </c>
      <c r="P283" s="70" t="s">
        <v>1328</v>
      </c>
      <c r="W283" s="70" t="s">
        <v>1422</v>
      </c>
      <c r="X283" s="70" t="s">
        <v>1423</v>
      </c>
      <c r="Y283" s="70" t="s">
        <v>1424</v>
      </c>
      <c r="AI283" s="70" t="s">
        <v>612</v>
      </c>
      <c r="AJ283" s="70" t="s">
        <v>171</v>
      </c>
      <c r="AK283" s="70" t="s">
        <v>1339</v>
      </c>
      <c r="AL283" s="70" t="s">
        <v>260</v>
      </c>
      <c r="AM283" s="70" t="s">
        <v>2108</v>
      </c>
      <c r="AN283" s="70" t="s">
        <v>60</v>
      </c>
      <c r="AO283" s="70" t="s">
        <v>61</v>
      </c>
      <c r="AP283" s="70" t="s">
        <v>62</v>
      </c>
      <c r="AQ283" s="70" t="s">
        <v>64</v>
      </c>
      <c r="AR283" s="70" t="s">
        <v>65</v>
      </c>
      <c r="AS283" s="70" t="s">
        <v>528</v>
      </c>
      <c r="AT283" s="70" t="s">
        <v>131</v>
      </c>
      <c r="AU283" s="70" t="s">
        <v>170</v>
      </c>
      <c r="AV283" s="70" t="s">
        <v>67</v>
      </c>
      <c r="AW283" s="70" t="s">
        <v>235</v>
      </c>
      <c r="AX283" s="70" t="s">
        <v>108</v>
      </c>
      <c r="AY283" s="70" t="s">
        <v>529</v>
      </c>
      <c r="AZ283" s="70" t="s">
        <v>317</v>
      </c>
      <c r="BD283" s="70" t="s">
        <v>605</v>
      </c>
      <c r="BE283" s="70" t="s">
        <v>606</v>
      </c>
      <c r="BF283" s="33" t="s">
        <v>2116</v>
      </c>
      <c r="BM283" s="70"/>
      <c r="BN283" s="72"/>
      <c r="BO283" s="70" t="s">
        <v>121</v>
      </c>
      <c r="BP283" s="62" t="s">
        <v>1987</v>
      </c>
      <c r="BQ283" s="72" t="s">
        <v>1673</v>
      </c>
      <c r="BR283" s="70"/>
      <c r="BT283" s="70"/>
      <c r="BU283" s="74"/>
      <c r="BV283" s="75"/>
      <c r="BW283" s="70" t="s">
        <v>688</v>
      </c>
      <c r="BX283" s="70"/>
      <c r="BY283" s="70">
        <v>3</v>
      </c>
      <c r="BZ283" s="70"/>
      <c r="CA283" s="70"/>
      <c r="CB283" s="70"/>
      <c r="CC283" s="70"/>
      <c r="CD283" s="70"/>
      <c r="CE283" s="70"/>
      <c r="CF283" s="70"/>
      <c r="CG283" s="70"/>
      <c r="CH283" s="70">
        <v>3</v>
      </c>
      <c r="CI283" s="70"/>
      <c r="CJ283" s="74"/>
      <c r="CK283" s="70"/>
      <c r="CL283" s="70" t="s">
        <v>1640</v>
      </c>
      <c r="CM283" s="70"/>
      <c r="CN283" s="70"/>
      <c r="CO283" s="70"/>
      <c r="CP283" s="70"/>
      <c r="CQ283" s="70"/>
      <c r="CR283" s="70"/>
      <c r="CS283" s="70"/>
      <c r="CT283" s="70"/>
      <c r="CV283" s="70"/>
      <c r="CY283" s="75"/>
      <c r="CZ283" s="75"/>
      <c r="DA283" s="75"/>
      <c r="DE283" s="70" t="s">
        <v>1683</v>
      </c>
      <c r="DF283" s="70" t="s">
        <v>1685</v>
      </c>
      <c r="DJ283" s="70"/>
      <c r="DK283" s="70"/>
      <c r="DL283" s="70"/>
      <c r="DM283" s="70"/>
      <c r="DN283" s="70"/>
      <c r="DO283" s="70" t="s">
        <v>1844</v>
      </c>
      <c r="DP283" s="70" t="s">
        <v>1845</v>
      </c>
      <c r="DQ283" s="70"/>
      <c r="DS283" s="70"/>
      <c r="DT283" s="70"/>
      <c r="DU283" s="70"/>
      <c r="DV283" s="70"/>
      <c r="DW283" s="70"/>
      <c r="DX283" s="70"/>
      <c r="DY283" s="70"/>
      <c r="DZ283" s="70"/>
      <c r="EA283" s="70"/>
      <c r="EB283" s="70" t="s">
        <v>1691</v>
      </c>
      <c r="EC283" s="70" t="s">
        <v>1698</v>
      </c>
      <c r="ED283" s="70"/>
      <c r="EE283" s="70"/>
      <c r="EF283" s="70"/>
      <c r="EG283" s="70"/>
      <c r="EH283" s="70"/>
      <c r="EI283" s="70"/>
      <c r="EL283" s="70">
        <f>COUNTA(Tabla1[[#This Row],[Tamb1]:[Tamb4]])</f>
        <v>4</v>
      </c>
      <c r="EM283" s="78" t="s">
        <v>1727</v>
      </c>
      <c r="EN283" s="78" t="s">
        <v>1728</v>
      </c>
      <c r="EO283" s="78" t="s">
        <v>1734</v>
      </c>
      <c r="EP283" s="78" t="s">
        <v>1736</v>
      </c>
      <c r="EQ283" s="78"/>
      <c r="ER283" s="78" t="s">
        <v>1745</v>
      </c>
      <c r="ES283" s="70">
        <f>COUNTA(Tabla1[[#This Row],[Tcam1]:[Tcam9]])</f>
        <v>4</v>
      </c>
      <c r="ET283" s="62" t="s">
        <v>2098</v>
      </c>
      <c r="EU283" s="62" t="s">
        <v>2099</v>
      </c>
      <c r="EV283" s="78" t="s">
        <v>1741</v>
      </c>
      <c r="EW283" s="78" t="s">
        <v>1745</v>
      </c>
      <c r="FC283" s="79" t="s">
        <v>2100</v>
      </c>
      <c r="FD283" s="90" t="s">
        <v>1728</v>
      </c>
      <c r="FE283" s="79" t="s">
        <v>76</v>
      </c>
      <c r="FF283" s="79">
        <v>147800</v>
      </c>
      <c r="FG283" s="80"/>
      <c r="FH283" s="80"/>
      <c r="FI283" s="80"/>
      <c r="FJ283" s="80"/>
      <c r="FK283" s="80"/>
      <c r="FL283" s="79" t="s">
        <v>2101</v>
      </c>
      <c r="FM283" s="90" t="s">
        <v>1734</v>
      </c>
      <c r="FN283" s="79" t="s">
        <v>76</v>
      </c>
      <c r="FO283" s="79">
        <v>135500</v>
      </c>
      <c r="FP283" s="80"/>
      <c r="FQ283" s="80"/>
      <c r="FR283" s="80"/>
      <c r="FS283" s="80"/>
      <c r="FT283" s="80"/>
      <c r="FU283" s="79" t="s">
        <v>2102</v>
      </c>
      <c r="FV283" s="90" t="s">
        <v>2103</v>
      </c>
      <c r="FW283" s="79"/>
      <c r="FX283" s="79">
        <v>124800</v>
      </c>
      <c r="FY283" s="80"/>
      <c r="FZ283" s="79" t="s">
        <v>2102</v>
      </c>
      <c r="GA283" s="91" t="s">
        <v>2104</v>
      </c>
      <c r="GB283" s="79"/>
      <c r="GC283" s="80">
        <v>88100</v>
      </c>
      <c r="GD283" s="80"/>
      <c r="GE283" s="74"/>
      <c r="GF283" s="74"/>
      <c r="GG283" s="74"/>
      <c r="GH283" s="74"/>
      <c r="GI283" s="74"/>
      <c r="GJ283" s="74"/>
      <c r="GK283" s="74"/>
      <c r="GL283" s="74"/>
      <c r="GM283" s="74"/>
      <c r="GN283" s="74"/>
      <c r="GO283" s="74"/>
      <c r="GP283" s="74"/>
      <c r="GQ283" s="74"/>
      <c r="GR283" s="74"/>
      <c r="GS283" s="74"/>
      <c r="GT283" s="74"/>
      <c r="GU283" s="74"/>
      <c r="GV283" s="74"/>
      <c r="GW283" s="74"/>
      <c r="GX283" s="74"/>
      <c r="GY283" s="74"/>
      <c r="GZ283" s="74"/>
      <c r="HA283" s="74"/>
      <c r="HB283" s="74"/>
      <c r="HC283" s="74"/>
      <c r="HD283" s="74"/>
      <c r="HE283" s="74"/>
      <c r="HF283" s="74"/>
      <c r="HG283" s="74"/>
      <c r="HH283" s="74"/>
      <c r="HI283" s="74"/>
      <c r="HJ283" s="74"/>
      <c r="HK283" s="74"/>
      <c r="HL283" s="74"/>
      <c r="HM283" s="74"/>
      <c r="HN283" s="74"/>
      <c r="HO283" s="74"/>
      <c r="HP283" s="74"/>
      <c r="HQ283" s="74"/>
      <c r="HR283" s="74"/>
      <c r="HS283" s="74"/>
      <c r="HT283" s="74"/>
      <c r="HU283" s="74"/>
      <c r="HV283" s="74"/>
      <c r="HW283" s="74"/>
      <c r="HX283" s="74"/>
      <c r="HY283" s="74"/>
      <c r="HZ283" s="74"/>
      <c r="IA283" s="74"/>
      <c r="IB283" s="74"/>
      <c r="IC283" s="74"/>
      <c r="ID283" s="74"/>
      <c r="IE283" s="74"/>
      <c r="IF283" s="74"/>
      <c r="IG283" s="74"/>
      <c r="IH283" s="74"/>
      <c r="II283" s="74"/>
      <c r="IJ283" s="74"/>
      <c r="IK283" s="74"/>
      <c r="IL283" s="74"/>
      <c r="IM283" s="74"/>
      <c r="IN283" s="74"/>
      <c r="IO283" s="74"/>
      <c r="IP283" s="74"/>
      <c r="IQ283" s="74"/>
      <c r="IR283" s="74"/>
      <c r="IS283" s="74"/>
      <c r="IT283" s="74"/>
      <c r="IU283" s="74"/>
      <c r="IV283" s="74"/>
      <c r="IW283" s="74"/>
      <c r="IX283" s="74"/>
      <c r="IY283" s="74"/>
      <c r="IZ283" s="74"/>
      <c r="JA283" s="74"/>
      <c r="JB283" s="74"/>
      <c r="JC283" s="74"/>
      <c r="JD283" s="74"/>
      <c r="JE283" s="74"/>
      <c r="JF283" s="74"/>
      <c r="JG283" s="74"/>
      <c r="JH283" s="74"/>
      <c r="JI283" s="74"/>
      <c r="JJ283" s="74"/>
      <c r="JK283" s="70"/>
      <c r="JL283" s="70"/>
      <c r="JM283" s="70"/>
      <c r="JN283" s="70"/>
      <c r="JO283" s="70"/>
      <c r="JP283" s="70"/>
      <c r="JQ283" s="70"/>
      <c r="JR283" s="70"/>
      <c r="JS283" s="70"/>
      <c r="JT283" s="70"/>
      <c r="JU283" s="70"/>
      <c r="JV283" s="70"/>
      <c r="JW283" s="70"/>
      <c r="JX283" s="70"/>
      <c r="JY283" s="70"/>
      <c r="JZ283" s="70"/>
      <c r="KA283" s="70"/>
      <c r="KB283" s="70"/>
      <c r="KC283" s="70"/>
      <c r="KD283" s="70"/>
      <c r="KE283" s="70"/>
      <c r="KF283" s="70"/>
      <c r="KG283" s="70"/>
      <c r="KH283" s="70"/>
      <c r="KI283" s="70"/>
      <c r="KJ283" s="70"/>
      <c r="KK283" s="70"/>
      <c r="KL283" s="70"/>
      <c r="KM283" s="70"/>
      <c r="KN283" s="70"/>
      <c r="KO283" s="70"/>
      <c r="KP283" s="70"/>
      <c r="KQ283" s="70"/>
      <c r="KR283" s="70"/>
      <c r="KS283" s="70"/>
      <c r="KT283" s="70"/>
      <c r="KU283" s="70"/>
      <c r="KV283" s="70"/>
      <c r="KW283" s="70"/>
      <c r="KX283" s="70"/>
      <c r="KY283" s="70"/>
      <c r="KZ283" s="70"/>
      <c r="LA283" s="70"/>
      <c r="LB283" s="70"/>
      <c r="LC283" s="70"/>
      <c r="LD283" s="70"/>
      <c r="LE283" s="70"/>
      <c r="LF283" s="70"/>
      <c r="LG283" s="70"/>
    </row>
    <row r="284" spans="1:319" ht="30">
      <c r="A284" s="70" t="s">
        <v>461</v>
      </c>
      <c r="B284" s="71">
        <v>239288.64</v>
      </c>
      <c r="C284" s="71">
        <v>208593</v>
      </c>
      <c r="D284" s="26">
        <v>186516.18283593751</v>
      </c>
      <c r="E284" s="26">
        <f>ROUNDUP(Tabla1[[#This Row],[€uros1]],0)</f>
        <v>186517</v>
      </c>
      <c r="F284" s="70">
        <v>22</v>
      </c>
      <c r="G284" s="32">
        <v>283</v>
      </c>
      <c r="H284" s="70" t="s">
        <v>455</v>
      </c>
      <c r="I284" s="70" t="s">
        <v>455</v>
      </c>
      <c r="J284" s="70" t="s">
        <v>455</v>
      </c>
      <c r="M284" s="70">
        <v>2</v>
      </c>
      <c r="N284" s="70">
        <v>2</v>
      </c>
      <c r="O284" s="70" t="s">
        <v>1315</v>
      </c>
      <c r="P284" s="70" t="s">
        <v>1328</v>
      </c>
      <c r="W284" s="70" t="s">
        <v>1422</v>
      </c>
      <c r="X284" s="70" t="s">
        <v>1423</v>
      </c>
      <c r="Y284" s="70" t="s">
        <v>1424</v>
      </c>
      <c r="AI284" s="70" t="s">
        <v>612</v>
      </c>
      <c r="AJ284" s="70" t="s">
        <v>171</v>
      </c>
      <c r="AK284" s="70" t="s">
        <v>1339</v>
      </c>
      <c r="AL284" s="70" t="s">
        <v>260</v>
      </c>
      <c r="AM284" s="70" t="s">
        <v>2108</v>
      </c>
      <c r="AN284" s="70" t="s">
        <v>60</v>
      </c>
      <c r="AO284" s="70" t="s">
        <v>61</v>
      </c>
      <c r="AP284" s="70" t="s">
        <v>62</v>
      </c>
      <c r="AQ284" s="70" t="s">
        <v>64</v>
      </c>
      <c r="AR284" s="70" t="s">
        <v>65</v>
      </c>
      <c r="AS284" s="70" t="s">
        <v>528</v>
      </c>
      <c r="AT284" s="70" t="s">
        <v>131</v>
      </c>
      <c r="AU284" s="70" t="s">
        <v>170</v>
      </c>
      <c r="AV284" s="70" t="s">
        <v>67</v>
      </c>
      <c r="AW284" s="70" t="s">
        <v>235</v>
      </c>
      <c r="AX284" s="70" t="s">
        <v>108</v>
      </c>
      <c r="AY284" s="70" t="s">
        <v>529</v>
      </c>
      <c r="AZ284" s="70" t="s">
        <v>317</v>
      </c>
      <c r="BD284" s="70" t="s">
        <v>605</v>
      </c>
      <c r="BE284" s="70" t="s">
        <v>606</v>
      </c>
      <c r="BF284" s="33" t="s">
        <v>2116</v>
      </c>
      <c r="BM284" s="70"/>
      <c r="BN284" s="72"/>
      <c r="BO284" s="70" t="s">
        <v>121</v>
      </c>
      <c r="BP284" s="62" t="s">
        <v>1988</v>
      </c>
      <c r="BQ284" s="72" t="s">
        <v>1674</v>
      </c>
      <c r="BR284" s="70"/>
      <c r="BT284" s="70"/>
      <c r="BU284" s="74"/>
      <c r="BV284" s="75"/>
      <c r="BW284" s="70" t="s">
        <v>1677</v>
      </c>
      <c r="BX284" s="70" t="s">
        <v>698</v>
      </c>
      <c r="BY284" s="70">
        <v>3</v>
      </c>
      <c r="BZ284" s="70"/>
      <c r="CA284" s="70"/>
      <c r="CB284" s="70"/>
      <c r="CC284" s="70"/>
      <c r="CD284" s="70"/>
      <c r="CE284" s="70"/>
      <c r="CF284" s="70"/>
      <c r="CG284" s="70"/>
      <c r="CH284" s="70">
        <v>3</v>
      </c>
      <c r="CI284" s="70"/>
      <c r="CJ284" s="74"/>
      <c r="CK284" s="70"/>
      <c r="CL284" s="70" t="s">
        <v>1641</v>
      </c>
      <c r="CM284" s="70"/>
      <c r="CN284" s="70"/>
      <c r="CO284" s="70"/>
      <c r="CP284" s="70"/>
      <c r="CQ284" s="70"/>
      <c r="CR284" s="70"/>
      <c r="CS284" s="70"/>
      <c r="CT284" s="70"/>
      <c r="CV284" s="70"/>
      <c r="CY284" s="75"/>
      <c r="CZ284" s="75"/>
      <c r="DA284" s="75"/>
      <c r="DE284" s="70" t="s">
        <v>1684</v>
      </c>
      <c r="DF284" s="70" t="s">
        <v>1683</v>
      </c>
      <c r="DJ284" s="70"/>
      <c r="DK284" s="70"/>
      <c r="DL284" s="70"/>
      <c r="DM284" s="70"/>
      <c r="DN284" s="70"/>
      <c r="DO284" s="70" t="s">
        <v>1844</v>
      </c>
      <c r="DP284" s="70" t="s">
        <v>1846</v>
      </c>
      <c r="DQ284" s="70"/>
      <c r="DS284" s="70"/>
      <c r="DT284" s="70"/>
      <c r="DU284" s="70"/>
      <c r="DV284" s="70"/>
      <c r="DW284" s="70"/>
      <c r="DX284" s="70"/>
      <c r="DY284" s="70"/>
      <c r="DZ284" s="70"/>
      <c r="EA284" s="70"/>
      <c r="EB284" s="70" t="s">
        <v>1691</v>
      </c>
      <c r="EC284" s="70" t="s">
        <v>1698</v>
      </c>
      <c r="ED284" s="70"/>
      <c r="EE284" s="70"/>
      <c r="EF284" s="70"/>
      <c r="EG284" s="70"/>
      <c r="EH284" s="70"/>
      <c r="EI284" s="70"/>
      <c r="EL284" s="70">
        <f>COUNTA(Tabla1[[#This Row],[Tamb1]:[Tamb4]])</f>
        <v>4</v>
      </c>
      <c r="EM284" s="78" t="s">
        <v>1727</v>
      </c>
      <c r="EN284" s="78" t="s">
        <v>1728</v>
      </c>
      <c r="EO284" s="78" t="s">
        <v>1734</v>
      </c>
      <c r="EP284" s="78" t="s">
        <v>1736</v>
      </c>
      <c r="EQ284" s="78"/>
      <c r="ER284" s="78" t="s">
        <v>1745</v>
      </c>
      <c r="ES284" s="70">
        <f>COUNTA(Tabla1[[#This Row],[Tcam1]:[Tcam9]])</f>
        <v>4</v>
      </c>
      <c r="ET284" s="62" t="s">
        <v>2098</v>
      </c>
      <c r="EU284" s="62" t="s">
        <v>2099</v>
      </c>
      <c r="EV284" s="78" t="s">
        <v>1741</v>
      </c>
      <c r="EW284" s="78" t="s">
        <v>1745</v>
      </c>
      <c r="FC284" s="79" t="s">
        <v>2100</v>
      </c>
      <c r="FD284" s="90" t="s">
        <v>1728</v>
      </c>
      <c r="FE284" s="79" t="s">
        <v>76</v>
      </c>
      <c r="FF284" s="79">
        <v>186400</v>
      </c>
      <c r="FG284" s="80"/>
      <c r="FH284" s="80"/>
      <c r="FI284" s="80"/>
      <c r="FJ284" s="80"/>
      <c r="FK284" s="80"/>
      <c r="FL284" s="79" t="s">
        <v>2101</v>
      </c>
      <c r="FM284" s="90" t="s">
        <v>1734</v>
      </c>
      <c r="FN284" s="79" t="s">
        <v>76</v>
      </c>
      <c r="FO284" s="79">
        <v>170300</v>
      </c>
      <c r="FP284" s="80"/>
      <c r="FQ284" s="80"/>
      <c r="FR284" s="80"/>
      <c r="FS284" s="80"/>
      <c r="FT284" s="80"/>
      <c r="FU284" s="79" t="s">
        <v>2102</v>
      </c>
      <c r="FV284" s="90" t="s">
        <v>2103</v>
      </c>
      <c r="FW284" s="79"/>
      <c r="FX284" s="79">
        <v>155900</v>
      </c>
      <c r="FY284" s="80"/>
      <c r="FZ284" s="79" t="s">
        <v>2102</v>
      </c>
      <c r="GA284" s="91" t="s">
        <v>2104</v>
      </c>
      <c r="GB284" s="79"/>
      <c r="GC284" s="80">
        <v>110100</v>
      </c>
      <c r="GD284" s="80"/>
      <c r="GE284" s="74"/>
      <c r="GF284" s="74"/>
      <c r="GG284" s="74"/>
      <c r="GH284" s="74"/>
      <c r="GI284" s="74"/>
      <c r="GJ284" s="74"/>
      <c r="GK284" s="74"/>
      <c r="GL284" s="74"/>
      <c r="GM284" s="74"/>
      <c r="GN284" s="74"/>
      <c r="GO284" s="74"/>
      <c r="GP284" s="74"/>
      <c r="GQ284" s="74"/>
      <c r="GR284" s="74"/>
      <c r="GS284" s="74"/>
      <c r="GT284" s="74"/>
      <c r="GU284" s="74"/>
      <c r="GV284" s="74"/>
      <c r="GW284" s="74"/>
      <c r="GX284" s="74"/>
      <c r="GY284" s="74"/>
      <c r="GZ284" s="74"/>
      <c r="HA284" s="74"/>
      <c r="HB284" s="74"/>
      <c r="HC284" s="74"/>
      <c r="HD284" s="74"/>
      <c r="HE284" s="74"/>
      <c r="HF284" s="74"/>
      <c r="HG284" s="74"/>
      <c r="HH284" s="74"/>
      <c r="HI284" s="74"/>
      <c r="HJ284" s="74"/>
      <c r="HK284" s="74"/>
      <c r="HL284" s="74"/>
      <c r="HM284" s="74"/>
      <c r="HN284" s="74"/>
      <c r="HO284" s="74"/>
      <c r="HP284" s="74"/>
      <c r="HQ284" s="74"/>
      <c r="HR284" s="74"/>
      <c r="HS284" s="74"/>
      <c r="HT284" s="74"/>
      <c r="HU284" s="74"/>
      <c r="HV284" s="74"/>
      <c r="HW284" s="74"/>
      <c r="HX284" s="74"/>
      <c r="HY284" s="74"/>
      <c r="HZ284" s="74"/>
      <c r="IA284" s="74"/>
      <c r="IB284" s="74"/>
      <c r="IC284" s="74"/>
      <c r="ID284" s="74"/>
      <c r="IE284" s="74"/>
      <c r="IF284" s="74"/>
      <c r="IG284" s="74"/>
      <c r="IH284" s="74"/>
      <c r="II284" s="74"/>
      <c r="IJ284" s="74"/>
      <c r="IK284" s="74"/>
      <c r="IL284" s="74"/>
      <c r="IM284" s="74"/>
      <c r="IN284" s="74"/>
      <c r="IO284" s="74"/>
      <c r="IP284" s="74"/>
      <c r="IQ284" s="74"/>
      <c r="IR284" s="74"/>
      <c r="IS284" s="74"/>
      <c r="IT284" s="74"/>
      <c r="IU284" s="74"/>
      <c r="IV284" s="74"/>
      <c r="IW284" s="74"/>
      <c r="IX284" s="74"/>
      <c r="IY284" s="74"/>
      <c r="IZ284" s="74"/>
      <c r="JA284" s="74"/>
      <c r="JB284" s="74"/>
      <c r="JC284" s="74"/>
      <c r="JD284" s="74"/>
      <c r="JE284" s="74"/>
      <c r="JF284" s="74"/>
      <c r="JG284" s="74"/>
      <c r="JH284" s="74"/>
      <c r="JI284" s="74"/>
      <c r="JJ284" s="74"/>
      <c r="JK284" s="70"/>
      <c r="JL284" s="70"/>
      <c r="JM284" s="70"/>
      <c r="JN284" s="70"/>
      <c r="JO284" s="70"/>
      <c r="JP284" s="70"/>
      <c r="JQ284" s="70"/>
      <c r="JR284" s="70"/>
      <c r="JS284" s="70"/>
      <c r="JT284" s="70"/>
      <c r="JU284" s="70"/>
      <c r="JV284" s="70"/>
      <c r="JW284" s="70"/>
      <c r="JX284" s="70"/>
      <c r="JY284" s="70"/>
      <c r="JZ284" s="70"/>
      <c r="KA284" s="70"/>
      <c r="KB284" s="70"/>
      <c r="KC284" s="70"/>
      <c r="KD284" s="70"/>
      <c r="KE284" s="70"/>
      <c r="KF284" s="70"/>
      <c r="KG284" s="70"/>
      <c r="KH284" s="70"/>
      <c r="KI284" s="70"/>
      <c r="KJ284" s="70"/>
      <c r="KK284" s="70"/>
      <c r="KL284" s="70"/>
      <c r="KM284" s="70"/>
      <c r="KN284" s="70"/>
      <c r="KO284" s="70"/>
      <c r="KP284" s="70"/>
      <c r="KQ284" s="70"/>
      <c r="KR284" s="70"/>
      <c r="KS284" s="70"/>
      <c r="KT284" s="70"/>
      <c r="KU284" s="70"/>
      <c r="KV284" s="70"/>
      <c r="KW284" s="70"/>
      <c r="KX284" s="70"/>
      <c r="KY284" s="70"/>
      <c r="KZ284" s="70"/>
      <c r="LA284" s="70"/>
      <c r="LB284" s="70"/>
      <c r="LC284" s="70"/>
      <c r="LD284" s="70"/>
      <c r="LE284" s="70"/>
      <c r="LF284" s="70"/>
      <c r="LG284" s="70"/>
    </row>
    <row r="285" spans="1:319" ht="45">
      <c r="A285" s="70" t="s">
        <v>541</v>
      </c>
      <c r="B285" s="71">
        <v>157775.70000000001</v>
      </c>
      <c r="C285" s="71">
        <v>138745</v>
      </c>
      <c r="D285" s="26">
        <v>169972.33369921873</v>
      </c>
      <c r="E285" s="26">
        <f>ROUNDUP(Tabla1[[#This Row],[€uros1]],0)</f>
        <v>169973</v>
      </c>
      <c r="F285" s="70">
        <v>22</v>
      </c>
      <c r="G285" s="32">
        <v>284</v>
      </c>
      <c r="H285" s="70" t="s">
        <v>455</v>
      </c>
      <c r="I285" s="70" t="s">
        <v>455</v>
      </c>
      <c r="J285" s="70" t="s">
        <v>455</v>
      </c>
      <c r="M285" s="70">
        <v>2</v>
      </c>
      <c r="N285" s="70">
        <v>2</v>
      </c>
      <c r="O285" s="70" t="s">
        <v>1315</v>
      </c>
      <c r="P285" s="70" t="s">
        <v>1328</v>
      </c>
      <c r="W285" s="70" t="s">
        <v>1422</v>
      </c>
      <c r="X285" s="70" t="s">
        <v>1423</v>
      </c>
      <c r="Y285" s="70" t="s">
        <v>1424</v>
      </c>
      <c r="AI285" s="70" t="s">
        <v>612</v>
      </c>
      <c r="AJ285" s="70" t="s">
        <v>171</v>
      </c>
      <c r="AK285" s="70" t="s">
        <v>1336</v>
      </c>
      <c r="AL285" s="70" t="s">
        <v>260</v>
      </c>
      <c r="AM285" s="70" t="s">
        <v>2108</v>
      </c>
      <c r="AN285" s="70" t="s">
        <v>60</v>
      </c>
      <c r="AO285" s="70" t="s">
        <v>61</v>
      </c>
      <c r="AP285" s="70" t="s">
        <v>62</v>
      </c>
      <c r="AQ285" s="70" t="s">
        <v>64</v>
      </c>
      <c r="AR285" s="70" t="s">
        <v>65</v>
      </c>
      <c r="AS285" s="70" t="s">
        <v>528</v>
      </c>
      <c r="AT285" s="70" t="s">
        <v>131</v>
      </c>
      <c r="AU285" s="70" t="s">
        <v>170</v>
      </c>
      <c r="AV285" s="70" t="s">
        <v>67</v>
      </c>
      <c r="AW285" s="70" t="s">
        <v>235</v>
      </c>
      <c r="AX285" s="70" t="s">
        <v>108</v>
      </c>
      <c r="AY285" s="70" t="s">
        <v>529</v>
      </c>
      <c r="AZ285" s="70" t="s">
        <v>317</v>
      </c>
      <c r="BD285" s="70" t="s">
        <v>605</v>
      </c>
      <c r="BE285" s="70" t="s">
        <v>606</v>
      </c>
      <c r="BF285" s="33" t="s">
        <v>2116</v>
      </c>
      <c r="BM285" s="70"/>
      <c r="BN285" s="72"/>
      <c r="BO285" s="70" t="s">
        <v>121</v>
      </c>
      <c r="BP285" s="62" t="s">
        <v>2028</v>
      </c>
      <c r="BQ285" s="73" t="s">
        <v>2040</v>
      </c>
      <c r="BR285" s="70"/>
      <c r="BT285" s="70"/>
      <c r="BU285" s="74"/>
      <c r="BV285" s="75"/>
      <c r="BW285" s="70" t="s">
        <v>1678</v>
      </c>
      <c r="BX285" s="70" t="s">
        <v>668</v>
      </c>
      <c r="BY285" s="70">
        <v>3</v>
      </c>
      <c r="BZ285" s="70"/>
      <c r="CA285" s="70"/>
      <c r="CB285" s="70"/>
      <c r="CC285" s="70"/>
      <c r="CD285" s="70"/>
      <c r="CE285" s="70"/>
      <c r="CF285" s="70"/>
      <c r="CG285" s="70"/>
      <c r="CH285" s="70" t="s">
        <v>1630</v>
      </c>
      <c r="CI285" s="70"/>
      <c r="CJ285" s="74"/>
      <c r="CK285" s="70"/>
      <c r="CL285" s="70" t="s">
        <v>1657</v>
      </c>
      <c r="CM285" s="70"/>
      <c r="CN285" s="70"/>
      <c r="CO285" s="70"/>
      <c r="CP285" s="70"/>
      <c r="CQ285" s="70"/>
      <c r="CR285" s="70"/>
      <c r="CS285" s="70"/>
      <c r="CT285" s="70"/>
      <c r="CV285" s="70"/>
      <c r="CY285" s="75"/>
      <c r="CZ285" s="75"/>
      <c r="DA285" s="75"/>
      <c r="DE285" s="70" t="s">
        <v>1685</v>
      </c>
      <c r="DF285" s="70" t="s">
        <v>1685</v>
      </c>
      <c r="DJ285" s="70"/>
      <c r="DK285" s="70"/>
      <c r="DL285" s="70"/>
      <c r="DM285" s="70"/>
      <c r="DN285" s="70"/>
      <c r="DO285" s="70" t="s">
        <v>1842</v>
      </c>
      <c r="DP285" s="70" t="s">
        <v>1847</v>
      </c>
      <c r="DQ285" s="70"/>
      <c r="DR285" s="70" t="s">
        <v>1686</v>
      </c>
      <c r="DS285" s="70"/>
      <c r="DT285" s="70"/>
      <c r="DU285" s="70"/>
      <c r="DV285" s="70"/>
      <c r="DW285" s="70"/>
      <c r="DX285" s="70"/>
      <c r="DY285" s="70"/>
      <c r="DZ285" s="70"/>
      <c r="EA285" s="70"/>
      <c r="EB285" s="70">
        <v>145</v>
      </c>
      <c r="EC285" s="70" t="s">
        <v>1697</v>
      </c>
      <c r="ED285" s="70"/>
      <c r="EE285" s="70"/>
      <c r="EF285" s="70"/>
      <c r="EG285" s="70"/>
      <c r="EH285" s="70"/>
      <c r="EI285" s="70"/>
      <c r="EL285" s="70">
        <f>COUNTA(Tabla1[[#This Row],[Tamb1]:[Tamb4]])</f>
        <v>4</v>
      </c>
      <c r="EM285" s="78" t="s">
        <v>1727</v>
      </c>
      <c r="EN285" s="78" t="s">
        <v>1728</v>
      </c>
      <c r="EO285" s="78" t="s">
        <v>1734</v>
      </c>
      <c r="EP285" s="78" t="s">
        <v>1736</v>
      </c>
      <c r="EQ285" s="78" t="s">
        <v>1741</v>
      </c>
      <c r="ER285" s="78" t="s">
        <v>1745</v>
      </c>
      <c r="ES285" s="70">
        <f>COUNTA(Tabla1[[#This Row],[Tcam1]:[Tcam9]])</f>
        <v>4</v>
      </c>
      <c r="ET285" s="62" t="s">
        <v>2098</v>
      </c>
      <c r="EU285" s="62" t="s">
        <v>2099</v>
      </c>
      <c r="EV285" s="78" t="s">
        <v>1741</v>
      </c>
      <c r="EW285" s="78" t="s">
        <v>1745</v>
      </c>
      <c r="FC285" s="79" t="s">
        <v>2100</v>
      </c>
      <c r="FD285" s="90" t="s">
        <v>1728</v>
      </c>
      <c r="FE285" s="79">
        <v>10900</v>
      </c>
      <c r="FF285" s="79">
        <v>86800</v>
      </c>
      <c r="FG285" s="80"/>
      <c r="FH285" s="80"/>
      <c r="FI285" s="80"/>
      <c r="FJ285" s="80"/>
      <c r="FK285" s="80"/>
      <c r="FL285" s="79" t="s">
        <v>2101</v>
      </c>
      <c r="FM285" s="90" t="s">
        <v>1734</v>
      </c>
      <c r="FN285" s="79">
        <v>10900</v>
      </c>
      <c r="FO285" s="79">
        <v>78800</v>
      </c>
      <c r="FP285" s="80"/>
      <c r="FQ285" s="80"/>
      <c r="FR285" s="80"/>
      <c r="FS285" s="80"/>
      <c r="FT285" s="80"/>
      <c r="FU285" s="79" t="s">
        <v>2102</v>
      </c>
      <c r="FV285" s="90" t="s">
        <v>2103</v>
      </c>
      <c r="FW285" s="79">
        <v>10900</v>
      </c>
      <c r="FX285" s="79">
        <v>71400</v>
      </c>
      <c r="FY285" s="80"/>
      <c r="FZ285" s="79" t="s">
        <v>2102</v>
      </c>
      <c r="GA285" s="91" t="s">
        <v>2104</v>
      </c>
      <c r="GB285" s="79">
        <v>10900</v>
      </c>
      <c r="GC285" s="79">
        <v>47000</v>
      </c>
      <c r="GD285" s="80"/>
      <c r="GE285" s="74"/>
      <c r="GF285" s="74"/>
      <c r="GG285" s="74"/>
      <c r="GH285" s="74"/>
      <c r="GI285" s="74"/>
      <c r="GJ285" s="74"/>
      <c r="GK285" s="74"/>
      <c r="GL285" s="74"/>
      <c r="GM285" s="74"/>
      <c r="GN285" s="74"/>
      <c r="GO285" s="74"/>
      <c r="GP285" s="74"/>
      <c r="GQ285" s="74"/>
      <c r="GR285" s="74"/>
      <c r="GS285" s="74"/>
      <c r="GT285" s="74"/>
      <c r="GU285" s="74"/>
      <c r="GV285" s="74"/>
      <c r="GW285" s="74"/>
      <c r="GX285" s="74"/>
      <c r="GY285" s="74"/>
      <c r="GZ285" s="74"/>
      <c r="HA285" s="74"/>
      <c r="HB285" s="74"/>
      <c r="HC285" s="74"/>
      <c r="HD285" s="74"/>
      <c r="HE285" s="74"/>
      <c r="HF285" s="74"/>
      <c r="HG285" s="74"/>
      <c r="HH285" s="74"/>
      <c r="HI285" s="74"/>
      <c r="HJ285" s="74"/>
      <c r="HK285" s="74"/>
      <c r="HL285" s="74"/>
      <c r="HM285" s="74"/>
      <c r="HN285" s="74"/>
      <c r="HO285" s="74"/>
      <c r="HP285" s="74"/>
      <c r="HQ285" s="74"/>
      <c r="HR285" s="74"/>
      <c r="HS285" s="74"/>
      <c r="HT285" s="74"/>
      <c r="HU285" s="74"/>
      <c r="HV285" s="74"/>
      <c r="HW285" s="74"/>
      <c r="HX285" s="74"/>
      <c r="HY285" s="74"/>
      <c r="HZ285" s="74"/>
      <c r="IA285" s="74"/>
      <c r="IB285" s="74"/>
      <c r="IC285" s="74"/>
      <c r="ID285" s="74"/>
      <c r="IE285" s="74"/>
      <c r="IF285" s="74"/>
      <c r="IG285" s="74"/>
      <c r="IH285" s="74"/>
      <c r="II285" s="74"/>
      <c r="IJ285" s="74"/>
      <c r="IK285" s="74"/>
      <c r="IL285" s="74"/>
      <c r="IM285" s="74"/>
      <c r="IN285" s="74"/>
      <c r="IO285" s="74"/>
      <c r="IP285" s="74"/>
      <c r="IQ285" s="74"/>
      <c r="IR285" s="74"/>
      <c r="IS285" s="74"/>
      <c r="IT285" s="74"/>
      <c r="IU285" s="74"/>
      <c r="IV285" s="74"/>
      <c r="IW285" s="74"/>
      <c r="IX285" s="74"/>
      <c r="IY285" s="74"/>
      <c r="IZ285" s="74"/>
      <c r="JA285" s="74"/>
      <c r="JB285" s="74"/>
      <c r="JC285" s="74"/>
      <c r="JD285" s="74"/>
      <c r="JE285" s="74"/>
      <c r="JF285" s="74"/>
      <c r="JG285" s="74"/>
      <c r="JH285" s="74"/>
      <c r="JI285" s="74"/>
      <c r="JJ285" s="74"/>
      <c r="JK285" s="70"/>
      <c r="JL285" s="70"/>
      <c r="JM285" s="70"/>
      <c r="JN285" s="70"/>
      <c r="JO285" s="70"/>
      <c r="JP285" s="70"/>
      <c r="JQ285" s="70"/>
      <c r="JR285" s="70"/>
      <c r="JS285" s="70"/>
      <c r="JT285" s="70"/>
      <c r="JU285" s="70"/>
      <c r="JV285" s="70"/>
      <c r="JW285" s="70"/>
      <c r="JX285" s="70"/>
      <c r="JY285" s="70"/>
      <c r="JZ285" s="70"/>
      <c r="KA285" s="70"/>
      <c r="KB285" s="70"/>
      <c r="KC285" s="70"/>
      <c r="KD285" s="70"/>
      <c r="KE285" s="70"/>
      <c r="KF285" s="70"/>
      <c r="KG285" s="70"/>
      <c r="KH285" s="70"/>
      <c r="KI285" s="70"/>
      <c r="KJ285" s="70"/>
      <c r="KK285" s="70"/>
      <c r="KL285" s="70"/>
      <c r="KM285" s="70"/>
      <c r="KN285" s="70"/>
      <c r="KO285" s="70"/>
      <c r="KP285" s="70"/>
      <c r="KQ285" s="70"/>
      <c r="KR285" s="70"/>
      <c r="KS285" s="70"/>
      <c r="KT285" s="70"/>
      <c r="KU285" s="70"/>
      <c r="KV285" s="70"/>
      <c r="KW285" s="70"/>
      <c r="KX285" s="70"/>
      <c r="KY285" s="70"/>
      <c r="KZ285" s="70"/>
      <c r="LA285" s="70"/>
      <c r="LB285" s="70"/>
      <c r="LC285" s="70"/>
      <c r="LD285" s="70"/>
      <c r="LE285" s="70"/>
      <c r="LF285" s="70"/>
      <c r="LG285" s="70"/>
    </row>
    <row r="286" spans="1:319" ht="60">
      <c r="A286" s="70" t="s">
        <v>540</v>
      </c>
      <c r="B286" s="71">
        <v>169701.76000000001</v>
      </c>
      <c r="C286" s="71" t="s">
        <v>76</v>
      </c>
      <c r="D286" s="26">
        <v>182823.19830468745</v>
      </c>
      <c r="E286" s="26">
        <f>ROUNDUP(Tabla1[[#This Row],[€uros1]],0)</f>
        <v>182824</v>
      </c>
      <c r="F286" s="70">
        <v>22</v>
      </c>
      <c r="G286" s="32">
        <v>285</v>
      </c>
      <c r="H286" s="70" t="s">
        <v>455</v>
      </c>
      <c r="I286" s="70" t="s">
        <v>455</v>
      </c>
      <c r="J286" s="70" t="s">
        <v>455</v>
      </c>
      <c r="M286" s="70">
        <v>2</v>
      </c>
      <c r="N286" s="70">
        <v>2</v>
      </c>
      <c r="O286" s="70" t="s">
        <v>1315</v>
      </c>
      <c r="P286" s="70" t="s">
        <v>1328</v>
      </c>
      <c r="W286" s="70" t="s">
        <v>1422</v>
      </c>
      <c r="X286" s="70" t="s">
        <v>1423</v>
      </c>
      <c r="Y286" s="70" t="s">
        <v>1424</v>
      </c>
      <c r="AI286" s="70" t="s">
        <v>612</v>
      </c>
      <c r="AJ286" s="70" t="s">
        <v>171</v>
      </c>
      <c r="AK286" s="70" t="s">
        <v>1336</v>
      </c>
      <c r="AL286" s="70" t="s">
        <v>260</v>
      </c>
      <c r="AM286" s="70" t="s">
        <v>2108</v>
      </c>
      <c r="AN286" s="70" t="s">
        <v>60</v>
      </c>
      <c r="AO286" s="70" t="s">
        <v>61</v>
      </c>
      <c r="AP286" s="70" t="s">
        <v>62</v>
      </c>
      <c r="AQ286" s="70" t="s">
        <v>64</v>
      </c>
      <c r="AR286" s="70" t="s">
        <v>65</v>
      </c>
      <c r="AS286" s="70" t="s">
        <v>528</v>
      </c>
      <c r="AT286" s="70" t="s">
        <v>131</v>
      </c>
      <c r="AU286" s="70" t="s">
        <v>170</v>
      </c>
      <c r="AV286" s="70" t="s">
        <v>67</v>
      </c>
      <c r="AW286" s="70" t="s">
        <v>235</v>
      </c>
      <c r="AX286" s="70" t="s">
        <v>108</v>
      </c>
      <c r="AY286" s="70" t="s">
        <v>529</v>
      </c>
      <c r="AZ286" s="70" t="s">
        <v>317</v>
      </c>
      <c r="BD286" s="70" t="s">
        <v>605</v>
      </c>
      <c r="BE286" s="70" t="s">
        <v>606</v>
      </c>
      <c r="BF286" s="33" t="s">
        <v>2116</v>
      </c>
      <c r="BM286" s="70"/>
      <c r="BN286" s="72"/>
      <c r="BO286" s="70" t="s">
        <v>121</v>
      </c>
      <c r="BP286" s="62" t="s">
        <v>2029</v>
      </c>
      <c r="BQ286" s="73" t="s">
        <v>2041</v>
      </c>
      <c r="BR286" s="70"/>
      <c r="BT286" s="70"/>
      <c r="BU286" s="74"/>
      <c r="BV286" s="75"/>
      <c r="BW286" s="70" t="s">
        <v>1678</v>
      </c>
      <c r="BX286" s="70" t="s">
        <v>668</v>
      </c>
      <c r="BY286" s="70">
        <v>3</v>
      </c>
      <c r="BZ286" s="70"/>
      <c r="CA286" s="70"/>
      <c r="CB286" s="70"/>
      <c r="CC286" s="70"/>
      <c r="CD286" s="70"/>
      <c r="CE286" s="70"/>
      <c r="CF286" s="70"/>
      <c r="CG286" s="70"/>
      <c r="CH286" s="70" t="s">
        <v>1631</v>
      </c>
      <c r="CI286" s="70"/>
      <c r="CJ286" s="74"/>
      <c r="CK286" s="70"/>
      <c r="CL286" s="70" t="s">
        <v>1658</v>
      </c>
      <c r="CM286" s="70"/>
      <c r="CN286" s="70"/>
      <c r="CO286" s="70"/>
      <c r="CP286" s="70"/>
      <c r="CQ286" s="70"/>
      <c r="CR286" s="70"/>
      <c r="CS286" s="70"/>
      <c r="CT286" s="70"/>
      <c r="CV286" s="70"/>
      <c r="CY286" s="75"/>
      <c r="CZ286" s="75"/>
      <c r="DA286" s="75"/>
      <c r="DE286" s="70" t="s">
        <v>1685</v>
      </c>
      <c r="DF286" s="70" t="s">
        <v>1685</v>
      </c>
      <c r="DJ286" s="70"/>
      <c r="DK286" s="70"/>
      <c r="DL286" s="70"/>
      <c r="DM286" s="70"/>
      <c r="DN286" s="70"/>
      <c r="DO286" s="70" t="s">
        <v>1842</v>
      </c>
      <c r="DP286" s="70" t="s">
        <v>1847</v>
      </c>
      <c r="DQ286" s="70"/>
      <c r="DR286" s="70" t="s">
        <v>1688</v>
      </c>
      <c r="DS286" s="70"/>
      <c r="DT286" s="70"/>
      <c r="DU286" s="70"/>
      <c r="DV286" s="70"/>
      <c r="DW286" s="70"/>
      <c r="DX286" s="70"/>
      <c r="DY286" s="70"/>
      <c r="DZ286" s="70"/>
      <c r="EA286" s="70"/>
      <c r="EB286" s="70">
        <v>145</v>
      </c>
      <c r="EC286" s="70" t="s">
        <v>1699</v>
      </c>
      <c r="ED286" s="70"/>
      <c r="EE286" s="70"/>
      <c r="EF286" s="70"/>
      <c r="EG286" s="70"/>
      <c r="EH286" s="70"/>
      <c r="EI286" s="70"/>
      <c r="EL286" s="70">
        <f>COUNTA(Tabla1[[#This Row],[Tamb1]:[Tamb4]])</f>
        <v>4</v>
      </c>
      <c r="EM286" s="78" t="s">
        <v>1727</v>
      </c>
      <c r="EN286" s="78" t="s">
        <v>1728</v>
      </c>
      <c r="EO286" s="78" t="s">
        <v>1734</v>
      </c>
      <c r="EP286" s="78" t="s">
        <v>1736</v>
      </c>
      <c r="EQ286" s="78" t="s">
        <v>1741</v>
      </c>
      <c r="ER286" s="78" t="s">
        <v>1745</v>
      </c>
      <c r="ES286" s="70">
        <f>COUNTA(Tabla1[[#This Row],[Tcam1]:[Tcam9]])</f>
        <v>4</v>
      </c>
      <c r="ET286" s="62" t="s">
        <v>2098</v>
      </c>
      <c r="EU286" s="62" t="s">
        <v>2099</v>
      </c>
      <c r="EV286" s="78" t="s">
        <v>1741</v>
      </c>
      <c r="EW286" s="78" t="s">
        <v>1745</v>
      </c>
      <c r="FC286" s="79" t="s">
        <v>2100</v>
      </c>
      <c r="FD286" s="90" t="s">
        <v>1728</v>
      </c>
      <c r="FE286" s="79">
        <v>9600</v>
      </c>
      <c r="FF286" s="79">
        <v>88300</v>
      </c>
      <c r="FG286" s="80"/>
      <c r="FH286" s="80"/>
      <c r="FI286" s="80"/>
      <c r="FJ286" s="80"/>
      <c r="FK286" s="80"/>
      <c r="FL286" s="79" t="s">
        <v>2101</v>
      </c>
      <c r="FM286" s="90" t="s">
        <v>1734</v>
      </c>
      <c r="FN286" s="79">
        <v>9600</v>
      </c>
      <c r="FO286" s="79">
        <v>80100</v>
      </c>
      <c r="FP286" s="80"/>
      <c r="FQ286" s="80"/>
      <c r="FR286" s="80"/>
      <c r="FS286" s="80"/>
      <c r="FT286" s="80"/>
      <c r="FU286" s="79" t="s">
        <v>2102</v>
      </c>
      <c r="FV286" s="90" t="s">
        <v>2103</v>
      </c>
      <c r="FW286" s="79">
        <v>9600</v>
      </c>
      <c r="FX286" s="79">
        <v>72700</v>
      </c>
      <c r="FY286" s="80"/>
      <c r="FZ286" s="79" t="s">
        <v>2102</v>
      </c>
      <c r="GA286" s="91" t="s">
        <v>2104</v>
      </c>
      <c r="GB286" s="79">
        <v>9600</v>
      </c>
      <c r="GC286" s="79">
        <v>48400</v>
      </c>
      <c r="GD286" s="80"/>
      <c r="GE286" s="74"/>
      <c r="GF286" s="74"/>
      <c r="GG286" s="74"/>
      <c r="GH286" s="74"/>
      <c r="GI286" s="74"/>
      <c r="GJ286" s="74"/>
      <c r="GK286" s="74"/>
      <c r="GL286" s="74"/>
      <c r="GM286" s="74"/>
      <c r="GN286" s="74"/>
      <c r="GO286" s="74"/>
      <c r="GP286" s="74"/>
      <c r="GQ286" s="74"/>
      <c r="GR286" s="74"/>
      <c r="GS286" s="74"/>
      <c r="GT286" s="74"/>
      <c r="GU286" s="74"/>
      <c r="GV286" s="74"/>
      <c r="GW286" s="74"/>
      <c r="GX286" s="74"/>
      <c r="GY286" s="74"/>
      <c r="GZ286" s="74"/>
      <c r="HA286" s="74"/>
      <c r="HB286" s="74"/>
      <c r="HC286" s="74"/>
      <c r="HD286" s="74"/>
      <c r="HE286" s="74"/>
      <c r="HF286" s="74"/>
      <c r="HG286" s="74"/>
      <c r="HH286" s="74"/>
      <c r="HI286" s="74"/>
      <c r="HJ286" s="74"/>
      <c r="HK286" s="74"/>
      <c r="HL286" s="74"/>
      <c r="HM286" s="74"/>
      <c r="HN286" s="74"/>
      <c r="HO286" s="74"/>
      <c r="HP286" s="74"/>
      <c r="HQ286" s="74"/>
      <c r="HR286" s="74"/>
      <c r="HS286" s="74"/>
      <c r="HT286" s="74"/>
      <c r="HU286" s="74"/>
      <c r="HV286" s="74"/>
      <c r="HW286" s="74"/>
      <c r="HX286" s="74"/>
      <c r="HY286" s="74"/>
      <c r="HZ286" s="74"/>
      <c r="IA286" s="74"/>
      <c r="IB286" s="74"/>
      <c r="IC286" s="74"/>
      <c r="ID286" s="74"/>
      <c r="IE286" s="74"/>
      <c r="IF286" s="74"/>
      <c r="IG286" s="74"/>
      <c r="IH286" s="74"/>
      <c r="II286" s="74"/>
      <c r="IJ286" s="74"/>
      <c r="IK286" s="74"/>
      <c r="IL286" s="74"/>
      <c r="IM286" s="74"/>
      <c r="IN286" s="74"/>
      <c r="IO286" s="74"/>
      <c r="IP286" s="74"/>
      <c r="IQ286" s="74"/>
      <c r="IR286" s="74"/>
      <c r="IS286" s="74"/>
      <c r="IT286" s="74"/>
      <c r="IU286" s="74"/>
      <c r="IV286" s="74"/>
      <c r="IW286" s="74"/>
      <c r="IX286" s="74"/>
      <c r="IY286" s="74"/>
      <c r="IZ286" s="74"/>
      <c r="JA286" s="74"/>
      <c r="JB286" s="74"/>
      <c r="JC286" s="74"/>
      <c r="JD286" s="74"/>
      <c r="JE286" s="74"/>
      <c r="JF286" s="74"/>
      <c r="JG286" s="74"/>
      <c r="JH286" s="74"/>
      <c r="JI286" s="74"/>
      <c r="JJ286" s="74"/>
      <c r="JK286" s="70"/>
      <c r="JL286" s="70"/>
      <c r="JM286" s="70"/>
      <c r="JN286" s="70"/>
      <c r="JO286" s="70"/>
      <c r="JP286" s="70"/>
      <c r="JQ286" s="70"/>
      <c r="JR286" s="70"/>
      <c r="JS286" s="70"/>
      <c r="JT286" s="70"/>
      <c r="JU286" s="70"/>
      <c r="JV286" s="70"/>
      <c r="JW286" s="70"/>
      <c r="JX286" s="70"/>
      <c r="JY286" s="70"/>
      <c r="JZ286" s="70"/>
      <c r="KA286" s="70"/>
      <c r="KB286" s="70"/>
      <c r="KC286" s="70"/>
      <c r="KD286" s="70"/>
      <c r="KE286" s="70"/>
      <c r="KF286" s="70"/>
      <c r="KG286" s="70"/>
      <c r="KH286" s="70"/>
      <c r="KI286" s="70"/>
      <c r="KJ286" s="70"/>
      <c r="KK286" s="70"/>
      <c r="KL286" s="70"/>
      <c r="KM286" s="70"/>
      <c r="KN286" s="70"/>
      <c r="KO286" s="70"/>
      <c r="KP286" s="70"/>
      <c r="KQ286" s="70"/>
      <c r="KR286" s="70"/>
      <c r="KS286" s="70"/>
      <c r="KT286" s="70"/>
      <c r="KU286" s="70"/>
      <c r="KV286" s="70"/>
      <c r="KW286" s="70"/>
      <c r="KX286" s="70"/>
      <c r="KY286" s="70"/>
      <c r="KZ286" s="70"/>
      <c r="LA286" s="70"/>
      <c r="LB286" s="70"/>
      <c r="LC286" s="70"/>
      <c r="LD286" s="70"/>
      <c r="LE286" s="70"/>
      <c r="LF286" s="70"/>
      <c r="LG286" s="70"/>
    </row>
    <row r="287" spans="1:319" ht="60">
      <c r="A287" s="70" t="s">
        <v>543</v>
      </c>
      <c r="B287" s="71">
        <v>157775.70000000001</v>
      </c>
      <c r="C287" s="71" t="s">
        <v>76</v>
      </c>
      <c r="D287" s="26">
        <v>188003.33264453124</v>
      </c>
      <c r="E287" s="26">
        <f>ROUNDUP(Tabla1[[#This Row],[€uros1]],0)</f>
        <v>188004</v>
      </c>
      <c r="F287" s="70">
        <v>22</v>
      </c>
      <c r="G287" s="32">
        <v>286</v>
      </c>
      <c r="H287" s="70" t="s">
        <v>455</v>
      </c>
      <c r="I287" s="70" t="s">
        <v>455</v>
      </c>
      <c r="J287" s="70" t="s">
        <v>455</v>
      </c>
      <c r="M287" s="70">
        <v>2</v>
      </c>
      <c r="N287" s="70">
        <v>2</v>
      </c>
      <c r="O287" s="70" t="s">
        <v>1315</v>
      </c>
      <c r="P287" s="70" t="s">
        <v>1328</v>
      </c>
      <c r="W287" s="70" t="s">
        <v>1422</v>
      </c>
      <c r="X287" s="70" t="s">
        <v>1423</v>
      </c>
      <c r="Y287" s="70" t="s">
        <v>1424</v>
      </c>
      <c r="AI287" s="70" t="s">
        <v>612</v>
      </c>
      <c r="AJ287" s="70" t="s">
        <v>171</v>
      </c>
      <c r="AK287" s="70" t="s">
        <v>1336</v>
      </c>
      <c r="AL287" s="70" t="s">
        <v>260</v>
      </c>
      <c r="AM287" s="70" t="s">
        <v>2108</v>
      </c>
      <c r="AN287" s="70" t="s">
        <v>60</v>
      </c>
      <c r="AO287" s="70" t="s">
        <v>61</v>
      </c>
      <c r="AP287" s="70" t="s">
        <v>62</v>
      </c>
      <c r="AQ287" s="70" t="s">
        <v>64</v>
      </c>
      <c r="AR287" s="70" t="s">
        <v>65</v>
      </c>
      <c r="AS287" s="70" t="s">
        <v>528</v>
      </c>
      <c r="AT287" s="70" t="s">
        <v>131</v>
      </c>
      <c r="AU287" s="70" t="s">
        <v>170</v>
      </c>
      <c r="AV287" s="70" t="s">
        <v>67</v>
      </c>
      <c r="AW287" s="70" t="s">
        <v>235</v>
      </c>
      <c r="AX287" s="70" t="s">
        <v>108</v>
      </c>
      <c r="AY287" s="70" t="s">
        <v>529</v>
      </c>
      <c r="AZ287" s="70" t="s">
        <v>317</v>
      </c>
      <c r="BD287" s="70" t="s">
        <v>605</v>
      </c>
      <c r="BE287" s="70" t="s">
        <v>606</v>
      </c>
      <c r="BF287" s="33" t="s">
        <v>2116</v>
      </c>
      <c r="BM287" s="70"/>
      <c r="BN287" s="72"/>
      <c r="BO287" s="70" t="s">
        <v>121</v>
      </c>
      <c r="BP287" s="62" t="s">
        <v>2030</v>
      </c>
      <c r="BQ287" s="73" t="s">
        <v>2042</v>
      </c>
      <c r="BR287" s="70"/>
      <c r="BT287" s="70"/>
      <c r="BU287" s="74"/>
      <c r="BV287" s="75"/>
      <c r="BW287" s="70" t="s">
        <v>1679</v>
      </c>
      <c r="BX287" s="70" t="s">
        <v>2107</v>
      </c>
      <c r="BY287" s="70">
        <v>3</v>
      </c>
      <c r="BZ287" s="70"/>
      <c r="CA287" s="70"/>
      <c r="CB287" s="70"/>
      <c r="CC287" s="70"/>
      <c r="CD287" s="70"/>
      <c r="CE287" s="70"/>
      <c r="CF287" s="70"/>
      <c r="CG287" s="70"/>
      <c r="CH287" s="70" t="s">
        <v>1631</v>
      </c>
      <c r="CI287" s="70"/>
      <c r="CJ287" s="74"/>
      <c r="CK287" s="70"/>
      <c r="CL287" s="70" t="s">
        <v>1659</v>
      </c>
      <c r="CM287" s="70"/>
      <c r="CN287" s="70"/>
      <c r="CO287" s="70"/>
      <c r="CP287" s="70"/>
      <c r="CQ287" s="70"/>
      <c r="CR287" s="70"/>
      <c r="CS287" s="70"/>
      <c r="CT287" s="70"/>
      <c r="CV287" s="70"/>
      <c r="CY287" s="75"/>
      <c r="CZ287" s="75"/>
      <c r="DA287" s="75"/>
      <c r="DE287" s="70" t="s">
        <v>1683</v>
      </c>
      <c r="DF287" s="70" t="s">
        <v>1685</v>
      </c>
      <c r="DJ287" s="70"/>
      <c r="DK287" s="70"/>
      <c r="DL287" s="70"/>
      <c r="DM287" s="70"/>
      <c r="DN287" s="70"/>
      <c r="DO287" s="70" t="s">
        <v>1842</v>
      </c>
      <c r="DP287" s="70" t="s">
        <v>1848</v>
      </c>
      <c r="DQ287" s="70"/>
      <c r="DR287" s="70" t="s">
        <v>1687</v>
      </c>
      <c r="DS287" s="70"/>
      <c r="DT287" s="70"/>
      <c r="DU287" s="70"/>
      <c r="DV287" s="70"/>
      <c r="DW287" s="70"/>
      <c r="DX287" s="70"/>
      <c r="DY287" s="70"/>
      <c r="DZ287" s="70"/>
      <c r="EA287" s="70"/>
      <c r="EB287" s="70">
        <v>145</v>
      </c>
      <c r="EC287" s="70" t="s">
        <v>1700</v>
      </c>
      <c r="ED287" s="70"/>
      <c r="EE287" s="70"/>
      <c r="EF287" s="70"/>
      <c r="EG287" s="70"/>
      <c r="EH287" s="70"/>
      <c r="EI287" s="70"/>
      <c r="EL287" s="70">
        <f>COUNTA(Tabla1[[#This Row],[Tamb1]:[Tamb4]])</f>
        <v>4</v>
      </c>
      <c r="EM287" s="78" t="s">
        <v>1727</v>
      </c>
      <c r="EN287" s="78" t="s">
        <v>1728</v>
      </c>
      <c r="EO287" s="78" t="s">
        <v>1734</v>
      </c>
      <c r="EP287" s="78" t="s">
        <v>1736</v>
      </c>
      <c r="EQ287" s="78" t="s">
        <v>1741</v>
      </c>
      <c r="ER287" s="78" t="s">
        <v>1745</v>
      </c>
      <c r="ES287" s="70">
        <f>COUNTA(Tabla1[[#This Row],[Tcam1]:[Tcam9]])</f>
        <v>4</v>
      </c>
      <c r="ET287" s="62" t="s">
        <v>2098</v>
      </c>
      <c r="EU287" s="62" t="s">
        <v>2099</v>
      </c>
      <c r="EV287" s="78" t="s">
        <v>1741</v>
      </c>
      <c r="EW287" s="78" t="s">
        <v>1745</v>
      </c>
      <c r="FC287" s="79" t="s">
        <v>2100</v>
      </c>
      <c r="FD287" s="90" t="s">
        <v>1728</v>
      </c>
      <c r="FE287" s="79">
        <v>21800</v>
      </c>
      <c r="FF287" s="79">
        <v>109800</v>
      </c>
      <c r="FG287" s="80"/>
      <c r="FH287" s="80"/>
      <c r="FI287" s="80"/>
      <c r="FJ287" s="80"/>
      <c r="FK287" s="80"/>
      <c r="FL287" s="79" t="s">
        <v>2101</v>
      </c>
      <c r="FM287" s="90" t="s">
        <v>1734</v>
      </c>
      <c r="FN287" s="79">
        <v>21800</v>
      </c>
      <c r="FO287" s="79">
        <v>98900</v>
      </c>
      <c r="FP287" s="80"/>
      <c r="FQ287" s="80"/>
      <c r="FR287" s="80"/>
      <c r="FS287" s="80"/>
      <c r="FT287" s="80"/>
      <c r="FU287" s="79" t="s">
        <v>2102</v>
      </c>
      <c r="FV287" s="90" t="s">
        <v>2103</v>
      </c>
      <c r="FW287" s="79">
        <v>21800</v>
      </c>
      <c r="FX287" s="79">
        <v>88700</v>
      </c>
      <c r="FY287" s="80"/>
      <c r="FZ287" s="79" t="s">
        <v>2102</v>
      </c>
      <c r="GA287" s="91" t="s">
        <v>2104</v>
      </c>
      <c r="GB287" s="79">
        <v>21800</v>
      </c>
      <c r="GC287" s="79">
        <v>56600</v>
      </c>
      <c r="GD287" s="80"/>
      <c r="GE287" s="74"/>
      <c r="GF287" s="74"/>
      <c r="GG287" s="74"/>
      <c r="GH287" s="74"/>
      <c r="GI287" s="74"/>
      <c r="GJ287" s="74"/>
      <c r="GK287" s="74"/>
      <c r="GL287" s="74"/>
      <c r="GM287" s="74"/>
      <c r="GN287" s="74"/>
      <c r="GO287" s="74"/>
      <c r="GP287" s="74"/>
      <c r="GQ287" s="74"/>
      <c r="GR287" s="74"/>
      <c r="GS287" s="74"/>
      <c r="GT287" s="74"/>
      <c r="GU287" s="74"/>
      <c r="GV287" s="74"/>
      <c r="GW287" s="74"/>
      <c r="GX287" s="74"/>
      <c r="GY287" s="74"/>
      <c r="GZ287" s="74"/>
      <c r="HA287" s="74"/>
      <c r="HB287" s="74"/>
      <c r="HC287" s="74"/>
      <c r="HD287" s="74"/>
      <c r="HE287" s="74"/>
      <c r="HF287" s="74"/>
      <c r="HG287" s="74"/>
      <c r="HH287" s="74"/>
      <c r="HI287" s="74"/>
      <c r="HJ287" s="74"/>
      <c r="HK287" s="74"/>
      <c r="HL287" s="74"/>
      <c r="HM287" s="74"/>
      <c r="HN287" s="74"/>
      <c r="HO287" s="74"/>
      <c r="HP287" s="74"/>
      <c r="HQ287" s="74"/>
      <c r="HR287" s="74"/>
      <c r="HS287" s="74"/>
      <c r="HT287" s="74"/>
      <c r="HU287" s="74"/>
      <c r="HV287" s="74"/>
      <c r="HW287" s="74"/>
      <c r="HX287" s="74"/>
      <c r="HY287" s="74"/>
      <c r="HZ287" s="74"/>
      <c r="IA287" s="74"/>
      <c r="IB287" s="74"/>
      <c r="IC287" s="74"/>
      <c r="ID287" s="74"/>
      <c r="IE287" s="74"/>
      <c r="IF287" s="74"/>
      <c r="IG287" s="74"/>
      <c r="IH287" s="74"/>
      <c r="II287" s="74"/>
      <c r="IJ287" s="74"/>
      <c r="IK287" s="74"/>
      <c r="IL287" s="74"/>
      <c r="IM287" s="74"/>
      <c r="IN287" s="74"/>
      <c r="IO287" s="74"/>
      <c r="IP287" s="74"/>
      <c r="IQ287" s="74"/>
      <c r="IR287" s="74"/>
      <c r="IS287" s="74"/>
      <c r="IT287" s="74"/>
      <c r="IU287" s="74"/>
      <c r="IV287" s="74"/>
      <c r="IW287" s="74"/>
      <c r="IX287" s="74"/>
      <c r="IY287" s="74"/>
      <c r="IZ287" s="74"/>
      <c r="JA287" s="74"/>
      <c r="JB287" s="74"/>
      <c r="JC287" s="74"/>
      <c r="JD287" s="74"/>
      <c r="JE287" s="74"/>
      <c r="JF287" s="74"/>
      <c r="JG287" s="74"/>
      <c r="JH287" s="74"/>
      <c r="JI287" s="74"/>
      <c r="JJ287" s="74"/>
      <c r="JK287" s="70"/>
      <c r="JL287" s="70"/>
      <c r="JM287" s="70"/>
      <c r="JN287" s="70"/>
      <c r="JO287" s="70"/>
      <c r="JP287" s="70"/>
      <c r="JQ287" s="70"/>
      <c r="JR287" s="70"/>
      <c r="JS287" s="70"/>
      <c r="JT287" s="70"/>
      <c r="JU287" s="70"/>
      <c r="JV287" s="70"/>
      <c r="JW287" s="70"/>
      <c r="JX287" s="70"/>
      <c r="JY287" s="70"/>
      <c r="JZ287" s="70"/>
      <c r="KA287" s="70"/>
      <c r="KB287" s="70"/>
      <c r="KC287" s="70"/>
      <c r="KD287" s="70"/>
      <c r="KE287" s="70"/>
      <c r="KF287" s="70"/>
      <c r="KG287" s="70"/>
      <c r="KH287" s="70"/>
      <c r="KI287" s="70"/>
      <c r="KJ287" s="70"/>
      <c r="KK287" s="70"/>
      <c r="KL287" s="70"/>
      <c r="KM287" s="70"/>
      <c r="KN287" s="70"/>
      <c r="KO287" s="70"/>
      <c r="KP287" s="70"/>
      <c r="KQ287" s="70"/>
      <c r="KR287" s="70"/>
      <c r="KS287" s="70"/>
      <c r="KT287" s="70"/>
      <c r="KU287" s="70"/>
      <c r="KV287" s="70"/>
      <c r="KW287" s="70"/>
      <c r="KX287" s="70"/>
      <c r="KY287" s="70"/>
      <c r="KZ287" s="70"/>
      <c r="LA287" s="70"/>
      <c r="LB287" s="70"/>
      <c r="LC287" s="70"/>
      <c r="LD287" s="70"/>
      <c r="LE287" s="70"/>
      <c r="LF287" s="70"/>
      <c r="LG287" s="70"/>
    </row>
    <row r="288" spans="1:319" ht="60">
      <c r="A288" s="70" t="s">
        <v>542</v>
      </c>
      <c r="B288" s="71">
        <v>169701.76000000001</v>
      </c>
      <c r="C288" s="71" t="s">
        <v>76</v>
      </c>
      <c r="D288" s="26">
        <v>194794.87945312494</v>
      </c>
      <c r="E288" s="26">
        <f>ROUNDUP(Tabla1[[#This Row],[€uros1]],0)</f>
        <v>194795</v>
      </c>
      <c r="F288" s="70">
        <v>22</v>
      </c>
      <c r="G288" s="32">
        <v>287</v>
      </c>
      <c r="H288" s="70" t="s">
        <v>455</v>
      </c>
      <c r="I288" s="70" t="s">
        <v>455</v>
      </c>
      <c r="J288" s="70" t="s">
        <v>455</v>
      </c>
      <c r="M288" s="70">
        <v>2</v>
      </c>
      <c r="N288" s="70">
        <v>2</v>
      </c>
      <c r="O288" s="70" t="s">
        <v>1315</v>
      </c>
      <c r="P288" s="70" t="s">
        <v>1328</v>
      </c>
      <c r="W288" s="70" t="s">
        <v>1422</v>
      </c>
      <c r="X288" s="70" t="s">
        <v>1423</v>
      </c>
      <c r="Y288" s="70" t="s">
        <v>1424</v>
      </c>
      <c r="AI288" s="70" t="s">
        <v>612</v>
      </c>
      <c r="AJ288" s="70" t="s">
        <v>171</v>
      </c>
      <c r="AK288" s="70" t="s">
        <v>1336</v>
      </c>
      <c r="AL288" s="70" t="s">
        <v>260</v>
      </c>
      <c r="AM288" s="70" t="s">
        <v>2108</v>
      </c>
      <c r="AN288" s="70" t="s">
        <v>60</v>
      </c>
      <c r="AO288" s="70" t="s">
        <v>61</v>
      </c>
      <c r="AP288" s="70" t="s">
        <v>62</v>
      </c>
      <c r="AQ288" s="70" t="s">
        <v>64</v>
      </c>
      <c r="AR288" s="70" t="s">
        <v>65</v>
      </c>
      <c r="AS288" s="70" t="s">
        <v>528</v>
      </c>
      <c r="AT288" s="70" t="s">
        <v>131</v>
      </c>
      <c r="AU288" s="70" t="s">
        <v>170</v>
      </c>
      <c r="AV288" s="70" t="s">
        <v>67</v>
      </c>
      <c r="AW288" s="70" t="s">
        <v>235</v>
      </c>
      <c r="AX288" s="70" t="s">
        <v>108</v>
      </c>
      <c r="AY288" s="70" t="s">
        <v>529</v>
      </c>
      <c r="AZ288" s="70" t="s">
        <v>317</v>
      </c>
      <c r="BD288" s="70" t="s">
        <v>605</v>
      </c>
      <c r="BE288" s="70" t="s">
        <v>606</v>
      </c>
      <c r="BF288" s="33" t="s">
        <v>2116</v>
      </c>
      <c r="BM288" s="70"/>
      <c r="BN288" s="72"/>
      <c r="BO288" s="70" t="s">
        <v>121</v>
      </c>
      <c r="BP288" s="62" t="s">
        <v>2031</v>
      </c>
      <c r="BQ288" s="73" t="s">
        <v>2043</v>
      </c>
      <c r="BR288" s="70"/>
      <c r="BT288" s="70"/>
      <c r="BU288" s="74"/>
      <c r="BV288" s="75"/>
      <c r="BW288" s="70" t="s">
        <v>1678</v>
      </c>
      <c r="BX288" s="70" t="s">
        <v>668</v>
      </c>
      <c r="BY288" s="70">
        <v>3</v>
      </c>
      <c r="BZ288" s="70"/>
      <c r="CA288" s="70"/>
      <c r="CB288" s="70"/>
      <c r="CC288" s="70"/>
      <c r="CD288" s="70"/>
      <c r="CE288" s="70"/>
      <c r="CF288" s="70"/>
      <c r="CG288" s="70"/>
      <c r="CH288" s="70" t="s">
        <v>1632</v>
      </c>
      <c r="CI288" s="70"/>
      <c r="CJ288" s="74"/>
      <c r="CK288" s="70"/>
      <c r="CL288" s="70" t="s">
        <v>1660</v>
      </c>
      <c r="CM288" s="70"/>
      <c r="CN288" s="70"/>
      <c r="CO288" s="70"/>
      <c r="CP288" s="70"/>
      <c r="CQ288" s="70"/>
      <c r="CR288" s="70"/>
      <c r="CS288" s="70"/>
      <c r="CT288" s="70"/>
      <c r="CV288" s="70"/>
      <c r="CY288" s="75"/>
      <c r="CZ288" s="75"/>
      <c r="DA288" s="75"/>
      <c r="DE288" s="70" t="s">
        <v>1685</v>
      </c>
      <c r="DF288" s="70" t="s">
        <v>1685</v>
      </c>
      <c r="DJ288" s="70"/>
      <c r="DK288" s="70"/>
      <c r="DL288" s="70"/>
      <c r="DM288" s="70"/>
      <c r="DN288" s="70"/>
      <c r="DO288" s="70" t="s">
        <v>1842</v>
      </c>
      <c r="DP288" s="70" t="s">
        <v>1849</v>
      </c>
      <c r="DQ288" s="70"/>
      <c r="DR288" s="70" t="s">
        <v>1685</v>
      </c>
      <c r="DS288" s="70"/>
      <c r="DT288" s="70"/>
      <c r="DU288" s="70"/>
      <c r="DV288" s="70"/>
      <c r="DW288" s="70"/>
      <c r="DX288" s="70"/>
      <c r="DY288" s="70"/>
      <c r="DZ288" s="70"/>
      <c r="EA288" s="70"/>
      <c r="EB288" s="70">
        <v>145</v>
      </c>
      <c r="EC288" s="70" t="s">
        <v>1700</v>
      </c>
      <c r="ED288" s="70"/>
      <c r="EE288" s="70"/>
      <c r="EF288" s="70"/>
      <c r="EG288" s="70"/>
      <c r="EH288" s="70"/>
      <c r="EI288" s="70"/>
      <c r="EL288" s="70">
        <f>COUNTA(Tabla1[[#This Row],[Tamb1]:[Tamb4]])</f>
        <v>4</v>
      </c>
      <c r="EM288" s="78" t="s">
        <v>1727</v>
      </c>
      <c r="EN288" s="78" t="s">
        <v>1728</v>
      </c>
      <c r="EO288" s="78" t="s">
        <v>1734</v>
      </c>
      <c r="EP288" s="78" t="s">
        <v>1736</v>
      </c>
      <c r="EQ288" s="78" t="s">
        <v>1741</v>
      </c>
      <c r="ER288" s="78" t="s">
        <v>1745</v>
      </c>
      <c r="ES288" s="70">
        <f>COUNTA(Tabla1[[#This Row],[Tcam1]:[Tcam9]])</f>
        <v>4</v>
      </c>
      <c r="ET288" s="62" t="s">
        <v>2098</v>
      </c>
      <c r="EU288" s="62" t="s">
        <v>2099</v>
      </c>
      <c r="EV288" s="78" t="s">
        <v>1741</v>
      </c>
      <c r="EW288" s="78" t="s">
        <v>1745</v>
      </c>
      <c r="FC288" s="79" t="s">
        <v>2100</v>
      </c>
      <c r="FD288" s="90" t="s">
        <v>1728</v>
      </c>
      <c r="FE288" s="79">
        <v>47800</v>
      </c>
      <c r="FF288" s="79">
        <v>43000</v>
      </c>
      <c r="FG288" s="80"/>
      <c r="FH288" s="80"/>
      <c r="FI288" s="80"/>
      <c r="FJ288" s="80"/>
      <c r="FK288" s="80"/>
      <c r="FL288" s="79" t="s">
        <v>2101</v>
      </c>
      <c r="FM288" s="90" t="s">
        <v>1734</v>
      </c>
      <c r="FN288" s="79">
        <v>47800</v>
      </c>
      <c r="FO288" s="79">
        <v>35600</v>
      </c>
      <c r="FP288" s="80"/>
      <c r="FQ288" s="80"/>
      <c r="FR288" s="80"/>
      <c r="FS288" s="80"/>
      <c r="FT288" s="80"/>
      <c r="FU288" s="79" t="s">
        <v>2102</v>
      </c>
      <c r="FV288" s="90" t="s">
        <v>2103</v>
      </c>
      <c r="FW288" s="79">
        <v>47800</v>
      </c>
      <c r="FX288" s="79">
        <v>28600</v>
      </c>
      <c r="FY288" s="80"/>
      <c r="FZ288" s="79" t="s">
        <v>2102</v>
      </c>
      <c r="GA288" s="91" t="s">
        <v>2104</v>
      </c>
      <c r="GB288" s="79">
        <v>47800</v>
      </c>
      <c r="GC288" s="79">
        <v>6400</v>
      </c>
      <c r="GD288" s="80"/>
      <c r="GE288" s="74"/>
      <c r="GF288" s="74"/>
      <c r="GG288" s="74"/>
      <c r="GH288" s="74"/>
      <c r="GI288" s="74"/>
      <c r="GJ288" s="74"/>
      <c r="GK288" s="74"/>
      <c r="GL288" s="74"/>
      <c r="GM288" s="74"/>
      <c r="GN288" s="74"/>
      <c r="GO288" s="74"/>
      <c r="GP288" s="74"/>
      <c r="GQ288" s="74"/>
      <c r="GR288" s="74"/>
      <c r="GS288" s="74"/>
      <c r="GT288" s="74"/>
      <c r="GU288" s="74"/>
      <c r="GV288" s="74"/>
      <c r="GW288" s="74"/>
      <c r="GX288" s="74"/>
      <c r="GY288" s="74"/>
      <c r="GZ288" s="74"/>
      <c r="HA288" s="74"/>
      <c r="HB288" s="74"/>
      <c r="HC288" s="74"/>
      <c r="HD288" s="74"/>
      <c r="HE288" s="74"/>
      <c r="HF288" s="74"/>
      <c r="HG288" s="74"/>
      <c r="HH288" s="74"/>
      <c r="HI288" s="74"/>
      <c r="HJ288" s="74"/>
      <c r="HK288" s="74"/>
      <c r="HL288" s="74"/>
      <c r="HM288" s="74"/>
      <c r="HN288" s="74"/>
      <c r="HO288" s="74"/>
      <c r="HP288" s="74"/>
      <c r="HQ288" s="74"/>
      <c r="HR288" s="74"/>
      <c r="HS288" s="74"/>
      <c r="HT288" s="74"/>
      <c r="HU288" s="74"/>
      <c r="HV288" s="74"/>
      <c r="HW288" s="74"/>
      <c r="HX288" s="74"/>
      <c r="HY288" s="74"/>
      <c r="HZ288" s="74"/>
      <c r="IA288" s="74"/>
      <c r="IB288" s="74"/>
      <c r="IC288" s="74"/>
      <c r="ID288" s="74"/>
      <c r="IE288" s="74"/>
      <c r="IF288" s="74"/>
      <c r="IG288" s="74"/>
      <c r="IH288" s="74"/>
      <c r="II288" s="74"/>
      <c r="IJ288" s="74"/>
      <c r="IK288" s="74"/>
      <c r="IL288" s="74"/>
      <c r="IM288" s="74"/>
      <c r="IN288" s="74"/>
      <c r="IO288" s="74"/>
      <c r="IP288" s="74"/>
      <c r="IQ288" s="74"/>
      <c r="IR288" s="74"/>
      <c r="IS288" s="74"/>
      <c r="IT288" s="74"/>
      <c r="IU288" s="74"/>
      <c r="IV288" s="74"/>
      <c r="IW288" s="74"/>
      <c r="IX288" s="74"/>
      <c r="IY288" s="74"/>
      <c r="IZ288" s="74"/>
      <c r="JA288" s="74"/>
      <c r="JB288" s="74"/>
      <c r="JC288" s="74"/>
      <c r="JD288" s="74"/>
      <c r="JE288" s="74"/>
      <c r="JF288" s="74"/>
      <c r="JG288" s="74"/>
      <c r="JH288" s="74"/>
      <c r="JI288" s="74"/>
      <c r="JJ288" s="74"/>
      <c r="JK288" s="70"/>
      <c r="JL288" s="70"/>
      <c r="JM288" s="70"/>
      <c r="JN288" s="70"/>
      <c r="JO288" s="70"/>
      <c r="JP288" s="70"/>
      <c r="JQ288" s="70"/>
      <c r="JR288" s="70"/>
      <c r="JS288" s="70"/>
      <c r="JT288" s="70"/>
      <c r="JU288" s="70"/>
      <c r="JV288" s="70"/>
      <c r="JW288" s="70"/>
      <c r="JX288" s="70"/>
      <c r="JY288" s="70"/>
      <c r="JZ288" s="70"/>
      <c r="KA288" s="70"/>
      <c r="KB288" s="70"/>
      <c r="KC288" s="70"/>
      <c r="KD288" s="70"/>
      <c r="KE288" s="70"/>
      <c r="KF288" s="70"/>
      <c r="KG288" s="70"/>
      <c r="KH288" s="70"/>
      <c r="KI288" s="70"/>
      <c r="KJ288" s="70"/>
      <c r="KK288" s="70"/>
      <c r="KL288" s="70"/>
      <c r="KM288" s="70"/>
      <c r="KN288" s="70"/>
      <c r="KO288" s="70"/>
      <c r="KP288" s="70"/>
      <c r="KQ288" s="70"/>
      <c r="KR288" s="70"/>
      <c r="KS288" s="70"/>
      <c r="KT288" s="70"/>
      <c r="KU288" s="70"/>
      <c r="KV288" s="70"/>
      <c r="KW288" s="70"/>
      <c r="KX288" s="70"/>
      <c r="KY288" s="70"/>
      <c r="KZ288" s="70"/>
      <c r="LA288" s="70"/>
      <c r="LB288" s="70"/>
      <c r="LC288" s="70"/>
      <c r="LD288" s="70"/>
      <c r="LE288" s="70"/>
      <c r="LF288" s="70"/>
      <c r="LG288" s="70"/>
    </row>
    <row r="289" spans="1:319" ht="60">
      <c r="A289" s="70" t="s">
        <v>544</v>
      </c>
      <c r="B289" s="71">
        <v>180814.80000000002</v>
      </c>
      <c r="C289" s="71">
        <v>160096</v>
      </c>
      <c r="D289" s="26">
        <v>197034.64342187496</v>
      </c>
      <c r="E289" s="26">
        <f>ROUNDUP(Tabla1[[#This Row],[€uros1]],0)</f>
        <v>197035</v>
      </c>
      <c r="F289" s="70">
        <v>22</v>
      </c>
      <c r="G289" s="32">
        <v>288</v>
      </c>
      <c r="H289" s="70" t="s">
        <v>455</v>
      </c>
      <c r="I289" s="70" t="s">
        <v>455</v>
      </c>
      <c r="J289" s="70" t="s">
        <v>455</v>
      </c>
      <c r="M289" s="70">
        <v>2</v>
      </c>
      <c r="N289" s="70">
        <v>2</v>
      </c>
      <c r="O289" s="70" t="s">
        <v>1315</v>
      </c>
      <c r="P289" s="70" t="s">
        <v>1328</v>
      </c>
      <c r="W289" s="70" t="s">
        <v>1422</v>
      </c>
      <c r="X289" s="70" t="s">
        <v>1423</v>
      </c>
      <c r="Y289" s="70" t="s">
        <v>1424</v>
      </c>
      <c r="AI289" s="70" t="s">
        <v>612</v>
      </c>
      <c r="AJ289" s="70" t="s">
        <v>171</v>
      </c>
      <c r="AK289" s="70" t="s">
        <v>1336</v>
      </c>
      <c r="AL289" s="70" t="s">
        <v>260</v>
      </c>
      <c r="AM289" s="70" t="s">
        <v>2108</v>
      </c>
      <c r="AN289" s="70" t="s">
        <v>60</v>
      </c>
      <c r="AO289" s="70" t="s">
        <v>61</v>
      </c>
      <c r="AP289" s="70" t="s">
        <v>62</v>
      </c>
      <c r="AQ289" s="70" t="s">
        <v>64</v>
      </c>
      <c r="AR289" s="70" t="s">
        <v>65</v>
      </c>
      <c r="AS289" s="70" t="s">
        <v>528</v>
      </c>
      <c r="AT289" s="70" t="s">
        <v>131</v>
      </c>
      <c r="AU289" s="70" t="s">
        <v>170</v>
      </c>
      <c r="AV289" s="70" t="s">
        <v>67</v>
      </c>
      <c r="AW289" s="70" t="s">
        <v>235</v>
      </c>
      <c r="AX289" s="70" t="s">
        <v>108</v>
      </c>
      <c r="AY289" s="70" t="s">
        <v>529</v>
      </c>
      <c r="AZ289" s="70" t="s">
        <v>317</v>
      </c>
      <c r="BD289" s="70" t="s">
        <v>605</v>
      </c>
      <c r="BE289" s="70" t="s">
        <v>606</v>
      </c>
      <c r="BF289" s="33" t="s">
        <v>2116</v>
      </c>
      <c r="BM289" s="70"/>
      <c r="BN289" s="72"/>
      <c r="BO289" s="70" t="s">
        <v>121</v>
      </c>
      <c r="BP289" s="62" t="s">
        <v>2032</v>
      </c>
      <c r="BQ289" s="73" t="s">
        <v>2044</v>
      </c>
      <c r="BR289" s="70"/>
      <c r="BT289" s="70"/>
      <c r="BU289" s="74"/>
      <c r="BV289" s="75"/>
      <c r="BW289" s="70" t="s">
        <v>1679</v>
      </c>
      <c r="BX289" s="70" t="s">
        <v>2107</v>
      </c>
      <c r="BY289" s="70">
        <v>3</v>
      </c>
      <c r="BZ289" s="70"/>
      <c r="CA289" s="70"/>
      <c r="CB289" s="70"/>
      <c r="CC289" s="70"/>
      <c r="CD289" s="70"/>
      <c r="CE289" s="70"/>
      <c r="CF289" s="70"/>
      <c r="CG289" s="70"/>
      <c r="CH289" s="70" t="s">
        <v>1632</v>
      </c>
      <c r="CI289" s="70"/>
      <c r="CJ289" s="74"/>
      <c r="CK289" s="70"/>
      <c r="CL289" s="70" t="s">
        <v>1661</v>
      </c>
      <c r="CM289" s="70"/>
      <c r="CN289" s="70"/>
      <c r="CO289" s="70"/>
      <c r="CP289" s="70"/>
      <c r="CQ289" s="70"/>
      <c r="CR289" s="70"/>
      <c r="CS289" s="70"/>
      <c r="CT289" s="70"/>
      <c r="CV289" s="70"/>
      <c r="CY289" s="75"/>
      <c r="CZ289" s="75"/>
      <c r="DA289" s="75"/>
      <c r="DE289" s="70" t="s">
        <v>1683</v>
      </c>
      <c r="DF289" s="70" t="s">
        <v>1685</v>
      </c>
      <c r="DJ289" s="70"/>
      <c r="DK289" s="70"/>
      <c r="DL289" s="70"/>
      <c r="DM289" s="70"/>
      <c r="DN289" s="70"/>
      <c r="DO289" s="70" t="s">
        <v>1842</v>
      </c>
      <c r="DP289" s="70" t="s">
        <v>1850</v>
      </c>
      <c r="DQ289" s="70"/>
      <c r="DR289" s="70" t="s">
        <v>1687</v>
      </c>
      <c r="DS289" s="70"/>
      <c r="DT289" s="70"/>
      <c r="DU289" s="70"/>
      <c r="DV289" s="70"/>
      <c r="DW289" s="70"/>
      <c r="DX289" s="70"/>
      <c r="DY289" s="70"/>
      <c r="DZ289" s="70"/>
      <c r="EA289" s="70"/>
      <c r="EB289" s="70">
        <v>145</v>
      </c>
      <c r="EC289" s="70" t="s">
        <v>1698</v>
      </c>
      <c r="ED289" s="70"/>
      <c r="EE289" s="70"/>
      <c r="EF289" s="70"/>
      <c r="EG289" s="70"/>
      <c r="EH289" s="70"/>
      <c r="EI289" s="70"/>
      <c r="EL289" s="70">
        <f>COUNTA(Tabla1[[#This Row],[Tamb1]:[Tamb4]])</f>
        <v>4</v>
      </c>
      <c r="EM289" s="78" t="s">
        <v>1727</v>
      </c>
      <c r="EN289" s="78" t="s">
        <v>1728</v>
      </c>
      <c r="EO289" s="78" t="s">
        <v>1734</v>
      </c>
      <c r="EP289" s="78" t="s">
        <v>1736</v>
      </c>
      <c r="EQ289" s="78" t="s">
        <v>1741</v>
      </c>
      <c r="ER289" s="78" t="s">
        <v>1745</v>
      </c>
      <c r="ES289" s="70">
        <f>COUNTA(Tabla1[[#This Row],[Tcam1]:[Tcam9]])</f>
        <v>4</v>
      </c>
      <c r="ET289" s="62" t="s">
        <v>2098</v>
      </c>
      <c r="EU289" s="62" t="s">
        <v>2099</v>
      </c>
      <c r="EV289" s="78" t="s">
        <v>1741</v>
      </c>
      <c r="EW289" s="78" t="s">
        <v>1745</v>
      </c>
      <c r="FC289" s="79" t="s">
        <v>2100</v>
      </c>
      <c r="FD289" s="90" t="s">
        <v>1728</v>
      </c>
      <c r="FE289" s="79">
        <v>32700</v>
      </c>
      <c r="FF289" s="79">
        <v>97100</v>
      </c>
      <c r="FG289" s="80"/>
      <c r="FH289" s="80"/>
      <c r="FI289" s="80"/>
      <c r="FJ289" s="80"/>
      <c r="FK289" s="80"/>
      <c r="FL289" s="79" t="s">
        <v>2101</v>
      </c>
      <c r="FM289" s="90" t="s">
        <v>1734</v>
      </c>
      <c r="FN289" s="79">
        <v>32700</v>
      </c>
      <c r="FO289" s="79">
        <v>86300</v>
      </c>
      <c r="FP289" s="80"/>
      <c r="FQ289" s="80"/>
      <c r="FR289" s="80"/>
      <c r="FS289" s="80"/>
      <c r="FT289" s="80"/>
      <c r="FU289" s="79" t="s">
        <v>2102</v>
      </c>
      <c r="FV289" s="90" t="s">
        <v>2103</v>
      </c>
      <c r="FW289" s="79">
        <v>32700</v>
      </c>
      <c r="FX289" s="79">
        <v>76300</v>
      </c>
      <c r="FY289" s="80"/>
      <c r="FZ289" s="79" t="s">
        <v>2102</v>
      </c>
      <c r="GA289" s="91" t="s">
        <v>2104</v>
      </c>
      <c r="GB289" s="79">
        <v>32700</v>
      </c>
      <c r="GC289" s="79">
        <v>44500</v>
      </c>
      <c r="GD289" s="80"/>
      <c r="GE289" s="74"/>
      <c r="GF289" s="74"/>
      <c r="GG289" s="74"/>
      <c r="GH289" s="74"/>
      <c r="GI289" s="74"/>
      <c r="GJ289" s="74"/>
      <c r="GK289" s="74"/>
      <c r="GL289" s="74"/>
      <c r="GM289" s="74"/>
      <c r="GN289" s="74"/>
      <c r="GO289" s="74"/>
      <c r="GP289" s="74"/>
      <c r="GQ289" s="74"/>
      <c r="GR289" s="74"/>
      <c r="GS289" s="74"/>
      <c r="GT289" s="74"/>
      <c r="GU289" s="74"/>
      <c r="GV289" s="74"/>
      <c r="GW289" s="74"/>
      <c r="GX289" s="74"/>
      <c r="GY289" s="74"/>
      <c r="GZ289" s="74"/>
      <c r="HA289" s="74"/>
      <c r="HB289" s="74"/>
      <c r="HC289" s="74"/>
      <c r="HD289" s="74"/>
      <c r="HE289" s="74"/>
      <c r="HF289" s="74"/>
      <c r="HG289" s="74"/>
      <c r="HH289" s="74"/>
      <c r="HI289" s="74"/>
      <c r="HJ289" s="74"/>
      <c r="HK289" s="74"/>
      <c r="HL289" s="74"/>
      <c r="HM289" s="74"/>
      <c r="HN289" s="74"/>
      <c r="HO289" s="74"/>
      <c r="HP289" s="74"/>
      <c r="HQ289" s="74"/>
      <c r="HR289" s="74"/>
      <c r="HS289" s="74"/>
      <c r="HT289" s="74"/>
      <c r="HU289" s="74"/>
      <c r="HV289" s="74"/>
      <c r="HW289" s="74"/>
      <c r="HX289" s="74"/>
      <c r="HY289" s="74"/>
      <c r="HZ289" s="74"/>
      <c r="IA289" s="74"/>
      <c r="IB289" s="74"/>
      <c r="IC289" s="74"/>
      <c r="ID289" s="74"/>
      <c r="IE289" s="74"/>
      <c r="IF289" s="74"/>
      <c r="IG289" s="74"/>
      <c r="IH289" s="74"/>
      <c r="II289" s="74"/>
      <c r="IJ289" s="74"/>
      <c r="IK289" s="74"/>
      <c r="IL289" s="74"/>
      <c r="IM289" s="74"/>
      <c r="IN289" s="74"/>
      <c r="IO289" s="74"/>
      <c r="IP289" s="74"/>
      <c r="IQ289" s="74"/>
      <c r="IR289" s="74"/>
      <c r="IS289" s="74"/>
      <c r="IT289" s="74"/>
      <c r="IU289" s="74"/>
      <c r="IV289" s="74"/>
      <c r="IW289" s="74"/>
      <c r="IX289" s="74"/>
      <c r="IY289" s="74"/>
      <c r="IZ289" s="74"/>
      <c r="JA289" s="74"/>
      <c r="JB289" s="74"/>
      <c r="JC289" s="74"/>
      <c r="JD289" s="74"/>
      <c r="JE289" s="74"/>
      <c r="JF289" s="74"/>
      <c r="JG289" s="74"/>
      <c r="JH289" s="74"/>
      <c r="JI289" s="74"/>
      <c r="JJ289" s="74"/>
      <c r="JK289" s="70"/>
      <c r="JL289" s="70"/>
      <c r="JM289" s="70"/>
      <c r="JN289" s="70"/>
      <c r="JO289" s="70"/>
      <c r="JP289" s="70"/>
      <c r="JQ289" s="70"/>
      <c r="JR289" s="70"/>
      <c r="JS289" s="70"/>
      <c r="JT289" s="70"/>
      <c r="JU289" s="70"/>
      <c r="JV289" s="70"/>
      <c r="JW289" s="70"/>
      <c r="JX289" s="70"/>
      <c r="JY289" s="70"/>
      <c r="JZ289" s="70"/>
      <c r="KA289" s="70"/>
      <c r="KB289" s="70"/>
      <c r="KC289" s="70"/>
      <c r="KD289" s="70"/>
      <c r="KE289" s="70"/>
      <c r="KF289" s="70"/>
      <c r="KG289" s="70"/>
      <c r="KH289" s="70"/>
      <c r="KI289" s="70"/>
      <c r="KJ289" s="70"/>
      <c r="KK289" s="70"/>
      <c r="KL289" s="70"/>
      <c r="KM289" s="70"/>
      <c r="KN289" s="70"/>
      <c r="KO289" s="70"/>
      <c r="KP289" s="70"/>
      <c r="KQ289" s="70"/>
      <c r="KR289" s="70"/>
      <c r="KS289" s="70"/>
      <c r="KT289" s="70"/>
      <c r="KU289" s="70"/>
      <c r="KV289" s="70"/>
      <c r="KW289" s="70"/>
      <c r="KX289" s="70"/>
      <c r="KY289" s="70"/>
      <c r="KZ289" s="70"/>
      <c r="LA289" s="70"/>
      <c r="LB289" s="70"/>
      <c r="LC289" s="70"/>
      <c r="LD289" s="70"/>
      <c r="LE289" s="70"/>
      <c r="LF289" s="70"/>
      <c r="LG289" s="70"/>
    </row>
    <row r="290" spans="1:319" ht="60">
      <c r="A290" s="70" t="s">
        <v>546</v>
      </c>
      <c r="B290" s="71">
        <v>221108.58000000002</v>
      </c>
      <c r="C290" s="71">
        <v>164633</v>
      </c>
      <c r="D290" s="26">
        <v>239176.28511328119</v>
      </c>
      <c r="E290" s="26">
        <f>ROUNDUP(Tabla1[[#This Row],[€uros1]],0)</f>
        <v>239177</v>
      </c>
      <c r="F290" s="70">
        <v>22</v>
      </c>
      <c r="G290" s="32">
        <v>289</v>
      </c>
      <c r="H290" s="70" t="s">
        <v>455</v>
      </c>
      <c r="I290" s="70" t="s">
        <v>455</v>
      </c>
      <c r="J290" s="70" t="s">
        <v>455</v>
      </c>
      <c r="M290" s="70">
        <v>2</v>
      </c>
      <c r="N290" s="70">
        <v>2</v>
      </c>
      <c r="O290" s="70" t="s">
        <v>1315</v>
      </c>
      <c r="P290" s="70" t="s">
        <v>1328</v>
      </c>
      <c r="W290" s="70" t="s">
        <v>1422</v>
      </c>
      <c r="X290" s="70" t="s">
        <v>1423</v>
      </c>
      <c r="Y290" s="70" t="s">
        <v>1424</v>
      </c>
      <c r="AI290" s="70" t="s">
        <v>612</v>
      </c>
      <c r="AJ290" s="70" t="s">
        <v>171</v>
      </c>
      <c r="AK290" s="70" t="s">
        <v>1336</v>
      </c>
      <c r="AL290" s="70" t="s">
        <v>260</v>
      </c>
      <c r="AM290" s="70" t="s">
        <v>2108</v>
      </c>
      <c r="AN290" s="70" t="s">
        <v>60</v>
      </c>
      <c r="AO290" s="70" t="s">
        <v>61</v>
      </c>
      <c r="AP290" s="70" t="s">
        <v>62</v>
      </c>
      <c r="AQ290" s="70" t="s">
        <v>64</v>
      </c>
      <c r="AR290" s="70" t="s">
        <v>65</v>
      </c>
      <c r="AS290" s="70" t="s">
        <v>528</v>
      </c>
      <c r="AT290" s="70" t="s">
        <v>131</v>
      </c>
      <c r="AU290" s="70" t="s">
        <v>170</v>
      </c>
      <c r="AV290" s="70" t="s">
        <v>67</v>
      </c>
      <c r="AW290" s="70" t="s">
        <v>235</v>
      </c>
      <c r="AX290" s="70" t="s">
        <v>108</v>
      </c>
      <c r="AY290" s="70" t="s">
        <v>529</v>
      </c>
      <c r="AZ290" s="70" t="s">
        <v>317</v>
      </c>
      <c r="BD290" s="70" t="s">
        <v>605</v>
      </c>
      <c r="BE290" s="70" t="s">
        <v>606</v>
      </c>
      <c r="BF290" s="33" t="s">
        <v>2116</v>
      </c>
      <c r="BM290" s="70"/>
      <c r="BN290" s="72"/>
      <c r="BO290" s="70" t="s">
        <v>121</v>
      </c>
      <c r="BP290" s="62" t="s">
        <v>2033</v>
      </c>
      <c r="BQ290" s="73" t="s">
        <v>2045</v>
      </c>
      <c r="BR290" s="70"/>
      <c r="BT290" s="70"/>
      <c r="BU290" s="74"/>
      <c r="BV290" s="75"/>
      <c r="BW290" s="70" t="s">
        <v>694</v>
      </c>
      <c r="BX290" s="70"/>
      <c r="BY290" s="70">
        <v>3</v>
      </c>
      <c r="BZ290" s="70"/>
      <c r="CA290" s="70"/>
      <c r="CB290" s="70"/>
      <c r="CC290" s="70"/>
      <c r="CD290" s="70"/>
      <c r="CE290" s="70"/>
      <c r="CF290" s="70"/>
      <c r="CG290" s="70"/>
      <c r="CH290" s="70" t="s">
        <v>1633</v>
      </c>
      <c r="CI290" s="70"/>
      <c r="CJ290" s="74"/>
      <c r="CK290" s="70"/>
      <c r="CL290" s="70" t="s">
        <v>1662</v>
      </c>
      <c r="CM290" s="70"/>
      <c r="CN290" s="70"/>
      <c r="CO290" s="70"/>
      <c r="CP290" s="70"/>
      <c r="CQ290" s="70"/>
      <c r="CR290" s="70"/>
      <c r="CS290" s="70"/>
      <c r="CT290" s="70"/>
      <c r="CV290" s="70"/>
      <c r="CY290" s="75"/>
      <c r="CZ290" s="75"/>
      <c r="DA290" s="75"/>
      <c r="DE290" s="70" t="s">
        <v>1684</v>
      </c>
      <c r="DF290" s="70" t="s">
        <v>1683</v>
      </c>
      <c r="DJ290" s="70"/>
      <c r="DK290" s="70"/>
      <c r="DL290" s="70"/>
      <c r="DM290" s="70"/>
      <c r="DN290" s="70"/>
      <c r="DO290" s="70" t="s">
        <v>1844</v>
      </c>
      <c r="DP290" s="70" t="s">
        <v>1851</v>
      </c>
      <c r="DQ290" s="70"/>
      <c r="DR290" s="70" t="s">
        <v>1685</v>
      </c>
      <c r="DS290" s="70"/>
      <c r="DT290" s="70"/>
      <c r="DU290" s="70"/>
      <c r="DV290" s="70"/>
      <c r="DW290" s="70"/>
      <c r="DX290" s="70"/>
      <c r="DY290" s="70"/>
      <c r="DZ290" s="70"/>
      <c r="EA290" s="70"/>
      <c r="EB290" s="70" t="s">
        <v>1691</v>
      </c>
      <c r="EC290" s="70" t="s">
        <v>1701</v>
      </c>
      <c r="ED290" s="70"/>
      <c r="EE290" s="70"/>
      <c r="EF290" s="70"/>
      <c r="EG290" s="70"/>
      <c r="EH290" s="70"/>
      <c r="EI290" s="70"/>
      <c r="EL290" s="70">
        <f>COUNTA(Tabla1[[#This Row],[Tamb1]:[Tamb4]])</f>
        <v>4</v>
      </c>
      <c r="EM290" s="78" t="s">
        <v>1727</v>
      </c>
      <c r="EN290" s="78" t="s">
        <v>1728</v>
      </c>
      <c r="EO290" s="78" t="s">
        <v>1734</v>
      </c>
      <c r="EP290" s="78" t="s">
        <v>1736</v>
      </c>
      <c r="EQ290" s="78" t="s">
        <v>1741</v>
      </c>
      <c r="ER290" s="78" t="s">
        <v>1745</v>
      </c>
      <c r="ES290" s="70">
        <f>COUNTA(Tabla1[[#This Row],[Tcam1]:[Tcam9]])</f>
        <v>4</v>
      </c>
      <c r="ET290" s="62" t="s">
        <v>2098</v>
      </c>
      <c r="EU290" s="62" t="s">
        <v>2099</v>
      </c>
      <c r="EV290" s="78" t="s">
        <v>1741</v>
      </c>
      <c r="EW290" s="78" t="s">
        <v>1745</v>
      </c>
      <c r="FC290" s="79" t="s">
        <v>2100</v>
      </c>
      <c r="FD290" s="90" t="s">
        <v>1728</v>
      </c>
      <c r="FE290" s="79">
        <v>47800</v>
      </c>
      <c r="FF290" s="79">
        <v>126300</v>
      </c>
      <c r="FG290" s="80"/>
      <c r="FH290" s="80"/>
      <c r="FI290" s="80"/>
      <c r="FJ290" s="80"/>
      <c r="FK290" s="80"/>
      <c r="FL290" s="79" t="s">
        <v>2101</v>
      </c>
      <c r="FM290" s="90" t="s">
        <v>1734</v>
      </c>
      <c r="FN290" s="79">
        <v>47800</v>
      </c>
      <c r="FO290" s="79">
        <v>111900</v>
      </c>
      <c r="FP290" s="80"/>
      <c r="FQ290" s="80"/>
      <c r="FR290" s="80"/>
      <c r="FS290" s="80"/>
      <c r="FT290" s="80"/>
      <c r="FU290" s="79" t="s">
        <v>2102</v>
      </c>
      <c r="FV290" s="90" t="s">
        <v>2103</v>
      </c>
      <c r="FW290" s="79">
        <v>47800</v>
      </c>
      <c r="FX290" s="79">
        <v>98500</v>
      </c>
      <c r="FY290" s="80"/>
      <c r="FZ290" s="79" t="s">
        <v>2102</v>
      </c>
      <c r="GA290" s="91" t="s">
        <v>2104</v>
      </c>
      <c r="GB290" s="79">
        <v>47800</v>
      </c>
      <c r="GC290" s="79">
        <v>55200</v>
      </c>
      <c r="GD290" s="80"/>
      <c r="GE290" s="74"/>
      <c r="GF290" s="74"/>
      <c r="GG290" s="74"/>
      <c r="GH290" s="74"/>
      <c r="GI290" s="74"/>
      <c r="GJ290" s="74"/>
      <c r="GK290" s="74"/>
      <c r="GL290" s="74"/>
      <c r="GM290" s="74"/>
      <c r="GN290" s="74"/>
      <c r="GO290" s="74"/>
      <c r="GP290" s="74"/>
      <c r="GQ290" s="74"/>
      <c r="GR290" s="74"/>
      <c r="GS290" s="74"/>
      <c r="GT290" s="74"/>
      <c r="GU290" s="74"/>
      <c r="GV290" s="74"/>
      <c r="GW290" s="74"/>
      <c r="GX290" s="74"/>
      <c r="GY290" s="74"/>
      <c r="GZ290" s="74"/>
      <c r="HA290" s="74"/>
      <c r="HB290" s="74"/>
      <c r="HC290" s="74"/>
      <c r="HD290" s="74"/>
      <c r="HE290" s="74"/>
      <c r="HF290" s="74"/>
      <c r="HG290" s="74"/>
      <c r="HH290" s="74"/>
      <c r="HI290" s="74"/>
      <c r="HJ290" s="74"/>
      <c r="HK290" s="74"/>
      <c r="HL290" s="74"/>
      <c r="HM290" s="74"/>
      <c r="HN290" s="74"/>
      <c r="HO290" s="74"/>
      <c r="HP290" s="74"/>
      <c r="HQ290" s="74"/>
      <c r="HR290" s="74"/>
      <c r="HS290" s="74"/>
      <c r="HT290" s="74"/>
      <c r="HU290" s="74"/>
      <c r="HV290" s="74"/>
      <c r="HW290" s="74"/>
      <c r="HX290" s="74"/>
      <c r="HY290" s="74"/>
      <c r="HZ290" s="74"/>
      <c r="IA290" s="74"/>
      <c r="IB290" s="74"/>
      <c r="IC290" s="74"/>
      <c r="ID290" s="74"/>
      <c r="IE290" s="74"/>
      <c r="IF290" s="74"/>
      <c r="IG290" s="74"/>
      <c r="IH290" s="74"/>
      <c r="II290" s="74"/>
      <c r="IJ290" s="74"/>
      <c r="IK290" s="74"/>
      <c r="IL290" s="74"/>
      <c r="IM290" s="74"/>
      <c r="IN290" s="74"/>
      <c r="IO290" s="74"/>
      <c r="IP290" s="74"/>
      <c r="IQ290" s="74"/>
      <c r="IR290" s="74"/>
      <c r="IS290" s="74"/>
      <c r="IT290" s="74"/>
      <c r="IU290" s="74"/>
      <c r="IV290" s="74"/>
      <c r="IW290" s="74"/>
      <c r="IX290" s="74"/>
      <c r="IY290" s="74"/>
      <c r="IZ290" s="74"/>
      <c r="JA290" s="74"/>
      <c r="JB290" s="74"/>
      <c r="JC290" s="74"/>
      <c r="JD290" s="74"/>
      <c r="JE290" s="74"/>
      <c r="JF290" s="74"/>
      <c r="JG290" s="74"/>
      <c r="JH290" s="74"/>
      <c r="JI290" s="74"/>
      <c r="JJ290" s="74"/>
      <c r="JK290" s="70"/>
      <c r="JL290" s="70"/>
      <c r="JM290" s="70"/>
      <c r="JN290" s="70"/>
      <c r="JO290" s="70"/>
      <c r="JP290" s="70"/>
      <c r="JQ290" s="70"/>
      <c r="JR290" s="70"/>
      <c r="JS290" s="70"/>
      <c r="JT290" s="70"/>
      <c r="JU290" s="70"/>
      <c r="JV290" s="70"/>
      <c r="JW290" s="70"/>
      <c r="JX290" s="70"/>
      <c r="JY290" s="70"/>
      <c r="JZ290" s="70"/>
      <c r="KA290" s="70"/>
      <c r="KB290" s="70"/>
      <c r="KC290" s="70"/>
      <c r="KD290" s="70"/>
      <c r="KE290" s="70"/>
      <c r="KF290" s="70"/>
      <c r="KG290" s="70"/>
      <c r="KH290" s="70"/>
      <c r="KI290" s="70"/>
      <c r="KJ290" s="70"/>
      <c r="KK290" s="70"/>
      <c r="KL290" s="70"/>
      <c r="KM290" s="70"/>
      <c r="KN290" s="70"/>
      <c r="KO290" s="70"/>
      <c r="KP290" s="70"/>
      <c r="KQ290" s="70"/>
      <c r="KR290" s="70"/>
      <c r="KS290" s="70"/>
      <c r="KT290" s="70"/>
      <c r="KU290" s="70"/>
      <c r="KV290" s="70"/>
      <c r="KW290" s="70"/>
      <c r="KX290" s="70"/>
      <c r="KY290" s="70"/>
      <c r="KZ290" s="70"/>
      <c r="LA290" s="70"/>
      <c r="LB290" s="70"/>
      <c r="LC290" s="70"/>
      <c r="LD290" s="70"/>
      <c r="LE290" s="70"/>
      <c r="LF290" s="70"/>
      <c r="LG290" s="70"/>
    </row>
    <row r="291" spans="1:319" ht="60">
      <c r="A291" s="70" t="s">
        <v>545</v>
      </c>
      <c r="B291" s="71">
        <v>182894.52000000002</v>
      </c>
      <c r="C291" s="71">
        <v>170580</v>
      </c>
      <c r="D291" s="26">
        <v>238204.44189062493</v>
      </c>
      <c r="E291" s="26">
        <f>ROUNDUP(Tabla1[[#This Row],[€uros1]],0)</f>
        <v>238205</v>
      </c>
      <c r="F291" s="70">
        <v>22</v>
      </c>
      <c r="G291" s="32">
        <v>290</v>
      </c>
      <c r="H291" s="70" t="s">
        <v>455</v>
      </c>
      <c r="I291" s="70" t="s">
        <v>455</v>
      </c>
      <c r="J291" s="70" t="s">
        <v>455</v>
      </c>
      <c r="M291" s="70">
        <v>2</v>
      </c>
      <c r="N291" s="70">
        <v>2</v>
      </c>
      <c r="O291" s="70" t="s">
        <v>1315</v>
      </c>
      <c r="P291" s="70" t="s">
        <v>1328</v>
      </c>
      <c r="W291" s="70" t="s">
        <v>1422</v>
      </c>
      <c r="X291" s="70" t="s">
        <v>1423</v>
      </c>
      <c r="Y291" s="70" t="s">
        <v>1424</v>
      </c>
      <c r="AI291" s="70" t="s">
        <v>612</v>
      </c>
      <c r="AJ291" s="70" t="s">
        <v>171</v>
      </c>
      <c r="AK291" s="70" t="s">
        <v>1336</v>
      </c>
      <c r="AL291" s="70" t="s">
        <v>260</v>
      </c>
      <c r="AM291" s="70" t="s">
        <v>2108</v>
      </c>
      <c r="AN291" s="70" t="s">
        <v>60</v>
      </c>
      <c r="AO291" s="70" t="s">
        <v>61</v>
      </c>
      <c r="AP291" s="70" t="s">
        <v>62</v>
      </c>
      <c r="AQ291" s="70" t="s">
        <v>64</v>
      </c>
      <c r="AR291" s="70" t="s">
        <v>65</v>
      </c>
      <c r="AS291" s="70" t="s">
        <v>528</v>
      </c>
      <c r="AT291" s="70" t="s">
        <v>131</v>
      </c>
      <c r="AU291" s="70" t="s">
        <v>170</v>
      </c>
      <c r="AV291" s="70" t="s">
        <v>67</v>
      </c>
      <c r="AW291" s="70" t="s">
        <v>235</v>
      </c>
      <c r="AX291" s="70" t="s">
        <v>108</v>
      </c>
      <c r="AY291" s="70" t="s">
        <v>529</v>
      </c>
      <c r="AZ291" s="70" t="s">
        <v>317</v>
      </c>
      <c r="BD291" s="70" t="s">
        <v>605</v>
      </c>
      <c r="BE291" s="70" t="s">
        <v>606</v>
      </c>
      <c r="BF291" s="33" t="s">
        <v>2116</v>
      </c>
      <c r="BM291" s="70"/>
      <c r="BN291" s="72"/>
      <c r="BO291" s="70" t="s">
        <v>121</v>
      </c>
      <c r="BP291" s="62" t="s">
        <v>2032</v>
      </c>
      <c r="BQ291" s="73" t="s">
        <v>2046</v>
      </c>
      <c r="BR291" s="70"/>
      <c r="BT291" s="70"/>
      <c r="BU291" s="74"/>
      <c r="BV291" s="75"/>
      <c r="BW291" s="70" t="s">
        <v>694</v>
      </c>
      <c r="BX291" s="70"/>
      <c r="BY291" s="70">
        <v>3</v>
      </c>
      <c r="BZ291" s="70"/>
      <c r="CA291" s="70"/>
      <c r="CB291" s="70"/>
      <c r="CC291" s="70"/>
      <c r="CD291" s="70"/>
      <c r="CE291" s="70"/>
      <c r="CF291" s="70"/>
      <c r="CG291" s="70"/>
      <c r="CH291" s="70" t="s">
        <v>1633</v>
      </c>
      <c r="CI291" s="70"/>
      <c r="CJ291" s="74"/>
      <c r="CK291" s="70"/>
      <c r="CL291" s="70" t="s">
        <v>1663</v>
      </c>
      <c r="CM291" s="70"/>
      <c r="CN291" s="70"/>
      <c r="CO291" s="70"/>
      <c r="CP291" s="70"/>
      <c r="CQ291" s="70"/>
      <c r="CR291" s="70"/>
      <c r="CS291" s="70"/>
      <c r="CT291" s="70"/>
      <c r="CV291" s="70"/>
      <c r="CY291" s="75"/>
      <c r="CZ291" s="75"/>
      <c r="DA291" s="75"/>
      <c r="DE291" s="70" t="s">
        <v>1684</v>
      </c>
      <c r="DF291" s="70" t="s">
        <v>1683</v>
      </c>
      <c r="DJ291" s="70"/>
      <c r="DK291" s="70"/>
      <c r="DL291" s="70"/>
      <c r="DM291" s="70"/>
      <c r="DN291" s="70"/>
      <c r="DO291" s="70" t="s">
        <v>1844</v>
      </c>
      <c r="DP291" s="70" t="s">
        <v>1852</v>
      </c>
      <c r="DQ291" s="70"/>
      <c r="DR291" s="70" t="s">
        <v>1687</v>
      </c>
      <c r="DS291" s="70"/>
      <c r="DT291" s="70"/>
      <c r="DU291" s="70"/>
      <c r="DV291" s="70"/>
      <c r="DW291" s="70"/>
      <c r="DX291" s="70"/>
      <c r="DY291" s="70"/>
      <c r="DZ291" s="70"/>
      <c r="EA291" s="70"/>
      <c r="EB291" s="70" t="s">
        <v>1691</v>
      </c>
      <c r="EC291" s="70" t="s">
        <v>1701</v>
      </c>
      <c r="ED291" s="70"/>
      <c r="EE291" s="70"/>
      <c r="EF291" s="70"/>
      <c r="EG291" s="70"/>
      <c r="EH291" s="70"/>
      <c r="EI291" s="70"/>
      <c r="EL291" s="70">
        <f>COUNTA(Tabla1[[#This Row],[Tamb1]:[Tamb4]])</f>
        <v>4</v>
      </c>
      <c r="EM291" s="78" t="s">
        <v>1727</v>
      </c>
      <c r="EN291" s="78" t="s">
        <v>1728</v>
      </c>
      <c r="EO291" s="78" t="s">
        <v>1734</v>
      </c>
      <c r="EP291" s="78" t="s">
        <v>1736</v>
      </c>
      <c r="EQ291" s="78" t="s">
        <v>1741</v>
      </c>
      <c r="ER291" s="78" t="s">
        <v>1745</v>
      </c>
      <c r="ES291" s="70">
        <f>COUNTA(Tabla1[[#This Row],[Tcam1]:[Tcam9]])</f>
        <v>4</v>
      </c>
      <c r="ET291" s="62" t="s">
        <v>2098</v>
      </c>
      <c r="EU291" s="62" t="s">
        <v>2099</v>
      </c>
      <c r="EV291" s="78" t="s">
        <v>1741</v>
      </c>
      <c r="EW291" s="78" t="s">
        <v>1745</v>
      </c>
      <c r="FC291" s="79" t="s">
        <v>2100</v>
      </c>
      <c r="FD291" s="90" t="s">
        <v>1728</v>
      </c>
      <c r="FE291" s="79">
        <v>32700</v>
      </c>
      <c r="FF291" s="79">
        <v>143800</v>
      </c>
      <c r="FG291" s="80"/>
      <c r="FH291" s="80"/>
      <c r="FI291" s="80"/>
      <c r="FJ291" s="80"/>
      <c r="FK291" s="80"/>
      <c r="FL291" s="79" t="s">
        <v>2101</v>
      </c>
      <c r="FM291" s="90" t="s">
        <v>1734</v>
      </c>
      <c r="FN291" s="79">
        <v>32700</v>
      </c>
      <c r="FO291" s="79">
        <v>129200</v>
      </c>
      <c r="FP291" s="80"/>
      <c r="FQ291" s="80"/>
      <c r="FR291" s="80"/>
      <c r="FS291" s="80"/>
      <c r="FT291" s="80"/>
      <c r="FU291" s="79" t="s">
        <v>2102</v>
      </c>
      <c r="FV291" s="90" t="s">
        <v>2103</v>
      </c>
      <c r="FW291" s="79">
        <v>32700</v>
      </c>
      <c r="FX291" s="79">
        <v>115600</v>
      </c>
      <c r="FY291" s="80"/>
      <c r="FZ291" s="79" t="s">
        <v>2102</v>
      </c>
      <c r="GA291" s="91" t="s">
        <v>2104</v>
      </c>
      <c r="GB291" s="79">
        <v>32700</v>
      </c>
      <c r="GC291" s="79">
        <v>71700</v>
      </c>
      <c r="GD291" s="80"/>
      <c r="GE291" s="74"/>
      <c r="GF291" s="74"/>
      <c r="GG291" s="74"/>
      <c r="GH291" s="74"/>
      <c r="GI291" s="74"/>
      <c r="GJ291" s="74"/>
      <c r="GK291" s="74"/>
      <c r="GL291" s="74"/>
      <c r="GM291" s="74"/>
      <c r="GN291" s="74"/>
      <c r="GO291" s="74"/>
      <c r="GP291" s="74"/>
      <c r="GQ291" s="74"/>
      <c r="GR291" s="74"/>
      <c r="GS291" s="74"/>
      <c r="GT291" s="74"/>
      <c r="GU291" s="74"/>
      <c r="GV291" s="74"/>
      <c r="GW291" s="74"/>
      <c r="GX291" s="74"/>
      <c r="GY291" s="74"/>
      <c r="GZ291" s="74"/>
      <c r="HA291" s="74"/>
      <c r="HB291" s="74"/>
      <c r="HC291" s="74"/>
      <c r="HD291" s="74"/>
      <c r="HE291" s="74"/>
      <c r="HF291" s="74"/>
      <c r="HG291" s="74"/>
      <c r="HH291" s="74"/>
      <c r="HI291" s="74"/>
      <c r="HJ291" s="74"/>
      <c r="HK291" s="74"/>
      <c r="HL291" s="74"/>
      <c r="HM291" s="74"/>
      <c r="HN291" s="74"/>
      <c r="HO291" s="74"/>
      <c r="HP291" s="74"/>
      <c r="HQ291" s="74"/>
      <c r="HR291" s="74"/>
      <c r="HS291" s="74"/>
      <c r="HT291" s="74"/>
      <c r="HU291" s="74"/>
      <c r="HV291" s="74"/>
      <c r="HW291" s="74"/>
      <c r="HX291" s="74"/>
      <c r="HY291" s="74"/>
      <c r="HZ291" s="74"/>
      <c r="IA291" s="74"/>
      <c r="IB291" s="74"/>
      <c r="IC291" s="74"/>
      <c r="ID291" s="74"/>
      <c r="IE291" s="74"/>
      <c r="IF291" s="74"/>
      <c r="IG291" s="74"/>
      <c r="IH291" s="74"/>
      <c r="II291" s="74"/>
      <c r="IJ291" s="74"/>
      <c r="IK291" s="74"/>
      <c r="IL291" s="74"/>
      <c r="IM291" s="74"/>
      <c r="IN291" s="74"/>
      <c r="IO291" s="74"/>
      <c r="IP291" s="74"/>
      <c r="IQ291" s="74"/>
      <c r="IR291" s="74"/>
      <c r="IS291" s="74"/>
      <c r="IT291" s="74"/>
      <c r="IU291" s="74"/>
      <c r="IV291" s="74"/>
      <c r="IW291" s="74"/>
      <c r="IX291" s="74"/>
      <c r="IY291" s="74"/>
      <c r="IZ291" s="74"/>
      <c r="JA291" s="74"/>
      <c r="JB291" s="74"/>
      <c r="JC291" s="74"/>
      <c r="JD291" s="74"/>
      <c r="JE291" s="74"/>
      <c r="JF291" s="74"/>
      <c r="JG291" s="74"/>
      <c r="JH291" s="74"/>
      <c r="JI291" s="74"/>
      <c r="JJ291" s="74"/>
      <c r="JK291" s="70"/>
      <c r="JL291" s="70"/>
      <c r="JM291" s="70"/>
      <c r="JN291" s="70"/>
      <c r="JO291" s="70"/>
      <c r="JP291" s="70"/>
      <c r="JQ291" s="70"/>
      <c r="JR291" s="70"/>
      <c r="JS291" s="70"/>
      <c r="JT291" s="70"/>
      <c r="JU291" s="70"/>
      <c r="JV291" s="70"/>
      <c r="JW291" s="70"/>
      <c r="JX291" s="70"/>
      <c r="JY291" s="70"/>
      <c r="JZ291" s="70"/>
      <c r="KA291" s="70"/>
      <c r="KB291" s="70"/>
      <c r="KC291" s="70"/>
      <c r="KD291" s="70"/>
      <c r="KE291" s="70"/>
      <c r="KF291" s="70"/>
      <c r="KG291" s="70"/>
      <c r="KH291" s="70"/>
      <c r="KI291" s="70"/>
      <c r="KJ291" s="70"/>
      <c r="KK291" s="70"/>
      <c r="KL291" s="70"/>
      <c r="KM291" s="70"/>
      <c r="KN291" s="70"/>
      <c r="KO291" s="70"/>
      <c r="KP291" s="70"/>
      <c r="KQ291" s="70"/>
      <c r="KR291" s="70"/>
      <c r="KS291" s="70"/>
      <c r="KT291" s="70"/>
      <c r="KU291" s="70"/>
      <c r="KV291" s="70"/>
      <c r="KW291" s="70"/>
      <c r="KX291" s="70"/>
      <c r="KY291" s="70"/>
      <c r="KZ291" s="70"/>
      <c r="LA291" s="70"/>
      <c r="LB291" s="70"/>
      <c r="LC291" s="70"/>
      <c r="LD291" s="70"/>
      <c r="LE291" s="70"/>
      <c r="LF291" s="70"/>
      <c r="LG291" s="70"/>
    </row>
    <row r="292" spans="1:319" ht="60">
      <c r="A292" s="70" t="s">
        <v>547</v>
      </c>
      <c r="B292" s="71">
        <v>222010.64</v>
      </c>
      <c r="C292" s="71">
        <v>172542</v>
      </c>
      <c r="D292" s="26">
        <v>258165.54375390624</v>
      </c>
      <c r="E292" s="26">
        <f>ROUNDUP(Tabla1[[#This Row],[€uros1]],0)</f>
        <v>258166</v>
      </c>
      <c r="F292" s="70">
        <v>22</v>
      </c>
      <c r="G292" s="32">
        <v>291</v>
      </c>
      <c r="H292" s="70" t="s">
        <v>455</v>
      </c>
      <c r="I292" s="70" t="s">
        <v>455</v>
      </c>
      <c r="J292" s="70" t="s">
        <v>455</v>
      </c>
      <c r="M292" s="70">
        <v>2</v>
      </c>
      <c r="N292" s="70">
        <v>2</v>
      </c>
      <c r="O292" s="70" t="s">
        <v>1315</v>
      </c>
      <c r="P292" s="70" t="s">
        <v>1328</v>
      </c>
      <c r="W292" s="70" t="s">
        <v>1422</v>
      </c>
      <c r="X292" s="70" t="s">
        <v>1423</v>
      </c>
      <c r="Y292" s="70" t="s">
        <v>1424</v>
      </c>
      <c r="AI292" s="70" t="s">
        <v>612</v>
      </c>
      <c r="AJ292" s="70" t="s">
        <v>171</v>
      </c>
      <c r="AK292" s="70" t="s">
        <v>1336</v>
      </c>
      <c r="AL292" s="70" t="s">
        <v>260</v>
      </c>
      <c r="AM292" s="70" t="s">
        <v>2108</v>
      </c>
      <c r="AN292" s="70" t="s">
        <v>60</v>
      </c>
      <c r="AO292" s="70" t="s">
        <v>61</v>
      </c>
      <c r="AP292" s="70" t="s">
        <v>62</v>
      </c>
      <c r="AQ292" s="70" t="s">
        <v>64</v>
      </c>
      <c r="AR292" s="70" t="s">
        <v>65</v>
      </c>
      <c r="AS292" s="70" t="s">
        <v>528</v>
      </c>
      <c r="AT292" s="70" t="s">
        <v>131</v>
      </c>
      <c r="AU292" s="70" t="s">
        <v>170</v>
      </c>
      <c r="AV292" s="70" t="s">
        <v>67</v>
      </c>
      <c r="AW292" s="70" t="s">
        <v>235</v>
      </c>
      <c r="AX292" s="70" t="s">
        <v>108</v>
      </c>
      <c r="AY292" s="70" t="s">
        <v>529</v>
      </c>
      <c r="AZ292" s="70" t="s">
        <v>317</v>
      </c>
      <c r="BD292" s="70" t="s">
        <v>605</v>
      </c>
      <c r="BE292" s="70" t="s">
        <v>606</v>
      </c>
      <c r="BF292" s="33" t="s">
        <v>2116</v>
      </c>
      <c r="BM292" s="70"/>
      <c r="BN292" s="72"/>
      <c r="BO292" s="70" t="s">
        <v>121</v>
      </c>
      <c r="BP292" s="62" t="s">
        <v>2034</v>
      </c>
      <c r="BQ292" s="73" t="s">
        <v>2047</v>
      </c>
      <c r="BR292" s="70"/>
      <c r="BT292" s="70"/>
      <c r="BU292" s="74"/>
      <c r="BV292" s="75"/>
      <c r="BW292" s="70" t="s">
        <v>694</v>
      </c>
      <c r="BX292" s="70"/>
      <c r="BY292" s="70">
        <v>3</v>
      </c>
      <c r="BZ292" s="70"/>
      <c r="CA292" s="70"/>
      <c r="CB292" s="70"/>
      <c r="CC292" s="70"/>
      <c r="CD292" s="70"/>
      <c r="CE292" s="70"/>
      <c r="CF292" s="70"/>
      <c r="CG292" s="70"/>
      <c r="CH292" s="70" t="s">
        <v>1634</v>
      </c>
      <c r="CI292" s="70"/>
      <c r="CJ292" s="74"/>
      <c r="CK292" s="70"/>
      <c r="CL292" s="70" t="s">
        <v>1664</v>
      </c>
      <c r="CM292" s="70"/>
      <c r="CN292" s="70"/>
      <c r="CO292" s="70"/>
      <c r="CP292" s="70"/>
      <c r="CQ292" s="70"/>
      <c r="CR292" s="70"/>
      <c r="CS292" s="70"/>
      <c r="CT292" s="70"/>
      <c r="CV292" s="70"/>
      <c r="CY292" s="75"/>
      <c r="CZ292" s="75"/>
      <c r="DA292" s="75"/>
      <c r="DE292" s="70" t="s">
        <v>1684</v>
      </c>
      <c r="DF292" s="70" t="s">
        <v>1683</v>
      </c>
      <c r="DJ292" s="70"/>
      <c r="DK292" s="70"/>
      <c r="DL292" s="70"/>
      <c r="DM292" s="70"/>
      <c r="DN292" s="70"/>
      <c r="DO292" s="70" t="s">
        <v>1844</v>
      </c>
      <c r="DP292" s="70" t="s">
        <v>1853</v>
      </c>
      <c r="DQ292" s="70"/>
      <c r="DR292" s="70" t="s">
        <v>1683</v>
      </c>
      <c r="DS292" s="70"/>
      <c r="DT292" s="70"/>
      <c r="DU292" s="70"/>
      <c r="DV292" s="70"/>
      <c r="DW292" s="70"/>
      <c r="DX292" s="70"/>
      <c r="DY292" s="70"/>
      <c r="DZ292" s="70"/>
      <c r="EA292" s="70"/>
      <c r="EB292" s="70" t="s">
        <v>1691</v>
      </c>
      <c r="EC292" s="70" t="s">
        <v>1702</v>
      </c>
      <c r="ED292" s="70"/>
      <c r="EE292" s="70"/>
      <c r="EF292" s="70"/>
      <c r="EG292" s="70"/>
      <c r="EH292" s="70"/>
      <c r="EI292" s="70"/>
      <c r="EL292" s="70">
        <f>COUNTA(Tabla1[[#This Row],[Tamb1]:[Tamb4]])</f>
        <v>4</v>
      </c>
      <c r="EM292" s="78" t="s">
        <v>1727</v>
      </c>
      <c r="EN292" s="78" t="s">
        <v>1728</v>
      </c>
      <c r="EO292" s="78" t="s">
        <v>1734</v>
      </c>
      <c r="EP292" s="78" t="s">
        <v>1736</v>
      </c>
      <c r="EQ292" s="78" t="s">
        <v>1741</v>
      </c>
      <c r="ER292" s="78" t="s">
        <v>1745</v>
      </c>
      <c r="ES292" s="70">
        <f>COUNTA(Tabla1[[#This Row],[Tcam1]:[Tcam9]])</f>
        <v>4</v>
      </c>
      <c r="ET292" s="62" t="s">
        <v>2098</v>
      </c>
      <c r="EU292" s="62" t="s">
        <v>2099</v>
      </c>
      <c r="EV292" s="78" t="s">
        <v>1741</v>
      </c>
      <c r="EW292" s="78" t="s">
        <v>1745</v>
      </c>
      <c r="FC292" s="79" t="s">
        <v>2100</v>
      </c>
      <c r="FD292" s="90" t="s">
        <v>1728</v>
      </c>
      <c r="FE292" s="79">
        <v>79100</v>
      </c>
      <c r="FF292" s="79">
        <v>89400</v>
      </c>
      <c r="FG292" s="80"/>
      <c r="FH292" s="80"/>
      <c r="FI292" s="80"/>
      <c r="FJ292" s="80"/>
      <c r="FK292" s="80"/>
      <c r="FL292" s="79" t="s">
        <v>2101</v>
      </c>
      <c r="FM292" s="90" t="s">
        <v>1734</v>
      </c>
      <c r="FN292" s="79">
        <v>79100</v>
      </c>
      <c r="FO292" s="79">
        <v>75500</v>
      </c>
      <c r="FP292" s="80"/>
      <c r="FQ292" s="80"/>
      <c r="FR292" s="80"/>
      <c r="FS292" s="80"/>
      <c r="FT292" s="80"/>
      <c r="FU292" s="79" t="s">
        <v>2102</v>
      </c>
      <c r="FV292" s="90" t="s">
        <v>2103</v>
      </c>
      <c r="FW292" s="79">
        <v>79100</v>
      </c>
      <c r="FX292" s="79">
        <v>62500</v>
      </c>
      <c r="FY292" s="80"/>
      <c r="FZ292" s="79" t="s">
        <v>2102</v>
      </c>
      <c r="GA292" s="91" t="s">
        <v>2104</v>
      </c>
      <c r="GB292" s="79">
        <v>79100</v>
      </c>
      <c r="GC292" s="79">
        <v>20600</v>
      </c>
      <c r="GD292" s="80"/>
      <c r="GE292" s="74"/>
      <c r="GF292" s="74"/>
      <c r="GG292" s="74"/>
      <c r="GH292" s="74"/>
      <c r="GI292" s="74"/>
      <c r="GJ292" s="74"/>
      <c r="GK292" s="74"/>
      <c r="GL292" s="74"/>
      <c r="GM292" s="74"/>
      <c r="GN292" s="74"/>
      <c r="GO292" s="74"/>
      <c r="GP292" s="74"/>
      <c r="GQ292" s="74"/>
      <c r="GR292" s="74"/>
      <c r="GS292" s="74"/>
      <c r="GT292" s="74"/>
      <c r="GU292" s="74"/>
      <c r="GV292" s="74"/>
      <c r="GW292" s="74"/>
      <c r="GX292" s="74"/>
      <c r="GY292" s="74"/>
      <c r="GZ292" s="74"/>
      <c r="HA292" s="74"/>
      <c r="HB292" s="74"/>
      <c r="HC292" s="74"/>
      <c r="HD292" s="74"/>
      <c r="HE292" s="74"/>
      <c r="HF292" s="74"/>
      <c r="HG292" s="74"/>
      <c r="HH292" s="74"/>
      <c r="HI292" s="74"/>
      <c r="HJ292" s="74"/>
      <c r="HK292" s="74"/>
      <c r="HL292" s="74"/>
      <c r="HM292" s="74"/>
      <c r="HN292" s="74"/>
      <c r="HO292" s="74"/>
      <c r="HP292" s="74"/>
      <c r="HQ292" s="74"/>
      <c r="HR292" s="74"/>
      <c r="HS292" s="74"/>
      <c r="HT292" s="74"/>
      <c r="HU292" s="74"/>
      <c r="HV292" s="74"/>
      <c r="HW292" s="74"/>
      <c r="HX292" s="74"/>
      <c r="HY292" s="74"/>
      <c r="HZ292" s="74"/>
      <c r="IA292" s="74"/>
      <c r="IB292" s="74"/>
      <c r="IC292" s="74"/>
      <c r="ID292" s="74"/>
      <c r="IE292" s="74"/>
      <c r="IF292" s="74"/>
      <c r="IG292" s="74"/>
      <c r="IH292" s="74"/>
      <c r="II292" s="74"/>
      <c r="IJ292" s="74"/>
      <c r="IK292" s="74"/>
      <c r="IL292" s="74"/>
      <c r="IM292" s="74"/>
      <c r="IN292" s="74"/>
      <c r="IO292" s="74"/>
      <c r="IP292" s="74"/>
      <c r="IQ292" s="74"/>
      <c r="IR292" s="74"/>
      <c r="IS292" s="74"/>
      <c r="IT292" s="74"/>
      <c r="IU292" s="74"/>
      <c r="IV292" s="74"/>
      <c r="IW292" s="74"/>
      <c r="IX292" s="74"/>
      <c r="IY292" s="74"/>
      <c r="IZ292" s="74"/>
      <c r="JA292" s="74"/>
      <c r="JB292" s="74"/>
      <c r="JC292" s="74"/>
      <c r="JD292" s="74"/>
      <c r="JE292" s="74"/>
      <c r="JF292" s="74"/>
      <c r="JG292" s="74"/>
      <c r="JH292" s="74"/>
      <c r="JI292" s="74"/>
      <c r="JJ292" s="74"/>
      <c r="JK292" s="70"/>
      <c r="JL292" s="70"/>
      <c r="JM292" s="70"/>
      <c r="JN292" s="70"/>
      <c r="JO292" s="70"/>
      <c r="JP292" s="70"/>
      <c r="JQ292" s="70"/>
      <c r="JR292" s="70"/>
      <c r="JS292" s="70"/>
      <c r="JT292" s="70"/>
      <c r="JU292" s="70"/>
      <c r="JV292" s="70"/>
      <c r="JW292" s="70"/>
      <c r="JX292" s="70"/>
      <c r="JY292" s="70"/>
      <c r="JZ292" s="70"/>
      <c r="KA292" s="70"/>
      <c r="KB292" s="70"/>
      <c r="KC292" s="70"/>
      <c r="KD292" s="70"/>
      <c r="KE292" s="70"/>
      <c r="KF292" s="70"/>
      <c r="KG292" s="70"/>
      <c r="KH292" s="70"/>
      <c r="KI292" s="70"/>
      <c r="KJ292" s="70"/>
      <c r="KK292" s="70"/>
      <c r="KL292" s="70"/>
      <c r="KM292" s="70"/>
      <c r="KN292" s="70"/>
      <c r="KO292" s="70"/>
      <c r="KP292" s="70"/>
      <c r="KQ292" s="70"/>
      <c r="KR292" s="70"/>
      <c r="KS292" s="70"/>
      <c r="KT292" s="70"/>
      <c r="KU292" s="70"/>
      <c r="KV292" s="70"/>
      <c r="KW292" s="70"/>
      <c r="KX292" s="70"/>
      <c r="KY292" s="70"/>
      <c r="KZ292" s="70"/>
      <c r="LA292" s="70"/>
      <c r="LB292" s="70"/>
      <c r="LC292" s="70"/>
      <c r="LD292" s="70"/>
      <c r="LE292" s="70"/>
      <c r="LF292" s="70"/>
      <c r="LG292" s="70"/>
    </row>
    <row r="293" spans="1:319" ht="60">
      <c r="A293" s="70" t="s">
        <v>548</v>
      </c>
      <c r="B293" s="71">
        <v>236461.62000000002</v>
      </c>
      <c r="C293" s="71">
        <v>209444</v>
      </c>
      <c r="D293" s="26">
        <v>254743.77632812489</v>
      </c>
      <c r="E293" s="26">
        <f>ROUNDUP(Tabla1[[#This Row],[€uros1]],0)</f>
        <v>254744</v>
      </c>
      <c r="F293" s="70">
        <v>22</v>
      </c>
      <c r="G293" s="32">
        <v>292</v>
      </c>
      <c r="H293" s="70" t="s">
        <v>455</v>
      </c>
      <c r="I293" s="70" t="s">
        <v>455</v>
      </c>
      <c r="J293" s="70" t="s">
        <v>455</v>
      </c>
      <c r="M293" s="70">
        <v>2</v>
      </c>
      <c r="N293" s="70">
        <v>2</v>
      </c>
      <c r="O293" s="70" t="s">
        <v>1315</v>
      </c>
      <c r="P293" s="70" t="s">
        <v>1328</v>
      </c>
      <c r="W293" s="70" t="s">
        <v>1422</v>
      </c>
      <c r="X293" s="70" t="s">
        <v>1423</v>
      </c>
      <c r="Y293" s="70" t="s">
        <v>1424</v>
      </c>
      <c r="AI293" s="70" t="s">
        <v>612</v>
      </c>
      <c r="AJ293" s="70" t="s">
        <v>171</v>
      </c>
      <c r="AK293" s="70" t="s">
        <v>1336</v>
      </c>
      <c r="AL293" s="70" t="s">
        <v>260</v>
      </c>
      <c r="AM293" s="70" t="s">
        <v>2108</v>
      </c>
      <c r="AN293" s="70" t="s">
        <v>60</v>
      </c>
      <c r="AO293" s="70" t="s">
        <v>61</v>
      </c>
      <c r="AP293" s="70" t="s">
        <v>62</v>
      </c>
      <c r="AQ293" s="70" t="s">
        <v>64</v>
      </c>
      <c r="AR293" s="70" t="s">
        <v>65</v>
      </c>
      <c r="AS293" s="70" t="s">
        <v>528</v>
      </c>
      <c r="AT293" s="70" t="s">
        <v>131</v>
      </c>
      <c r="AU293" s="70" t="s">
        <v>170</v>
      </c>
      <c r="AV293" s="70" t="s">
        <v>67</v>
      </c>
      <c r="AW293" s="70" t="s">
        <v>235</v>
      </c>
      <c r="AX293" s="70" t="s">
        <v>108</v>
      </c>
      <c r="AY293" s="70" t="s">
        <v>529</v>
      </c>
      <c r="AZ293" s="70" t="s">
        <v>317</v>
      </c>
      <c r="BD293" s="70" t="s">
        <v>605</v>
      </c>
      <c r="BE293" s="70" t="s">
        <v>606</v>
      </c>
      <c r="BF293" s="33" t="s">
        <v>2116</v>
      </c>
      <c r="BM293" s="70"/>
      <c r="BN293" s="72"/>
      <c r="BO293" s="70" t="s">
        <v>121</v>
      </c>
      <c r="BP293" s="62" t="s">
        <v>2035</v>
      </c>
      <c r="BQ293" s="73" t="s">
        <v>2048</v>
      </c>
      <c r="BR293" s="70"/>
      <c r="BT293" s="70"/>
      <c r="BU293" s="74"/>
      <c r="BV293" s="75"/>
      <c r="BW293" s="70" t="s">
        <v>1677</v>
      </c>
      <c r="BX293" s="70" t="s">
        <v>697</v>
      </c>
      <c r="BY293" s="70">
        <v>3</v>
      </c>
      <c r="BZ293" s="70"/>
      <c r="CA293" s="70"/>
      <c r="CB293" s="70"/>
      <c r="CC293" s="70"/>
      <c r="CD293" s="70"/>
      <c r="CE293" s="70"/>
      <c r="CF293" s="70"/>
      <c r="CG293" s="70"/>
      <c r="CH293" s="70" t="s">
        <v>1634</v>
      </c>
      <c r="CI293" s="70"/>
      <c r="CJ293" s="74"/>
      <c r="CK293" s="70"/>
      <c r="CL293" s="70" t="s">
        <v>1665</v>
      </c>
      <c r="CM293" s="70"/>
      <c r="CN293" s="70"/>
      <c r="CO293" s="70"/>
      <c r="CP293" s="70"/>
      <c r="CQ293" s="70"/>
      <c r="CR293" s="70"/>
      <c r="CS293" s="70"/>
      <c r="CT293" s="70"/>
      <c r="CV293" s="70"/>
      <c r="CY293" s="75"/>
      <c r="CZ293" s="75"/>
      <c r="DA293" s="75"/>
      <c r="DE293" s="70" t="s">
        <v>1684</v>
      </c>
      <c r="DF293" s="70" t="s">
        <v>1683</v>
      </c>
      <c r="DJ293" s="70"/>
      <c r="DK293" s="70"/>
      <c r="DL293" s="70"/>
      <c r="DM293" s="70"/>
      <c r="DN293" s="70"/>
      <c r="DO293" s="70" t="s">
        <v>1844</v>
      </c>
      <c r="DP293" s="70" t="s">
        <v>1854</v>
      </c>
      <c r="DQ293" s="70"/>
      <c r="DR293" s="70" t="s">
        <v>1685</v>
      </c>
      <c r="DS293" s="70"/>
      <c r="DT293" s="70"/>
      <c r="DU293" s="70"/>
      <c r="DV293" s="70"/>
      <c r="DW293" s="70"/>
      <c r="DX293" s="70"/>
      <c r="DY293" s="70"/>
      <c r="DZ293" s="70"/>
      <c r="EA293" s="70"/>
      <c r="EB293" s="70" t="s">
        <v>1691</v>
      </c>
      <c r="EC293" s="70" t="s">
        <v>1703</v>
      </c>
      <c r="ED293" s="70"/>
      <c r="EE293" s="70"/>
      <c r="EF293" s="70"/>
      <c r="EG293" s="70"/>
      <c r="EH293" s="70"/>
      <c r="EI293" s="70"/>
      <c r="EL293" s="70">
        <f>COUNTA(Tabla1[[#This Row],[Tamb1]:[Tamb4]])</f>
        <v>4</v>
      </c>
      <c r="EM293" s="78" t="s">
        <v>1727</v>
      </c>
      <c r="EN293" s="78" t="s">
        <v>1728</v>
      </c>
      <c r="EO293" s="78" t="s">
        <v>1734</v>
      </c>
      <c r="EP293" s="78" t="s">
        <v>1736</v>
      </c>
      <c r="EQ293" s="78" t="s">
        <v>1741</v>
      </c>
      <c r="ER293" s="78" t="s">
        <v>1745</v>
      </c>
      <c r="ES293" s="70">
        <f>COUNTA(Tabla1[[#This Row],[Tcam1]:[Tcam9]])</f>
        <v>4</v>
      </c>
      <c r="ET293" s="62" t="s">
        <v>2098</v>
      </c>
      <c r="EU293" s="62" t="s">
        <v>2099</v>
      </c>
      <c r="EV293" s="78" t="s">
        <v>1741</v>
      </c>
      <c r="EW293" s="78" t="s">
        <v>1745</v>
      </c>
      <c r="FC293" s="79" t="s">
        <v>2100</v>
      </c>
      <c r="FD293" s="90" t="s">
        <v>1728</v>
      </c>
      <c r="FE293" s="79">
        <v>43700</v>
      </c>
      <c r="FF293" s="79">
        <v>149300</v>
      </c>
      <c r="FG293" s="80"/>
      <c r="FH293" s="80"/>
      <c r="FI293" s="80"/>
      <c r="FJ293" s="80"/>
      <c r="FK293" s="80"/>
      <c r="FL293" s="79" t="s">
        <v>2101</v>
      </c>
      <c r="FM293" s="90" t="s">
        <v>1734</v>
      </c>
      <c r="FN293" s="79">
        <v>43700</v>
      </c>
      <c r="FO293" s="79">
        <v>133300</v>
      </c>
      <c r="FP293" s="80"/>
      <c r="FQ293" s="80"/>
      <c r="FR293" s="80"/>
      <c r="FS293" s="80"/>
      <c r="FT293" s="80"/>
      <c r="FU293" s="79" t="s">
        <v>2102</v>
      </c>
      <c r="FV293" s="90" t="s">
        <v>2103</v>
      </c>
      <c r="FW293" s="79">
        <v>43700</v>
      </c>
      <c r="FX293" s="79">
        <v>118500</v>
      </c>
      <c r="FY293" s="80"/>
      <c r="FZ293" s="79" t="s">
        <v>2102</v>
      </c>
      <c r="GA293" s="91" t="s">
        <v>2104</v>
      </c>
      <c r="GB293" s="79">
        <v>43700</v>
      </c>
      <c r="GC293" s="79">
        <v>70500</v>
      </c>
      <c r="GD293" s="80"/>
      <c r="GE293" s="74"/>
      <c r="GF293" s="74"/>
      <c r="GG293" s="74"/>
      <c r="GH293" s="74"/>
      <c r="GI293" s="74"/>
      <c r="GJ293" s="74"/>
      <c r="GK293" s="74"/>
      <c r="GL293" s="74"/>
      <c r="GM293" s="74"/>
      <c r="GN293" s="74"/>
      <c r="GO293" s="74"/>
      <c r="GP293" s="74"/>
      <c r="GQ293" s="74"/>
      <c r="GR293" s="74"/>
      <c r="GS293" s="74"/>
      <c r="GT293" s="74"/>
      <c r="GU293" s="74"/>
      <c r="GV293" s="74"/>
      <c r="GW293" s="74"/>
      <c r="GX293" s="74"/>
      <c r="GY293" s="74"/>
      <c r="GZ293" s="74"/>
      <c r="HA293" s="74"/>
      <c r="HB293" s="74"/>
      <c r="HC293" s="74"/>
      <c r="HD293" s="74"/>
      <c r="HE293" s="74"/>
      <c r="HF293" s="74"/>
      <c r="HG293" s="74"/>
      <c r="HH293" s="74"/>
      <c r="HI293" s="74"/>
      <c r="HJ293" s="74"/>
      <c r="HK293" s="74"/>
      <c r="HL293" s="74"/>
      <c r="HM293" s="74"/>
      <c r="HN293" s="74"/>
      <c r="HO293" s="74"/>
      <c r="HP293" s="74"/>
      <c r="HQ293" s="74"/>
      <c r="HR293" s="74"/>
      <c r="HS293" s="74"/>
      <c r="HT293" s="74"/>
      <c r="HU293" s="74"/>
      <c r="HV293" s="74"/>
      <c r="HW293" s="74"/>
      <c r="HX293" s="74"/>
      <c r="HY293" s="74"/>
      <c r="HZ293" s="74"/>
      <c r="IA293" s="74"/>
      <c r="IB293" s="74"/>
      <c r="IC293" s="74"/>
      <c r="ID293" s="74"/>
      <c r="IE293" s="74"/>
      <c r="IF293" s="74"/>
      <c r="IG293" s="74"/>
      <c r="IH293" s="74"/>
      <c r="II293" s="74"/>
      <c r="IJ293" s="74"/>
      <c r="IK293" s="74"/>
      <c r="IL293" s="74"/>
      <c r="IM293" s="74"/>
      <c r="IN293" s="74"/>
      <c r="IO293" s="74"/>
      <c r="IP293" s="74"/>
      <c r="IQ293" s="74"/>
      <c r="IR293" s="74"/>
      <c r="IS293" s="74"/>
      <c r="IT293" s="74"/>
      <c r="IU293" s="74"/>
      <c r="IV293" s="74"/>
      <c r="IW293" s="74"/>
      <c r="IX293" s="74"/>
      <c r="IY293" s="74"/>
      <c r="IZ293" s="74"/>
      <c r="JA293" s="74"/>
      <c r="JB293" s="74"/>
      <c r="JC293" s="74"/>
      <c r="JD293" s="74"/>
      <c r="JE293" s="74"/>
      <c r="JF293" s="74"/>
      <c r="JG293" s="74"/>
      <c r="JH293" s="74"/>
      <c r="JI293" s="74"/>
      <c r="JJ293" s="74"/>
      <c r="JK293" s="70"/>
      <c r="JL293" s="70"/>
      <c r="JM293" s="70"/>
      <c r="JN293" s="70"/>
      <c r="JO293" s="70"/>
      <c r="JP293" s="70"/>
      <c r="JQ293" s="70"/>
      <c r="JR293" s="70"/>
      <c r="JS293" s="70"/>
      <c r="JT293" s="70"/>
      <c r="JU293" s="70"/>
      <c r="JV293" s="70"/>
      <c r="JW293" s="70"/>
      <c r="JX293" s="70"/>
      <c r="JY293" s="70"/>
      <c r="JZ293" s="70"/>
      <c r="KA293" s="70"/>
      <c r="KB293" s="70"/>
      <c r="KC293" s="70"/>
      <c r="KD293" s="70"/>
      <c r="KE293" s="70"/>
      <c r="KF293" s="70"/>
      <c r="KG293" s="70"/>
      <c r="KH293" s="70"/>
      <c r="KI293" s="70"/>
      <c r="KJ293" s="70"/>
      <c r="KK293" s="70"/>
      <c r="KL293" s="70"/>
      <c r="KM293" s="70"/>
      <c r="KN293" s="70"/>
      <c r="KO293" s="70"/>
      <c r="KP293" s="70"/>
      <c r="KQ293" s="70"/>
      <c r="KR293" s="70"/>
      <c r="KS293" s="70"/>
      <c r="KT293" s="70"/>
      <c r="KU293" s="70"/>
      <c r="KV293" s="70"/>
      <c r="KW293" s="70"/>
      <c r="KX293" s="70"/>
      <c r="KY293" s="70"/>
      <c r="KZ293" s="70"/>
      <c r="LA293" s="70"/>
      <c r="LB293" s="70"/>
      <c r="LC293" s="70"/>
      <c r="LD293" s="70"/>
      <c r="LE293" s="70"/>
      <c r="LF293" s="70"/>
      <c r="LG293" s="70"/>
    </row>
    <row r="294" spans="1:319" ht="60">
      <c r="A294" s="70" t="s">
        <v>549</v>
      </c>
      <c r="B294" s="71">
        <v>242862.96000000002</v>
      </c>
      <c r="C294" s="71">
        <v>225744</v>
      </c>
      <c r="D294" s="26">
        <v>261641.5861445312</v>
      </c>
      <c r="E294" s="26">
        <f>ROUNDUP(Tabla1[[#This Row],[€uros1]],0)</f>
        <v>261642</v>
      </c>
      <c r="F294" s="70">
        <v>22</v>
      </c>
      <c r="G294" s="32">
        <v>293</v>
      </c>
      <c r="H294" s="70" t="s">
        <v>455</v>
      </c>
      <c r="I294" s="70" t="s">
        <v>455</v>
      </c>
      <c r="J294" s="70" t="s">
        <v>455</v>
      </c>
      <c r="M294" s="70">
        <v>2</v>
      </c>
      <c r="N294" s="70">
        <v>2</v>
      </c>
      <c r="O294" s="70" t="s">
        <v>1315</v>
      </c>
      <c r="P294" s="70" t="s">
        <v>1328</v>
      </c>
      <c r="W294" s="70" t="s">
        <v>1422</v>
      </c>
      <c r="X294" s="70" t="s">
        <v>1423</v>
      </c>
      <c r="Y294" s="70" t="s">
        <v>1424</v>
      </c>
      <c r="AI294" s="70" t="s">
        <v>612</v>
      </c>
      <c r="AJ294" s="70" t="s">
        <v>171</v>
      </c>
      <c r="AK294" s="70" t="s">
        <v>1336</v>
      </c>
      <c r="AL294" s="70" t="s">
        <v>260</v>
      </c>
      <c r="AM294" s="70" t="s">
        <v>2108</v>
      </c>
      <c r="AN294" s="70" t="s">
        <v>60</v>
      </c>
      <c r="AO294" s="70" t="s">
        <v>61</v>
      </c>
      <c r="AP294" s="70" t="s">
        <v>62</v>
      </c>
      <c r="AQ294" s="70" t="s">
        <v>64</v>
      </c>
      <c r="AR294" s="70" t="s">
        <v>65</v>
      </c>
      <c r="AS294" s="70" t="s">
        <v>528</v>
      </c>
      <c r="AT294" s="70" t="s">
        <v>131</v>
      </c>
      <c r="AU294" s="70" t="s">
        <v>170</v>
      </c>
      <c r="AV294" s="70" t="s">
        <v>67</v>
      </c>
      <c r="AW294" s="70" t="s">
        <v>235</v>
      </c>
      <c r="AX294" s="70" t="s">
        <v>108</v>
      </c>
      <c r="AY294" s="70" t="s">
        <v>529</v>
      </c>
      <c r="AZ294" s="70" t="s">
        <v>317</v>
      </c>
      <c r="BD294" s="70" t="s">
        <v>605</v>
      </c>
      <c r="BE294" s="70" t="s">
        <v>606</v>
      </c>
      <c r="BF294" s="33" t="s">
        <v>2116</v>
      </c>
      <c r="BM294" s="70"/>
      <c r="BN294" s="72"/>
      <c r="BO294" s="70" t="s">
        <v>121</v>
      </c>
      <c r="BP294" s="62" t="s">
        <v>2036</v>
      </c>
      <c r="BQ294" s="73" t="s">
        <v>2049</v>
      </c>
      <c r="BR294" s="70"/>
      <c r="BT294" s="70"/>
      <c r="BU294" s="74"/>
      <c r="BV294" s="75"/>
      <c r="BW294" s="70" t="s">
        <v>1680</v>
      </c>
      <c r="BX294" s="70" t="s">
        <v>700</v>
      </c>
      <c r="BY294" s="70">
        <v>3</v>
      </c>
      <c r="BZ294" s="70"/>
      <c r="CA294" s="70"/>
      <c r="CB294" s="70"/>
      <c r="CC294" s="70"/>
      <c r="CD294" s="70"/>
      <c r="CE294" s="70"/>
      <c r="CF294" s="70"/>
      <c r="CG294" s="70"/>
      <c r="CH294" s="70" t="s">
        <v>1635</v>
      </c>
      <c r="CI294" s="70"/>
      <c r="CJ294" s="74"/>
      <c r="CK294" s="70"/>
      <c r="CL294" s="70" t="s">
        <v>1666</v>
      </c>
      <c r="CM294" s="70"/>
      <c r="CN294" s="70"/>
      <c r="CO294" s="70"/>
      <c r="CP294" s="70"/>
      <c r="CQ294" s="70"/>
      <c r="CR294" s="70"/>
      <c r="CS294" s="70"/>
      <c r="CT294" s="70"/>
      <c r="CV294" s="70"/>
      <c r="CY294" s="75"/>
      <c r="CZ294" s="75"/>
      <c r="DA294" s="75"/>
      <c r="DE294" s="70" t="s">
        <v>1684</v>
      </c>
      <c r="DF294" s="70" t="s">
        <v>1683</v>
      </c>
      <c r="DJ294" s="70"/>
      <c r="DK294" s="70"/>
      <c r="DL294" s="70"/>
      <c r="DM294" s="70"/>
      <c r="DN294" s="70"/>
      <c r="DO294" s="70" t="s">
        <v>1844</v>
      </c>
      <c r="DP294" s="70" t="s">
        <v>1855</v>
      </c>
      <c r="DQ294" s="70"/>
      <c r="DR294" s="70" t="s">
        <v>1685</v>
      </c>
      <c r="DS294" s="70"/>
      <c r="DT294" s="70"/>
      <c r="DU294" s="70"/>
      <c r="DV294" s="70"/>
      <c r="DW294" s="70"/>
      <c r="DX294" s="70"/>
      <c r="DY294" s="70"/>
      <c r="DZ294" s="70"/>
      <c r="EA294" s="70"/>
      <c r="EB294" s="70" t="s">
        <v>1691</v>
      </c>
      <c r="EC294" s="76" t="s">
        <v>1692</v>
      </c>
      <c r="ED294" s="76"/>
      <c r="EE294" s="76"/>
      <c r="EF294" s="76"/>
      <c r="EG294" s="76"/>
      <c r="EH294" s="76"/>
      <c r="EI294" s="70"/>
      <c r="EL294" s="70">
        <f>COUNTA(Tabla1[[#This Row],[Tamb1]:[Tamb4]])</f>
        <v>4</v>
      </c>
      <c r="EM294" s="78" t="s">
        <v>1727</v>
      </c>
      <c r="EN294" s="78" t="s">
        <v>1728</v>
      </c>
      <c r="EO294" s="78" t="s">
        <v>1734</v>
      </c>
      <c r="EP294" s="78" t="s">
        <v>1736</v>
      </c>
      <c r="EQ294" s="78" t="s">
        <v>1741</v>
      </c>
      <c r="ER294" s="78" t="s">
        <v>1745</v>
      </c>
      <c r="ES294" s="70">
        <f>COUNTA(Tabla1[[#This Row],[Tcam1]:[Tcam9]])</f>
        <v>4</v>
      </c>
      <c r="ET294" s="62" t="s">
        <v>2098</v>
      </c>
      <c r="EU294" s="62" t="s">
        <v>2099</v>
      </c>
      <c r="EV294" s="78" t="s">
        <v>1741</v>
      </c>
      <c r="EW294" s="78" t="s">
        <v>1745</v>
      </c>
      <c r="FC294" s="79" t="s">
        <v>2100</v>
      </c>
      <c r="FD294" s="90" t="s">
        <v>1728</v>
      </c>
      <c r="FE294" s="79">
        <v>47800</v>
      </c>
      <c r="FF294" s="79">
        <v>172100</v>
      </c>
      <c r="FG294" s="80"/>
      <c r="FH294" s="80"/>
      <c r="FI294" s="80"/>
      <c r="FJ294" s="80"/>
      <c r="FK294" s="80"/>
      <c r="FL294" s="79" t="s">
        <v>2101</v>
      </c>
      <c r="FM294" s="90" t="s">
        <v>1734</v>
      </c>
      <c r="FN294" s="79">
        <v>47800</v>
      </c>
      <c r="FO294" s="79">
        <v>154000</v>
      </c>
      <c r="FP294" s="80"/>
      <c r="FQ294" s="80"/>
      <c r="FR294" s="80"/>
      <c r="FS294" s="80"/>
      <c r="FT294" s="80"/>
      <c r="FU294" s="79" t="s">
        <v>2102</v>
      </c>
      <c r="FV294" s="90" t="s">
        <v>2103</v>
      </c>
      <c r="FW294" s="79">
        <v>47800</v>
      </c>
      <c r="FX294" s="79">
        <v>137000</v>
      </c>
      <c r="FY294" s="80"/>
      <c r="FZ294" s="79" t="s">
        <v>2102</v>
      </c>
      <c r="GA294" s="91" t="s">
        <v>2104</v>
      </c>
      <c r="GB294" s="79">
        <v>47800</v>
      </c>
      <c r="GC294" s="79">
        <v>83200</v>
      </c>
      <c r="GD294" s="80"/>
      <c r="GE294" s="74"/>
      <c r="GF294" s="74"/>
      <c r="GG294" s="74"/>
      <c r="GH294" s="74"/>
      <c r="GI294" s="74"/>
      <c r="GJ294" s="74"/>
      <c r="GK294" s="74"/>
      <c r="GL294" s="74"/>
      <c r="GM294" s="74"/>
      <c r="GN294" s="74"/>
      <c r="GO294" s="74"/>
      <c r="GP294" s="74"/>
      <c r="GQ294" s="74"/>
      <c r="GR294" s="74"/>
      <c r="GS294" s="74"/>
      <c r="GT294" s="74"/>
      <c r="GU294" s="74"/>
      <c r="GV294" s="74"/>
      <c r="GW294" s="74"/>
      <c r="GX294" s="74"/>
      <c r="GY294" s="74"/>
      <c r="GZ294" s="74"/>
      <c r="HA294" s="74"/>
      <c r="HB294" s="74"/>
      <c r="HC294" s="74"/>
      <c r="HD294" s="74"/>
      <c r="HE294" s="74"/>
      <c r="HF294" s="74"/>
      <c r="HG294" s="74"/>
      <c r="HH294" s="74"/>
      <c r="HI294" s="74"/>
      <c r="HJ294" s="74"/>
      <c r="HK294" s="74"/>
      <c r="HL294" s="74"/>
      <c r="HM294" s="74"/>
      <c r="HN294" s="74"/>
      <c r="HO294" s="74"/>
      <c r="HP294" s="74"/>
      <c r="HQ294" s="74"/>
      <c r="HR294" s="74"/>
      <c r="HS294" s="74"/>
      <c r="HT294" s="74"/>
      <c r="HU294" s="74"/>
      <c r="HV294" s="74"/>
      <c r="HW294" s="74"/>
      <c r="HX294" s="74"/>
      <c r="HY294" s="74"/>
      <c r="HZ294" s="74"/>
      <c r="IA294" s="74"/>
      <c r="IB294" s="74"/>
      <c r="IC294" s="74"/>
      <c r="ID294" s="74"/>
      <c r="IE294" s="74"/>
      <c r="IF294" s="74"/>
      <c r="IG294" s="74"/>
      <c r="IH294" s="74"/>
      <c r="II294" s="74"/>
      <c r="IJ294" s="74"/>
      <c r="IK294" s="74"/>
      <c r="IL294" s="74"/>
      <c r="IM294" s="74"/>
      <c r="IN294" s="74"/>
      <c r="IO294" s="74"/>
      <c r="IP294" s="74"/>
      <c r="IQ294" s="74"/>
      <c r="IR294" s="74"/>
      <c r="IS294" s="74"/>
      <c r="IT294" s="74"/>
      <c r="IU294" s="74"/>
      <c r="IV294" s="74"/>
      <c r="IW294" s="74"/>
      <c r="IX294" s="74"/>
      <c r="IY294" s="74"/>
      <c r="IZ294" s="74"/>
      <c r="JA294" s="74"/>
      <c r="JB294" s="74"/>
      <c r="JC294" s="74"/>
      <c r="JD294" s="74"/>
      <c r="JE294" s="74"/>
      <c r="JF294" s="74"/>
      <c r="JG294" s="74"/>
      <c r="JH294" s="74"/>
      <c r="JI294" s="74"/>
      <c r="JJ294" s="74"/>
      <c r="JK294" s="70"/>
      <c r="JL294" s="70"/>
      <c r="JM294" s="70"/>
      <c r="JN294" s="70"/>
      <c r="JO294" s="70"/>
      <c r="JP294" s="70"/>
      <c r="JQ294" s="70"/>
      <c r="JR294" s="70"/>
      <c r="JS294" s="70"/>
      <c r="JT294" s="70"/>
      <c r="JU294" s="70"/>
      <c r="JV294" s="70"/>
      <c r="JW294" s="70"/>
      <c r="JX294" s="70"/>
      <c r="JY294" s="70"/>
      <c r="JZ294" s="70"/>
      <c r="KA294" s="70"/>
      <c r="KB294" s="70"/>
      <c r="KC294" s="70"/>
      <c r="KD294" s="70"/>
      <c r="KE294" s="70"/>
      <c r="KF294" s="70"/>
      <c r="KG294" s="70"/>
      <c r="KH294" s="70"/>
      <c r="KI294" s="70"/>
      <c r="KJ294" s="70"/>
      <c r="KK294" s="70"/>
      <c r="KL294" s="70"/>
      <c r="KM294" s="70"/>
      <c r="KN294" s="70"/>
      <c r="KO294" s="70"/>
      <c r="KP294" s="70"/>
      <c r="KQ294" s="70"/>
      <c r="KR294" s="70"/>
      <c r="KS294" s="70"/>
      <c r="KT294" s="70"/>
      <c r="KU294" s="70"/>
      <c r="KV294" s="70"/>
      <c r="KW294" s="70"/>
      <c r="KX294" s="70"/>
      <c r="KY294" s="70"/>
      <c r="KZ294" s="70"/>
      <c r="LA294" s="70"/>
      <c r="LB294" s="70"/>
      <c r="LC294" s="70"/>
      <c r="LD294" s="70"/>
      <c r="LE294" s="70"/>
      <c r="LF294" s="70"/>
      <c r="LG294" s="70"/>
    </row>
    <row r="295" spans="1:319" ht="60">
      <c r="A295" s="70" t="s">
        <v>550</v>
      </c>
      <c r="B295" s="71">
        <v>268768.3</v>
      </c>
      <c r="C295" s="71">
        <v>223077</v>
      </c>
      <c r="D295" s="26">
        <v>289549.16979296866</v>
      </c>
      <c r="E295" s="26">
        <f>ROUNDUP(Tabla1[[#This Row],[€uros1]],0)</f>
        <v>289550</v>
      </c>
      <c r="F295" s="70">
        <v>22</v>
      </c>
      <c r="G295" s="32">
        <v>294</v>
      </c>
      <c r="H295" s="70" t="s">
        <v>455</v>
      </c>
      <c r="I295" s="70" t="s">
        <v>455</v>
      </c>
      <c r="J295" s="70" t="s">
        <v>455</v>
      </c>
      <c r="M295" s="70">
        <v>2</v>
      </c>
      <c r="N295" s="70">
        <v>2</v>
      </c>
      <c r="O295" s="70" t="s">
        <v>1315</v>
      </c>
      <c r="P295" s="70" t="s">
        <v>1328</v>
      </c>
      <c r="W295" s="70" t="s">
        <v>1422</v>
      </c>
      <c r="X295" s="70" t="s">
        <v>1423</v>
      </c>
      <c r="Y295" s="70" t="s">
        <v>1424</v>
      </c>
      <c r="AI295" s="70" t="s">
        <v>612</v>
      </c>
      <c r="AJ295" s="70" t="s">
        <v>171</v>
      </c>
      <c r="AK295" s="70" t="s">
        <v>1336</v>
      </c>
      <c r="AL295" s="70" t="s">
        <v>260</v>
      </c>
      <c r="AM295" s="70" t="s">
        <v>2108</v>
      </c>
      <c r="AN295" s="70" t="s">
        <v>60</v>
      </c>
      <c r="AO295" s="70" t="s">
        <v>61</v>
      </c>
      <c r="AP295" s="70" t="s">
        <v>62</v>
      </c>
      <c r="AQ295" s="70" t="s">
        <v>64</v>
      </c>
      <c r="AR295" s="70" t="s">
        <v>65</v>
      </c>
      <c r="AS295" s="70" t="s">
        <v>528</v>
      </c>
      <c r="AT295" s="70" t="s">
        <v>131</v>
      </c>
      <c r="AU295" s="70" t="s">
        <v>170</v>
      </c>
      <c r="AV295" s="70" t="s">
        <v>67</v>
      </c>
      <c r="AW295" s="70" t="s">
        <v>235</v>
      </c>
      <c r="AX295" s="70" t="s">
        <v>108</v>
      </c>
      <c r="AY295" s="70" t="s">
        <v>529</v>
      </c>
      <c r="AZ295" s="70" t="s">
        <v>317</v>
      </c>
      <c r="BD295" s="70" t="s">
        <v>605</v>
      </c>
      <c r="BE295" s="70" t="s">
        <v>606</v>
      </c>
      <c r="BF295" s="33" t="s">
        <v>2116</v>
      </c>
      <c r="BM295" s="70"/>
      <c r="BN295" s="72"/>
      <c r="BO295" s="70" t="s">
        <v>121</v>
      </c>
      <c r="BP295" s="62" t="s">
        <v>2037</v>
      </c>
      <c r="BQ295" s="73" t="s">
        <v>2050</v>
      </c>
      <c r="BR295" s="70"/>
      <c r="BT295" s="70"/>
      <c r="BU295" s="74"/>
      <c r="BV295" s="75"/>
      <c r="BW295" s="70" t="s">
        <v>1680</v>
      </c>
      <c r="BX295" s="70" t="s">
        <v>700</v>
      </c>
      <c r="BY295" s="70">
        <v>3</v>
      </c>
      <c r="BZ295" s="70"/>
      <c r="CA295" s="70"/>
      <c r="CB295" s="70"/>
      <c r="CC295" s="70"/>
      <c r="CD295" s="70"/>
      <c r="CE295" s="70"/>
      <c r="CF295" s="70"/>
      <c r="CG295" s="70"/>
      <c r="CH295" s="70" t="s">
        <v>1636</v>
      </c>
      <c r="CI295" s="70"/>
      <c r="CJ295" s="74"/>
      <c r="CK295" s="70"/>
      <c r="CL295" s="70" t="s">
        <v>1667</v>
      </c>
      <c r="CM295" s="70"/>
      <c r="CN295" s="70"/>
      <c r="CO295" s="70"/>
      <c r="CP295" s="70"/>
      <c r="CQ295" s="70"/>
      <c r="CR295" s="70"/>
      <c r="CS295" s="70"/>
      <c r="CT295" s="70"/>
      <c r="CV295" s="70"/>
      <c r="CY295" s="75"/>
      <c r="CZ295" s="75"/>
      <c r="DA295" s="75"/>
      <c r="DE295" s="70" t="s">
        <v>1684</v>
      </c>
      <c r="DF295" s="70" t="s">
        <v>1683</v>
      </c>
      <c r="DJ295" s="70"/>
      <c r="DK295" s="70"/>
      <c r="DL295" s="70"/>
      <c r="DM295" s="70"/>
      <c r="DN295" s="70"/>
      <c r="DO295" s="70" t="s">
        <v>1856</v>
      </c>
      <c r="DP295" s="70" t="s">
        <v>1857</v>
      </c>
      <c r="DQ295" s="70"/>
      <c r="DR295" s="70" t="s">
        <v>1683</v>
      </c>
      <c r="DS295" s="70"/>
      <c r="DT295" s="70"/>
      <c r="DU295" s="70"/>
      <c r="DV295" s="70"/>
      <c r="DW295" s="70"/>
      <c r="DX295" s="70"/>
      <c r="DY295" s="70"/>
      <c r="DZ295" s="70"/>
      <c r="EA295" s="70"/>
      <c r="EB295" s="70" t="s">
        <v>1691</v>
      </c>
      <c r="EC295" s="76" t="s">
        <v>1693</v>
      </c>
      <c r="ED295" s="76"/>
      <c r="EE295" s="76"/>
      <c r="EF295" s="76"/>
      <c r="EG295" s="76"/>
      <c r="EH295" s="76"/>
      <c r="EI295" s="70"/>
      <c r="EL295" s="70">
        <f>COUNTA(Tabla1[[#This Row],[Tamb1]:[Tamb4]])</f>
        <v>4</v>
      </c>
      <c r="EM295" s="78" t="s">
        <v>1727</v>
      </c>
      <c r="EN295" s="78" t="s">
        <v>1728</v>
      </c>
      <c r="EO295" s="78" t="s">
        <v>1734</v>
      </c>
      <c r="EP295" s="78" t="s">
        <v>1736</v>
      </c>
      <c r="EQ295" s="78" t="s">
        <v>1741</v>
      </c>
      <c r="ER295" s="78" t="s">
        <v>1745</v>
      </c>
      <c r="ES295" s="70">
        <f>COUNTA(Tabla1[[#This Row],[Tcam1]:[Tcam9]])</f>
        <v>4</v>
      </c>
      <c r="ET295" s="62" t="s">
        <v>2098</v>
      </c>
      <c r="EU295" s="62" t="s">
        <v>2099</v>
      </c>
      <c r="EV295" s="78" t="s">
        <v>1741</v>
      </c>
      <c r="EW295" s="78" t="s">
        <v>1745</v>
      </c>
      <c r="FC295" s="79" t="s">
        <v>2100</v>
      </c>
      <c r="FD295" s="90" t="s">
        <v>1728</v>
      </c>
      <c r="FE295" s="79">
        <v>79100</v>
      </c>
      <c r="FF295" s="79">
        <v>159400</v>
      </c>
      <c r="FG295" s="80"/>
      <c r="FH295" s="80"/>
      <c r="FI295" s="80"/>
      <c r="FJ295" s="80"/>
      <c r="FK295" s="80"/>
      <c r="FL295" s="79" t="s">
        <v>2101</v>
      </c>
      <c r="FM295" s="90" t="s">
        <v>1734</v>
      </c>
      <c r="FN295" s="79">
        <v>79100</v>
      </c>
      <c r="FO295" s="79">
        <v>139700</v>
      </c>
      <c r="FP295" s="80"/>
      <c r="FQ295" s="80"/>
      <c r="FR295" s="80"/>
      <c r="FS295" s="80"/>
      <c r="FT295" s="80"/>
      <c r="FU295" s="79" t="s">
        <v>2102</v>
      </c>
      <c r="FV295" s="90" t="s">
        <v>2103</v>
      </c>
      <c r="FW295" s="79">
        <v>79100</v>
      </c>
      <c r="FX295" s="79">
        <v>121400</v>
      </c>
      <c r="FY295" s="80"/>
      <c r="FZ295" s="79" t="s">
        <v>2102</v>
      </c>
      <c r="GA295" s="91" t="s">
        <v>2104</v>
      </c>
      <c r="GB295" s="79">
        <v>79100</v>
      </c>
      <c r="GC295" s="79">
        <v>63100</v>
      </c>
      <c r="GD295" s="80"/>
      <c r="GE295" s="74"/>
      <c r="GF295" s="74"/>
      <c r="GG295" s="74"/>
      <c r="GH295" s="74"/>
      <c r="GI295" s="74"/>
      <c r="GJ295" s="74"/>
      <c r="GK295" s="74"/>
      <c r="GL295" s="74"/>
      <c r="GM295" s="74"/>
      <c r="GN295" s="74"/>
      <c r="GO295" s="74"/>
      <c r="GP295" s="74"/>
      <c r="GQ295" s="74"/>
      <c r="GR295" s="74"/>
      <c r="GS295" s="74"/>
      <c r="GT295" s="74"/>
      <c r="GU295" s="74"/>
      <c r="GV295" s="74"/>
      <c r="GW295" s="74"/>
      <c r="GX295" s="74"/>
      <c r="GY295" s="74"/>
      <c r="GZ295" s="74"/>
      <c r="HA295" s="74"/>
      <c r="HB295" s="74"/>
      <c r="HC295" s="74"/>
      <c r="HD295" s="74"/>
      <c r="HE295" s="74"/>
      <c r="HF295" s="74"/>
      <c r="HG295" s="74"/>
      <c r="HH295" s="74"/>
      <c r="HI295" s="74"/>
      <c r="HJ295" s="74"/>
      <c r="HK295" s="74"/>
      <c r="HL295" s="74"/>
      <c r="HM295" s="74"/>
      <c r="HN295" s="74"/>
      <c r="HO295" s="74"/>
      <c r="HP295" s="74"/>
      <c r="HQ295" s="74"/>
      <c r="HR295" s="74"/>
      <c r="HS295" s="74"/>
      <c r="HT295" s="74"/>
      <c r="HU295" s="74"/>
      <c r="HV295" s="74"/>
      <c r="HW295" s="74"/>
      <c r="HX295" s="74"/>
      <c r="HY295" s="74"/>
      <c r="HZ295" s="74"/>
      <c r="IA295" s="74"/>
      <c r="IB295" s="74"/>
      <c r="IC295" s="74"/>
      <c r="ID295" s="74"/>
      <c r="IE295" s="74"/>
      <c r="IF295" s="74"/>
      <c r="IG295" s="74"/>
      <c r="IH295" s="74"/>
      <c r="II295" s="74"/>
      <c r="IJ295" s="74"/>
      <c r="IK295" s="74"/>
      <c r="IL295" s="74"/>
      <c r="IM295" s="74"/>
      <c r="IN295" s="74"/>
      <c r="IO295" s="74"/>
      <c r="IP295" s="74"/>
      <c r="IQ295" s="74"/>
      <c r="IR295" s="74"/>
      <c r="IS295" s="74"/>
      <c r="IT295" s="74"/>
      <c r="IU295" s="74"/>
      <c r="IV295" s="74"/>
      <c r="IW295" s="74"/>
      <c r="IX295" s="74"/>
      <c r="IY295" s="74"/>
      <c r="IZ295" s="74"/>
      <c r="JA295" s="74"/>
      <c r="JB295" s="74"/>
      <c r="JC295" s="74"/>
      <c r="JD295" s="74"/>
      <c r="JE295" s="74"/>
      <c r="JF295" s="74"/>
      <c r="JG295" s="74"/>
      <c r="JH295" s="74"/>
      <c r="JI295" s="74"/>
      <c r="JJ295" s="74"/>
      <c r="JK295" s="70"/>
      <c r="JL295" s="70"/>
      <c r="JM295" s="70"/>
      <c r="JN295" s="70"/>
      <c r="JO295" s="70"/>
      <c r="JP295" s="70"/>
      <c r="JQ295" s="70"/>
      <c r="JR295" s="70"/>
      <c r="JS295" s="70"/>
      <c r="JT295" s="70"/>
      <c r="JU295" s="70"/>
      <c r="JV295" s="70"/>
      <c r="JW295" s="70"/>
      <c r="JX295" s="70"/>
      <c r="JY295" s="70"/>
      <c r="JZ295" s="70"/>
      <c r="KA295" s="70"/>
      <c r="KB295" s="70"/>
      <c r="KC295" s="70"/>
      <c r="KD295" s="70"/>
      <c r="KE295" s="70"/>
      <c r="KF295" s="70"/>
      <c r="KG295" s="70"/>
      <c r="KH295" s="70"/>
      <c r="KI295" s="70"/>
      <c r="KJ295" s="70"/>
      <c r="KK295" s="70"/>
      <c r="KL295" s="70"/>
      <c r="KM295" s="70"/>
      <c r="KN295" s="70"/>
      <c r="KO295" s="70"/>
      <c r="KP295" s="70"/>
      <c r="KQ295" s="70"/>
      <c r="KR295" s="70"/>
      <c r="KS295" s="70"/>
      <c r="KT295" s="70"/>
      <c r="KU295" s="70"/>
      <c r="KV295" s="70"/>
      <c r="KW295" s="70"/>
      <c r="KX295" s="70"/>
      <c r="KY295" s="70"/>
      <c r="KZ295" s="70"/>
      <c r="LA295" s="70"/>
      <c r="LB295" s="70"/>
      <c r="LC295" s="70"/>
      <c r="LD295" s="70"/>
      <c r="LE295" s="70"/>
      <c r="LF295" s="70"/>
      <c r="LG295" s="70"/>
    </row>
    <row r="296" spans="1:319" ht="60">
      <c r="A296" s="70" t="s">
        <v>552</v>
      </c>
      <c r="B296" s="71">
        <v>277420.02</v>
      </c>
      <c r="C296" s="71">
        <v>253555</v>
      </c>
      <c r="D296" s="26">
        <v>298869.77618749993</v>
      </c>
      <c r="E296" s="26">
        <f>ROUNDUP(Tabla1[[#This Row],[€uros1]],0)</f>
        <v>298870</v>
      </c>
      <c r="F296" s="70">
        <v>22</v>
      </c>
      <c r="G296" s="32">
        <v>295</v>
      </c>
      <c r="H296" s="70" t="s">
        <v>455</v>
      </c>
      <c r="I296" s="70" t="s">
        <v>455</v>
      </c>
      <c r="J296" s="70" t="s">
        <v>455</v>
      </c>
      <c r="M296" s="70">
        <v>2</v>
      </c>
      <c r="N296" s="70">
        <v>2</v>
      </c>
      <c r="O296" s="70" t="s">
        <v>1315</v>
      </c>
      <c r="P296" s="70" t="s">
        <v>1328</v>
      </c>
      <c r="W296" s="70" t="s">
        <v>1422</v>
      </c>
      <c r="X296" s="70" t="s">
        <v>1423</v>
      </c>
      <c r="Y296" s="70" t="s">
        <v>1424</v>
      </c>
      <c r="AI296" s="70" t="s">
        <v>612</v>
      </c>
      <c r="AJ296" s="70" t="s">
        <v>171</v>
      </c>
      <c r="AK296" s="70" t="s">
        <v>1336</v>
      </c>
      <c r="AL296" s="70" t="s">
        <v>260</v>
      </c>
      <c r="AM296" s="70" t="s">
        <v>2108</v>
      </c>
      <c r="AN296" s="70" t="s">
        <v>60</v>
      </c>
      <c r="AO296" s="70" t="s">
        <v>61</v>
      </c>
      <c r="AP296" s="70" t="s">
        <v>62</v>
      </c>
      <c r="AQ296" s="70" t="s">
        <v>64</v>
      </c>
      <c r="AR296" s="70" t="s">
        <v>65</v>
      </c>
      <c r="AS296" s="70" t="s">
        <v>528</v>
      </c>
      <c r="AT296" s="70" t="s">
        <v>131</v>
      </c>
      <c r="AU296" s="70" t="s">
        <v>170</v>
      </c>
      <c r="AV296" s="70" t="s">
        <v>67</v>
      </c>
      <c r="AW296" s="70" t="s">
        <v>235</v>
      </c>
      <c r="AX296" s="70" t="s">
        <v>108</v>
      </c>
      <c r="AY296" s="70" t="s">
        <v>529</v>
      </c>
      <c r="AZ296" s="70" t="s">
        <v>317</v>
      </c>
      <c r="BD296" s="70" t="s">
        <v>605</v>
      </c>
      <c r="BE296" s="70" t="s">
        <v>606</v>
      </c>
      <c r="BF296" s="33" t="s">
        <v>2116</v>
      </c>
      <c r="BM296" s="70"/>
      <c r="BN296" s="72"/>
      <c r="BO296" s="70" t="s">
        <v>121</v>
      </c>
      <c r="BP296" s="62" t="s">
        <v>2038</v>
      </c>
      <c r="BQ296" s="73" t="s">
        <v>2051</v>
      </c>
      <c r="BR296" s="70"/>
      <c r="BT296" s="70"/>
      <c r="BU296" s="74"/>
      <c r="BV296" s="75"/>
      <c r="BW296" s="70" t="s">
        <v>1681</v>
      </c>
      <c r="BX296" s="70" t="s">
        <v>693</v>
      </c>
      <c r="BY296" s="70">
        <v>3</v>
      </c>
      <c r="BZ296" s="70"/>
      <c r="CA296" s="70"/>
      <c r="CB296" s="70"/>
      <c r="CC296" s="70"/>
      <c r="CD296" s="70"/>
      <c r="CE296" s="70"/>
      <c r="CF296" s="70"/>
      <c r="CG296" s="70"/>
      <c r="CH296" s="70" t="s">
        <v>1636</v>
      </c>
      <c r="CI296" s="70"/>
      <c r="CJ296" s="74"/>
      <c r="CK296" s="70"/>
      <c r="CL296" s="70" t="s">
        <v>1668</v>
      </c>
      <c r="CM296" s="70"/>
      <c r="CN296" s="70"/>
      <c r="CO296" s="70"/>
      <c r="CP296" s="70"/>
      <c r="CQ296" s="70"/>
      <c r="CR296" s="70"/>
      <c r="CS296" s="70"/>
      <c r="CT296" s="70"/>
      <c r="CV296" s="70"/>
      <c r="CY296" s="75"/>
      <c r="CZ296" s="75"/>
      <c r="DA296" s="75"/>
      <c r="DE296" s="70" t="s">
        <v>1690</v>
      </c>
      <c r="DF296" s="70" t="s">
        <v>1684</v>
      </c>
      <c r="DJ296" s="70"/>
      <c r="DK296" s="70"/>
      <c r="DL296" s="70"/>
      <c r="DM296" s="70"/>
      <c r="DN296" s="70"/>
      <c r="DO296" s="70" t="s">
        <v>1856</v>
      </c>
      <c r="DP296" s="70" t="s">
        <v>1858</v>
      </c>
      <c r="DQ296" s="70"/>
      <c r="DR296" s="70" t="s">
        <v>1683</v>
      </c>
      <c r="DS296" s="70"/>
      <c r="DT296" s="70"/>
      <c r="DU296" s="70"/>
      <c r="DV296" s="70"/>
      <c r="DW296" s="70"/>
      <c r="DX296" s="70"/>
      <c r="DY296" s="70"/>
      <c r="DZ296" s="70"/>
      <c r="EA296" s="70"/>
      <c r="EB296" s="70" t="s">
        <v>1691</v>
      </c>
      <c r="EC296" s="76" t="s">
        <v>1693</v>
      </c>
      <c r="ED296" s="76"/>
      <c r="EE296" s="76"/>
      <c r="EF296" s="76"/>
      <c r="EG296" s="76"/>
      <c r="EH296" s="76"/>
      <c r="EI296" s="70"/>
      <c r="EL296" s="70">
        <f>COUNTA(Tabla1[[#This Row],[Tamb1]:[Tamb4]])</f>
        <v>4</v>
      </c>
      <c r="EM296" s="78" t="s">
        <v>1727</v>
      </c>
      <c r="EN296" s="78" t="s">
        <v>1728</v>
      </c>
      <c r="EO296" s="78" t="s">
        <v>1734</v>
      </c>
      <c r="EP296" s="78" t="s">
        <v>1736</v>
      </c>
      <c r="EQ296" s="78" t="s">
        <v>1741</v>
      </c>
      <c r="ER296" s="78" t="s">
        <v>1745</v>
      </c>
      <c r="ES296" s="70">
        <f>COUNTA(Tabla1[[#This Row],[Tcam1]:[Tcam9]])</f>
        <v>4</v>
      </c>
      <c r="ET296" s="62" t="s">
        <v>2098</v>
      </c>
      <c r="EU296" s="62" t="s">
        <v>2099</v>
      </c>
      <c r="EV296" s="78" t="s">
        <v>1741</v>
      </c>
      <c r="EW296" s="78" t="s">
        <v>1745</v>
      </c>
      <c r="FC296" s="79" t="s">
        <v>2100</v>
      </c>
      <c r="FD296" s="90" t="s">
        <v>1728</v>
      </c>
      <c r="FE296" s="79">
        <v>79100</v>
      </c>
      <c r="FF296" s="79">
        <v>236800</v>
      </c>
      <c r="FG296" s="80"/>
      <c r="FH296" s="80"/>
      <c r="FI296" s="80"/>
      <c r="FJ296" s="80"/>
      <c r="FK296" s="80"/>
      <c r="FL296" s="79" t="s">
        <v>2101</v>
      </c>
      <c r="FM296" s="90" t="s">
        <v>1734</v>
      </c>
      <c r="FN296" s="79">
        <v>79100</v>
      </c>
      <c r="FO296" s="79">
        <v>209300</v>
      </c>
      <c r="FP296" s="80"/>
      <c r="FQ296" s="80"/>
      <c r="FR296" s="80"/>
      <c r="FS296" s="80"/>
      <c r="FT296" s="80"/>
      <c r="FU296" s="79" t="s">
        <v>2102</v>
      </c>
      <c r="FV296" s="90" t="s">
        <v>2103</v>
      </c>
      <c r="FW296" s="79">
        <v>79100</v>
      </c>
      <c r="FX296" s="79">
        <v>183500</v>
      </c>
      <c r="FY296" s="80"/>
      <c r="FZ296" s="79" t="s">
        <v>2102</v>
      </c>
      <c r="GA296" s="91" t="s">
        <v>2104</v>
      </c>
      <c r="GB296" s="79">
        <v>79100</v>
      </c>
      <c r="GC296" s="79">
        <v>107100</v>
      </c>
      <c r="GD296" s="80"/>
      <c r="GE296" s="74"/>
      <c r="GF296" s="74"/>
      <c r="GG296" s="74"/>
      <c r="GH296" s="74"/>
      <c r="GI296" s="74"/>
      <c r="GJ296" s="74"/>
      <c r="GK296" s="74"/>
      <c r="GL296" s="74"/>
      <c r="GM296" s="74"/>
      <c r="GN296" s="74"/>
      <c r="GO296" s="74"/>
      <c r="GP296" s="74"/>
      <c r="GQ296" s="74"/>
      <c r="GR296" s="74"/>
      <c r="GS296" s="74"/>
      <c r="GT296" s="74"/>
      <c r="GU296" s="74"/>
      <c r="GV296" s="74"/>
      <c r="GW296" s="74"/>
      <c r="GX296" s="74"/>
      <c r="GY296" s="74"/>
      <c r="GZ296" s="74"/>
      <c r="HA296" s="74"/>
      <c r="HB296" s="74"/>
      <c r="HC296" s="74"/>
      <c r="HD296" s="74"/>
      <c r="HE296" s="74"/>
      <c r="HF296" s="74"/>
      <c r="HG296" s="74"/>
      <c r="HH296" s="74"/>
      <c r="HI296" s="74"/>
      <c r="HJ296" s="74"/>
      <c r="HK296" s="74"/>
      <c r="HL296" s="74"/>
      <c r="HM296" s="74"/>
      <c r="HN296" s="74"/>
      <c r="HO296" s="74"/>
      <c r="HP296" s="74"/>
      <c r="HQ296" s="74"/>
      <c r="HR296" s="74"/>
      <c r="HS296" s="74"/>
      <c r="HT296" s="74"/>
      <c r="HU296" s="74"/>
      <c r="HV296" s="74"/>
      <c r="HW296" s="74"/>
      <c r="HX296" s="74"/>
      <c r="HY296" s="74"/>
      <c r="HZ296" s="74"/>
      <c r="IA296" s="74"/>
      <c r="IB296" s="74"/>
      <c r="IC296" s="74"/>
      <c r="ID296" s="74"/>
      <c r="IE296" s="74"/>
      <c r="IF296" s="74"/>
      <c r="IG296" s="74"/>
      <c r="IH296" s="74"/>
      <c r="II296" s="74"/>
      <c r="IJ296" s="74"/>
      <c r="IK296" s="74"/>
      <c r="IL296" s="74"/>
      <c r="IM296" s="74"/>
      <c r="IN296" s="74"/>
      <c r="IO296" s="74"/>
      <c r="IP296" s="74"/>
      <c r="IQ296" s="74"/>
      <c r="IR296" s="74"/>
      <c r="IS296" s="74"/>
      <c r="IT296" s="74"/>
      <c r="IU296" s="74"/>
      <c r="IV296" s="74"/>
      <c r="IW296" s="74"/>
      <c r="IX296" s="74"/>
      <c r="IY296" s="74"/>
      <c r="IZ296" s="74"/>
      <c r="JA296" s="74"/>
      <c r="JB296" s="74"/>
      <c r="JC296" s="74"/>
      <c r="JD296" s="74"/>
      <c r="JE296" s="74"/>
      <c r="JF296" s="74"/>
      <c r="JG296" s="74"/>
      <c r="JH296" s="74"/>
      <c r="JI296" s="74"/>
      <c r="JJ296" s="74"/>
      <c r="JK296" s="70"/>
      <c r="JL296" s="70"/>
      <c r="JM296" s="70"/>
      <c r="JN296" s="70"/>
      <c r="JO296" s="70"/>
      <c r="JP296" s="70"/>
      <c r="JQ296" s="70"/>
      <c r="JR296" s="70"/>
      <c r="JS296" s="70"/>
      <c r="JT296" s="70"/>
      <c r="JU296" s="70"/>
      <c r="JV296" s="70"/>
      <c r="JW296" s="70"/>
      <c r="JX296" s="70"/>
      <c r="JY296" s="70"/>
      <c r="JZ296" s="70"/>
      <c r="KA296" s="70"/>
      <c r="KB296" s="70"/>
      <c r="KC296" s="70"/>
      <c r="KD296" s="70"/>
      <c r="KE296" s="70"/>
      <c r="KF296" s="70"/>
      <c r="KG296" s="70"/>
      <c r="KH296" s="70"/>
      <c r="KI296" s="70"/>
      <c r="KJ296" s="70"/>
      <c r="KK296" s="70"/>
      <c r="KL296" s="70"/>
      <c r="KM296" s="70"/>
      <c r="KN296" s="70"/>
      <c r="KO296" s="70"/>
      <c r="KP296" s="70"/>
      <c r="KQ296" s="70"/>
      <c r="KR296" s="70"/>
      <c r="KS296" s="70"/>
      <c r="KT296" s="70"/>
      <c r="KU296" s="70"/>
      <c r="KV296" s="70"/>
      <c r="KW296" s="70"/>
      <c r="KX296" s="70"/>
      <c r="KY296" s="70"/>
      <c r="KZ296" s="70"/>
      <c r="LA296" s="70"/>
      <c r="LB296" s="70"/>
      <c r="LC296" s="70"/>
      <c r="LD296" s="70"/>
      <c r="LE296" s="70"/>
      <c r="LF296" s="70"/>
      <c r="LG296" s="70"/>
    </row>
    <row r="297" spans="1:319" ht="60">
      <c r="A297" s="70" t="s">
        <v>551</v>
      </c>
      <c r="B297" s="71">
        <v>266988.56</v>
      </c>
      <c r="C297" s="71">
        <v>229116</v>
      </c>
      <c r="D297" s="26">
        <v>287630.36348046869</v>
      </c>
      <c r="E297" s="26">
        <f>ROUNDUP(Tabla1[[#This Row],[€uros1]],0)</f>
        <v>287631</v>
      </c>
      <c r="F297" s="70">
        <v>22</v>
      </c>
      <c r="G297" s="32">
        <v>296</v>
      </c>
      <c r="H297" s="70" t="s">
        <v>455</v>
      </c>
      <c r="I297" s="70" t="s">
        <v>455</v>
      </c>
      <c r="J297" s="70" t="s">
        <v>455</v>
      </c>
      <c r="M297" s="70">
        <v>2</v>
      </c>
      <c r="N297" s="70">
        <v>2</v>
      </c>
      <c r="O297" s="70" t="s">
        <v>1315</v>
      </c>
      <c r="P297" s="70" t="s">
        <v>1328</v>
      </c>
      <c r="W297" s="70" t="s">
        <v>1422</v>
      </c>
      <c r="X297" s="70" t="s">
        <v>1423</v>
      </c>
      <c r="Y297" s="70" t="s">
        <v>1424</v>
      </c>
      <c r="AI297" s="70" t="s">
        <v>612</v>
      </c>
      <c r="AJ297" s="70" t="s">
        <v>171</v>
      </c>
      <c r="AK297" s="70" t="s">
        <v>1336</v>
      </c>
      <c r="AL297" s="70" t="s">
        <v>260</v>
      </c>
      <c r="AM297" s="70" t="s">
        <v>2108</v>
      </c>
      <c r="AN297" s="70" t="s">
        <v>60</v>
      </c>
      <c r="AO297" s="70" t="s">
        <v>61</v>
      </c>
      <c r="AP297" s="70" t="s">
        <v>62</v>
      </c>
      <c r="AQ297" s="70" t="s">
        <v>64</v>
      </c>
      <c r="AR297" s="70" t="s">
        <v>65</v>
      </c>
      <c r="AS297" s="70" t="s">
        <v>528</v>
      </c>
      <c r="AT297" s="70" t="s">
        <v>131</v>
      </c>
      <c r="AU297" s="70" t="s">
        <v>170</v>
      </c>
      <c r="AV297" s="70" t="s">
        <v>67</v>
      </c>
      <c r="AW297" s="70" t="s">
        <v>235</v>
      </c>
      <c r="AX297" s="70" t="s">
        <v>108</v>
      </c>
      <c r="AY297" s="70" t="s">
        <v>529</v>
      </c>
      <c r="AZ297" s="70" t="s">
        <v>317</v>
      </c>
      <c r="BD297" s="70" t="s">
        <v>605</v>
      </c>
      <c r="BE297" s="70" t="s">
        <v>606</v>
      </c>
      <c r="BF297" s="33" t="s">
        <v>2116</v>
      </c>
      <c r="BM297" s="70"/>
      <c r="BN297" s="72"/>
      <c r="BO297" s="70" t="s">
        <v>121</v>
      </c>
      <c r="BP297" s="62" t="s">
        <v>2039</v>
      </c>
      <c r="BQ297" s="73" t="s">
        <v>2052</v>
      </c>
      <c r="BR297" s="70"/>
      <c r="BT297" s="70"/>
      <c r="BU297" s="74"/>
      <c r="BV297" s="75"/>
      <c r="BW297" s="70" t="s">
        <v>1681</v>
      </c>
      <c r="BX297" s="70" t="s">
        <v>693</v>
      </c>
      <c r="BY297" s="70">
        <v>3</v>
      </c>
      <c r="BZ297" s="70"/>
      <c r="CA297" s="70"/>
      <c r="CB297" s="70"/>
      <c r="CC297" s="70"/>
      <c r="CD297" s="70"/>
      <c r="CE297" s="70"/>
      <c r="CF297" s="70"/>
      <c r="CG297" s="70"/>
      <c r="CH297" s="70" t="s">
        <v>1636</v>
      </c>
      <c r="CI297" s="70"/>
      <c r="CJ297" s="74"/>
      <c r="CK297" s="70"/>
      <c r="CL297" s="70" t="s">
        <v>1669</v>
      </c>
      <c r="CM297" s="70"/>
      <c r="CN297" s="70"/>
      <c r="CO297" s="70"/>
      <c r="CP297" s="70"/>
      <c r="CQ297" s="70"/>
      <c r="CR297" s="70"/>
      <c r="CS297" s="70"/>
      <c r="CT297" s="70"/>
      <c r="CV297" s="70"/>
      <c r="CY297" s="75"/>
      <c r="CZ297" s="75"/>
      <c r="DA297" s="75"/>
      <c r="DE297" s="70" t="s">
        <v>1690</v>
      </c>
      <c r="DF297" s="70" t="s">
        <v>1684</v>
      </c>
      <c r="DJ297" s="70"/>
      <c r="DK297" s="70"/>
      <c r="DL297" s="70"/>
      <c r="DM297" s="70"/>
      <c r="DN297" s="70"/>
      <c r="DO297" s="70" t="s">
        <v>1856</v>
      </c>
      <c r="DP297" s="70" t="s">
        <v>1859</v>
      </c>
      <c r="DQ297" s="70"/>
      <c r="DR297" s="70" t="s">
        <v>1685</v>
      </c>
      <c r="DS297" s="70"/>
      <c r="DT297" s="70"/>
      <c r="DU297" s="70"/>
      <c r="DV297" s="70"/>
      <c r="DW297" s="70"/>
      <c r="DX297" s="70"/>
      <c r="DY297" s="70"/>
      <c r="DZ297" s="70"/>
      <c r="EA297" s="70"/>
      <c r="EB297" s="70" t="s">
        <v>1691</v>
      </c>
      <c r="EC297" s="76" t="s">
        <v>1694</v>
      </c>
      <c r="ED297" s="76"/>
      <c r="EE297" s="76"/>
      <c r="EF297" s="76"/>
      <c r="EG297" s="76"/>
      <c r="EH297" s="76"/>
      <c r="EI297" s="70"/>
      <c r="EL297" s="70">
        <f>COUNTA(Tabla1[[#This Row],[Tamb1]:[Tamb4]])</f>
        <v>4</v>
      </c>
      <c r="EM297" s="78" t="s">
        <v>1727</v>
      </c>
      <c r="EN297" s="78" t="s">
        <v>1728</v>
      </c>
      <c r="EO297" s="78" t="s">
        <v>1734</v>
      </c>
      <c r="EP297" s="78" t="s">
        <v>1736</v>
      </c>
      <c r="EQ297" s="78" t="s">
        <v>1741</v>
      </c>
      <c r="ER297" s="78" t="s">
        <v>1745</v>
      </c>
      <c r="ES297" s="70">
        <f>COUNTA(Tabla1[[#This Row],[Tcam1]:[Tcam9]])</f>
        <v>4</v>
      </c>
      <c r="ET297" s="62" t="s">
        <v>2098</v>
      </c>
      <c r="EU297" s="62" t="s">
        <v>2099</v>
      </c>
      <c r="EV297" s="78" t="s">
        <v>1741</v>
      </c>
      <c r="EW297" s="78" t="s">
        <v>1745</v>
      </c>
      <c r="FC297" s="79" t="s">
        <v>2100</v>
      </c>
      <c r="FD297" s="90" t="s">
        <v>1728</v>
      </c>
      <c r="FE297" s="79">
        <v>43700</v>
      </c>
      <c r="FF297" s="79">
        <v>279000</v>
      </c>
      <c r="FG297" s="80"/>
      <c r="FH297" s="80"/>
      <c r="FI297" s="80"/>
      <c r="FJ297" s="80"/>
      <c r="FK297" s="80"/>
      <c r="FL297" s="79" t="s">
        <v>2101</v>
      </c>
      <c r="FM297" s="90" t="s">
        <v>1734</v>
      </c>
      <c r="FN297" s="79">
        <v>43700</v>
      </c>
      <c r="FO297" s="79">
        <v>250900</v>
      </c>
      <c r="FP297" s="80"/>
      <c r="FQ297" s="80"/>
      <c r="FR297" s="80"/>
      <c r="FS297" s="80"/>
      <c r="FT297" s="80"/>
      <c r="FU297" s="79" t="s">
        <v>2102</v>
      </c>
      <c r="FV297" s="90" t="s">
        <v>2103</v>
      </c>
      <c r="FW297" s="79">
        <v>43700</v>
      </c>
      <c r="FX297" s="79">
        <v>224500</v>
      </c>
      <c r="FY297" s="80"/>
      <c r="FZ297" s="79" t="s">
        <v>2102</v>
      </c>
      <c r="GA297" s="91" t="s">
        <v>2104</v>
      </c>
      <c r="GB297" s="79">
        <v>43700</v>
      </c>
      <c r="GC297" s="79">
        <v>146400</v>
      </c>
      <c r="GD297" s="80"/>
      <c r="GE297" s="74"/>
      <c r="GF297" s="74"/>
      <c r="GG297" s="74"/>
      <c r="GH297" s="74"/>
      <c r="GI297" s="74"/>
      <c r="GJ297" s="74"/>
      <c r="GK297" s="74"/>
      <c r="GL297" s="74"/>
      <c r="GM297" s="74"/>
      <c r="GN297" s="74"/>
      <c r="GO297" s="74"/>
      <c r="GP297" s="74"/>
      <c r="GQ297" s="74"/>
      <c r="GR297" s="74"/>
      <c r="GS297" s="74"/>
      <c r="GT297" s="74"/>
      <c r="GU297" s="74"/>
      <c r="GV297" s="74"/>
      <c r="GW297" s="74"/>
      <c r="GX297" s="74"/>
      <c r="GY297" s="74"/>
      <c r="GZ297" s="74"/>
      <c r="HA297" s="74"/>
      <c r="HB297" s="74"/>
      <c r="HC297" s="74"/>
      <c r="HD297" s="74"/>
      <c r="HE297" s="74"/>
      <c r="HF297" s="74"/>
      <c r="HG297" s="74"/>
      <c r="HH297" s="74"/>
      <c r="HI297" s="74"/>
      <c r="HJ297" s="74"/>
      <c r="HK297" s="74"/>
      <c r="HL297" s="74"/>
      <c r="HM297" s="74"/>
      <c r="HN297" s="74"/>
      <c r="HO297" s="74"/>
      <c r="HP297" s="74"/>
      <c r="HQ297" s="74"/>
      <c r="HR297" s="74"/>
      <c r="HS297" s="74"/>
      <c r="HT297" s="74"/>
      <c r="HU297" s="74"/>
      <c r="HV297" s="74"/>
      <c r="HW297" s="74"/>
      <c r="HX297" s="74"/>
      <c r="HY297" s="74"/>
      <c r="HZ297" s="74"/>
      <c r="IA297" s="74"/>
      <c r="IB297" s="74"/>
      <c r="IC297" s="74"/>
      <c r="ID297" s="74"/>
      <c r="IE297" s="74"/>
      <c r="IF297" s="74"/>
      <c r="IG297" s="74"/>
      <c r="IH297" s="74"/>
      <c r="II297" s="74"/>
      <c r="IJ297" s="74"/>
      <c r="IK297" s="74"/>
      <c r="IL297" s="74"/>
      <c r="IM297" s="74"/>
      <c r="IN297" s="74"/>
      <c r="IO297" s="74"/>
      <c r="IP297" s="74"/>
      <c r="IQ297" s="74"/>
      <c r="IR297" s="74"/>
      <c r="IS297" s="74"/>
      <c r="IT297" s="74"/>
      <c r="IU297" s="74"/>
      <c r="IV297" s="74"/>
      <c r="IW297" s="74"/>
      <c r="IX297" s="74"/>
      <c r="IY297" s="74"/>
      <c r="IZ297" s="74"/>
      <c r="JA297" s="74"/>
      <c r="JB297" s="74"/>
      <c r="JC297" s="74"/>
      <c r="JD297" s="74"/>
      <c r="JE297" s="74"/>
      <c r="JF297" s="74"/>
      <c r="JG297" s="74"/>
      <c r="JH297" s="74"/>
      <c r="JI297" s="74"/>
      <c r="JJ297" s="74"/>
      <c r="JK297" s="70"/>
      <c r="JL297" s="70"/>
      <c r="JM297" s="70"/>
      <c r="JN297" s="70"/>
      <c r="JO297" s="70"/>
      <c r="JP297" s="70"/>
      <c r="JQ297" s="70"/>
      <c r="JR297" s="70"/>
      <c r="JS297" s="70"/>
      <c r="JT297" s="70"/>
      <c r="JU297" s="70"/>
      <c r="JV297" s="70"/>
      <c r="JW297" s="70"/>
      <c r="JX297" s="70"/>
      <c r="JY297" s="70"/>
      <c r="JZ297" s="70"/>
      <c r="KA297" s="70"/>
      <c r="KB297" s="70"/>
      <c r="KC297" s="70"/>
      <c r="KD297" s="70"/>
      <c r="KE297" s="70"/>
      <c r="KF297" s="70"/>
      <c r="KG297" s="70"/>
      <c r="KH297" s="70"/>
      <c r="KI297" s="70"/>
      <c r="KJ297" s="70"/>
      <c r="KK297" s="70"/>
      <c r="KL297" s="70"/>
      <c r="KM297" s="70"/>
      <c r="KN297" s="70"/>
      <c r="KO297" s="70"/>
      <c r="KP297" s="70"/>
      <c r="KQ297" s="70"/>
      <c r="KR297" s="70"/>
      <c r="KS297" s="70"/>
      <c r="KT297" s="70"/>
      <c r="KU297" s="70"/>
      <c r="KV297" s="70"/>
      <c r="KW297" s="70"/>
      <c r="KX297" s="70"/>
      <c r="KY297" s="70"/>
      <c r="KZ297" s="70"/>
      <c r="LA297" s="70"/>
      <c r="LB297" s="70"/>
      <c r="LC297" s="70"/>
      <c r="LD297" s="70"/>
      <c r="LE297" s="70"/>
      <c r="LF297" s="70"/>
      <c r="LG297" s="70"/>
    </row>
    <row r="298" spans="1:319" ht="60">
      <c r="A298" s="70" t="s">
        <v>462</v>
      </c>
      <c r="B298" s="71">
        <v>85086.2</v>
      </c>
      <c r="C298" s="71">
        <v>80270</v>
      </c>
      <c r="D298" s="26">
        <v>91936.252764756937</v>
      </c>
      <c r="E298" s="26">
        <f>ROUNDUP(Tabla1[[#This Row],[€uros1]],0)</f>
        <v>91937</v>
      </c>
      <c r="F298" s="70">
        <v>23</v>
      </c>
      <c r="G298" s="32">
        <v>297</v>
      </c>
      <c r="H298" s="70" t="s">
        <v>473</v>
      </c>
      <c r="I298" s="70" t="s">
        <v>473</v>
      </c>
      <c r="J298" s="70" t="s">
        <v>473</v>
      </c>
      <c r="M298" s="70">
        <v>2</v>
      </c>
      <c r="O298" s="70" t="s">
        <v>1312</v>
      </c>
      <c r="P298" s="70" t="s">
        <v>1325</v>
      </c>
      <c r="AI298" s="70" t="s">
        <v>612</v>
      </c>
      <c r="AJ298" s="70" t="s">
        <v>171</v>
      </c>
      <c r="AK298" s="70" t="s">
        <v>1336</v>
      </c>
      <c r="AL298" s="70" t="s">
        <v>316</v>
      </c>
      <c r="AM298" s="70" t="s">
        <v>2108</v>
      </c>
      <c r="AN298" s="70" t="s">
        <v>60</v>
      </c>
      <c r="AO298" s="70" t="s">
        <v>61</v>
      </c>
      <c r="AP298" s="70" t="s">
        <v>90</v>
      </c>
      <c r="AQ298" s="70" t="s">
        <v>62</v>
      </c>
      <c r="AR298" s="70" t="s">
        <v>537</v>
      </c>
      <c r="AS298" s="70" t="s">
        <v>527</v>
      </c>
      <c r="AT298" s="70" t="s">
        <v>528</v>
      </c>
      <c r="AU298" s="70" t="s">
        <v>131</v>
      </c>
      <c r="AV298" s="70" t="s">
        <v>67</v>
      </c>
      <c r="AW298" s="70" t="s">
        <v>235</v>
      </c>
      <c r="AX298" s="70" t="s">
        <v>108</v>
      </c>
      <c r="AY298" s="70" t="s">
        <v>92</v>
      </c>
      <c r="AZ298" s="70" t="s">
        <v>529</v>
      </c>
      <c r="BA298" s="70" t="s">
        <v>317</v>
      </c>
      <c r="BD298" s="70" t="s">
        <v>601</v>
      </c>
      <c r="BE298" s="70" t="s">
        <v>602</v>
      </c>
      <c r="BF298" s="70" t="s">
        <v>1305</v>
      </c>
      <c r="BM298" s="70"/>
      <c r="BN298" s="72"/>
      <c r="BO298" s="70" t="s">
        <v>121</v>
      </c>
      <c r="BP298" s="62" t="s">
        <v>1989</v>
      </c>
      <c r="BQ298" s="73" t="s">
        <v>2053</v>
      </c>
      <c r="BR298" s="70"/>
      <c r="BT298" s="70"/>
      <c r="BU298" s="74"/>
      <c r="BV298" s="70" t="s">
        <v>1463</v>
      </c>
      <c r="BW298" s="70"/>
      <c r="BX298" s="70"/>
      <c r="BY298" s="70">
        <v>3</v>
      </c>
      <c r="BZ298" s="70"/>
      <c r="CA298" s="70"/>
      <c r="CB298" s="70"/>
      <c r="CC298" s="70">
        <v>12.9</v>
      </c>
      <c r="CD298" s="70">
        <v>24.5</v>
      </c>
      <c r="CE298" s="70">
        <v>1.4</v>
      </c>
      <c r="CF298" s="70">
        <v>4</v>
      </c>
      <c r="CG298" s="70"/>
      <c r="CH298" s="70"/>
      <c r="CI298" s="70"/>
      <c r="CJ298" s="74"/>
      <c r="CK298" s="70"/>
      <c r="CL298" s="70"/>
      <c r="CM298" s="70"/>
      <c r="CN298" s="70"/>
      <c r="CO298" s="70"/>
      <c r="CP298" s="70"/>
      <c r="CQ298" s="70"/>
      <c r="CR298" s="70"/>
      <c r="CS298" s="70"/>
      <c r="CT298" s="70"/>
      <c r="CV298" s="70"/>
      <c r="CY298" s="75"/>
      <c r="CZ298" s="75"/>
      <c r="DA298" s="75"/>
      <c r="DE298" s="70">
        <v>35</v>
      </c>
      <c r="DF298" s="70">
        <v>12</v>
      </c>
      <c r="DJ298" s="70"/>
      <c r="DK298" s="70"/>
      <c r="DL298" s="70"/>
      <c r="DM298" s="70"/>
      <c r="DN298" s="70"/>
      <c r="DO298" s="88" t="s">
        <v>1717</v>
      </c>
      <c r="DP298" s="70" t="s">
        <v>1707</v>
      </c>
      <c r="DQ298" s="70"/>
      <c r="DS298" s="70"/>
      <c r="DT298" s="70"/>
      <c r="DU298" s="70"/>
      <c r="DV298" s="70"/>
      <c r="DW298" s="70"/>
      <c r="DX298" s="70"/>
      <c r="DY298" s="70"/>
      <c r="DZ298" s="70"/>
      <c r="EA298" s="70"/>
      <c r="EB298" s="70" t="s">
        <v>1704</v>
      </c>
      <c r="EC298" s="70"/>
      <c r="ED298" s="70"/>
      <c r="EE298" s="70"/>
      <c r="EF298" s="70"/>
      <c r="EG298" s="70"/>
      <c r="EH298" s="70"/>
      <c r="EI298" s="76">
        <v>2500</v>
      </c>
      <c r="EJ298" s="76">
        <v>1000</v>
      </c>
      <c r="EK298" s="76">
        <v>2000</v>
      </c>
      <c r="EL298" s="70">
        <f>COUNTA(Tabla1[[#This Row],[Tamb1]:[Tamb4]])</f>
        <v>1</v>
      </c>
      <c r="EM298" s="77" t="s">
        <v>1731</v>
      </c>
      <c r="EQ298" s="78" t="s">
        <v>1740</v>
      </c>
      <c r="ER298" s="78" t="s">
        <v>1745</v>
      </c>
      <c r="ES298" s="70">
        <f>COUNTA(Tabla1[[#This Row],[Tcam1]:[Tcam9]])</f>
        <v>2</v>
      </c>
      <c r="ET298" s="78" t="s">
        <v>1740</v>
      </c>
      <c r="EU298" s="78" t="s">
        <v>1745</v>
      </c>
      <c r="EV298" s="70"/>
      <c r="FC298" s="79">
        <v>5200</v>
      </c>
      <c r="FD298" s="79">
        <v>33000</v>
      </c>
      <c r="FE298" s="79"/>
      <c r="FF298" s="80"/>
      <c r="FG298" s="80"/>
      <c r="FH298" s="80"/>
      <c r="FI298" s="80"/>
      <c r="FJ298" s="80"/>
      <c r="FK298" s="80"/>
      <c r="FL298" s="79"/>
      <c r="FM298" s="79"/>
      <c r="FN298" s="79"/>
      <c r="FO298" s="80"/>
      <c r="FP298" s="80"/>
      <c r="FQ298" s="80"/>
      <c r="FR298" s="80"/>
      <c r="FS298" s="80"/>
      <c r="FT298" s="80"/>
      <c r="FU298" s="79"/>
      <c r="FV298" s="79"/>
      <c r="FW298" s="79"/>
      <c r="FX298" s="80"/>
      <c r="FY298" s="80"/>
      <c r="FZ298" s="79"/>
      <c r="GA298" s="80"/>
      <c r="GB298" s="80"/>
      <c r="GC298" s="80"/>
      <c r="GD298" s="80"/>
      <c r="GE298" s="74"/>
      <c r="GF298" s="74"/>
      <c r="GG298" s="74"/>
      <c r="GH298" s="74"/>
      <c r="GI298" s="74"/>
      <c r="GJ298" s="74"/>
      <c r="GK298" s="74"/>
      <c r="GL298" s="74"/>
      <c r="GM298" s="74"/>
      <c r="GN298" s="74"/>
      <c r="GO298" s="74"/>
      <c r="GP298" s="74"/>
      <c r="GQ298" s="74"/>
      <c r="GR298" s="74"/>
      <c r="GS298" s="74"/>
      <c r="GT298" s="74"/>
      <c r="GU298" s="74"/>
      <c r="GV298" s="74"/>
      <c r="GW298" s="74"/>
      <c r="GX298" s="74"/>
      <c r="GY298" s="74"/>
      <c r="GZ298" s="74"/>
      <c r="HA298" s="74"/>
      <c r="HB298" s="74"/>
      <c r="HC298" s="74"/>
      <c r="HD298" s="74"/>
      <c r="HE298" s="74"/>
      <c r="HF298" s="74"/>
      <c r="HG298" s="74"/>
      <c r="HH298" s="74"/>
      <c r="HI298" s="74"/>
      <c r="HJ298" s="74"/>
      <c r="HK298" s="74"/>
      <c r="HL298" s="74"/>
      <c r="HM298" s="74"/>
      <c r="HN298" s="74"/>
      <c r="HO298" s="74"/>
      <c r="HP298" s="74"/>
      <c r="HQ298" s="74"/>
      <c r="HR298" s="74"/>
      <c r="HS298" s="74"/>
      <c r="HT298" s="74"/>
      <c r="HU298" s="74"/>
      <c r="HV298" s="74"/>
      <c r="HW298" s="74"/>
      <c r="HX298" s="74"/>
      <c r="HY298" s="74"/>
      <c r="HZ298" s="74"/>
      <c r="IA298" s="74"/>
      <c r="IB298" s="74"/>
      <c r="IC298" s="74"/>
      <c r="ID298" s="74"/>
      <c r="IE298" s="74"/>
      <c r="IF298" s="74"/>
      <c r="IG298" s="74"/>
      <c r="IH298" s="74"/>
      <c r="II298" s="74"/>
      <c r="IJ298" s="74"/>
      <c r="IK298" s="74"/>
      <c r="IL298" s="74"/>
      <c r="IM298" s="74"/>
      <c r="IN298" s="74"/>
      <c r="IO298" s="74"/>
      <c r="IP298" s="74"/>
      <c r="IQ298" s="74"/>
      <c r="IR298" s="74"/>
      <c r="IS298" s="74"/>
      <c r="IT298" s="74"/>
      <c r="IU298" s="74"/>
      <c r="IV298" s="74"/>
      <c r="IW298" s="74"/>
      <c r="IX298" s="74"/>
      <c r="IY298" s="74"/>
      <c r="IZ298" s="74"/>
      <c r="JA298" s="74"/>
      <c r="JB298" s="74"/>
      <c r="JC298" s="74"/>
      <c r="JD298" s="74"/>
      <c r="JE298" s="74"/>
      <c r="JF298" s="74"/>
      <c r="JG298" s="74"/>
      <c r="JH298" s="74"/>
      <c r="JI298" s="74"/>
      <c r="JJ298" s="74"/>
      <c r="JK298" s="70"/>
      <c r="JL298" s="70"/>
      <c r="JM298" s="70"/>
      <c r="JN298" s="70"/>
      <c r="JO298" s="70"/>
      <c r="JP298" s="70"/>
      <c r="JQ298" s="70"/>
      <c r="JR298" s="70"/>
      <c r="JS298" s="70"/>
      <c r="JT298" s="70"/>
      <c r="JU298" s="70"/>
      <c r="JV298" s="70"/>
      <c r="JW298" s="70"/>
      <c r="JX298" s="70"/>
      <c r="JY298" s="70"/>
      <c r="JZ298" s="70"/>
      <c r="KA298" s="70"/>
      <c r="KB298" s="70"/>
      <c r="KC298" s="70"/>
      <c r="KD298" s="70"/>
      <c r="KE298" s="70"/>
      <c r="KF298" s="70"/>
      <c r="KG298" s="70"/>
      <c r="KH298" s="70"/>
      <c r="KI298" s="70"/>
      <c r="KJ298" s="70"/>
      <c r="KK298" s="70"/>
      <c r="KL298" s="70"/>
      <c r="KM298" s="70"/>
      <c r="KN298" s="70"/>
      <c r="KO298" s="70"/>
      <c r="KP298" s="70"/>
      <c r="KQ298" s="70"/>
      <c r="KR298" s="70"/>
      <c r="KS298" s="70"/>
      <c r="KT298" s="70"/>
      <c r="KU298" s="70"/>
      <c r="KV298" s="70"/>
      <c r="KW298" s="70"/>
      <c r="KX298" s="70"/>
      <c r="KY298" s="70"/>
      <c r="KZ298" s="70"/>
      <c r="LA298" s="70"/>
      <c r="LB298" s="70"/>
      <c r="LC298" s="70"/>
      <c r="LD298" s="70"/>
      <c r="LE298" s="70"/>
      <c r="LF298" s="70"/>
      <c r="LG298" s="70"/>
    </row>
    <row r="299" spans="1:319" ht="45">
      <c r="A299" s="70" t="s">
        <v>463</v>
      </c>
      <c r="B299" s="71">
        <v>98044.700000000012</v>
      </c>
      <c r="C299" s="71">
        <v>92495</v>
      </c>
      <c r="D299" s="26">
        <v>105937.23097222221</v>
      </c>
      <c r="E299" s="26">
        <f>ROUNDUP(Tabla1[[#This Row],[€uros1]],0)</f>
        <v>105938</v>
      </c>
      <c r="F299" s="70">
        <v>23</v>
      </c>
      <c r="G299" s="32">
        <v>298</v>
      </c>
      <c r="H299" s="70" t="s">
        <v>473</v>
      </c>
      <c r="I299" s="70" t="s">
        <v>473</v>
      </c>
      <c r="J299" s="70" t="s">
        <v>473</v>
      </c>
      <c r="M299" s="70">
        <v>2</v>
      </c>
      <c r="O299" s="70" t="s">
        <v>1312</v>
      </c>
      <c r="P299" s="70" t="s">
        <v>1325</v>
      </c>
      <c r="AI299" s="70" t="s">
        <v>612</v>
      </c>
      <c r="AJ299" s="70" t="s">
        <v>171</v>
      </c>
      <c r="AK299" s="70" t="s">
        <v>1336</v>
      </c>
      <c r="AL299" s="70" t="s">
        <v>316</v>
      </c>
      <c r="AM299" s="70" t="s">
        <v>2108</v>
      </c>
      <c r="AN299" s="70" t="s">
        <v>60</v>
      </c>
      <c r="AO299" s="70" t="s">
        <v>61</v>
      </c>
      <c r="AP299" s="70" t="s">
        <v>90</v>
      </c>
      <c r="AQ299" s="70" t="s">
        <v>62</v>
      </c>
      <c r="AR299" s="70" t="s">
        <v>537</v>
      </c>
      <c r="AS299" s="70" t="s">
        <v>527</v>
      </c>
      <c r="AT299" s="70" t="s">
        <v>528</v>
      </c>
      <c r="AU299" s="70" t="s">
        <v>131</v>
      </c>
      <c r="AV299" s="70" t="s">
        <v>67</v>
      </c>
      <c r="AW299" s="70" t="s">
        <v>235</v>
      </c>
      <c r="AX299" s="70" t="s">
        <v>108</v>
      </c>
      <c r="AY299" s="70" t="s">
        <v>92</v>
      </c>
      <c r="AZ299" s="70" t="s">
        <v>529</v>
      </c>
      <c r="BA299" s="70" t="s">
        <v>317</v>
      </c>
      <c r="BD299" s="70" t="s">
        <v>601</v>
      </c>
      <c r="BE299" s="70" t="s">
        <v>602</v>
      </c>
      <c r="BF299" s="70" t="s">
        <v>1305</v>
      </c>
      <c r="BM299" s="70"/>
      <c r="BN299" s="72"/>
      <c r="BO299" s="70" t="s">
        <v>121</v>
      </c>
      <c r="BP299" s="62" t="s">
        <v>1990</v>
      </c>
      <c r="BQ299" s="73" t="s">
        <v>2054</v>
      </c>
      <c r="BR299" s="70"/>
      <c r="BT299" s="70"/>
      <c r="BU299" s="74"/>
      <c r="BV299" s="70" t="s">
        <v>1468</v>
      </c>
      <c r="BW299" s="70"/>
      <c r="BX299" s="70"/>
      <c r="BY299" s="70">
        <v>3</v>
      </c>
      <c r="BZ299" s="70"/>
      <c r="CA299" s="70"/>
      <c r="CB299" s="70"/>
      <c r="CC299" s="70">
        <v>27.1</v>
      </c>
      <c r="CD299" s="70">
        <v>51</v>
      </c>
      <c r="CE299" s="70">
        <v>3.5</v>
      </c>
      <c r="CF299" s="70">
        <v>8.6</v>
      </c>
      <c r="CG299" s="70"/>
      <c r="CH299" s="70"/>
      <c r="CI299" s="70"/>
      <c r="CJ299" s="74"/>
      <c r="CK299" s="70"/>
      <c r="CL299" s="70"/>
      <c r="CM299" s="70"/>
      <c r="CN299" s="70"/>
      <c r="CO299" s="70"/>
      <c r="CP299" s="70"/>
      <c r="CQ299" s="70"/>
      <c r="CR299" s="70"/>
      <c r="CS299" s="70"/>
      <c r="CT299" s="70"/>
      <c r="CV299" s="70"/>
      <c r="CY299" s="75"/>
      <c r="CZ299" s="75"/>
      <c r="DA299" s="75"/>
      <c r="DE299" s="70">
        <v>42</v>
      </c>
      <c r="DF299" s="70">
        <v>16</v>
      </c>
      <c r="DJ299" s="70"/>
      <c r="DK299" s="70"/>
      <c r="DL299" s="70"/>
      <c r="DM299" s="70"/>
      <c r="DN299" s="70"/>
      <c r="DO299" s="88" t="s">
        <v>1718</v>
      </c>
      <c r="DP299" s="70" t="s">
        <v>1708</v>
      </c>
      <c r="DQ299" s="70"/>
      <c r="DS299" s="70"/>
      <c r="DT299" s="70"/>
      <c r="DU299" s="70"/>
      <c r="DV299" s="70"/>
      <c r="DW299" s="70"/>
      <c r="DX299" s="70"/>
      <c r="DY299" s="70"/>
      <c r="DZ299" s="70"/>
      <c r="EA299" s="70"/>
      <c r="EB299" s="70" t="s">
        <v>1705</v>
      </c>
      <c r="EC299" s="70"/>
      <c r="ED299" s="70"/>
      <c r="EE299" s="70"/>
      <c r="EF299" s="70"/>
      <c r="EG299" s="70"/>
      <c r="EH299" s="70"/>
      <c r="EI299" s="76">
        <v>3100</v>
      </c>
      <c r="EJ299" s="76">
        <v>1000</v>
      </c>
      <c r="EK299" s="76">
        <v>2000</v>
      </c>
      <c r="EL299" s="70">
        <f>COUNTA(Tabla1[[#This Row],[Tamb1]:[Tamb4]])</f>
        <v>1</v>
      </c>
      <c r="EM299" s="77" t="s">
        <v>1731</v>
      </c>
      <c r="EQ299" s="78" t="s">
        <v>1740</v>
      </c>
      <c r="ER299" s="78" t="s">
        <v>1745</v>
      </c>
      <c r="ES299" s="70">
        <f>COUNTA(Tabla1[[#This Row],[Tcam1]:[Tcam9]])</f>
        <v>2</v>
      </c>
      <c r="ET299" s="78" t="s">
        <v>1740</v>
      </c>
      <c r="EU299" s="78" t="s">
        <v>1745</v>
      </c>
      <c r="EV299" s="70"/>
      <c r="FC299" s="79">
        <v>8800</v>
      </c>
      <c r="FD299" s="79">
        <v>63600</v>
      </c>
      <c r="FE299" s="79"/>
      <c r="FF299" s="80"/>
      <c r="FG299" s="80"/>
      <c r="FH299" s="80"/>
      <c r="FI299" s="80"/>
      <c r="FJ299" s="80"/>
      <c r="FK299" s="80"/>
      <c r="FL299" s="79"/>
      <c r="FM299" s="79"/>
      <c r="FN299" s="79"/>
      <c r="FO299" s="80"/>
      <c r="FP299" s="80"/>
      <c r="FQ299" s="80"/>
      <c r="FR299" s="80"/>
      <c r="FS299" s="80"/>
      <c r="FT299" s="80"/>
      <c r="FU299" s="79"/>
      <c r="FV299" s="79"/>
      <c r="FW299" s="79"/>
      <c r="FX299" s="80"/>
      <c r="FY299" s="80"/>
      <c r="FZ299" s="79"/>
      <c r="GA299" s="80"/>
      <c r="GB299" s="80"/>
      <c r="GC299" s="80"/>
      <c r="GD299" s="80"/>
      <c r="GE299" s="74"/>
      <c r="GF299" s="74"/>
      <c r="GG299" s="74"/>
      <c r="GH299" s="74"/>
      <c r="GI299" s="74"/>
      <c r="GJ299" s="74"/>
      <c r="GK299" s="74"/>
      <c r="GL299" s="74"/>
      <c r="GM299" s="74"/>
      <c r="GN299" s="74"/>
      <c r="GO299" s="74"/>
      <c r="GP299" s="74"/>
      <c r="GQ299" s="74"/>
      <c r="GR299" s="74"/>
      <c r="GS299" s="74"/>
      <c r="GT299" s="74"/>
      <c r="GU299" s="74"/>
      <c r="GV299" s="74"/>
      <c r="GW299" s="74"/>
      <c r="GX299" s="74"/>
      <c r="GY299" s="74"/>
      <c r="GZ299" s="74"/>
      <c r="HA299" s="74"/>
      <c r="HB299" s="74"/>
      <c r="HC299" s="74"/>
      <c r="HD299" s="74"/>
      <c r="HE299" s="74"/>
      <c r="HF299" s="74"/>
      <c r="HG299" s="74"/>
      <c r="HH299" s="74"/>
      <c r="HI299" s="74"/>
      <c r="HJ299" s="74"/>
      <c r="HK299" s="74"/>
      <c r="HL299" s="74"/>
      <c r="HM299" s="74"/>
      <c r="HN299" s="74"/>
      <c r="HO299" s="74"/>
      <c r="HP299" s="74"/>
      <c r="HQ299" s="74"/>
      <c r="HR299" s="74"/>
      <c r="HS299" s="74"/>
      <c r="HT299" s="74"/>
      <c r="HU299" s="74"/>
      <c r="HV299" s="74"/>
      <c r="HW299" s="74"/>
      <c r="HX299" s="74"/>
      <c r="HY299" s="74"/>
      <c r="HZ299" s="74"/>
      <c r="IA299" s="74"/>
      <c r="IB299" s="74"/>
      <c r="IC299" s="74"/>
      <c r="ID299" s="74"/>
      <c r="IE299" s="74"/>
      <c r="IF299" s="74"/>
      <c r="IG299" s="74"/>
      <c r="IH299" s="74"/>
      <c r="II299" s="74"/>
      <c r="IJ299" s="74"/>
      <c r="IK299" s="74"/>
      <c r="IL299" s="74"/>
      <c r="IM299" s="74"/>
      <c r="IN299" s="74"/>
      <c r="IO299" s="74"/>
      <c r="IP299" s="74"/>
      <c r="IQ299" s="74"/>
      <c r="IR299" s="74"/>
      <c r="IS299" s="74"/>
      <c r="IT299" s="74"/>
      <c r="IU299" s="74"/>
      <c r="IV299" s="74"/>
      <c r="IW299" s="74"/>
      <c r="IX299" s="74"/>
      <c r="IY299" s="74"/>
      <c r="IZ299" s="74"/>
      <c r="JA299" s="74"/>
      <c r="JB299" s="74"/>
      <c r="JC299" s="74"/>
      <c r="JD299" s="74"/>
      <c r="JE299" s="74"/>
      <c r="JF299" s="74"/>
      <c r="JG299" s="74"/>
      <c r="JH299" s="74"/>
      <c r="JI299" s="74"/>
      <c r="JJ299" s="74"/>
      <c r="JK299" s="70"/>
      <c r="JL299" s="70"/>
      <c r="JM299" s="70"/>
      <c r="JN299" s="70"/>
      <c r="JO299" s="70"/>
      <c r="JP299" s="70"/>
      <c r="JQ299" s="70"/>
      <c r="JR299" s="70"/>
      <c r="JS299" s="70"/>
      <c r="JT299" s="70"/>
      <c r="JU299" s="70"/>
      <c r="JV299" s="70"/>
      <c r="JW299" s="70"/>
      <c r="JX299" s="70"/>
      <c r="JY299" s="70"/>
      <c r="JZ299" s="70"/>
      <c r="KA299" s="70"/>
      <c r="KB299" s="70"/>
      <c r="KC299" s="70"/>
      <c r="KD299" s="70"/>
      <c r="KE299" s="70"/>
      <c r="KF299" s="70"/>
      <c r="KG299" s="70"/>
      <c r="KH299" s="70"/>
      <c r="KI299" s="70"/>
      <c r="KJ299" s="70"/>
      <c r="KK299" s="70"/>
      <c r="KL299" s="70"/>
      <c r="KM299" s="70"/>
      <c r="KN299" s="70"/>
      <c r="KO299" s="70"/>
      <c r="KP299" s="70"/>
      <c r="KQ299" s="70"/>
      <c r="KR299" s="70"/>
      <c r="KS299" s="70"/>
      <c r="KT299" s="70"/>
      <c r="KU299" s="70"/>
      <c r="KV299" s="70"/>
      <c r="KW299" s="70"/>
      <c r="KX299" s="70"/>
      <c r="KY299" s="70"/>
      <c r="KZ299" s="70"/>
      <c r="LA299" s="70"/>
      <c r="LB299" s="70"/>
      <c r="LC299" s="70"/>
      <c r="LD299" s="70"/>
      <c r="LE299" s="70"/>
      <c r="LF299" s="70"/>
      <c r="LG299" s="70"/>
    </row>
    <row r="300" spans="1:319" ht="45">
      <c r="A300" s="70" t="s">
        <v>464</v>
      </c>
      <c r="B300" s="71">
        <v>114620.98000000001</v>
      </c>
      <c r="C300" s="71">
        <v>108133</v>
      </c>
      <c r="D300" s="26">
        <v>123846.47980468749</v>
      </c>
      <c r="E300" s="26">
        <f>ROUNDUP(Tabla1[[#This Row],[€uros1]],0)</f>
        <v>123847</v>
      </c>
      <c r="F300" s="70">
        <v>23</v>
      </c>
      <c r="G300" s="32">
        <v>299</v>
      </c>
      <c r="H300" s="70" t="s">
        <v>473</v>
      </c>
      <c r="I300" s="70" t="s">
        <v>473</v>
      </c>
      <c r="J300" s="70" t="s">
        <v>473</v>
      </c>
      <c r="M300" s="70">
        <v>2</v>
      </c>
      <c r="O300" s="70" t="s">
        <v>1312</v>
      </c>
      <c r="P300" s="70" t="s">
        <v>1325</v>
      </c>
      <c r="AI300" s="70" t="s">
        <v>612</v>
      </c>
      <c r="AJ300" s="70" t="s">
        <v>171</v>
      </c>
      <c r="AK300" s="70" t="s">
        <v>1336</v>
      </c>
      <c r="AL300" s="70" t="s">
        <v>316</v>
      </c>
      <c r="AM300" s="70" t="s">
        <v>2108</v>
      </c>
      <c r="AN300" s="70" t="s">
        <v>60</v>
      </c>
      <c r="AO300" s="70" t="s">
        <v>61</v>
      </c>
      <c r="AP300" s="70" t="s">
        <v>90</v>
      </c>
      <c r="AQ300" s="70" t="s">
        <v>62</v>
      </c>
      <c r="AR300" s="70" t="s">
        <v>537</v>
      </c>
      <c r="AS300" s="70" t="s">
        <v>527</v>
      </c>
      <c r="AT300" s="70" t="s">
        <v>528</v>
      </c>
      <c r="AU300" s="70" t="s">
        <v>131</v>
      </c>
      <c r="AV300" s="70" t="s">
        <v>67</v>
      </c>
      <c r="AW300" s="70" t="s">
        <v>235</v>
      </c>
      <c r="AX300" s="70" t="s">
        <v>108</v>
      </c>
      <c r="AY300" s="70" t="s">
        <v>92</v>
      </c>
      <c r="AZ300" s="70" t="s">
        <v>529</v>
      </c>
      <c r="BA300" s="70" t="s">
        <v>317</v>
      </c>
      <c r="BD300" s="70" t="s">
        <v>601</v>
      </c>
      <c r="BE300" s="70" t="s">
        <v>602</v>
      </c>
      <c r="BF300" s="70" t="s">
        <v>1305</v>
      </c>
      <c r="BM300" s="70"/>
      <c r="BN300" s="72"/>
      <c r="BO300" s="70" t="s">
        <v>121</v>
      </c>
      <c r="BP300" s="62" t="s">
        <v>1991</v>
      </c>
      <c r="BQ300" s="73" t="s">
        <v>2055</v>
      </c>
      <c r="BR300" s="70"/>
      <c r="BT300" s="70"/>
      <c r="BU300" s="74"/>
      <c r="BV300" s="70" t="s">
        <v>1466</v>
      </c>
      <c r="BW300" s="70"/>
      <c r="BX300" s="70"/>
      <c r="BY300" s="70">
        <v>3</v>
      </c>
      <c r="BZ300" s="70"/>
      <c r="CA300" s="70"/>
      <c r="CB300" s="70"/>
      <c r="CC300" s="70">
        <v>25.6</v>
      </c>
      <c r="CD300" s="70">
        <v>48.2</v>
      </c>
      <c r="CE300" s="70">
        <v>3.5</v>
      </c>
      <c r="CF300" s="70">
        <v>8.6</v>
      </c>
      <c r="CG300" s="70"/>
      <c r="CH300" s="70"/>
      <c r="CI300" s="70"/>
      <c r="CJ300" s="74"/>
      <c r="CK300" s="70"/>
      <c r="CL300" s="70"/>
      <c r="CM300" s="70"/>
      <c r="CN300" s="70"/>
      <c r="CO300" s="70"/>
      <c r="CP300" s="70"/>
      <c r="CQ300" s="70"/>
      <c r="CR300" s="70"/>
      <c r="CS300" s="70"/>
      <c r="CT300" s="70"/>
      <c r="CV300" s="70"/>
      <c r="CY300" s="75"/>
      <c r="CZ300" s="75"/>
      <c r="DA300" s="75"/>
      <c r="DE300" s="70">
        <v>42</v>
      </c>
      <c r="DF300" s="70">
        <v>12</v>
      </c>
      <c r="DJ300" s="70"/>
      <c r="DK300" s="70"/>
      <c r="DL300" s="70"/>
      <c r="DM300" s="70"/>
      <c r="DN300" s="70"/>
      <c r="DO300" s="88" t="s">
        <v>1718</v>
      </c>
      <c r="DP300" s="70" t="s">
        <v>1709</v>
      </c>
      <c r="DQ300" s="70"/>
      <c r="DS300" s="70"/>
      <c r="DT300" s="70"/>
      <c r="DU300" s="70"/>
      <c r="DV300" s="70"/>
      <c r="DW300" s="70"/>
      <c r="DX300" s="70"/>
      <c r="DY300" s="70"/>
      <c r="DZ300" s="70"/>
      <c r="EA300" s="70"/>
      <c r="EB300" s="70" t="s">
        <v>1705</v>
      </c>
      <c r="EC300" s="70"/>
      <c r="ED300" s="70"/>
      <c r="EE300" s="70"/>
      <c r="EF300" s="70"/>
      <c r="EG300" s="70"/>
      <c r="EH300" s="70"/>
      <c r="EI300" s="76">
        <v>2800</v>
      </c>
      <c r="EJ300" s="76">
        <v>1000</v>
      </c>
      <c r="EK300" s="76">
        <v>2000</v>
      </c>
      <c r="EL300" s="70">
        <f>COUNTA(Tabla1[[#This Row],[Tamb1]:[Tamb4]])</f>
        <v>1</v>
      </c>
      <c r="EM300" s="77" t="s">
        <v>1731</v>
      </c>
      <c r="EQ300" s="78" t="s">
        <v>1740</v>
      </c>
      <c r="ER300" s="78" t="s">
        <v>1745</v>
      </c>
      <c r="ES300" s="70">
        <f>COUNTA(Tabla1[[#This Row],[Tcam1]:[Tcam9]])</f>
        <v>2</v>
      </c>
      <c r="ET300" s="78" t="s">
        <v>1740</v>
      </c>
      <c r="EU300" s="78" t="s">
        <v>1745</v>
      </c>
      <c r="EV300" s="70"/>
      <c r="FC300" s="79">
        <v>11300</v>
      </c>
      <c r="FD300" s="79">
        <v>93600</v>
      </c>
      <c r="FE300" s="79"/>
      <c r="FF300" s="80"/>
      <c r="FG300" s="80"/>
      <c r="FH300" s="80"/>
      <c r="FI300" s="80"/>
      <c r="FJ300" s="80"/>
      <c r="FK300" s="80"/>
      <c r="FL300" s="79"/>
      <c r="FM300" s="79"/>
      <c r="FN300" s="79"/>
      <c r="FO300" s="80"/>
      <c r="FP300" s="80"/>
      <c r="FQ300" s="80"/>
      <c r="FR300" s="80"/>
      <c r="FS300" s="80"/>
      <c r="FT300" s="80"/>
      <c r="FU300" s="79"/>
      <c r="FV300" s="79"/>
      <c r="FW300" s="79"/>
      <c r="FX300" s="80"/>
      <c r="FY300" s="80"/>
      <c r="FZ300" s="79"/>
      <c r="GA300" s="80"/>
      <c r="GB300" s="80"/>
      <c r="GC300" s="80"/>
      <c r="GD300" s="80"/>
      <c r="GE300" s="74"/>
      <c r="GF300" s="74"/>
      <c r="GG300" s="74"/>
      <c r="GH300" s="74"/>
      <c r="GI300" s="74"/>
      <c r="GJ300" s="74"/>
      <c r="GK300" s="74"/>
      <c r="GL300" s="74"/>
      <c r="GM300" s="74"/>
      <c r="GN300" s="74"/>
      <c r="GO300" s="74"/>
      <c r="GP300" s="74"/>
      <c r="GQ300" s="74"/>
      <c r="GR300" s="74"/>
      <c r="GS300" s="74"/>
      <c r="GT300" s="74"/>
      <c r="GU300" s="74"/>
      <c r="GV300" s="74"/>
      <c r="GW300" s="74"/>
      <c r="GX300" s="74"/>
      <c r="GY300" s="74"/>
      <c r="GZ300" s="74"/>
      <c r="HA300" s="74"/>
      <c r="HB300" s="74"/>
      <c r="HC300" s="74"/>
      <c r="HD300" s="74"/>
      <c r="HE300" s="74"/>
      <c r="HF300" s="74"/>
      <c r="HG300" s="74"/>
      <c r="HH300" s="74"/>
      <c r="HI300" s="74"/>
      <c r="HJ300" s="74"/>
      <c r="HK300" s="74"/>
      <c r="HL300" s="74"/>
      <c r="HM300" s="74"/>
      <c r="HN300" s="74"/>
      <c r="HO300" s="74"/>
      <c r="HP300" s="74"/>
      <c r="HQ300" s="74"/>
      <c r="HR300" s="74"/>
      <c r="HS300" s="74"/>
      <c r="HT300" s="74"/>
      <c r="HU300" s="74"/>
      <c r="HV300" s="74"/>
      <c r="HW300" s="74"/>
      <c r="HX300" s="74"/>
      <c r="HY300" s="74"/>
      <c r="HZ300" s="74"/>
      <c r="IA300" s="74"/>
      <c r="IB300" s="74"/>
      <c r="IC300" s="74"/>
      <c r="ID300" s="74"/>
      <c r="IE300" s="74"/>
      <c r="IF300" s="74"/>
      <c r="IG300" s="74"/>
      <c r="IH300" s="74"/>
      <c r="II300" s="74"/>
      <c r="IJ300" s="74"/>
      <c r="IK300" s="74"/>
      <c r="IL300" s="74"/>
      <c r="IM300" s="74"/>
      <c r="IN300" s="74"/>
      <c r="IO300" s="74"/>
      <c r="IP300" s="74"/>
      <c r="IQ300" s="74"/>
      <c r="IR300" s="74"/>
      <c r="IS300" s="74"/>
      <c r="IT300" s="74"/>
      <c r="IU300" s="74"/>
      <c r="IV300" s="74"/>
      <c r="IW300" s="74"/>
      <c r="IX300" s="74"/>
      <c r="IY300" s="74"/>
      <c r="IZ300" s="74"/>
      <c r="JA300" s="74"/>
      <c r="JB300" s="74"/>
      <c r="JC300" s="74"/>
      <c r="JD300" s="74"/>
      <c r="JE300" s="74"/>
      <c r="JF300" s="74"/>
      <c r="JG300" s="74"/>
      <c r="JH300" s="74"/>
      <c r="JI300" s="74"/>
      <c r="JJ300" s="74"/>
      <c r="JK300" s="70"/>
      <c r="JL300" s="70"/>
      <c r="JM300" s="70"/>
      <c r="JN300" s="70"/>
      <c r="JO300" s="70"/>
      <c r="JP300" s="70"/>
      <c r="JQ300" s="70"/>
      <c r="JR300" s="70"/>
      <c r="JS300" s="70"/>
      <c r="JT300" s="70"/>
      <c r="JU300" s="70"/>
      <c r="JV300" s="70"/>
      <c r="JW300" s="70"/>
      <c r="JX300" s="70"/>
      <c r="JY300" s="70"/>
      <c r="JZ300" s="70"/>
      <c r="KA300" s="70"/>
      <c r="KB300" s="70"/>
      <c r="KC300" s="70"/>
      <c r="KD300" s="70"/>
      <c r="KE300" s="70"/>
      <c r="KF300" s="70"/>
      <c r="KG300" s="70"/>
      <c r="KH300" s="70"/>
      <c r="KI300" s="70"/>
      <c r="KJ300" s="70"/>
      <c r="KK300" s="70"/>
      <c r="KL300" s="70"/>
      <c r="KM300" s="70"/>
      <c r="KN300" s="70"/>
      <c r="KO300" s="70"/>
      <c r="KP300" s="70"/>
      <c r="KQ300" s="70"/>
      <c r="KR300" s="70"/>
      <c r="KS300" s="70"/>
      <c r="KT300" s="70"/>
      <c r="KU300" s="70"/>
      <c r="KV300" s="70"/>
      <c r="KW300" s="70"/>
      <c r="KX300" s="70"/>
      <c r="KY300" s="70"/>
      <c r="KZ300" s="70"/>
      <c r="LA300" s="70"/>
      <c r="LB300" s="70"/>
      <c r="LC300" s="70"/>
      <c r="LD300" s="70"/>
      <c r="LE300" s="70"/>
      <c r="LF300" s="70"/>
      <c r="LG300" s="70"/>
    </row>
    <row r="301" spans="1:319" ht="45">
      <c r="A301" s="70" t="s">
        <v>465</v>
      </c>
      <c r="B301" s="71">
        <v>113749.66</v>
      </c>
      <c r="C301" s="71">
        <v>107311</v>
      </c>
      <c r="D301" s="26">
        <v>122904.98648871527</v>
      </c>
      <c r="E301" s="26">
        <f>ROUNDUP(Tabla1[[#This Row],[€uros1]],0)</f>
        <v>122905</v>
      </c>
      <c r="F301" s="70">
        <v>23</v>
      </c>
      <c r="G301" s="32">
        <v>300</v>
      </c>
      <c r="H301" s="70" t="s">
        <v>473</v>
      </c>
      <c r="I301" s="70" t="s">
        <v>473</v>
      </c>
      <c r="J301" s="70" t="s">
        <v>473</v>
      </c>
      <c r="M301" s="70">
        <v>2</v>
      </c>
      <c r="O301" s="70" t="s">
        <v>1312</v>
      </c>
      <c r="P301" s="70" t="s">
        <v>1325</v>
      </c>
      <c r="AI301" s="70" t="s">
        <v>612</v>
      </c>
      <c r="AJ301" s="70" t="s">
        <v>171</v>
      </c>
      <c r="AK301" s="70" t="s">
        <v>1336</v>
      </c>
      <c r="AL301" s="70" t="s">
        <v>316</v>
      </c>
      <c r="AM301" s="70" t="s">
        <v>2108</v>
      </c>
      <c r="AN301" s="70" t="s">
        <v>60</v>
      </c>
      <c r="AO301" s="70" t="s">
        <v>61</v>
      </c>
      <c r="AP301" s="70" t="s">
        <v>90</v>
      </c>
      <c r="AQ301" s="70" t="s">
        <v>62</v>
      </c>
      <c r="AR301" s="70" t="s">
        <v>537</v>
      </c>
      <c r="AS301" s="70" t="s">
        <v>527</v>
      </c>
      <c r="AT301" s="70" t="s">
        <v>528</v>
      </c>
      <c r="AU301" s="70" t="s">
        <v>131</v>
      </c>
      <c r="AV301" s="70" t="s">
        <v>67</v>
      </c>
      <c r="AW301" s="70" t="s">
        <v>235</v>
      </c>
      <c r="AX301" s="70" t="s">
        <v>108</v>
      </c>
      <c r="AY301" s="70" t="s">
        <v>92</v>
      </c>
      <c r="AZ301" s="70" t="s">
        <v>529</v>
      </c>
      <c r="BA301" s="70" t="s">
        <v>317</v>
      </c>
      <c r="BD301" s="70" t="s">
        <v>601</v>
      </c>
      <c r="BE301" s="70" t="s">
        <v>602</v>
      </c>
      <c r="BF301" s="70" t="s">
        <v>1305</v>
      </c>
      <c r="BM301" s="70"/>
      <c r="BN301" s="72"/>
      <c r="BO301" s="70" t="s">
        <v>121</v>
      </c>
      <c r="BP301" s="62" t="s">
        <v>1992</v>
      </c>
      <c r="BQ301" s="73" t="s">
        <v>2056</v>
      </c>
      <c r="BR301" s="70"/>
      <c r="BT301" s="70"/>
      <c r="BU301" s="74"/>
      <c r="BV301" s="70" t="s">
        <v>1464</v>
      </c>
      <c r="BW301" s="70"/>
      <c r="BX301" s="70"/>
      <c r="BY301" s="70">
        <v>3</v>
      </c>
      <c r="BZ301" s="70"/>
      <c r="CA301" s="70"/>
      <c r="CB301" s="70"/>
      <c r="CC301" s="70">
        <v>27.1</v>
      </c>
      <c r="CD301" s="70">
        <v>51</v>
      </c>
      <c r="CE301" s="70">
        <v>2.4</v>
      </c>
      <c r="CF301" s="70">
        <v>5.7</v>
      </c>
      <c r="CG301" s="70"/>
      <c r="CH301" s="70"/>
      <c r="CI301" s="70"/>
      <c r="CJ301" s="74"/>
      <c r="CK301" s="70"/>
      <c r="CL301" s="70"/>
      <c r="CM301" s="70"/>
      <c r="CN301" s="70"/>
      <c r="CO301" s="70"/>
      <c r="CP301" s="70"/>
      <c r="CQ301" s="70"/>
      <c r="CR301" s="70"/>
      <c r="CS301" s="70"/>
      <c r="CT301" s="70"/>
      <c r="CV301" s="70"/>
      <c r="CY301" s="75"/>
      <c r="CZ301" s="75"/>
      <c r="DA301" s="75"/>
      <c r="DE301" s="70">
        <v>42</v>
      </c>
      <c r="DF301" s="70">
        <v>12</v>
      </c>
      <c r="DJ301" s="70"/>
      <c r="DK301" s="70"/>
      <c r="DL301" s="70"/>
      <c r="DM301" s="70"/>
      <c r="DN301" s="70"/>
      <c r="DO301" s="88" t="s">
        <v>1718</v>
      </c>
      <c r="DP301" s="70" t="s">
        <v>1708</v>
      </c>
      <c r="DQ301" s="70"/>
      <c r="DS301" s="70"/>
      <c r="DT301" s="70"/>
      <c r="DU301" s="70"/>
      <c r="DV301" s="70"/>
      <c r="DW301" s="70"/>
      <c r="DX301" s="70"/>
      <c r="DY301" s="70"/>
      <c r="DZ301" s="70"/>
      <c r="EA301" s="70"/>
      <c r="EB301" s="70" t="s">
        <v>1705</v>
      </c>
      <c r="EC301" s="70"/>
      <c r="ED301" s="70"/>
      <c r="EE301" s="70"/>
      <c r="EF301" s="70"/>
      <c r="EG301" s="70"/>
      <c r="EH301" s="70"/>
      <c r="EI301" s="76">
        <v>3100</v>
      </c>
      <c r="EJ301" s="76">
        <v>1000</v>
      </c>
      <c r="EK301" s="76">
        <v>2000</v>
      </c>
      <c r="EL301" s="70">
        <f>COUNTA(Tabla1[[#This Row],[Tamb1]:[Tamb4]])</f>
        <v>1</v>
      </c>
      <c r="EM301" s="77" t="s">
        <v>1731</v>
      </c>
      <c r="EQ301" s="78" t="s">
        <v>1740</v>
      </c>
      <c r="ER301" s="78" t="s">
        <v>1745</v>
      </c>
      <c r="ES301" s="70">
        <f>COUNTA(Tabla1[[#This Row],[Tcam1]:[Tcam9]])</f>
        <v>2</v>
      </c>
      <c r="ET301" s="78" t="s">
        <v>1740</v>
      </c>
      <c r="EU301" s="78" t="s">
        <v>1745</v>
      </c>
      <c r="EV301" s="70"/>
      <c r="FC301" s="79">
        <v>8800</v>
      </c>
      <c r="FD301" s="79">
        <v>68700</v>
      </c>
      <c r="FE301" s="79"/>
      <c r="FF301" s="80"/>
      <c r="FG301" s="80"/>
      <c r="FH301" s="80"/>
      <c r="FI301" s="80"/>
      <c r="FJ301" s="80"/>
      <c r="FK301" s="80"/>
      <c r="FL301" s="79"/>
      <c r="FM301" s="79"/>
      <c r="FN301" s="79"/>
      <c r="FO301" s="80"/>
      <c r="FP301" s="80"/>
      <c r="FQ301" s="80"/>
      <c r="FR301" s="80"/>
      <c r="FS301" s="80"/>
      <c r="FT301" s="80"/>
      <c r="FU301" s="79"/>
      <c r="FV301" s="79"/>
      <c r="FW301" s="79"/>
      <c r="FX301" s="80"/>
      <c r="FY301" s="80"/>
      <c r="FZ301" s="79"/>
      <c r="GA301" s="80"/>
      <c r="GB301" s="80"/>
      <c r="GC301" s="80"/>
      <c r="GD301" s="80"/>
      <c r="GE301" s="74"/>
      <c r="GF301" s="74"/>
      <c r="GG301" s="74"/>
      <c r="GH301" s="74"/>
      <c r="GI301" s="74"/>
      <c r="GJ301" s="74"/>
      <c r="GK301" s="74"/>
      <c r="GL301" s="74"/>
      <c r="GM301" s="74"/>
      <c r="GN301" s="74"/>
      <c r="GO301" s="74"/>
      <c r="GP301" s="74"/>
      <c r="GQ301" s="74"/>
      <c r="GR301" s="74"/>
      <c r="GS301" s="74"/>
      <c r="GT301" s="74"/>
      <c r="GU301" s="74"/>
      <c r="GV301" s="74"/>
      <c r="GW301" s="74"/>
      <c r="GX301" s="74"/>
      <c r="GY301" s="74"/>
      <c r="GZ301" s="74"/>
      <c r="HA301" s="74"/>
      <c r="HB301" s="74"/>
      <c r="HC301" s="74"/>
      <c r="HD301" s="74"/>
      <c r="HE301" s="74"/>
      <c r="HF301" s="74"/>
      <c r="HG301" s="74"/>
      <c r="HH301" s="74"/>
      <c r="HI301" s="74"/>
      <c r="HJ301" s="74"/>
      <c r="HK301" s="74"/>
      <c r="HL301" s="74"/>
      <c r="HM301" s="74"/>
      <c r="HN301" s="74"/>
      <c r="HO301" s="74"/>
      <c r="HP301" s="74"/>
      <c r="HQ301" s="74"/>
      <c r="HR301" s="74"/>
      <c r="HS301" s="74"/>
      <c r="HT301" s="74"/>
      <c r="HU301" s="74"/>
      <c r="HV301" s="74"/>
      <c r="HW301" s="74"/>
      <c r="HX301" s="74"/>
      <c r="HY301" s="74"/>
      <c r="HZ301" s="74"/>
      <c r="IA301" s="74"/>
      <c r="IB301" s="74"/>
      <c r="IC301" s="74"/>
      <c r="ID301" s="74"/>
      <c r="IE301" s="74"/>
      <c r="IF301" s="74"/>
      <c r="IG301" s="74"/>
      <c r="IH301" s="74"/>
      <c r="II301" s="74"/>
      <c r="IJ301" s="74"/>
      <c r="IK301" s="74"/>
      <c r="IL301" s="74"/>
      <c r="IM301" s="74"/>
      <c r="IN301" s="74"/>
      <c r="IO301" s="74"/>
      <c r="IP301" s="74"/>
      <c r="IQ301" s="74"/>
      <c r="IR301" s="74"/>
      <c r="IS301" s="74"/>
      <c r="IT301" s="74"/>
      <c r="IU301" s="74"/>
      <c r="IV301" s="74"/>
      <c r="IW301" s="74"/>
      <c r="IX301" s="74"/>
      <c r="IY301" s="74"/>
      <c r="IZ301" s="74"/>
      <c r="JA301" s="74"/>
      <c r="JB301" s="74"/>
      <c r="JC301" s="74"/>
      <c r="JD301" s="74"/>
      <c r="JE301" s="74"/>
      <c r="JF301" s="74"/>
      <c r="JG301" s="74"/>
      <c r="JH301" s="74"/>
      <c r="JI301" s="74"/>
      <c r="JJ301" s="74"/>
      <c r="JK301" s="70"/>
      <c r="JL301" s="70"/>
      <c r="JM301" s="70"/>
      <c r="JN301" s="70"/>
      <c r="JO301" s="70"/>
      <c r="JP301" s="70"/>
      <c r="JQ301" s="70"/>
      <c r="JR301" s="70"/>
      <c r="JS301" s="70"/>
      <c r="JT301" s="70"/>
      <c r="JU301" s="70"/>
      <c r="JV301" s="70"/>
      <c r="JW301" s="70"/>
      <c r="JX301" s="70"/>
      <c r="JY301" s="70"/>
      <c r="JZ301" s="70"/>
      <c r="KA301" s="70"/>
      <c r="KB301" s="70"/>
      <c r="KC301" s="70"/>
      <c r="KD301" s="70"/>
      <c r="KE301" s="70"/>
      <c r="KF301" s="70"/>
      <c r="KG301" s="70"/>
      <c r="KH301" s="70"/>
      <c r="KI301" s="70"/>
      <c r="KJ301" s="70"/>
      <c r="KK301" s="70"/>
      <c r="KL301" s="70"/>
      <c r="KM301" s="70"/>
      <c r="KN301" s="70"/>
      <c r="KO301" s="70"/>
      <c r="KP301" s="70"/>
      <c r="KQ301" s="70"/>
      <c r="KR301" s="70"/>
      <c r="KS301" s="70"/>
      <c r="KT301" s="70"/>
      <c r="KU301" s="70"/>
      <c r="KV301" s="70"/>
      <c r="KW301" s="70"/>
      <c r="KX301" s="70"/>
      <c r="KY301" s="70"/>
      <c r="KZ301" s="70"/>
      <c r="LA301" s="70"/>
      <c r="LB301" s="70"/>
      <c r="LC301" s="70"/>
      <c r="LD301" s="70"/>
      <c r="LE301" s="70"/>
      <c r="LF301" s="70"/>
      <c r="LG301" s="70"/>
    </row>
    <row r="302" spans="1:319" ht="45">
      <c r="A302" s="70" t="s">
        <v>466</v>
      </c>
      <c r="B302" s="71">
        <v>117292.18000000001</v>
      </c>
      <c r="C302" s="71">
        <v>110653</v>
      </c>
      <c r="D302" s="26">
        <v>126735.64634548611</v>
      </c>
      <c r="E302" s="26">
        <f>ROUNDUP(Tabla1[[#This Row],[€uros1]],0)</f>
        <v>126736</v>
      </c>
      <c r="F302" s="70">
        <v>23</v>
      </c>
      <c r="G302" s="32">
        <v>301</v>
      </c>
      <c r="H302" s="70" t="s">
        <v>473</v>
      </c>
      <c r="I302" s="70" t="s">
        <v>473</v>
      </c>
      <c r="J302" s="70" t="s">
        <v>473</v>
      </c>
      <c r="M302" s="70">
        <v>2</v>
      </c>
      <c r="O302" s="70" t="s">
        <v>1312</v>
      </c>
      <c r="P302" s="70" t="s">
        <v>1325</v>
      </c>
      <c r="AI302" s="70" t="s">
        <v>612</v>
      </c>
      <c r="AJ302" s="70" t="s">
        <v>171</v>
      </c>
      <c r="AK302" s="70" t="s">
        <v>1336</v>
      </c>
      <c r="AL302" s="70" t="s">
        <v>316</v>
      </c>
      <c r="AM302" s="70" t="s">
        <v>2108</v>
      </c>
      <c r="AN302" s="70" t="s">
        <v>60</v>
      </c>
      <c r="AO302" s="70" t="s">
        <v>61</v>
      </c>
      <c r="AP302" s="70" t="s">
        <v>90</v>
      </c>
      <c r="AQ302" s="70" t="s">
        <v>62</v>
      </c>
      <c r="AR302" s="70" t="s">
        <v>537</v>
      </c>
      <c r="AS302" s="70" t="s">
        <v>527</v>
      </c>
      <c r="AT302" s="70" t="s">
        <v>528</v>
      </c>
      <c r="AU302" s="70" t="s">
        <v>131</v>
      </c>
      <c r="AV302" s="70" t="s">
        <v>67</v>
      </c>
      <c r="AW302" s="70" t="s">
        <v>235</v>
      </c>
      <c r="AX302" s="70" t="s">
        <v>108</v>
      </c>
      <c r="AY302" s="70" t="s">
        <v>92</v>
      </c>
      <c r="AZ302" s="70" t="s">
        <v>529</v>
      </c>
      <c r="BA302" s="70" t="s">
        <v>317</v>
      </c>
      <c r="BD302" s="70" t="s">
        <v>601</v>
      </c>
      <c r="BE302" s="70" t="s">
        <v>602</v>
      </c>
      <c r="BF302" s="70" t="s">
        <v>1305</v>
      </c>
      <c r="BM302" s="70"/>
      <c r="BN302" s="72"/>
      <c r="BO302" s="70" t="s">
        <v>121</v>
      </c>
      <c r="BP302" s="62" t="s">
        <v>1993</v>
      </c>
      <c r="BQ302" s="73" t="s">
        <v>2057</v>
      </c>
      <c r="BR302" s="70"/>
      <c r="BT302" s="70"/>
      <c r="BU302" s="74"/>
      <c r="BV302" s="70" t="s">
        <v>1467</v>
      </c>
      <c r="BW302" s="70"/>
      <c r="BX302" s="70"/>
      <c r="BY302" s="70">
        <v>3</v>
      </c>
      <c r="BZ302" s="70"/>
      <c r="CA302" s="70"/>
      <c r="CB302" s="70"/>
      <c r="CC302" s="70">
        <v>31.9</v>
      </c>
      <c r="CD302" s="70">
        <v>58</v>
      </c>
      <c r="CE302" s="70">
        <v>4.7</v>
      </c>
      <c r="CF302" s="70">
        <v>10.5</v>
      </c>
      <c r="CG302" s="70"/>
      <c r="CH302" s="70"/>
      <c r="CI302" s="70"/>
      <c r="CJ302" s="74"/>
      <c r="CK302" s="70"/>
      <c r="CL302" s="70"/>
      <c r="CM302" s="70"/>
      <c r="CN302" s="70"/>
      <c r="CO302" s="70"/>
      <c r="CP302" s="70"/>
      <c r="CQ302" s="70"/>
      <c r="CR302" s="70"/>
      <c r="CS302" s="70"/>
      <c r="CT302" s="70"/>
      <c r="CV302" s="70"/>
      <c r="CY302" s="75"/>
      <c r="CZ302" s="75"/>
      <c r="DA302" s="75"/>
      <c r="DE302" s="70">
        <v>54</v>
      </c>
      <c r="DF302" s="70">
        <v>16</v>
      </c>
      <c r="DJ302" s="70"/>
      <c r="DK302" s="70"/>
      <c r="DL302" s="70"/>
      <c r="DM302" s="70"/>
      <c r="DN302" s="70"/>
      <c r="DO302" s="70" t="s">
        <v>1714</v>
      </c>
      <c r="DP302" s="70" t="s">
        <v>1710</v>
      </c>
      <c r="DQ302" s="70"/>
      <c r="DS302" s="70"/>
      <c r="DT302" s="70"/>
      <c r="DU302" s="70"/>
      <c r="DV302" s="70"/>
      <c r="DW302" s="70"/>
      <c r="DX302" s="70"/>
      <c r="DY302" s="70"/>
      <c r="DZ302" s="70"/>
      <c r="EA302" s="70"/>
      <c r="EB302" s="70" t="s">
        <v>1706</v>
      </c>
      <c r="EC302" s="70"/>
      <c r="ED302" s="70"/>
      <c r="EE302" s="70"/>
      <c r="EF302" s="70"/>
      <c r="EG302" s="70"/>
      <c r="EH302" s="70"/>
      <c r="EI302" s="76">
        <v>3100</v>
      </c>
      <c r="EJ302" s="76">
        <v>1000</v>
      </c>
      <c r="EK302" s="76">
        <v>2000</v>
      </c>
      <c r="EL302" s="70">
        <f>COUNTA(Tabla1[[#This Row],[Tamb1]:[Tamb4]])</f>
        <v>1</v>
      </c>
      <c r="EM302" s="77" t="s">
        <v>1731</v>
      </c>
      <c r="EQ302" s="78" t="s">
        <v>1740</v>
      </c>
      <c r="ER302" s="78" t="s">
        <v>1745</v>
      </c>
      <c r="ES302" s="70">
        <f>COUNTA(Tabla1[[#This Row],[Tcam1]:[Tcam9]])</f>
        <v>2</v>
      </c>
      <c r="ET302" s="78" t="s">
        <v>1740</v>
      </c>
      <c r="EU302" s="78" t="s">
        <v>1745</v>
      </c>
      <c r="EV302" s="70"/>
      <c r="FC302" s="79">
        <v>11300</v>
      </c>
      <c r="FD302" s="79">
        <v>93600</v>
      </c>
      <c r="FE302" s="79"/>
      <c r="FF302" s="80"/>
      <c r="FG302" s="80"/>
      <c r="FH302" s="80"/>
      <c r="FI302" s="80"/>
      <c r="FJ302" s="80"/>
      <c r="FK302" s="80"/>
      <c r="FL302" s="79"/>
      <c r="FM302" s="79"/>
      <c r="FN302" s="79"/>
      <c r="FO302" s="80"/>
      <c r="FP302" s="80"/>
      <c r="FQ302" s="80"/>
      <c r="FR302" s="80"/>
      <c r="FS302" s="80"/>
      <c r="FT302" s="80"/>
      <c r="FU302" s="79"/>
      <c r="FV302" s="79"/>
      <c r="FW302" s="79"/>
      <c r="FX302" s="80"/>
      <c r="FY302" s="80"/>
      <c r="FZ302" s="79"/>
      <c r="GA302" s="80"/>
      <c r="GB302" s="80"/>
      <c r="GC302" s="80"/>
      <c r="GD302" s="80"/>
      <c r="GE302" s="74"/>
      <c r="GF302" s="74"/>
      <c r="GG302" s="74"/>
      <c r="GH302" s="74"/>
      <c r="GI302" s="74"/>
      <c r="GJ302" s="74"/>
      <c r="GK302" s="74"/>
      <c r="GL302" s="74"/>
      <c r="GM302" s="74"/>
      <c r="GN302" s="74"/>
      <c r="GO302" s="74"/>
      <c r="GP302" s="74"/>
      <c r="GQ302" s="74"/>
      <c r="GR302" s="74"/>
      <c r="GS302" s="74"/>
      <c r="GT302" s="74"/>
      <c r="GU302" s="74"/>
      <c r="GV302" s="74"/>
      <c r="GW302" s="74"/>
      <c r="GX302" s="74"/>
      <c r="GY302" s="74"/>
      <c r="GZ302" s="74"/>
      <c r="HA302" s="74"/>
      <c r="HB302" s="74"/>
      <c r="HC302" s="74"/>
      <c r="HD302" s="74"/>
      <c r="HE302" s="74"/>
      <c r="HF302" s="74"/>
      <c r="HG302" s="74"/>
      <c r="HH302" s="74"/>
      <c r="HI302" s="74"/>
      <c r="HJ302" s="74"/>
      <c r="HK302" s="74"/>
      <c r="HL302" s="74"/>
      <c r="HM302" s="74"/>
      <c r="HN302" s="74"/>
      <c r="HO302" s="74"/>
      <c r="HP302" s="74"/>
      <c r="HQ302" s="74"/>
      <c r="HR302" s="74"/>
      <c r="HS302" s="74"/>
      <c r="HT302" s="74"/>
      <c r="HU302" s="74"/>
      <c r="HV302" s="74"/>
      <c r="HW302" s="74"/>
      <c r="HX302" s="74"/>
      <c r="HY302" s="74"/>
      <c r="HZ302" s="74"/>
      <c r="IA302" s="74"/>
      <c r="IB302" s="74"/>
      <c r="IC302" s="74"/>
      <c r="ID302" s="74"/>
      <c r="IE302" s="74"/>
      <c r="IF302" s="74"/>
      <c r="IG302" s="74"/>
      <c r="IH302" s="74"/>
      <c r="II302" s="74"/>
      <c r="IJ302" s="74"/>
      <c r="IK302" s="74"/>
      <c r="IL302" s="74"/>
      <c r="IM302" s="74"/>
      <c r="IN302" s="74"/>
      <c r="IO302" s="74"/>
      <c r="IP302" s="74"/>
      <c r="IQ302" s="74"/>
      <c r="IR302" s="74"/>
      <c r="IS302" s="74"/>
      <c r="IT302" s="74"/>
      <c r="IU302" s="74"/>
      <c r="IV302" s="74"/>
      <c r="IW302" s="74"/>
      <c r="IX302" s="74"/>
      <c r="IY302" s="74"/>
      <c r="IZ302" s="74"/>
      <c r="JA302" s="74"/>
      <c r="JB302" s="74"/>
      <c r="JC302" s="74"/>
      <c r="JD302" s="74"/>
      <c r="JE302" s="74"/>
      <c r="JF302" s="74"/>
      <c r="JG302" s="74"/>
      <c r="JH302" s="74"/>
      <c r="JI302" s="74"/>
      <c r="JJ302" s="74"/>
      <c r="JK302" s="70"/>
      <c r="JL302" s="70"/>
      <c r="JM302" s="70"/>
      <c r="JN302" s="70"/>
      <c r="JO302" s="70"/>
      <c r="JP302" s="70"/>
      <c r="JQ302" s="70"/>
      <c r="JR302" s="70"/>
      <c r="JS302" s="70"/>
      <c r="JT302" s="70"/>
      <c r="JU302" s="70"/>
      <c r="JV302" s="70"/>
      <c r="JW302" s="70"/>
      <c r="JX302" s="70"/>
      <c r="JY302" s="70"/>
      <c r="JZ302" s="70"/>
      <c r="KA302" s="70"/>
      <c r="KB302" s="70"/>
      <c r="KC302" s="70"/>
      <c r="KD302" s="70"/>
      <c r="KE302" s="70"/>
      <c r="KF302" s="70"/>
      <c r="KG302" s="70"/>
      <c r="KH302" s="70"/>
      <c r="KI302" s="70"/>
      <c r="KJ302" s="70"/>
      <c r="KK302" s="70"/>
      <c r="KL302" s="70"/>
      <c r="KM302" s="70"/>
      <c r="KN302" s="70"/>
      <c r="KO302" s="70"/>
      <c r="KP302" s="70"/>
      <c r="KQ302" s="70"/>
      <c r="KR302" s="70"/>
      <c r="KS302" s="70"/>
      <c r="KT302" s="70"/>
      <c r="KU302" s="70"/>
      <c r="KV302" s="70"/>
      <c r="KW302" s="70"/>
      <c r="KX302" s="70"/>
      <c r="KY302" s="70"/>
      <c r="KZ302" s="70"/>
      <c r="LA302" s="70"/>
      <c r="LB302" s="70"/>
      <c r="LC302" s="70"/>
      <c r="LD302" s="70"/>
      <c r="LE302" s="70"/>
      <c r="LF302" s="70"/>
      <c r="LG302" s="70"/>
    </row>
    <row r="303" spans="1:319" ht="45">
      <c r="A303" s="70" t="s">
        <v>467</v>
      </c>
      <c r="B303" s="71">
        <v>146965.82</v>
      </c>
      <c r="C303" s="71">
        <v>138647</v>
      </c>
      <c r="D303" s="26">
        <v>158754.52407986112</v>
      </c>
      <c r="E303" s="26">
        <f>ROUNDUP(Tabla1[[#This Row],[€uros1]],0)</f>
        <v>158755</v>
      </c>
      <c r="F303" s="70">
        <v>23</v>
      </c>
      <c r="G303" s="32">
        <v>302</v>
      </c>
      <c r="H303" s="70" t="s">
        <v>473</v>
      </c>
      <c r="I303" s="70" t="s">
        <v>473</v>
      </c>
      <c r="J303" s="70" t="s">
        <v>473</v>
      </c>
      <c r="M303" s="70">
        <v>2</v>
      </c>
      <c r="O303" s="70" t="s">
        <v>1312</v>
      </c>
      <c r="P303" s="70" t="s">
        <v>1325</v>
      </c>
      <c r="AI303" s="70" t="s">
        <v>612</v>
      </c>
      <c r="AJ303" s="70" t="s">
        <v>171</v>
      </c>
      <c r="AK303" s="70" t="s">
        <v>1336</v>
      </c>
      <c r="AL303" s="70" t="s">
        <v>316</v>
      </c>
      <c r="AM303" s="70" t="s">
        <v>2108</v>
      </c>
      <c r="AN303" s="70" t="s">
        <v>60</v>
      </c>
      <c r="AO303" s="70" t="s">
        <v>61</v>
      </c>
      <c r="AP303" s="70" t="s">
        <v>90</v>
      </c>
      <c r="AQ303" s="70" t="s">
        <v>62</v>
      </c>
      <c r="AR303" s="70" t="s">
        <v>537</v>
      </c>
      <c r="AS303" s="70" t="s">
        <v>527</v>
      </c>
      <c r="AT303" s="70" t="s">
        <v>528</v>
      </c>
      <c r="AU303" s="70" t="s">
        <v>131</v>
      </c>
      <c r="AV303" s="70" t="s">
        <v>67</v>
      </c>
      <c r="AW303" s="70" t="s">
        <v>235</v>
      </c>
      <c r="AX303" s="70" t="s">
        <v>108</v>
      </c>
      <c r="AY303" s="70" t="s">
        <v>92</v>
      </c>
      <c r="AZ303" s="70" t="s">
        <v>529</v>
      </c>
      <c r="BA303" s="70" t="s">
        <v>317</v>
      </c>
      <c r="BD303" s="70" t="s">
        <v>601</v>
      </c>
      <c r="BE303" s="70" t="s">
        <v>602</v>
      </c>
      <c r="BF303" s="70" t="s">
        <v>1305</v>
      </c>
      <c r="BM303" s="70"/>
      <c r="BN303" s="72"/>
      <c r="BO303" s="70" t="s">
        <v>121</v>
      </c>
      <c r="BP303" s="62" t="s">
        <v>1994</v>
      </c>
      <c r="BQ303" s="73" t="s">
        <v>2058</v>
      </c>
      <c r="BR303" s="70"/>
      <c r="BT303" s="70"/>
      <c r="BU303" s="74"/>
      <c r="BV303" s="70" t="s">
        <v>1465</v>
      </c>
      <c r="BW303" s="70"/>
      <c r="BX303" s="70"/>
      <c r="BY303" s="70">
        <v>3</v>
      </c>
      <c r="BZ303" s="70"/>
      <c r="CA303" s="70"/>
      <c r="CB303" s="70"/>
      <c r="CC303" s="70">
        <v>31.9</v>
      </c>
      <c r="CD303" s="70">
        <v>58</v>
      </c>
      <c r="CE303" s="70">
        <v>3.1</v>
      </c>
      <c r="CF303" s="70">
        <v>7</v>
      </c>
      <c r="CG303" s="70"/>
      <c r="CH303" s="70"/>
      <c r="CI303" s="70"/>
      <c r="CJ303" s="74"/>
      <c r="CK303" s="70"/>
      <c r="CL303" s="70"/>
      <c r="CM303" s="70"/>
      <c r="CN303" s="70"/>
      <c r="CO303" s="70"/>
      <c r="CP303" s="70"/>
      <c r="CQ303" s="70"/>
      <c r="CR303" s="70"/>
      <c r="CS303" s="70"/>
      <c r="CT303" s="70"/>
      <c r="CV303" s="70"/>
      <c r="CY303" s="75"/>
      <c r="CZ303" s="75"/>
      <c r="DA303" s="75"/>
      <c r="DE303" s="70">
        <v>54</v>
      </c>
      <c r="DF303" s="70">
        <v>12</v>
      </c>
      <c r="DJ303" s="70"/>
      <c r="DK303" s="70"/>
      <c r="DL303" s="70"/>
      <c r="DM303" s="70"/>
      <c r="DN303" s="70"/>
      <c r="DO303" s="70" t="s">
        <v>1715</v>
      </c>
      <c r="DP303" s="70" t="s">
        <v>1708</v>
      </c>
      <c r="DQ303" s="70"/>
      <c r="DS303" s="70"/>
      <c r="DT303" s="70"/>
      <c r="DU303" s="70"/>
      <c r="DV303" s="70"/>
      <c r="DW303" s="70"/>
      <c r="DX303" s="70"/>
      <c r="DY303" s="70"/>
      <c r="DZ303" s="70"/>
      <c r="EA303" s="70"/>
      <c r="EB303" s="70" t="s">
        <v>1705</v>
      </c>
      <c r="EC303" s="70"/>
      <c r="ED303" s="70"/>
      <c r="EE303" s="70"/>
      <c r="EF303" s="70"/>
      <c r="EG303" s="70"/>
      <c r="EH303" s="70"/>
      <c r="EI303" s="76">
        <v>3100</v>
      </c>
      <c r="EJ303" s="76">
        <v>1000</v>
      </c>
      <c r="EK303" s="76">
        <v>2000</v>
      </c>
      <c r="EL303" s="70">
        <f>COUNTA(Tabla1[[#This Row],[Tamb1]:[Tamb4]])</f>
        <v>1</v>
      </c>
      <c r="EM303" s="77" t="s">
        <v>1731</v>
      </c>
      <c r="EQ303" s="78" t="s">
        <v>1740</v>
      </c>
      <c r="ER303" s="78" t="s">
        <v>1745</v>
      </c>
      <c r="ES303" s="70">
        <f>COUNTA(Tabla1[[#This Row],[Tcam1]:[Tcam9]])</f>
        <v>2</v>
      </c>
      <c r="ET303" s="78" t="s">
        <v>1740</v>
      </c>
      <c r="EU303" s="78" t="s">
        <v>1745</v>
      </c>
      <c r="EV303" s="70"/>
      <c r="FC303" s="79">
        <v>14700</v>
      </c>
      <c r="FD303" s="79">
        <v>140400</v>
      </c>
      <c r="FE303" s="79"/>
      <c r="FF303" s="80"/>
      <c r="FG303" s="80"/>
      <c r="FH303" s="80"/>
      <c r="FI303" s="80"/>
      <c r="FJ303" s="80"/>
      <c r="FK303" s="80"/>
      <c r="FL303" s="79"/>
      <c r="FM303" s="79"/>
      <c r="FN303" s="79"/>
      <c r="FO303" s="80"/>
      <c r="FP303" s="80"/>
      <c r="FQ303" s="80"/>
      <c r="FR303" s="80"/>
      <c r="FS303" s="80"/>
      <c r="FT303" s="80"/>
      <c r="FU303" s="79"/>
      <c r="FV303" s="79"/>
      <c r="FW303" s="79"/>
      <c r="FX303" s="80"/>
      <c r="FY303" s="80"/>
      <c r="FZ303" s="79"/>
      <c r="GA303" s="80"/>
      <c r="GB303" s="80"/>
      <c r="GC303" s="80"/>
      <c r="GD303" s="80"/>
      <c r="GE303" s="74"/>
      <c r="GF303" s="74"/>
      <c r="GG303" s="74"/>
      <c r="GH303" s="74"/>
      <c r="GI303" s="74"/>
      <c r="GJ303" s="74"/>
      <c r="GK303" s="74"/>
      <c r="GL303" s="74"/>
      <c r="GM303" s="74"/>
      <c r="GN303" s="74"/>
      <c r="GO303" s="74"/>
      <c r="GP303" s="74"/>
      <c r="GQ303" s="74"/>
      <c r="GR303" s="74"/>
      <c r="GS303" s="74"/>
      <c r="GT303" s="74"/>
      <c r="GU303" s="74"/>
      <c r="GV303" s="74"/>
      <c r="GW303" s="74"/>
      <c r="GX303" s="74"/>
      <c r="GY303" s="74"/>
      <c r="GZ303" s="74"/>
      <c r="HA303" s="74"/>
      <c r="HB303" s="74"/>
      <c r="HC303" s="74"/>
      <c r="HD303" s="74"/>
      <c r="HE303" s="74"/>
      <c r="HF303" s="74"/>
      <c r="HG303" s="74"/>
      <c r="HH303" s="74"/>
      <c r="HI303" s="74"/>
      <c r="HJ303" s="74"/>
      <c r="HK303" s="74"/>
      <c r="HL303" s="74"/>
      <c r="HM303" s="74"/>
      <c r="HN303" s="74"/>
      <c r="HO303" s="74"/>
      <c r="HP303" s="74"/>
      <c r="HQ303" s="74"/>
      <c r="HR303" s="74"/>
      <c r="HS303" s="74"/>
      <c r="HT303" s="74"/>
      <c r="HU303" s="74"/>
      <c r="HV303" s="74"/>
      <c r="HW303" s="74"/>
      <c r="HX303" s="74"/>
      <c r="HY303" s="74"/>
      <c r="HZ303" s="74"/>
      <c r="IA303" s="74"/>
      <c r="IB303" s="74"/>
      <c r="IC303" s="74"/>
      <c r="ID303" s="74"/>
      <c r="IE303" s="74"/>
      <c r="IF303" s="74"/>
      <c r="IG303" s="74"/>
      <c r="IH303" s="74"/>
      <c r="II303" s="74"/>
      <c r="IJ303" s="74"/>
      <c r="IK303" s="74"/>
      <c r="IL303" s="74"/>
      <c r="IM303" s="74"/>
      <c r="IN303" s="74"/>
      <c r="IO303" s="74"/>
      <c r="IP303" s="74"/>
      <c r="IQ303" s="74"/>
      <c r="IR303" s="74"/>
      <c r="IS303" s="74"/>
      <c r="IT303" s="74"/>
      <c r="IU303" s="74"/>
      <c r="IV303" s="74"/>
      <c r="IW303" s="74"/>
      <c r="IX303" s="74"/>
      <c r="IY303" s="74"/>
      <c r="IZ303" s="74"/>
      <c r="JA303" s="74"/>
      <c r="JB303" s="74"/>
      <c r="JC303" s="74"/>
      <c r="JD303" s="74"/>
      <c r="JE303" s="74"/>
      <c r="JF303" s="74"/>
      <c r="JG303" s="74"/>
      <c r="JH303" s="74"/>
      <c r="JI303" s="74"/>
      <c r="JJ303" s="74"/>
      <c r="JK303" s="70"/>
      <c r="JL303" s="70"/>
      <c r="JM303" s="70"/>
      <c r="JN303" s="70"/>
      <c r="JO303" s="70"/>
      <c r="JP303" s="70"/>
      <c r="JQ303" s="70"/>
      <c r="JR303" s="70"/>
      <c r="JS303" s="70"/>
      <c r="JT303" s="70"/>
      <c r="JU303" s="70"/>
      <c r="JV303" s="70"/>
      <c r="JW303" s="70"/>
      <c r="JX303" s="70"/>
      <c r="JY303" s="70"/>
      <c r="JZ303" s="70"/>
      <c r="KA303" s="70"/>
      <c r="KB303" s="70"/>
      <c r="KC303" s="70"/>
      <c r="KD303" s="70"/>
      <c r="KE303" s="70"/>
      <c r="KF303" s="70"/>
      <c r="KG303" s="70"/>
      <c r="KH303" s="70"/>
      <c r="KI303" s="70"/>
      <c r="KJ303" s="70"/>
      <c r="KK303" s="70"/>
      <c r="KL303" s="70"/>
      <c r="KM303" s="70"/>
      <c r="KN303" s="70"/>
      <c r="KO303" s="70"/>
      <c r="KP303" s="70"/>
      <c r="KQ303" s="70"/>
      <c r="KR303" s="70"/>
      <c r="KS303" s="70"/>
      <c r="KT303" s="70"/>
      <c r="KU303" s="70"/>
      <c r="KV303" s="70"/>
      <c r="KW303" s="70"/>
      <c r="KX303" s="70"/>
      <c r="KY303" s="70"/>
      <c r="KZ303" s="70"/>
      <c r="LA303" s="70"/>
      <c r="LB303" s="70"/>
      <c r="LC303" s="70"/>
      <c r="LD303" s="70"/>
      <c r="LE303" s="70"/>
      <c r="LF303" s="70"/>
      <c r="LG303" s="70"/>
    </row>
    <row r="304" spans="1:319" ht="45">
      <c r="A304" s="70" t="s">
        <v>468</v>
      </c>
      <c r="B304" s="71">
        <v>146075.42000000001</v>
      </c>
      <c r="C304" s="71">
        <v>137807</v>
      </c>
      <c r="D304" s="26">
        <v>157833.70944444442</v>
      </c>
      <c r="E304" s="26">
        <f>ROUNDUP(Tabla1[[#This Row],[€uros1]],0)</f>
        <v>157834</v>
      </c>
      <c r="F304" s="70">
        <v>23</v>
      </c>
      <c r="G304" s="32">
        <v>303</v>
      </c>
      <c r="H304" s="70" t="s">
        <v>473</v>
      </c>
      <c r="I304" s="70" t="s">
        <v>473</v>
      </c>
      <c r="J304" s="70" t="s">
        <v>473</v>
      </c>
      <c r="M304" s="70">
        <v>2</v>
      </c>
      <c r="O304" s="70" t="s">
        <v>1312</v>
      </c>
      <c r="P304" s="70" t="s">
        <v>1325</v>
      </c>
      <c r="AI304" s="70" t="s">
        <v>612</v>
      </c>
      <c r="AJ304" s="70" t="s">
        <v>171</v>
      </c>
      <c r="AK304" s="70" t="s">
        <v>1336</v>
      </c>
      <c r="AL304" s="70" t="s">
        <v>316</v>
      </c>
      <c r="AM304" s="70" t="s">
        <v>2108</v>
      </c>
      <c r="AN304" s="70" t="s">
        <v>60</v>
      </c>
      <c r="AO304" s="70" t="s">
        <v>61</v>
      </c>
      <c r="AP304" s="70" t="s">
        <v>90</v>
      </c>
      <c r="AQ304" s="70" t="s">
        <v>62</v>
      </c>
      <c r="AR304" s="70" t="s">
        <v>537</v>
      </c>
      <c r="AS304" s="70" t="s">
        <v>527</v>
      </c>
      <c r="AT304" s="70" t="s">
        <v>528</v>
      </c>
      <c r="AU304" s="70" t="s">
        <v>131</v>
      </c>
      <c r="AV304" s="70" t="s">
        <v>67</v>
      </c>
      <c r="AW304" s="70" t="s">
        <v>235</v>
      </c>
      <c r="AX304" s="70" t="s">
        <v>108</v>
      </c>
      <c r="AY304" s="70" t="s">
        <v>92</v>
      </c>
      <c r="AZ304" s="70" t="s">
        <v>529</v>
      </c>
      <c r="BA304" s="70" t="s">
        <v>317</v>
      </c>
      <c r="BD304" s="70" t="s">
        <v>601</v>
      </c>
      <c r="BE304" s="70" t="s">
        <v>602</v>
      </c>
      <c r="BF304" s="70" t="s">
        <v>1305</v>
      </c>
      <c r="BM304" s="70"/>
      <c r="BN304" s="72"/>
      <c r="BO304" s="70" t="s">
        <v>121</v>
      </c>
      <c r="BP304" s="62" t="s">
        <v>1995</v>
      </c>
      <c r="BQ304" s="73" t="s">
        <v>2059</v>
      </c>
      <c r="BR304" s="70"/>
      <c r="BT304" s="70"/>
      <c r="BU304" s="74"/>
      <c r="BV304" s="70" t="s">
        <v>1465</v>
      </c>
      <c r="BW304" s="70"/>
      <c r="BX304" s="70"/>
      <c r="BY304" s="70">
        <v>3</v>
      </c>
      <c r="BZ304" s="70"/>
      <c r="CA304" s="70"/>
      <c r="CB304" s="70"/>
      <c r="CC304" s="70">
        <v>37.9</v>
      </c>
      <c r="CD304" s="70">
        <v>81.8</v>
      </c>
      <c r="CE304" s="70">
        <v>3.1</v>
      </c>
      <c r="CF304" s="70">
        <v>7</v>
      </c>
      <c r="CG304" s="70"/>
      <c r="CH304" s="70"/>
      <c r="CI304" s="70"/>
      <c r="CJ304" s="74"/>
      <c r="CK304" s="70"/>
      <c r="CL304" s="70"/>
      <c r="CM304" s="70"/>
      <c r="CN304" s="70"/>
      <c r="CO304" s="70"/>
      <c r="CP304" s="70"/>
      <c r="CQ304" s="70"/>
      <c r="CR304" s="70"/>
      <c r="CS304" s="70"/>
      <c r="CT304" s="70"/>
      <c r="CV304" s="70"/>
      <c r="CY304" s="75"/>
      <c r="CZ304" s="75"/>
      <c r="DA304" s="75"/>
      <c r="DE304" s="70">
        <v>54</v>
      </c>
      <c r="DF304" s="70">
        <v>12</v>
      </c>
      <c r="DJ304" s="70"/>
      <c r="DK304" s="70"/>
      <c r="DL304" s="70"/>
      <c r="DM304" s="70"/>
      <c r="DN304" s="70"/>
      <c r="DO304" s="70" t="s">
        <v>1715</v>
      </c>
      <c r="DP304" s="70" t="s">
        <v>1708</v>
      </c>
      <c r="DQ304" s="70"/>
      <c r="DS304" s="70"/>
      <c r="DT304" s="70"/>
      <c r="DU304" s="70"/>
      <c r="DV304" s="70"/>
      <c r="DW304" s="70"/>
      <c r="DX304" s="70"/>
      <c r="DY304" s="70"/>
      <c r="DZ304" s="70"/>
      <c r="EA304" s="70"/>
      <c r="EB304" s="70" t="s">
        <v>1705</v>
      </c>
      <c r="EC304" s="70"/>
      <c r="ED304" s="70"/>
      <c r="EE304" s="70"/>
      <c r="EF304" s="70"/>
      <c r="EG304" s="70"/>
      <c r="EH304" s="70"/>
      <c r="EI304" s="76">
        <v>3100</v>
      </c>
      <c r="EJ304" s="76">
        <v>1300</v>
      </c>
      <c r="EK304" s="76">
        <v>2000</v>
      </c>
      <c r="EL304" s="70">
        <f>COUNTA(Tabla1[[#This Row],[Tamb1]:[Tamb4]])</f>
        <v>1</v>
      </c>
      <c r="EM304" s="77" t="s">
        <v>1731</v>
      </c>
      <c r="EQ304" s="78" t="s">
        <v>1740</v>
      </c>
      <c r="ER304" s="78" t="s">
        <v>1745</v>
      </c>
      <c r="ES304" s="70">
        <f>COUNTA(Tabla1[[#This Row],[Tcam1]:[Tcam9]])</f>
        <v>2</v>
      </c>
      <c r="ET304" s="78" t="s">
        <v>1740</v>
      </c>
      <c r="EU304" s="78" t="s">
        <v>1745</v>
      </c>
      <c r="EV304" s="70"/>
      <c r="FC304" s="79">
        <v>22500</v>
      </c>
      <c r="FD304" s="79">
        <v>140400</v>
      </c>
      <c r="FE304" s="79"/>
      <c r="FF304" s="80"/>
      <c r="FG304" s="80"/>
      <c r="FH304" s="80"/>
      <c r="FI304" s="80"/>
      <c r="FJ304" s="80"/>
      <c r="FK304" s="80"/>
      <c r="FL304" s="79"/>
      <c r="FM304" s="79"/>
      <c r="FN304" s="79"/>
      <c r="FO304" s="80"/>
      <c r="FP304" s="80"/>
      <c r="FQ304" s="80"/>
      <c r="FR304" s="80"/>
      <c r="FS304" s="80"/>
      <c r="FT304" s="80"/>
      <c r="FU304" s="79"/>
      <c r="FV304" s="79"/>
      <c r="FW304" s="79"/>
      <c r="FX304" s="80"/>
      <c r="FY304" s="80"/>
      <c r="FZ304" s="79"/>
      <c r="GA304" s="80"/>
      <c r="GB304" s="80"/>
      <c r="GC304" s="80"/>
      <c r="GD304" s="80"/>
      <c r="GE304" s="74"/>
      <c r="GF304" s="74"/>
      <c r="GG304" s="74"/>
      <c r="GH304" s="74"/>
      <c r="GI304" s="74"/>
      <c r="GJ304" s="74"/>
      <c r="GK304" s="74"/>
      <c r="GL304" s="74"/>
      <c r="GM304" s="74"/>
      <c r="GN304" s="74"/>
      <c r="GO304" s="74"/>
      <c r="GP304" s="74"/>
      <c r="GQ304" s="74"/>
      <c r="GR304" s="74"/>
      <c r="GS304" s="74"/>
      <c r="GT304" s="74"/>
      <c r="GU304" s="74"/>
      <c r="GV304" s="74"/>
      <c r="GW304" s="74"/>
      <c r="GX304" s="74"/>
      <c r="GY304" s="74"/>
      <c r="GZ304" s="74"/>
      <c r="HA304" s="74"/>
      <c r="HB304" s="74"/>
      <c r="HC304" s="74"/>
      <c r="HD304" s="74"/>
      <c r="HE304" s="74"/>
      <c r="HF304" s="74"/>
      <c r="HG304" s="74"/>
      <c r="HH304" s="74"/>
      <c r="HI304" s="74"/>
      <c r="HJ304" s="74"/>
      <c r="HK304" s="74"/>
      <c r="HL304" s="74"/>
      <c r="HM304" s="74"/>
      <c r="HN304" s="74"/>
      <c r="HO304" s="74"/>
      <c r="HP304" s="74"/>
      <c r="HQ304" s="74"/>
      <c r="HR304" s="74"/>
      <c r="HS304" s="74"/>
      <c r="HT304" s="74"/>
      <c r="HU304" s="74"/>
      <c r="HV304" s="74"/>
      <c r="HW304" s="74"/>
      <c r="HX304" s="74"/>
      <c r="HY304" s="74"/>
      <c r="HZ304" s="74"/>
      <c r="IA304" s="74"/>
      <c r="IB304" s="74"/>
      <c r="IC304" s="74"/>
      <c r="ID304" s="74"/>
      <c r="IE304" s="74"/>
      <c r="IF304" s="74"/>
      <c r="IG304" s="74"/>
      <c r="IH304" s="74"/>
      <c r="II304" s="74"/>
      <c r="IJ304" s="74"/>
      <c r="IK304" s="74"/>
      <c r="IL304" s="74"/>
      <c r="IM304" s="74"/>
      <c r="IN304" s="74"/>
      <c r="IO304" s="74"/>
      <c r="IP304" s="74"/>
      <c r="IQ304" s="74"/>
      <c r="IR304" s="74"/>
      <c r="IS304" s="74"/>
      <c r="IT304" s="74"/>
      <c r="IU304" s="74"/>
      <c r="IV304" s="74"/>
      <c r="IW304" s="74"/>
      <c r="IX304" s="74"/>
      <c r="IY304" s="74"/>
      <c r="IZ304" s="74"/>
      <c r="JA304" s="74"/>
      <c r="JB304" s="74"/>
      <c r="JC304" s="74"/>
      <c r="JD304" s="74"/>
      <c r="JE304" s="74"/>
      <c r="JF304" s="74"/>
      <c r="JG304" s="74"/>
      <c r="JH304" s="74"/>
      <c r="JI304" s="74"/>
      <c r="JJ304" s="74"/>
      <c r="JK304" s="70"/>
      <c r="JL304" s="70"/>
      <c r="JM304" s="70"/>
      <c r="JN304" s="70"/>
      <c r="JO304" s="70"/>
      <c r="JP304" s="70"/>
      <c r="JQ304" s="70"/>
      <c r="JR304" s="70"/>
      <c r="JS304" s="70"/>
      <c r="JT304" s="70"/>
      <c r="JU304" s="70"/>
      <c r="JV304" s="70"/>
      <c r="JW304" s="70"/>
      <c r="JX304" s="70"/>
      <c r="JY304" s="70"/>
      <c r="JZ304" s="70"/>
      <c r="KA304" s="70"/>
      <c r="KB304" s="70"/>
      <c r="KC304" s="70"/>
      <c r="KD304" s="70"/>
      <c r="KE304" s="70"/>
      <c r="KF304" s="70"/>
      <c r="KG304" s="70"/>
      <c r="KH304" s="70"/>
      <c r="KI304" s="70"/>
      <c r="KJ304" s="70"/>
      <c r="KK304" s="70"/>
      <c r="KL304" s="70"/>
      <c r="KM304" s="70"/>
      <c r="KN304" s="70"/>
      <c r="KO304" s="70"/>
      <c r="KP304" s="70"/>
      <c r="KQ304" s="70"/>
      <c r="KR304" s="70"/>
      <c r="KS304" s="70"/>
      <c r="KT304" s="70"/>
      <c r="KU304" s="70"/>
      <c r="KV304" s="70"/>
      <c r="KW304" s="70"/>
      <c r="KX304" s="70"/>
      <c r="KY304" s="70"/>
      <c r="KZ304" s="70"/>
      <c r="LA304" s="70"/>
      <c r="LB304" s="70"/>
      <c r="LC304" s="70"/>
      <c r="LD304" s="70"/>
      <c r="LE304" s="70"/>
      <c r="LF304" s="70"/>
      <c r="LG304" s="70"/>
    </row>
    <row r="305" spans="1:319" ht="45">
      <c r="A305" s="70" t="s">
        <v>469</v>
      </c>
      <c r="B305" s="71">
        <v>125502.94</v>
      </c>
      <c r="C305" s="71">
        <v>118399</v>
      </c>
      <c r="D305" s="26">
        <v>135604.91644097221</v>
      </c>
      <c r="E305" s="26">
        <f>ROUNDUP(Tabla1[[#This Row],[€uros1]],0)</f>
        <v>135605</v>
      </c>
      <c r="F305" s="70">
        <v>23</v>
      </c>
      <c r="G305" s="32">
        <v>304</v>
      </c>
      <c r="H305" s="70" t="s">
        <v>473</v>
      </c>
      <c r="I305" s="70" t="s">
        <v>473</v>
      </c>
      <c r="J305" s="70" t="s">
        <v>473</v>
      </c>
      <c r="M305" s="70">
        <v>2</v>
      </c>
      <c r="O305" s="70" t="s">
        <v>1312</v>
      </c>
      <c r="P305" s="70" t="s">
        <v>1325</v>
      </c>
      <c r="AI305" s="70" t="s">
        <v>612</v>
      </c>
      <c r="AJ305" s="70" t="s">
        <v>171</v>
      </c>
      <c r="AK305" s="70" t="s">
        <v>1336</v>
      </c>
      <c r="AL305" s="70" t="s">
        <v>316</v>
      </c>
      <c r="AM305" s="70" t="s">
        <v>2108</v>
      </c>
      <c r="AN305" s="70" t="s">
        <v>60</v>
      </c>
      <c r="AO305" s="70" t="s">
        <v>61</v>
      </c>
      <c r="AP305" s="70" t="s">
        <v>90</v>
      </c>
      <c r="AQ305" s="70" t="s">
        <v>62</v>
      </c>
      <c r="AR305" s="70" t="s">
        <v>537</v>
      </c>
      <c r="AS305" s="70" t="s">
        <v>527</v>
      </c>
      <c r="AT305" s="70" t="s">
        <v>528</v>
      </c>
      <c r="AU305" s="70" t="s">
        <v>131</v>
      </c>
      <c r="AV305" s="70" t="s">
        <v>67</v>
      </c>
      <c r="AW305" s="70" t="s">
        <v>235</v>
      </c>
      <c r="AX305" s="70" t="s">
        <v>108</v>
      </c>
      <c r="AY305" s="70" t="s">
        <v>92</v>
      </c>
      <c r="AZ305" s="70" t="s">
        <v>529</v>
      </c>
      <c r="BA305" s="70" t="s">
        <v>317</v>
      </c>
      <c r="BD305" s="70" t="s">
        <v>601</v>
      </c>
      <c r="BE305" s="70" t="s">
        <v>602</v>
      </c>
      <c r="BF305" s="70" t="s">
        <v>1305</v>
      </c>
      <c r="BM305" s="70"/>
      <c r="BN305" s="72"/>
      <c r="BO305" s="70" t="s">
        <v>121</v>
      </c>
      <c r="BP305" s="62" t="s">
        <v>1996</v>
      </c>
      <c r="BQ305" s="73" t="s">
        <v>2060</v>
      </c>
      <c r="BR305" s="70"/>
      <c r="BT305" s="70"/>
      <c r="BU305" s="74"/>
      <c r="BV305" s="70" t="s">
        <v>1464</v>
      </c>
      <c r="BW305" s="70"/>
      <c r="BX305" s="70"/>
      <c r="BY305" s="70">
        <v>3</v>
      </c>
      <c r="BZ305" s="70"/>
      <c r="CA305" s="70"/>
      <c r="CB305" s="70"/>
      <c r="CC305" s="70">
        <v>56.9</v>
      </c>
      <c r="CD305" s="70">
        <v>122.7</v>
      </c>
      <c r="CE305" s="70">
        <v>8.5</v>
      </c>
      <c r="CF305" s="70">
        <v>17.899999999999999</v>
      </c>
      <c r="CG305" s="70"/>
      <c r="CH305" s="70"/>
      <c r="CI305" s="70"/>
      <c r="CJ305" s="74"/>
      <c r="CK305" s="70"/>
      <c r="CL305" s="70"/>
      <c r="CM305" s="70"/>
      <c r="CN305" s="70"/>
      <c r="CO305" s="70"/>
      <c r="CP305" s="70"/>
      <c r="CQ305" s="70"/>
      <c r="CR305" s="70"/>
      <c r="CS305" s="70"/>
      <c r="CT305" s="70"/>
      <c r="CV305" s="70"/>
      <c r="CY305" s="75"/>
      <c r="CZ305" s="75"/>
      <c r="DA305" s="75"/>
      <c r="DE305" s="70">
        <v>54</v>
      </c>
      <c r="DF305" s="70">
        <v>22</v>
      </c>
      <c r="DJ305" s="70"/>
      <c r="DK305" s="70"/>
      <c r="DL305" s="70"/>
      <c r="DM305" s="70"/>
      <c r="DN305" s="70"/>
      <c r="DO305" s="70" t="s">
        <v>1716</v>
      </c>
      <c r="DP305" s="70" t="s">
        <v>1711</v>
      </c>
      <c r="DQ305" s="70"/>
      <c r="DS305" s="70"/>
      <c r="DT305" s="70"/>
      <c r="DU305" s="70"/>
      <c r="DV305" s="70"/>
      <c r="DW305" s="70"/>
      <c r="DX305" s="70"/>
      <c r="DY305" s="70"/>
      <c r="DZ305" s="70"/>
      <c r="EA305" s="70"/>
      <c r="EB305" s="70" t="s">
        <v>1706</v>
      </c>
      <c r="EC305" s="70"/>
      <c r="ED305" s="70"/>
      <c r="EE305" s="70"/>
      <c r="EF305" s="70"/>
      <c r="EG305" s="70"/>
      <c r="EH305" s="70"/>
      <c r="EI305" s="76">
        <v>3400</v>
      </c>
      <c r="EJ305" s="76">
        <v>1300</v>
      </c>
      <c r="EK305" s="76">
        <v>2000</v>
      </c>
      <c r="EL305" s="70">
        <f>COUNTA(Tabla1[[#This Row],[Tamb1]:[Tamb4]])</f>
        <v>1</v>
      </c>
      <c r="EM305" s="77" t="s">
        <v>1731</v>
      </c>
      <c r="EQ305" s="78" t="s">
        <v>1740</v>
      </c>
      <c r="ER305" s="78" t="s">
        <v>1745</v>
      </c>
      <c r="ES305" s="70">
        <f>COUNTA(Tabla1[[#This Row],[Tcam1]:[Tcam9]])</f>
        <v>2</v>
      </c>
      <c r="ET305" s="78" t="s">
        <v>1740</v>
      </c>
      <c r="EU305" s="78" t="s">
        <v>1745</v>
      </c>
      <c r="EV305" s="70"/>
      <c r="FC305" s="79">
        <v>13200</v>
      </c>
      <c r="FD305" s="79">
        <v>68700</v>
      </c>
      <c r="FE305" s="79"/>
      <c r="FF305" s="80"/>
      <c r="FG305" s="80"/>
      <c r="FH305" s="80"/>
      <c r="FI305" s="80"/>
      <c r="FJ305" s="80"/>
      <c r="FK305" s="80"/>
      <c r="FL305" s="79"/>
      <c r="FM305" s="79"/>
      <c r="FN305" s="79"/>
      <c r="FO305" s="80"/>
      <c r="FP305" s="80"/>
      <c r="FQ305" s="80"/>
      <c r="FR305" s="80"/>
      <c r="FS305" s="80"/>
      <c r="FT305" s="80"/>
      <c r="FU305" s="79"/>
      <c r="FV305" s="79"/>
      <c r="FW305" s="79"/>
      <c r="FX305" s="80"/>
      <c r="FY305" s="80"/>
      <c r="FZ305" s="79"/>
      <c r="GA305" s="80"/>
      <c r="GB305" s="80"/>
      <c r="GC305" s="80"/>
      <c r="GD305" s="80"/>
      <c r="GE305" s="74"/>
      <c r="GF305" s="74"/>
      <c r="GG305" s="74"/>
      <c r="GH305" s="74"/>
      <c r="GI305" s="74"/>
      <c r="GJ305" s="74"/>
      <c r="GK305" s="74"/>
      <c r="GL305" s="74"/>
      <c r="GM305" s="74"/>
      <c r="GN305" s="74"/>
      <c r="GO305" s="74"/>
      <c r="GP305" s="74"/>
      <c r="GQ305" s="74"/>
      <c r="GR305" s="74"/>
      <c r="GS305" s="74"/>
      <c r="GT305" s="74"/>
      <c r="GU305" s="74"/>
      <c r="GV305" s="74"/>
      <c r="GW305" s="74"/>
      <c r="GX305" s="74"/>
      <c r="GY305" s="74"/>
      <c r="GZ305" s="74"/>
      <c r="HA305" s="74"/>
      <c r="HB305" s="74"/>
      <c r="HC305" s="74"/>
      <c r="HD305" s="74"/>
      <c r="HE305" s="74"/>
      <c r="HF305" s="74"/>
      <c r="HG305" s="74"/>
      <c r="HH305" s="74"/>
      <c r="HI305" s="74"/>
      <c r="HJ305" s="74"/>
      <c r="HK305" s="74"/>
      <c r="HL305" s="74"/>
      <c r="HM305" s="74"/>
      <c r="HN305" s="74"/>
      <c r="HO305" s="74"/>
      <c r="HP305" s="74"/>
      <c r="HQ305" s="74"/>
      <c r="HR305" s="74"/>
      <c r="HS305" s="74"/>
      <c r="HT305" s="74"/>
      <c r="HU305" s="74"/>
      <c r="HV305" s="74"/>
      <c r="HW305" s="74"/>
      <c r="HX305" s="74"/>
      <c r="HY305" s="74"/>
      <c r="HZ305" s="74"/>
      <c r="IA305" s="74"/>
      <c r="IB305" s="74"/>
      <c r="IC305" s="74"/>
      <c r="ID305" s="74"/>
      <c r="IE305" s="74"/>
      <c r="IF305" s="74"/>
      <c r="IG305" s="74"/>
      <c r="IH305" s="74"/>
      <c r="II305" s="74"/>
      <c r="IJ305" s="74"/>
      <c r="IK305" s="74"/>
      <c r="IL305" s="74"/>
      <c r="IM305" s="74"/>
      <c r="IN305" s="74"/>
      <c r="IO305" s="74"/>
      <c r="IP305" s="74"/>
      <c r="IQ305" s="74"/>
      <c r="IR305" s="74"/>
      <c r="IS305" s="74"/>
      <c r="IT305" s="74"/>
      <c r="IU305" s="74"/>
      <c r="IV305" s="74"/>
      <c r="IW305" s="74"/>
      <c r="IX305" s="74"/>
      <c r="IY305" s="74"/>
      <c r="IZ305" s="74"/>
      <c r="JA305" s="74"/>
      <c r="JB305" s="74"/>
      <c r="JC305" s="74"/>
      <c r="JD305" s="74"/>
      <c r="JE305" s="74"/>
      <c r="JF305" s="74"/>
      <c r="JG305" s="74"/>
      <c r="JH305" s="74"/>
      <c r="JI305" s="74"/>
      <c r="JJ305" s="74"/>
      <c r="JK305" s="70"/>
      <c r="JL305" s="70"/>
      <c r="JM305" s="70"/>
      <c r="JN305" s="70"/>
      <c r="JO305" s="70"/>
      <c r="JP305" s="70"/>
      <c r="JQ305" s="70"/>
      <c r="JR305" s="70"/>
      <c r="JS305" s="70"/>
      <c r="JT305" s="70"/>
      <c r="JU305" s="70"/>
      <c r="JV305" s="70"/>
      <c r="JW305" s="70"/>
      <c r="JX305" s="70"/>
      <c r="JY305" s="70"/>
      <c r="JZ305" s="70"/>
      <c r="KA305" s="70"/>
      <c r="KB305" s="70"/>
      <c r="KC305" s="70"/>
      <c r="KD305" s="70"/>
      <c r="KE305" s="70"/>
      <c r="KF305" s="70"/>
      <c r="KG305" s="70"/>
      <c r="KH305" s="70"/>
      <c r="KI305" s="70"/>
      <c r="KJ305" s="70"/>
      <c r="KK305" s="70"/>
      <c r="KL305" s="70"/>
      <c r="KM305" s="70"/>
      <c r="KN305" s="70"/>
      <c r="KO305" s="70"/>
      <c r="KP305" s="70"/>
      <c r="KQ305" s="70"/>
      <c r="KR305" s="70"/>
      <c r="KS305" s="70"/>
      <c r="KT305" s="70"/>
      <c r="KU305" s="70"/>
      <c r="KV305" s="70"/>
      <c r="KW305" s="70"/>
      <c r="KX305" s="70"/>
      <c r="KY305" s="70"/>
      <c r="KZ305" s="70"/>
      <c r="LA305" s="70"/>
      <c r="LB305" s="70"/>
      <c r="LC305" s="70"/>
      <c r="LD305" s="70"/>
      <c r="LE305" s="70"/>
      <c r="LF305" s="70"/>
      <c r="LG305" s="70"/>
    </row>
    <row r="306" spans="1:319" ht="45">
      <c r="A306" s="70" t="s">
        <v>470</v>
      </c>
      <c r="B306" s="71">
        <v>133999.9</v>
      </c>
      <c r="C306" s="71">
        <v>126415</v>
      </c>
      <c r="D306" s="26">
        <v>144787.17063368051</v>
      </c>
      <c r="E306" s="26">
        <f>ROUNDUP(Tabla1[[#This Row],[€uros1]],0)</f>
        <v>144788</v>
      </c>
      <c r="F306" s="70">
        <v>23</v>
      </c>
      <c r="G306" s="32">
        <v>305</v>
      </c>
      <c r="H306" s="70" t="s">
        <v>473</v>
      </c>
      <c r="I306" s="70" t="s">
        <v>473</v>
      </c>
      <c r="J306" s="70" t="s">
        <v>473</v>
      </c>
      <c r="M306" s="70">
        <v>2</v>
      </c>
      <c r="O306" s="70" t="s">
        <v>1312</v>
      </c>
      <c r="P306" s="70" t="s">
        <v>1325</v>
      </c>
      <c r="AI306" s="70" t="s">
        <v>612</v>
      </c>
      <c r="AJ306" s="70" t="s">
        <v>171</v>
      </c>
      <c r="AK306" s="70" t="s">
        <v>1336</v>
      </c>
      <c r="AL306" s="70" t="s">
        <v>316</v>
      </c>
      <c r="AM306" s="70" t="s">
        <v>2108</v>
      </c>
      <c r="AN306" s="70" t="s">
        <v>60</v>
      </c>
      <c r="AO306" s="70" t="s">
        <v>61</v>
      </c>
      <c r="AP306" s="70" t="s">
        <v>90</v>
      </c>
      <c r="AQ306" s="70" t="s">
        <v>62</v>
      </c>
      <c r="AR306" s="70" t="s">
        <v>537</v>
      </c>
      <c r="AS306" s="70" t="s">
        <v>527</v>
      </c>
      <c r="AT306" s="70" t="s">
        <v>528</v>
      </c>
      <c r="AU306" s="70" t="s">
        <v>131</v>
      </c>
      <c r="AV306" s="70" t="s">
        <v>67</v>
      </c>
      <c r="AW306" s="70" t="s">
        <v>235</v>
      </c>
      <c r="AX306" s="70" t="s">
        <v>108</v>
      </c>
      <c r="AY306" s="70" t="s">
        <v>92</v>
      </c>
      <c r="AZ306" s="70" t="s">
        <v>529</v>
      </c>
      <c r="BA306" s="70" t="s">
        <v>317</v>
      </c>
      <c r="BD306" s="70" t="s">
        <v>601</v>
      </c>
      <c r="BE306" s="70" t="s">
        <v>602</v>
      </c>
      <c r="BF306" s="70" t="s">
        <v>1305</v>
      </c>
      <c r="BM306" s="70"/>
      <c r="BN306" s="72"/>
      <c r="BO306" s="70" t="s">
        <v>121</v>
      </c>
      <c r="BP306" s="62" t="s">
        <v>1997</v>
      </c>
      <c r="BQ306" s="73" t="s">
        <v>2061</v>
      </c>
      <c r="BR306" s="70"/>
      <c r="BT306" s="70"/>
      <c r="BU306" s="74"/>
      <c r="BV306" s="70" t="s">
        <v>1467</v>
      </c>
      <c r="BW306" s="70"/>
      <c r="BX306" s="70"/>
      <c r="BY306" s="70">
        <v>3</v>
      </c>
      <c r="BZ306" s="70"/>
      <c r="CA306" s="70"/>
      <c r="CB306" s="70"/>
      <c r="CC306" s="70">
        <v>56.9</v>
      </c>
      <c r="CD306" s="70">
        <v>122.7</v>
      </c>
      <c r="CE306" s="70">
        <v>5.7</v>
      </c>
      <c r="CF306" s="70">
        <v>11.9</v>
      </c>
      <c r="CG306" s="70"/>
      <c r="CH306" s="70"/>
      <c r="CI306" s="70"/>
      <c r="CJ306" s="74"/>
      <c r="CK306" s="70"/>
      <c r="CL306" s="70"/>
      <c r="CM306" s="70"/>
      <c r="CN306" s="70"/>
      <c r="CO306" s="70"/>
      <c r="CP306" s="70"/>
      <c r="CQ306" s="70"/>
      <c r="CR306" s="70"/>
      <c r="CS306" s="70"/>
      <c r="CT306" s="70"/>
      <c r="CV306" s="70"/>
      <c r="CY306" s="75"/>
      <c r="CZ306" s="75"/>
      <c r="DA306" s="75"/>
      <c r="DE306" s="70">
        <v>54</v>
      </c>
      <c r="DF306" s="70">
        <v>16</v>
      </c>
      <c r="DJ306" s="70"/>
      <c r="DK306" s="70"/>
      <c r="DL306" s="70"/>
      <c r="DM306" s="70"/>
      <c r="DN306" s="70"/>
      <c r="DO306" s="70" t="s">
        <v>1714</v>
      </c>
      <c r="DP306" s="70" t="s">
        <v>1712</v>
      </c>
      <c r="DQ306" s="70"/>
      <c r="DS306" s="70"/>
      <c r="DT306" s="70"/>
      <c r="DU306" s="70"/>
      <c r="DV306" s="70"/>
      <c r="DW306" s="70"/>
      <c r="DX306" s="70"/>
      <c r="DY306" s="70"/>
      <c r="DZ306" s="70"/>
      <c r="EA306" s="70"/>
      <c r="EB306" s="70" t="s">
        <v>1706</v>
      </c>
      <c r="EC306" s="70"/>
      <c r="ED306" s="70"/>
      <c r="EE306" s="70"/>
      <c r="EF306" s="70"/>
      <c r="EG306" s="70"/>
      <c r="EH306" s="70"/>
      <c r="EI306" s="76">
        <v>3400</v>
      </c>
      <c r="EJ306" s="76">
        <v>1300</v>
      </c>
      <c r="EK306" s="76">
        <v>2000</v>
      </c>
      <c r="EL306" s="70">
        <f>COUNTA(Tabla1[[#This Row],[Tamb1]:[Tamb4]])</f>
        <v>1</v>
      </c>
      <c r="EM306" s="77" t="s">
        <v>1731</v>
      </c>
      <c r="EQ306" s="78" t="s">
        <v>1740</v>
      </c>
      <c r="ER306" s="78" t="s">
        <v>1745</v>
      </c>
      <c r="ES306" s="70">
        <f>COUNTA(Tabla1[[#This Row],[Tcam1]:[Tcam9]])</f>
        <v>2</v>
      </c>
      <c r="ET306" s="78" t="s">
        <v>1740</v>
      </c>
      <c r="EU306" s="78" t="s">
        <v>1745</v>
      </c>
      <c r="EV306" s="70"/>
      <c r="FC306" s="79">
        <v>17000</v>
      </c>
      <c r="FD306" s="79">
        <v>80400</v>
      </c>
      <c r="FE306" s="79"/>
      <c r="FF306" s="80"/>
      <c r="FG306" s="80"/>
      <c r="FH306" s="80"/>
      <c r="FI306" s="80"/>
      <c r="FJ306" s="80"/>
      <c r="FK306" s="80"/>
      <c r="FL306" s="79"/>
      <c r="FM306" s="79"/>
      <c r="FN306" s="79"/>
      <c r="FO306" s="80"/>
      <c r="FP306" s="80"/>
      <c r="FQ306" s="80"/>
      <c r="FR306" s="80"/>
      <c r="FS306" s="80"/>
      <c r="FT306" s="80"/>
      <c r="FU306" s="79"/>
      <c r="FV306" s="79"/>
      <c r="FW306" s="79"/>
      <c r="FX306" s="80"/>
      <c r="FY306" s="80"/>
      <c r="FZ306" s="79"/>
      <c r="GA306" s="80"/>
      <c r="GB306" s="80"/>
      <c r="GC306" s="80"/>
      <c r="GD306" s="80"/>
      <c r="GE306" s="74"/>
      <c r="GF306" s="74"/>
      <c r="GG306" s="74"/>
      <c r="GH306" s="74"/>
      <c r="GI306" s="74"/>
      <c r="GJ306" s="74"/>
      <c r="GK306" s="74"/>
      <c r="GL306" s="74"/>
      <c r="GM306" s="74"/>
      <c r="GN306" s="74"/>
      <c r="GO306" s="74"/>
      <c r="GP306" s="74"/>
      <c r="GQ306" s="74"/>
      <c r="GR306" s="74"/>
      <c r="GS306" s="74"/>
      <c r="GT306" s="74"/>
      <c r="GU306" s="74"/>
      <c r="GV306" s="74"/>
      <c r="GW306" s="74"/>
      <c r="GX306" s="74"/>
      <c r="GY306" s="74"/>
      <c r="GZ306" s="74"/>
      <c r="HA306" s="74"/>
      <c r="HB306" s="74"/>
      <c r="HC306" s="74"/>
      <c r="HD306" s="74"/>
      <c r="HE306" s="74"/>
      <c r="HF306" s="74"/>
      <c r="HG306" s="74"/>
      <c r="HH306" s="74"/>
      <c r="HI306" s="74"/>
      <c r="HJ306" s="74"/>
      <c r="HK306" s="74"/>
      <c r="HL306" s="74"/>
      <c r="HM306" s="74"/>
      <c r="HN306" s="74"/>
      <c r="HO306" s="74"/>
      <c r="HP306" s="74"/>
      <c r="HQ306" s="74"/>
      <c r="HR306" s="74"/>
      <c r="HS306" s="74"/>
      <c r="HT306" s="74"/>
      <c r="HU306" s="74"/>
      <c r="HV306" s="74"/>
      <c r="HW306" s="74"/>
      <c r="HX306" s="74"/>
      <c r="HY306" s="74"/>
      <c r="HZ306" s="74"/>
      <c r="IA306" s="74"/>
      <c r="IB306" s="74"/>
      <c r="IC306" s="74"/>
      <c r="ID306" s="74"/>
      <c r="IE306" s="74"/>
      <c r="IF306" s="74"/>
      <c r="IG306" s="74"/>
      <c r="IH306" s="74"/>
      <c r="II306" s="74"/>
      <c r="IJ306" s="74"/>
      <c r="IK306" s="74"/>
      <c r="IL306" s="74"/>
      <c r="IM306" s="74"/>
      <c r="IN306" s="74"/>
      <c r="IO306" s="74"/>
      <c r="IP306" s="74"/>
      <c r="IQ306" s="74"/>
      <c r="IR306" s="74"/>
      <c r="IS306" s="74"/>
      <c r="IT306" s="74"/>
      <c r="IU306" s="74"/>
      <c r="IV306" s="74"/>
      <c r="IW306" s="74"/>
      <c r="IX306" s="74"/>
      <c r="IY306" s="74"/>
      <c r="IZ306" s="74"/>
      <c r="JA306" s="74"/>
      <c r="JB306" s="74"/>
      <c r="JC306" s="74"/>
      <c r="JD306" s="74"/>
      <c r="JE306" s="74"/>
      <c r="JF306" s="74"/>
      <c r="JG306" s="74"/>
      <c r="JH306" s="74"/>
      <c r="JI306" s="74"/>
      <c r="JJ306" s="74"/>
      <c r="JK306" s="70"/>
      <c r="JL306" s="70"/>
      <c r="JM306" s="70"/>
      <c r="JN306" s="70"/>
      <c r="JO306" s="70"/>
      <c r="JP306" s="70"/>
      <c r="JQ306" s="70"/>
      <c r="JR306" s="70"/>
      <c r="JS306" s="70"/>
      <c r="JT306" s="70"/>
      <c r="JU306" s="70"/>
      <c r="JV306" s="70"/>
      <c r="JW306" s="70"/>
      <c r="JX306" s="70"/>
      <c r="JY306" s="70"/>
      <c r="JZ306" s="70"/>
      <c r="KA306" s="70"/>
      <c r="KB306" s="70"/>
      <c r="KC306" s="70"/>
      <c r="KD306" s="70"/>
      <c r="KE306" s="70"/>
      <c r="KF306" s="70"/>
      <c r="KG306" s="70"/>
      <c r="KH306" s="70"/>
      <c r="KI306" s="70"/>
      <c r="KJ306" s="70"/>
      <c r="KK306" s="70"/>
      <c r="KL306" s="70"/>
      <c r="KM306" s="70"/>
      <c r="KN306" s="70"/>
      <c r="KO306" s="70"/>
      <c r="KP306" s="70"/>
      <c r="KQ306" s="70"/>
      <c r="KR306" s="70"/>
      <c r="KS306" s="70"/>
      <c r="KT306" s="70"/>
      <c r="KU306" s="70"/>
      <c r="KV306" s="70"/>
      <c r="KW306" s="70"/>
      <c r="KX306" s="70"/>
      <c r="KY306" s="70"/>
      <c r="KZ306" s="70"/>
      <c r="LA306" s="70"/>
      <c r="LB306" s="70"/>
      <c r="LC306" s="70"/>
      <c r="LD306" s="70"/>
      <c r="LE306" s="70"/>
      <c r="LF306" s="70"/>
      <c r="LG306" s="70"/>
    </row>
    <row r="307" spans="1:319" ht="45">
      <c r="A307" s="70" t="s">
        <v>471</v>
      </c>
      <c r="B307" s="71">
        <v>159864.96000000002</v>
      </c>
      <c r="C307" s="71">
        <v>150816</v>
      </c>
      <c r="D307" s="26">
        <v>172734.80170138887</v>
      </c>
      <c r="E307" s="26">
        <f>ROUNDUP(Tabla1[[#This Row],[€uros1]],0)</f>
        <v>172735</v>
      </c>
      <c r="F307" s="70">
        <v>23</v>
      </c>
      <c r="G307" s="32">
        <v>306</v>
      </c>
      <c r="H307" s="70" t="s">
        <v>473</v>
      </c>
      <c r="I307" s="70" t="s">
        <v>473</v>
      </c>
      <c r="J307" s="70" t="s">
        <v>473</v>
      </c>
      <c r="M307" s="70">
        <v>2</v>
      </c>
      <c r="O307" s="70" t="s">
        <v>1312</v>
      </c>
      <c r="P307" s="70" t="s">
        <v>1325</v>
      </c>
      <c r="AI307" s="70" t="s">
        <v>612</v>
      </c>
      <c r="AJ307" s="70" t="s">
        <v>171</v>
      </c>
      <c r="AK307" s="70" t="s">
        <v>1336</v>
      </c>
      <c r="AL307" s="70" t="s">
        <v>316</v>
      </c>
      <c r="AM307" s="70" t="s">
        <v>2108</v>
      </c>
      <c r="AN307" s="70" t="s">
        <v>60</v>
      </c>
      <c r="AO307" s="70" t="s">
        <v>61</v>
      </c>
      <c r="AP307" s="70" t="s">
        <v>90</v>
      </c>
      <c r="AQ307" s="70" t="s">
        <v>62</v>
      </c>
      <c r="AR307" s="70" t="s">
        <v>537</v>
      </c>
      <c r="AS307" s="70" t="s">
        <v>527</v>
      </c>
      <c r="AT307" s="70" t="s">
        <v>528</v>
      </c>
      <c r="AU307" s="70" t="s">
        <v>131</v>
      </c>
      <c r="AV307" s="70" t="s">
        <v>67</v>
      </c>
      <c r="AW307" s="70" t="s">
        <v>235</v>
      </c>
      <c r="AX307" s="70" t="s">
        <v>108</v>
      </c>
      <c r="AY307" s="70" t="s">
        <v>92</v>
      </c>
      <c r="AZ307" s="70" t="s">
        <v>529</v>
      </c>
      <c r="BA307" s="70" t="s">
        <v>317</v>
      </c>
      <c r="BD307" s="70" t="s">
        <v>601</v>
      </c>
      <c r="BE307" s="70" t="s">
        <v>602</v>
      </c>
      <c r="BF307" s="70" t="s">
        <v>1305</v>
      </c>
      <c r="BM307" s="70"/>
      <c r="BN307" s="72"/>
      <c r="BO307" s="70" t="s">
        <v>121</v>
      </c>
      <c r="BP307" s="62" t="s">
        <v>1998</v>
      </c>
      <c r="BQ307" s="73" t="s">
        <v>2062</v>
      </c>
      <c r="BR307" s="70"/>
      <c r="BT307" s="70"/>
      <c r="BU307" s="74"/>
      <c r="BV307" s="70" t="s">
        <v>1465</v>
      </c>
      <c r="BW307" s="70"/>
      <c r="BX307" s="70"/>
      <c r="BY307" s="70">
        <v>3</v>
      </c>
      <c r="BZ307" s="70"/>
      <c r="CA307" s="70"/>
      <c r="CB307" s="70"/>
      <c r="CC307" s="70">
        <v>56.9</v>
      </c>
      <c r="CD307" s="70">
        <v>122.7</v>
      </c>
      <c r="CE307" s="70">
        <v>5.7</v>
      </c>
      <c r="CF307" s="70">
        <v>11.6</v>
      </c>
      <c r="CG307" s="70"/>
      <c r="CH307" s="70"/>
      <c r="CI307" s="70"/>
      <c r="CJ307" s="74"/>
      <c r="CK307" s="70"/>
      <c r="CL307" s="70"/>
      <c r="CM307" s="70"/>
      <c r="CN307" s="70"/>
      <c r="CO307" s="70"/>
      <c r="CP307" s="70"/>
      <c r="CQ307" s="70"/>
      <c r="CR307" s="70"/>
      <c r="CS307" s="70"/>
      <c r="CT307" s="70"/>
      <c r="CV307" s="70"/>
      <c r="CY307" s="75"/>
      <c r="CZ307" s="75"/>
      <c r="DA307" s="75"/>
      <c r="DE307" s="70">
        <v>54</v>
      </c>
      <c r="DF307" s="70">
        <v>16</v>
      </c>
      <c r="DJ307" s="70"/>
      <c r="DK307" s="70"/>
      <c r="DL307" s="70"/>
      <c r="DM307" s="70"/>
      <c r="DN307" s="70"/>
      <c r="DO307" s="70" t="s">
        <v>1714</v>
      </c>
      <c r="DP307" s="70" t="s">
        <v>1712</v>
      </c>
      <c r="DQ307" s="70"/>
      <c r="DS307" s="70"/>
      <c r="DT307" s="70"/>
      <c r="DU307" s="70"/>
      <c r="DV307" s="70"/>
      <c r="DW307" s="70"/>
      <c r="DX307" s="70"/>
      <c r="DY307" s="70"/>
      <c r="DZ307" s="70"/>
      <c r="EA307" s="70"/>
      <c r="EB307" s="70" t="s">
        <v>1706</v>
      </c>
      <c r="EC307" s="70"/>
      <c r="ED307" s="70"/>
      <c r="EE307" s="70"/>
      <c r="EF307" s="70"/>
      <c r="EG307" s="70"/>
      <c r="EH307" s="70"/>
      <c r="EI307" s="76">
        <v>3400</v>
      </c>
      <c r="EJ307" s="76">
        <v>1300</v>
      </c>
      <c r="EK307" s="76">
        <v>2000</v>
      </c>
      <c r="EL307" s="70">
        <f>COUNTA(Tabla1[[#This Row],[Tamb1]:[Tamb4]])</f>
        <v>1</v>
      </c>
      <c r="EM307" s="77" t="s">
        <v>1731</v>
      </c>
      <c r="EQ307" s="78" t="s">
        <v>1740</v>
      </c>
      <c r="ER307" s="78" t="s">
        <v>1745</v>
      </c>
      <c r="ES307" s="70">
        <f>COUNTA(Tabla1[[#This Row],[Tcam1]:[Tcam9]])</f>
        <v>2</v>
      </c>
      <c r="ET307" s="78" t="s">
        <v>1740</v>
      </c>
      <c r="EU307" s="78" t="s">
        <v>1745</v>
      </c>
      <c r="EV307" s="70"/>
      <c r="FC307" s="79">
        <v>22000</v>
      </c>
      <c r="FD307" s="79">
        <v>140400</v>
      </c>
      <c r="FE307" s="79"/>
      <c r="FF307" s="80"/>
      <c r="FG307" s="80"/>
      <c r="FH307" s="80"/>
      <c r="FI307" s="80"/>
      <c r="FJ307" s="80"/>
      <c r="FK307" s="80"/>
      <c r="FL307" s="79"/>
      <c r="FM307" s="79"/>
      <c r="FN307" s="79"/>
      <c r="FO307" s="80"/>
      <c r="FP307" s="80"/>
      <c r="FQ307" s="80"/>
      <c r="FR307" s="80"/>
      <c r="FS307" s="80"/>
      <c r="FT307" s="80"/>
      <c r="FU307" s="79"/>
      <c r="FV307" s="79"/>
      <c r="FW307" s="79"/>
      <c r="FX307" s="80"/>
      <c r="FY307" s="80"/>
      <c r="FZ307" s="79"/>
      <c r="GA307" s="80"/>
      <c r="GB307" s="80"/>
      <c r="GC307" s="80"/>
      <c r="GD307" s="80"/>
      <c r="GE307" s="74"/>
      <c r="GF307" s="74"/>
      <c r="GG307" s="74"/>
      <c r="GH307" s="74"/>
      <c r="GI307" s="74"/>
      <c r="GJ307" s="74"/>
      <c r="GK307" s="74"/>
      <c r="GL307" s="74"/>
      <c r="GM307" s="74"/>
      <c r="GN307" s="74"/>
      <c r="GO307" s="74"/>
      <c r="GP307" s="74"/>
      <c r="GQ307" s="74"/>
      <c r="GR307" s="74"/>
      <c r="GS307" s="74"/>
      <c r="GT307" s="74"/>
      <c r="GU307" s="74"/>
      <c r="GV307" s="74"/>
      <c r="GW307" s="74"/>
      <c r="GX307" s="74"/>
      <c r="GY307" s="74"/>
      <c r="GZ307" s="74"/>
      <c r="HA307" s="74"/>
      <c r="HB307" s="74"/>
      <c r="HC307" s="74"/>
      <c r="HD307" s="74"/>
      <c r="HE307" s="74"/>
      <c r="HF307" s="74"/>
      <c r="HG307" s="74"/>
      <c r="HH307" s="74"/>
      <c r="HI307" s="74"/>
      <c r="HJ307" s="74"/>
      <c r="HK307" s="74"/>
      <c r="HL307" s="74"/>
      <c r="HM307" s="74"/>
      <c r="HN307" s="74"/>
      <c r="HO307" s="74"/>
      <c r="HP307" s="74"/>
      <c r="HQ307" s="74"/>
      <c r="HR307" s="74"/>
      <c r="HS307" s="74"/>
      <c r="HT307" s="74"/>
      <c r="HU307" s="74"/>
      <c r="HV307" s="74"/>
      <c r="HW307" s="74"/>
      <c r="HX307" s="74"/>
      <c r="HY307" s="74"/>
      <c r="HZ307" s="74"/>
      <c r="IA307" s="74"/>
      <c r="IB307" s="74"/>
      <c r="IC307" s="74"/>
      <c r="ID307" s="74"/>
      <c r="IE307" s="74"/>
      <c r="IF307" s="74"/>
      <c r="IG307" s="74"/>
      <c r="IH307" s="74"/>
      <c r="II307" s="74"/>
      <c r="IJ307" s="74"/>
      <c r="IK307" s="74"/>
      <c r="IL307" s="74"/>
      <c r="IM307" s="74"/>
      <c r="IN307" s="74"/>
      <c r="IO307" s="74"/>
      <c r="IP307" s="74"/>
      <c r="IQ307" s="74"/>
      <c r="IR307" s="74"/>
      <c r="IS307" s="74"/>
      <c r="IT307" s="74"/>
      <c r="IU307" s="74"/>
      <c r="IV307" s="74"/>
      <c r="IW307" s="74"/>
      <c r="IX307" s="74"/>
      <c r="IY307" s="74"/>
      <c r="IZ307" s="74"/>
      <c r="JA307" s="74"/>
      <c r="JB307" s="74"/>
      <c r="JC307" s="74"/>
      <c r="JD307" s="74"/>
      <c r="JE307" s="74"/>
      <c r="JF307" s="74"/>
      <c r="JG307" s="74"/>
      <c r="JH307" s="74"/>
      <c r="JI307" s="74"/>
      <c r="JJ307" s="74"/>
      <c r="JK307" s="70"/>
      <c r="JL307" s="70"/>
      <c r="JM307" s="70"/>
      <c r="JN307" s="70"/>
      <c r="JO307" s="70"/>
      <c r="JP307" s="70"/>
      <c r="JQ307" s="70"/>
      <c r="JR307" s="70"/>
      <c r="JS307" s="70"/>
      <c r="JT307" s="70"/>
      <c r="JU307" s="70"/>
      <c r="JV307" s="70"/>
      <c r="JW307" s="70"/>
      <c r="JX307" s="70"/>
      <c r="JY307" s="70"/>
      <c r="JZ307" s="70"/>
      <c r="KA307" s="70"/>
      <c r="KB307" s="70"/>
      <c r="KC307" s="70"/>
      <c r="KD307" s="70"/>
      <c r="KE307" s="70"/>
      <c r="KF307" s="70"/>
      <c r="KG307" s="70"/>
      <c r="KH307" s="70"/>
      <c r="KI307" s="70"/>
      <c r="KJ307" s="70"/>
      <c r="KK307" s="70"/>
      <c r="KL307" s="70"/>
      <c r="KM307" s="70"/>
      <c r="KN307" s="70"/>
      <c r="KO307" s="70"/>
      <c r="KP307" s="70"/>
      <c r="KQ307" s="70"/>
      <c r="KR307" s="70"/>
      <c r="KS307" s="70"/>
      <c r="KT307" s="70"/>
      <c r="KU307" s="70"/>
      <c r="KV307" s="70"/>
      <c r="KW307" s="70"/>
      <c r="KX307" s="70"/>
      <c r="KY307" s="70"/>
      <c r="KZ307" s="70"/>
      <c r="LA307" s="70"/>
      <c r="LB307" s="70"/>
      <c r="LC307" s="70"/>
      <c r="LD307" s="70"/>
      <c r="LE307" s="70"/>
      <c r="LF307" s="70"/>
      <c r="LG307" s="70"/>
    </row>
    <row r="308" spans="1:319" ht="45">
      <c r="A308" s="70" t="s">
        <v>472</v>
      </c>
      <c r="B308" s="71">
        <v>156021.4</v>
      </c>
      <c r="C308" s="71">
        <v>147190</v>
      </c>
      <c r="D308" s="26">
        <v>168580.7965017361</v>
      </c>
      <c r="E308" s="26">
        <f>ROUNDUP(Tabla1[[#This Row],[€uros1]],0)</f>
        <v>168581</v>
      </c>
      <c r="F308" s="70">
        <v>23</v>
      </c>
      <c r="G308" s="32">
        <v>307</v>
      </c>
      <c r="H308" s="70" t="s">
        <v>473</v>
      </c>
      <c r="I308" s="70" t="s">
        <v>473</v>
      </c>
      <c r="J308" s="70" t="s">
        <v>473</v>
      </c>
      <c r="M308" s="70">
        <v>2</v>
      </c>
      <c r="O308" s="70" t="s">
        <v>1312</v>
      </c>
      <c r="P308" s="70" t="s">
        <v>1325</v>
      </c>
      <c r="AI308" s="70" t="s">
        <v>612</v>
      </c>
      <c r="AJ308" s="70" t="s">
        <v>171</v>
      </c>
      <c r="AK308" s="70" t="s">
        <v>1336</v>
      </c>
      <c r="AL308" s="70" t="s">
        <v>316</v>
      </c>
      <c r="AM308" s="70" t="s">
        <v>2108</v>
      </c>
      <c r="AN308" s="70" t="s">
        <v>60</v>
      </c>
      <c r="AO308" s="70" t="s">
        <v>61</v>
      </c>
      <c r="AP308" s="70" t="s">
        <v>90</v>
      </c>
      <c r="AQ308" s="70" t="s">
        <v>62</v>
      </c>
      <c r="AR308" s="70" t="s">
        <v>537</v>
      </c>
      <c r="AS308" s="70" t="s">
        <v>527</v>
      </c>
      <c r="AT308" s="70" t="s">
        <v>528</v>
      </c>
      <c r="AU308" s="70" t="s">
        <v>131</v>
      </c>
      <c r="AV308" s="70" t="s">
        <v>67</v>
      </c>
      <c r="AW308" s="70" t="s">
        <v>235</v>
      </c>
      <c r="AX308" s="70" t="s">
        <v>108</v>
      </c>
      <c r="AY308" s="70" t="s">
        <v>92</v>
      </c>
      <c r="AZ308" s="70" t="s">
        <v>529</v>
      </c>
      <c r="BA308" s="70" t="s">
        <v>317</v>
      </c>
      <c r="BD308" s="70" t="s">
        <v>601</v>
      </c>
      <c r="BE308" s="70" t="s">
        <v>602</v>
      </c>
      <c r="BF308" s="70" t="s">
        <v>1305</v>
      </c>
      <c r="BM308" s="70"/>
      <c r="BN308" s="72"/>
      <c r="BO308" s="70" t="s">
        <v>121</v>
      </c>
      <c r="BP308" s="62" t="s">
        <v>1999</v>
      </c>
      <c r="BQ308" s="73" t="s">
        <v>2063</v>
      </c>
      <c r="BR308" s="70"/>
      <c r="BT308" s="70"/>
      <c r="BU308" s="74"/>
      <c r="BV308" s="70" t="s">
        <v>1465</v>
      </c>
      <c r="BW308" s="70"/>
      <c r="BX308" s="70"/>
      <c r="BY308" s="70">
        <v>3</v>
      </c>
      <c r="BZ308" s="70"/>
      <c r="CA308" s="70"/>
      <c r="CB308" s="70"/>
      <c r="CC308" s="70">
        <v>56.9</v>
      </c>
      <c r="CD308" s="70">
        <v>122.7</v>
      </c>
      <c r="CE308" s="70">
        <v>3.8</v>
      </c>
      <c r="CF308" s="70">
        <v>7.7</v>
      </c>
      <c r="CG308" s="70"/>
      <c r="CH308" s="70"/>
      <c r="CI308" s="70"/>
      <c r="CJ308" s="74"/>
      <c r="CK308" s="70"/>
      <c r="CL308" s="70"/>
      <c r="CM308" s="70"/>
      <c r="CN308" s="70"/>
      <c r="CO308" s="70"/>
      <c r="CP308" s="70"/>
      <c r="CQ308" s="70"/>
      <c r="CR308" s="70"/>
      <c r="CS308" s="70"/>
      <c r="CT308" s="70"/>
      <c r="CV308" s="70"/>
      <c r="CY308" s="75"/>
      <c r="CZ308" s="75"/>
      <c r="DA308" s="75"/>
      <c r="DE308" s="70">
        <v>54</v>
      </c>
      <c r="DF308" s="70">
        <v>16</v>
      </c>
      <c r="DJ308" s="70"/>
      <c r="DK308" s="70"/>
      <c r="DL308" s="70"/>
      <c r="DM308" s="70"/>
      <c r="DN308" s="70"/>
      <c r="DO308" s="70" t="s">
        <v>1715</v>
      </c>
      <c r="DP308" s="70" t="s">
        <v>1713</v>
      </c>
      <c r="DQ308" s="70"/>
      <c r="DS308" s="70"/>
      <c r="DT308" s="70"/>
      <c r="DU308" s="70"/>
      <c r="DV308" s="70"/>
      <c r="DW308" s="70"/>
      <c r="DX308" s="70"/>
      <c r="DY308" s="70"/>
      <c r="DZ308" s="70"/>
      <c r="EA308" s="70"/>
      <c r="EB308" s="70" t="s">
        <v>1706</v>
      </c>
      <c r="EC308" s="70"/>
      <c r="ED308" s="70"/>
      <c r="EE308" s="70"/>
      <c r="EF308" s="70"/>
      <c r="EG308" s="70"/>
      <c r="EH308" s="70"/>
      <c r="EI308" s="76">
        <v>3400</v>
      </c>
      <c r="EJ308" s="76">
        <v>1300</v>
      </c>
      <c r="EK308" s="76">
        <v>2000</v>
      </c>
      <c r="EL308" s="70">
        <f>COUNTA(Tabla1[[#This Row],[Tamb1]:[Tamb4]])</f>
        <v>1</v>
      </c>
      <c r="EM308" s="77" t="s">
        <v>1731</v>
      </c>
      <c r="EQ308" s="78" t="s">
        <v>1740</v>
      </c>
      <c r="ER308" s="78" t="s">
        <v>1745</v>
      </c>
      <c r="ES308" s="70">
        <f>COUNTA(Tabla1[[#This Row],[Tcam1]:[Tcam9]])</f>
        <v>2</v>
      </c>
      <c r="ET308" s="78" t="s">
        <v>1740</v>
      </c>
      <c r="EU308" s="78" t="s">
        <v>1745</v>
      </c>
      <c r="EV308" s="70"/>
      <c r="FC308" s="79">
        <v>33900</v>
      </c>
      <c r="FD308" s="79">
        <v>140400</v>
      </c>
      <c r="FE308" s="79"/>
      <c r="FF308" s="80"/>
      <c r="FG308" s="80"/>
      <c r="FH308" s="80"/>
      <c r="FI308" s="80"/>
      <c r="FJ308" s="80"/>
      <c r="FK308" s="80"/>
      <c r="FL308" s="79"/>
      <c r="FM308" s="79"/>
      <c r="FN308" s="79"/>
      <c r="FO308" s="80"/>
      <c r="FP308" s="80"/>
      <c r="FQ308" s="80"/>
      <c r="FR308" s="80"/>
      <c r="FS308" s="80"/>
      <c r="FT308" s="80"/>
      <c r="FU308" s="79"/>
      <c r="FV308" s="79"/>
      <c r="FW308" s="79"/>
      <c r="FX308" s="80"/>
      <c r="FY308" s="80"/>
      <c r="FZ308" s="79"/>
      <c r="GA308" s="80"/>
      <c r="GB308" s="80"/>
      <c r="GC308" s="80"/>
      <c r="GD308" s="80"/>
      <c r="GE308" s="74"/>
      <c r="GF308" s="74"/>
      <c r="GG308" s="74"/>
      <c r="GH308" s="74"/>
      <c r="GI308" s="74"/>
      <c r="GJ308" s="74"/>
      <c r="GK308" s="74"/>
      <c r="GL308" s="74"/>
      <c r="GM308" s="74"/>
      <c r="GN308" s="74"/>
      <c r="GO308" s="74"/>
      <c r="GP308" s="74"/>
      <c r="GQ308" s="74"/>
      <c r="GR308" s="74"/>
      <c r="GS308" s="74"/>
      <c r="GT308" s="74"/>
      <c r="GU308" s="74"/>
      <c r="GV308" s="74"/>
      <c r="GW308" s="74"/>
      <c r="GX308" s="74"/>
      <c r="GY308" s="74"/>
      <c r="GZ308" s="74"/>
      <c r="HA308" s="74"/>
      <c r="HB308" s="74"/>
      <c r="HC308" s="74"/>
      <c r="HD308" s="74"/>
      <c r="HE308" s="74"/>
      <c r="HF308" s="74"/>
      <c r="HG308" s="74"/>
      <c r="HH308" s="74"/>
      <c r="HI308" s="74"/>
      <c r="HJ308" s="74"/>
      <c r="HK308" s="74"/>
      <c r="HL308" s="74"/>
      <c r="HM308" s="74"/>
      <c r="HN308" s="74"/>
      <c r="HO308" s="74"/>
      <c r="HP308" s="74"/>
      <c r="HQ308" s="74"/>
      <c r="HR308" s="74"/>
      <c r="HS308" s="74"/>
      <c r="HT308" s="74"/>
      <c r="HU308" s="74"/>
      <c r="HV308" s="74"/>
      <c r="HW308" s="74"/>
      <c r="HX308" s="74"/>
      <c r="HY308" s="74"/>
      <c r="HZ308" s="74"/>
      <c r="IA308" s="74"/>
      <c r="IB308" s="74"/>
      <c r="IC308" s="74"/>
      <c r="ID308" s="74"/>
      <c r="IE308" s="74"/>
      <c r="IF308" s="74"/>
      <c r="IG308" s="74"/>
      <c r="IH308" s="74"/>
      <c r="II308" s="74"/>
      <c r="IJ308" s="74"/>
      <c r="IK308" s="74"/>
      <c r="IL308" s="74"/>
      <c r="IM308" s="74"/>
      <c r="IN308" s="74"/>
      <c r="IO308" s="74"/>
      <c r="IP308" s="74"/>
      <c r="IQ308" s="74"/>
      <c r="IR308" s="74"/>
      <c r="IS308" s="74"/>
      <c r="IT308" s="74"/>
      <c r="IU308" s="74"/>
      <c r="IV308" s="74"/>
      <c r="IW308" s="74"/>
      <c r="IX308" s="74"/>
      <c r="IY308" s="74"/>
      <c r="IZ308" s="74"/>
      <c r="JA308" s="74"/>
      <c r="JB308" s="74"/>
      <c r="JC308" s="74"/>
      <c r="JD308" s="74"/>
      <c r="JE308" s="74"/>
      <c r="JF308" s="74"/>
      <c r="JG308" s="74"/>
      <c r="JH308" s="74"/>
      <c r="JI308" s="74"/>
      <c r="JJ308" s="74"/>
      <c r="JK308" s="70"/>
      <c r="JL308" s="70"/>
      <c r="JM308" s="70"/>
      <c r="JN308" s="70"/>
      <c r="JO308" s="70"/>
      <c r="JP308" s="70"/>
      <c r="JQ308" s="70"/>
      <c r="JR308" s="70"/>
      <c r="JS308" s="70"/>
      <c r="JT308" s="70"/>
      <c r="JU308" s="70"/>
      <c r="JV308" s="70"/>
      <c r="JW308" s="70"/>
      <c r="JX308" s="70"/>
      <c r="JY308" s="70"/>
      <c r="JZ308" s="70"/>
      <c r="KA308" s="70"/>
      <c r="KB308" s="70"/>
      <c r="KC308" s="70"/>
      <c r="KD308" s="70"/>
      <c r="KE308" s="70"/>
      <c r="KF308" s="70"/>
      <c r="KG308" s="70"/>
      <c r="KH308" s="70"/>
      <c r="KI308" s="70"/>
      <c r="KJ308" s="70"/>
      <c r="KK308" s="70"/>
      <c r="KL308" s="70"/>
      <c r="KM308" s="70"/>
      <c r="KN308" s="70"/>
      <c r="KO308" s="70"/>
      <c r="KP308" s="70"/>
      <c r="KQ308" s="70"/>
      <c r="KR308" s="70"/>
      <c r="KS308" s="70"/>
      <c r="KT308" s="70"/>
      <c r="KU308" s="70"/>
      <c r="KV308" s="70"/>
      <c r="KW308" s="70"/>
      <c r="KX308" s="70"/>
      <c r="KY308" s="70"/>
      <c r="KZ308" s="70"/>
      <c r="LA308" s="70"/>
      <c r="LB308" s="70"/>
      <c r="LC308" s="70"/>
      <c r="LD308" s="70"/>
      <c r="LE308" s="70"/>
      <c r="LF308" s="70"/>
      <c r="LG308" s="70"/>
    </row>
    <row r="309" spans="1:319" ht="30">
      <c r="A309" s="70" t="s">
        <v>475</v>
      </c>
      <c r="B309" s="71">
        <v>149167.44</v>
      </c>
      <c r="C309" s="30">
        <v>36974</v>
      </c>
      <c r="D309" s="26">
        <v>160949.41581250002</v>
      </c>
      <c r="E309" s="26">
        <f>ROUNDUP(Tabla1[[#This Row],[€uros1]],0)</f>
        <v>160950</v>
      </c>
      <c r="F309" s="70">
        <v>24</v>
      </c>
      <c r="G309" s="32">
        <v>308</v>
      </c>
      <c r="H309" s="70" t="s">
        <v>493</v>
      </c>
      <c r="I309" s="70" t="s">
        <v>493</v>
      </c>
      <c r="J309" s="70" t="s">
        <v>493</v>
      </c>
      <c r="M309" s="70">
        <v>2</v>
      </c>
      <c r="N309" s="70">
        <v>2</v>
      </c>
      <c r="O309" s="70" t="s">
        <v>1314</v>
      </c>
      <c r="P309" s="70" t="s">
        <v>1327</v>
      </c>
      <c r="W309" s="70" t="s">
        <v>1434</v>
      </c>
      <c r="AI309" s="70" t="s">
        <v>612</v>
      </c>
      <c r="AJ309" s="70" t="s">
        <v>171</v>
      </c>
      <c r="AK309" s="70" t="s">
        <v>1339</v>
      </c>
      <c r="AL309" s="70" t="s">
        <v>260</v>
      </c>
      <c r="AM309" s="70" t="s">
        <v>2108</v>
      </c>
      <c r="AN309" s="70" t="s">
        <v>60</v>
      </c>
      <c r="AO309" s="70" t="s">
        <v>61</v>
      </c>
      <c r="AP309" s="70" t="s">
        <v>90</v>
      </c>
      <c r="AQ309" s="70" t="s">
        <v>62</v>
      </c>
      <c r="AR309" s="70" t="s">
        <v>64</v>
      </c>
      <c r="AS309" s="70" t="s">
        <v>537</v>
      </c>
      <c r="AT309" s="70" t="s">
        <v>527</v>
      </c>
      <c r="AU309" s="70" t="s">
        <v>528</v>
      </c>
      <c r="AV309" s="70" t="s">
        <v>131</v>
      </c>
      <c r="AW309" s="70" t="s">
        <v>67</v>
      </c>
      <c r="AX309" s="70" t="s">
        <v>235</v>
      </c>
      <c r="AY309" s="70" t="s">
        <v>108</v>
      </c>
      <c r="AZ309" s="70" t="s">
        <v>92</v>
      </c>
      <c r="BA309" s="70" t="s">
        <v>529</v>
      </c>
      <c r="BB309" s="70" t="s">
        <v>317</v>
      </c>
      <c r="BD309" s="70" t="s">
        <v>603</v>
      </c>
      <c r="BE309" s="70" t="s">
        <v>604</v>
      </c>
      <c r="BF309" s="33" t="s">
        <v>2116</v>
      </c>
      <c r="BM309" s="70"/>
      <c r="BN309" s="72"/>
      <c r="BO309" s="70" t="s">
        <v>121</v>
      </c>
      <c r="BP309" s="62" t="s">
        <v>2000</v>
      </c>
      <c r="BQ309" s="72" t="s">
        <v>2064</v>
      </c>
      <c r="BR309" s="70"/>
      <c r="BT309" s="70"/>
      <c r="BU309" s="74"/>
      <c r="BV309" s="70" t="s">
        <v>636</v>
      </c>
      <c r="BW309" s="70"/>
      <c r="BX309" s="70"/>
      <c r="BY309" s="70">
        <v>4</v>
      </c>
      <c r="BZ309" s="70"/>
      <c r="CA309" s="70"/>
      <c r="CB309" s="70"/>
      <c r="CC309" s="70">
        <v>14.3</v>
      </c>
      <c r="CD309" s="70">
        <v>26</v>
      </c>
      <c r="CE309" s="70">
        <v>1.4</v>
      </c>
      <c r="CF309" s="70">
        <v>4.2</v>
      </c>
      <c r="CG309" s="70"/>
      <c r="CH309" s="70"/>
      <c r="CI309" s="70"/>
      <c r="CJ309" s="74"/>
      <c r="CK309" s="70"/>
      <c r="CL309" s="70"/>
      <c r="CM309" s="70"/>
      <c r="CN309" s="70"/>
      <c r="CO309" s="70"/>
      <c r="CP309" s="70"/>
      <c r="CQ309" s="70"/>
      <c r="CR309" s="70"/>
      <c r="CS309" s="70"/>
      <c r="CT309" s="70"/>
      <c r="CV309" s="70"/>
      <c r="CY309" s="75"/>
      <c r="CZ309" s="75"/>
      <c r="DA309" s="75"/>
      <c r="DF309" s="70"/>
      <c r="DJ309" s="70"/>
      <c r="DK309" s="70"/>
      <c r="DL309" s="70"/>
      <c r="DM309" s="70"/>
      <c r="DN309" s="70"/>
      <c r="DO309" s="70"/>
      <c r="DP309" s="70"/>
      <c r="DQ309" s="70"/>
      <c r="DS309" s="70"/>
      <c r="DT309" s="70"/>
      <c r="DU309" s="70"/>
      <c r="DV309" s="70"/>
      <c r="DW309" s="70"/>
      <c r="DX309" s="70"/>
      <c r="DY309" s="70"/>
      <c r="DZ309" s="70"/>
      <c r="EA309" s="70"/>
      <c r="EB309" s="70">
        <v>145</v>
      </c>
      <c r="EC309" s="70"/>
      <c r="ED309" s="70"/>
      <c r="EE309" s="70"/>
      <c r="EF309" s="70"/>
      <c r="EG309" s="70"/>
      <c r="EH309" s="70"/>
      <c r="EI309" s="76">
        <v>3880</v>
      </c>
      <c r="EJ309" s="70">
        <v>950</v>
      </c>
      <c r="EK309" s="76">
        <v>2210</v>
      </c>
      <c r="EL309" s="70">
        <f>COUNTA(Tabla1[[#This Row],[Tamb1]:[Tamb4]])</f>
        <v>2</v>
      </c>
      <c r="EM309" s="78" t="s">
        <v>1727</v>
      </c>
      <c r="EN309" s="78" t="s">
        <v>1736</v>
      </c>
      <c r="EQ309" s="78" t="s">
        <v>1740</v>
      </c>
      <c r="ER309" s="78" t="s">
        <v>1745</v>
      </c>
      <c r="ES309" s="70">
        <f>COUNTA(Tabla1[[#This Row],[Tcam1]:[Tcam9]])</f>
        <v>2</v>
      </c>
      <c r="ET309" s="78" t="s">
        <v>1740</v>
      </c>
      <c r="EU309" s="78" t="s">
        <v>1745</v>
      </c>
      <c r="EV309" s="70"/>
      <c r="FC309" s="79" t="s">
        <v>76</v>
      </c>
      <c r="FD309" s="79">
        <v>31200</v>
      </c>
      <c r="FE309" s="79"/>
      <c r="FF309" s="80"/>
      <c r="FG309" s="80"/>
      <c r="FH309" s="80"/>
      <c r="FI309" s="80"/>
      <c r="FJ309" s="80"/>
      <c r="FK309" s="80"/>
      <c r="FL309" s="79" t="s">
        <v>76</v>
      </c>
      <c r="FM309" s="79">
        <v>18200</v>
      </c>
      <c r="FN309" s="79"/>
      <c r="FO309" s="80"/>
      <c r="FP309" s="80"/>
      <c r="FQ309" s="80"/>
      <c r="FR309" s="80"/>
      <c r="FS309" s="80"/>
      <c r="FT309" s="80"/>
      <c r="FU309" s="79"/>
      <c r="FV309" s="79"/>
      <c r="FW309" s="79"/>
      <c r="FX309" s="80"/>
      <c r="FY309" s="80"/>
      <c r="FZ309" s="80"/>
      <c r="GA309" s="80"/>
      <c r="GB309" s="80"/>
      <c r="GC309" s="80"/>
      <c r="GD309" s="80"/>
      <c r="GE309" s="74"/>
      <c r="GF309" s="74"/>
      <c r="GG309" s="74"/>
      <c r="GH309" s="74"/>
      <c r="GI309" s="74"/>
      <c r="GJ309" s="74"/>
      <c r="GK309" s="74"/>
      <c r="GL309" s="74"/>
      <c r="GM309" s="74"/>
      <c r="GN309" s="74"/>
      <c r="GO309" s="74"/>
      <c r="GP309" s="74"/>
      <c r="GQ309" s="74"/>
      <c r="GR309" s="74"/>
      <c r="GS309" s="74"/>
      <c r="GT309" s="74"/>
      <c r="GU309" s="74"/>
      <c r="GV309" s="74"/>
      <c r="GW309" s="74"/>
      <c r="GX309" s="74"/>
      <c r="GY309" s="74"/>
      <c r="GZ309" s="74"/>
      <c r="HA309" s="74"/>
      <c r="HB309" s="74"/>
      <c r="HC309" s="74"/>
      <c r="HD309" s="74"/>
      <c r="HE309" s="74"/>
      <c r="HF309" s="74"/>
      <c r="HG309" s="74"/>
      <c r="HH309" s="74"/>
      <c r="HI309" s="74"/>
      <c r="HJ309" s="74"/>
      <c r="HK309" s="74"/>
      <c r="HL309" s="74"/>
      <c r="HM309" s="74"/>
      <c r="HN309" s="74"/>
      <c r="HO309" s="74"/>
      <c r="HP309" s="74"/>
      <c r="HQ309" s="74"/>
      <c r="HR309" s="74"/>
      <c r="HS309" s="74"/>
      <c r="HT309" s="74"/>
      <c r="HU309" s="74"/>
      <c r="HV309" s="74"/>
      <c r="HW309" s="74"/>
      <c r="HX309" s="74"/>
      <c r="HY309" s="74"/>
      <c r="HZ309" s="74"/>
      <c r="IA309" s="74"/>
      <c r="IB309" s="74"/>
      <c r="IC309" s="74"/>
      <c r="ID309" s="74"/>
      <c r="IE309" s="74"/>
      <c r="IF309" s="74"/>
      <c r="IG309" s="74"/>
      <c r="IH309" s="74"/>
      <c r="II309" s="74"/>
      <c r="IJ309" s="74"/>
      <c r="IK309" s="74"/>
      <c r="IL309" s="74"/>
      <c r="IM309" s="74"/>
      <c r="IN309" s="74"/>
      <c r="IO309" s="74"/>
      <c r="IP309" s="74"/>
      <c r="IQ309" s="74"/>
      <c r="IR309" s="74"/>
      <c r="IS309" s="74"/>
      <c r="IT309" s="74"/>
      <c r="IU309" s="74"/>
      <c r="IV309" s="74"/>
      <c r="IW309" s="74"/>
      <c r="IX309" s="74"/>
      <c r="IY309" s="74"/>
      <c r="IZ309" s="74"/>
      <c r="JA309" s="74"/>
      <c r="JB309" s="74"/>
      <c r="JC309" s="74"/>
      <c r="JD309" s="74"/>
      <c r="JE309" s="74"/>
      <c r="JF309" s="74"/>
      <c r="JG309" s="74"/>
      <c r="JH309" s="74"/>
      <c r="JI309" s="74"/>
      <c r="JJ309" s="74"/>
      <c r="JK309" s="70"/>
      <c r="JL309" s="70"/>
      <c r="JM309" s="70"/>
      <c r="JN309" s="70"/>
      <c r="JO309" s="70"/>
      <c r="JP309" s="70"/>
      <c r="JQ309" s="70"/>
      <c r="JR309" s="70"/>
      <c r="JS309" s="70"/>
      <c r="JT309" s="70"/>
      <c r="JU309" s="70"/>
      <c r="JV309" s="70"/>
      <c r="JW309" s="70"/>
      <c r="JX309" s="70"/>
      <c r="JY309" s="70"/>
      <c r="JZ309" s="70"/>
      <c r="KA309" s="70"/>
      <c r="KB309" s="70"/>
      <c r="KC309" s="70"/>
      <c r="KD309" s="70"/>
      <c r="KE309" s="70"/>
      <c r="KF309" s="70"/>
      <c r="KG309" s="70"/>
      <c r="KH309" s="70"/>
      <c r="KI309" s="70"/>
      <c r="KJ309" s="70"/>
      <c r="KK309" s="70"/>
      <c r="KL309" s="70"/>
      <c r="KM309" s="70"/>
      <c r="KN309" s="70"/>
      <c r="KO309" s="70"/>
      <c r="KP309" s="70"/>
      <c r="KQ309" s="70"/>
      <c r="KR309" s="70"/>
      <c r="KS309" s="70"/>
      <c r="KT309" s="70"/>
      <c r="KU309" s="70"/>
      <c r="KV309" s="70"/>
      <c r="KW309" s="70"/>
      <c r="KX309" s="70"/>
      <c r="KY309" s="70"/>
      <c r="KZ309" s="70"/>
      <c r="LA309" s="70"/>
      <c r="LB309" s="70"/>
      <c r="LC309" s="70"/>
      <c r="LD309" s="70"/>
      <c r="LE309" s="70"/>
      <c r="LF309" s="70"/>
      <c r="LG309" s="70"/>
    </row>
    <row r="310" spans="1:319" ht="30">
      <c r="A310" s="70" t="s">
        <v>479</v>
      </c>
      <c r="B310" s="71">
        <v>158335.38</v>
      </c>
      <c r="C310" s="71">
        <v>167456</v>
      </c>
      <c r="D310" s="26">
        <v>170844.71271875</v>
      </c>
      <c r="E310" s="26">
        <f>ROUNDUP(Tabla1[[#This Row],[€uros1]],0)</f>
        <v>170845</v>
      </c>
      <c r="F310" s="70">
        <v>24</v>
      </c>
      <c r="G310" s="32">
        <v>309</v>
      </c>
      <c r="H310" s="70" t="s">
        <v>493</v>
      </c>
      <c r="I310" s="70" t="s">
        <v>493</v>
      </c>
      <c r="J310" s="70" t="s">
        <v>493</v>
      </c>
      <c r="M310" s="70">
        <v>2</v>
      </c>
      <c r="N310" s="70">
        <v>2</v>
      </c>
      <c r="O310" s="70" t="s">
        <v>1314</v>
      </c>
      <c r="P310" s="70" t="s">
        <v>1327</v>
      </c>
      <c r="W310" s="70" t="s">
        <v>1434</v>
      </c>
      <c r="AI310" s="70" t="s">
        <v>612</v>
      </c>
      <c r="AJ310" s="70" t="s">
        <v>171</v>
      </c>
      <c r="AK310" s="70" t="s">
        <v>1339</v>
      </c>
      <c r="AL310" s="70" t="s">
        <v>260</v>
      </c>
      <c r="AM310" s="70" t="s">
        <v>2108</v>
      </c>
      <c r="AN310" s="70" t="s">
        <v>60</v>
      </c>
      <c r="AO310" s="70" t="s">
        <v>61</v>
      </c>
      <c r="AP310" s="70" t="s">
        <v>90</v>
      </c>
      <c r="AQ310" s="70" t="s">
        <v>62</v>
      </c>
      <c r="AR310" s="70" t="s">
        <v>64</v>
      </c>
      <c r="AS310" s="70" t="s">
        <v>537</v>
      </c>
      <c r="AT310" s="70" t="s">
        <v>527</v>
      </c>
      <c r="AU310" s="70" t="s">
        <v>528</v>
      </c>
      <c r="AV310" s="70" t="s">
        <v>131</v>
      </c>
      <c r="AW310" s="70" t="s">
        <v>67</v>
      </c>
      <c r="AX310" s="70" t="s">
        <v>235</v>
      </c>
      <c r="AY310" s="70" t="s">
        <v>108</v>
      </c>
      <c r="AZ310" s="70" t="s">
        <v>92</v>
      </c>
      <c r="BA310" s="70" t="s">
        <v>529</v>
      </c>
      <c r="BB310" s="70" t="s">
        <v>317</v>
      </c>
      <c r="BD310" s="70" t="s">
        <v>603</v>
      </c>
      <c r="BE310" s="70" t="s">
        <v>604</v>
      </c>
      <c r="BF310" s="33" t="s">
        <v>2116</v>
      </c>
      <c r="BM310" s="70"/>
      <c r="BN310" s="72"/>
      <c r="BO310" s="70" t="s">
        <v>121</v>
      </c>
      <c r="BP310" s="62" t="s">
        <v>2001</v>
      </c>
      <c r="BQ310" s="72" t="s">
        <v>2065</v>
      </c>
      <c r="BR310" s="70"/>
      <c r="BT310" s="70"/>
      <c r="BU310" s="74"/>
      <c r="BV310" s="70" t="s">
        <v>642</v>
      </c>
      <c r="BW310" s="70"/>
      <c r="BX310" s="70"/>
      <c r="BY310" s="70">
        <v>4</v>
      </c>
      <c r="BZ310" s="70"/>
      <c r="CA310" s="70"/>
      <c r="CB310" s="70"/>
      <c r="CC310" s="70">
        <v>26.6</v>
      </c>
      <c r="CD310" s="70">
        <v>45.3</v>
      </c>
      <c r="CE310" s="70">
        <v>2.5</v>
      </c>
      <c r="CF310" s="70">
        <v>6</v>
      </c>
      <c r="CG310" s="70"/>
      <c r="CH310" s="70"/>
      <c r="CI310" s="70"/>
      <c r="CJ310" s="74"/>
      <c r="CK310" s="70"/>
      <c r="CL310" s="70"/>
      <c r="CM310" s="70"/>
      <c r="CN310" s="70"/>
      <c r="CO310" s="70"/>
      <c r="CP310" s="70"/>
      <c r="CQ310" s="70"/>
      <c r="CR310" s="70"/>
      <c r="CS310" s="70"/>
      <c r="CT310" s="70"/>
      <c r="CV310" s="70"/>
      <c r="CY310" s="75"/>
      <c r="CZ310" s="75"/>
      <c r="DA310" s="75"/>
      <c r="DF310" s="70"/>
      <c r="DJ310" s="70"/>
      <c r="DK310" s="70"/>
      <c r="DL310" s="70"/>
      <c r="DM310" s="70"/>
      <c r="DN310" s="70"/>
      <c r="DO310" s="70"/>
      <c r="DP310" s="70"/>
      <c r="DQ310" s="70"/>
      <c r="DS310" s="70"/>
      <c r="DT310" s="70"/>
      <c r="DU310" s="70"/>
      <c r="DV310" s="70"/>
      <c r="DW310" s="70"/>
      <c r="DX310" s="70"/>
      <c r="DY310" s="70"/>
      <c r="DZ310" s="70"/>
      <c r="EA310" s="70"/>
      <c r="EB310" s="70">
        <v>145</v>
      </c>
      <c r="EC310" s="70"/>
      <c r="ED310" s="70"/>
      <c r="EE310" s="70"/>
      <c r="EF310" s="70"/>
      <c r="EG310" s="70"/>
      <c r="EH310" s="70"/>
      <c r="EI310" s="76">
        <v>3880</v>
      </c>
      <c r="EJ310" s="70">
        <v>950</v>
      </c>
      <c r="EK310" s="76">
        <v>2210</v>
      </c>
      <c r="EL310" s="70">
        <f>COUNTA(Tabla1[[#This Row],[Tamb1]:[Tamb4]])</f>
        <v>2</v>
      </c>
      <c r="EM310" s="78" t="s">
        <v>1727</v>
      </c>
      <c r="EN310" s="78" t="s">
        <v>1736</v>
      </c>
      <c r="EQ310" s="78" t="s">
        <v>1740</v>
      </c>
      <c r="ER310" s="78" t="s">
        <v>1745</v>
      </c>
      <c r="ES310" s="70">
        <f>COUNTA(Tabla1[[#This Row],[Tcam1]:[Tcam9]])</f>
        <v>2</v>
      </c>
      <c r="ET310" s="78" t="s">
        <v>1740</v>
      </c>
      <c r="EU310" s="78" t="s">
        <v>1745</v>
      </c>
      <c r="EV310" s="70"/>
      <c r="FC310" s="79" t="s">
        <v>76</v>
      </c>
      <c r="FD310" s="79">
        <v>62600</v>
      </c>
      <c r="FE310" s="79"/>
      <c r="FF310" s="80"/>
      <c r="FG310" s="80"/>
      <c r="FH310" s="80"/>
      <c r="FI310" s="80"/>
      <c r="FJ310" s="80"/>
      <c r="FK310" s="80"/>
      <c r="FL310" s="79" t="s">
        <v>76</v>
      </c>
      <c r="FM310" s="79">
        <v>36700</v>
      </c>
      <c r="FN310" s="79"/>
      <c r="FO310" s="80"/>
      <c r="FP310" s="80"/>
      <c r="FQ310" s="80"/>
      <c r="FR310" s="80"/>
      <c r="FS310" s="80"/>
      <c r="FT310" s="80"/>
      <c r="FU310" s="79"/>
      <c r="FV310" s="79"/>
      <c r="FW310" s="79"/>
      <c r="FX310" s="80"/>
      <c r="FY310" s="80"/>
      <c r="FZ310" s="80"/>
      <c r="GA310" s="80"/>
      <c r="GB310" s="80"/>
      <c r="GC310" s="80"/>
      <c r="GD310" s="80"/>
      <c r="GE310" s="74"/>
      <c r="GF310" s="74"/>
      <c r="GG310" s="74"/>
      <c r="GH310" s="74"/>
      <c r="GI310" s="74"/>
      <c r="GJ310" s="74"/>
      <c r="GK310" s="74"/>
      <c r="GL310" s="74"/>
      <c r="GM310" s="74"/>
      <c r="GN310" s="74"/>
      <c r="GO310" s="74"/>
      <c r="GP310" s="74"/>
      <c r="GQ310" s="74"/>
      <c r="GR310" s="74"/>
      <c r="GS310" s="74"/>
      <c r="GT310" s="74"/>
      <c r="GU310" s="74"/>
      <c r="GV310" s="74"/>
      <c r="GW310" s="74"/>
      <c r="GX310" s="74"/>
      <c r="GY310" s="74"/>
      <c r="GZ310" s="74"/>
      <c r="HA310" s="74"/>
      <c r="HB310" s="74"/>
      <c r="HC310" s="74"/>
      <c r="HD310" s="74"/>
      <c r="HE310" s="74"/>
      <c r="HF310" s="74"/>
      <c r="HG310" s="74"/>
      <c r="HH310" s="74"/>
      <c r="HI310" s="74"/>
      <c r="HJ310" s="74"/>
      <c r="HK310" s="74"/>
      <c r="HL310" s="74"/>
      <c r="HM310" s="74"/>
      <c r="HN310" s="74"/>
      <c r="HO310" s="74"/>
      <c r="HP310" s="74"/>
      <c r="HQ310" s="74"/>
      <c r="HR310" s="74"/>
      <c r="HS310" s="74"/>
      <c r="HT310" s="74"/>
      <c r="HU310" s="74"/>
      <c r="HV310" s="74"/>
      <c r="HW310" s="74"/>
      <c r="HX310" s="74"/>
      <c r="HY310" s="74"/>
      <c r="HZ310" s="74"/>
      <c r="IA310" s="74"/>
      <c r="IB310" s="74"/>
      <c r="IC310" s="74"/>
      <c r="ID310" s="74"/>
      <c r="IE310" s="74"/>
      <c r="IF310" s="74"/>
      <c r="IG310" s="74"/>
      <c r="IH310" s="74"/>
      <c r="II310" s="74"/>
      <c r="IJ310" s="74"/>
      <c r="IK310" s="74"/>
      <c r="IL310" s="74"/>
      <c r="IM310" s="74"/>
      <c r="IN310" s="74"/>
      <c r="IO310" s="74"/>
      <c r="IP310" s="74"/>
      <c r="IQ310" s="74"/>
      <c r="IR310" s="74"/>
      <c r="IS310" s="74"/>
      <c r="IT310" s="74"/>
      <c r="IU310" s="74"/>
      <c r="IV310" s="74"/>
      <c r="IW310" s="74"/>
      <c r="IX310" s="74"/>
      <c r="IY310" s="74"/>
      <c r="IZ310" s="74"/>
      <c r="JA310" s="74"/>
      <c r="JB310" s="74"/>
      <c r="JC310" s="74"/>
      <c r="JD310" s="74"/>
      <c r="JE310" s="74"/>
      <c r="JF310" s="74"/>
      <c r="JG310" s="74"/>
      <c r="JH310" s="74"/>
      <c r="JI310" s="74"/>
      <c r="JJ310" s="74"/>
      <c r="JK310" s="70"/>
      <c r="JL310" s="70"/>
      <c r="JM310" s="70"/>
      <c r="JN310" s="70"/>
      <c r="JO310" s="70"/>
      <c r="JP310" s="70"/>
      <c r="JQ310" s="70"/>
      <c r="JR310" s="70"/>
      <c r="JS310" s="70"/>
      <c r="JT310" s="70"/>
      <c r="JU310" s="70"/>
      <c r="JV310" s="70"/>
      <c r="JW310" s="70"/>
      <c r="JX310" s="70"/>
      <c r="JY310" s="70"/>
      <c r="JZ310" s="70"/>
      <c r="KA310" s="70"/>
      <c r="KB310" s="70"/>
      <c r="KC310" s="70"/>
      <c r="KD310" s="70"/>
      <c r="KE310" s="70"/>
      <c r="KF310" s="70"/>
      <c r="KG310" s="70"/>
      <c r="KH310" s="70"/>
      <c r="KI310" s="70"/>
      <c r="KJ310" s="70"/>
      <c r="KK310" s="70"/>
      <c r="KL310" s="70"/>
      <c r="KM310" s="70"/>
      <c r="KN310" s="70"/>
      <c r="KO310" s="70"/>
      <c r="KP310" s="70"/>
      <c r="KQ310" s="70"/>
      <c r="KR310" s="70"/>
      <c r="KS310" s="70"/>
      <c r="KT310" s="70"/>
      <c r="KU310" s="70"/>
      <c r="KV310" s="70"/>
      <c r="KW310" s="70"/>
      <c r="KX310" s="70"/>
      <c r="KY310" s="70"/>
      <c r="KZ310" s="70"/>
      <c r="LA310" s="70"/>
      <c r="LB310" s="70"/>
      <c r="LC310" s="70"/>
      <c r="LD310" s="70"/>
      <c r="LE310" s="70"/>
      <c r="LF310" s="70"/>
      <c r="LG310" s="70"/>
    </row>
    <row r="311" spans="1:319" ht="30">
      <c r="A311" s="70" t="s">
        <v>482</v>
      </c>
      <c r="B311" s="71">
        <v>172580.72</v>
      </c>
      <c r="C311" s="71">
        <v>180751</v>
      </c>
      <c r="D311" s="26">
        <v>186213.32340624998</v>
      </c>
      <c r="E311" s="26">
        <f>ROUNDUP(Tabla1[[#This Row],[€uros1]],0)</f>
        <v>186214</v>
      </c>
      <c r="F311" s="70">
        <v>24</v>
      </c>
      <c r="G311" s="32">
        <v>310</v>
      </c>
      <c r="H311" s="70" t="s">
        <v>493</v>
      </c>
      <c r="I311" s="70" t="s">
        <v>493</v>
      </c>
      <c r="J311" s="70" t="s">
        <v>493</v>
      </c>
      <c r="M311" s="70">
        <v>2</v>
      </c>
      <c r="N311" s="70">
        <v>2</v>
      </c>
      <c r="O311" s="70" t="s">
        <v>1314</v>
      </c>
      <c r="P311" s="70" t="s">
        <v>1327</v>
      </c>
      <c r="W311" s="70" t="s">
        <v>1434</v>
      </c>
      <c r="AI311" s="70" t="s">
        <v>612</v>
      </c>
      <c r="AJ311" s="70" t="s">
        <v>171</v>
      </c>
      <c r="AK311" s="70" t="s">
        <v>1339</v>
      </c>
      <c r="AL311" s="70" t="s">
        <v>260</v>
      </c>
      <c r="AM311" s="70" t="s">
        <v>2108</v>
      </c>
      <c r="AN311" s="70" t="s">
        <v>60</v>
      </c>
      <c r="AO311" s="70" t="s">
        <v>61</v>
      </c>
      <c r="AP311" s="70" t="s">
        <v>90</v>
      </c>
      <c r="AQ311" s="70" t="s">
        <v>62</v>
      </c>
      <c r="AR311" s="70" t="s">
        <v>64</v>
      </c>
      <c r="AS311" s="70" t="s">
        <v>537</v>
      </c>
      <c r="AT311" s="70" t="s">
        <v>527</v>
      </c>
      <c r="AU311" s="70" t="s">
        <v>528</v>
      </c>
      <c r="AV311" s="70" t="s">
        <v>131</v>
      </c>
      <c r="AW311" s="70" t="s">
        <v>67</v>
      </c>
      <c r="AX311" s="70" t="s">
        <v>235</v>
      </c>
      <c r="AY311" s="70" t="s">
        <v>108</v>
      </c>
      <c r="AZ311" s="70" t="s">
        <v>92</v>
      </c>
      <c r="BA311" s="70" t="s">
        <v>529</v>
      </c>
      <c r="BB311" s="70" t="s">
        <v>317</v>
      </c>
      <c r="BD311" s="70" t="s">
        <v>603</v>
      </c>
      <c r="BE311" s="70" t="s">
        <v>604</v>
      </c>
      <c r="BF311" s="33" t="s">
        <v>2116</v>
      </c>
      <c r="BM311" s="70"/>
      <c r="BN311" s="72"/>
      <c r="BO311" s="70" t="s">
        <v>121</v>
      </c>
      <c r="BP311" s="62" t="s">
        <v>2002</v>
      </c>
      <c r="BQ311" s="72" t="s">
        <v>2066</v>
      </c>
      <c r="BR311" s="70"/>
      <c r="BT311" s="70"/>
      <c r="BU311" s="74"/>
      <c r="BV311" s="70" t="s">
        <v>666</v>
      </c>
      <c r="BW311" s="70"/>
      <c r="BX311" s="70"/>
      <c r="BY311" s="70">
        <v>4</v>
      </c>
      <c r="BZ311" s="70"/>
      <c r="CA311" s="70"/>
      <c r="CB311" s="70"/>
      <c r="CC311" s="70">
        <v>66.5</v>
      </c>
      <c r="CD311" s="70">
        <v>113.7</v>
      </c>
      <c r="CE311" s="70">
        <v>4.9000000000000004</v>
      </c>
      <c r="CF311" s="70">
        <v>11.2</v>
      </c>
      <c r="CG311" s="70"/>
      <c r="CH311" s="70"/>
      <c r="CI311" s="70"/>
      <c r="CJ311" s="74"/>
      <c r="CK311" s="70"/>
      <c r="CL311" s="70"/>
      <c r="CM311" s="70"/>
      <c r="CN311" s="70"/>
      <c r="CO311" s="70"/>
      <c r="CP311" s="70"/>
      <c r="CQ311" s="70"/>
      <c r="CR311" s="70"/>
      <c r="CS311" s="70"/>
      <c r="CT311" s="70"/>
      <c r="CV311" s="70"/>
      <c r="CY311" s="75"/>
      <c r="CZ311" s="75"/>
      <c r="DA311" s="75"/>
      <c r="DF311" s="70"/>
      <c r="DJ311" s="70"/>
      <c r="DK311" s="70"/>
      <c r="DL311" s="70"/>
      <c r="DM311" s="70"/>
      <c r="DN311" s="70"/>
      <c r="DO311" s="70"/>
      <c r="DP311" s="70"/>
      <c r="DQ311" s="70"/>
      <c r="DS311" s="70"/>
      <c r="DT311" s="70"/>
      <c r="DU311" s="70"/>
      <c r="DV311" s="70"/>
      <c r="DW311" s="70"/>
      <c r="DX311" s="70"/>
      <c r="DY311" s="70"/>
      <c r="DZ311" s="70"/>
      <c r="EA311" s="70"/>
      <c r="EB311" s="70">
        <v>145</v>
      </c>
      <c r="EC311" s="70"/>
      <c r="ED311" s="70"/>
      <c r="EE311" s="70"/>
      <c r="EF311" s="70"/>
      <c r="EG311" s="70"/>
      <c r="EH311" s="70"/>
      <c r="EI311" s="76">
        <v>3880</v>
      </c>
      <c r="EJ311" s="70">
        <v>950</v>
      </c>
      <c r="EK311" s="76">
        <v>2210</v>
      </c>
      <c r="EL311" s="70">
        <f>COUNTA(Tabla1[[#This Row],[Tamb1]:[Tamb4]])</f>
        <v>2</v>
      </c>
      <c r="EM311" s="78" t="s">
        <v>1727</v>
      </c>
      <c r="EN311" s="78" t="s">
        <v>1736</v>
      </c>
      <c r="EQ311" s="78" t="s">
        <v>1740</v>
      </c>
      <c r="ER311" s="78" t="s">
        <v>1745</v>
      </c>
      <c r="ES311" s="70">
        <f>COUNTA(Tabla1[[#This Row],[Tcam1]:[Tcam9]])</f>
        <v>2</v>
      </c>
      <c r="ET311" s="78" t="s">
        <v>1740</v>
      </c>
      <c r="EU311" s="78" t="s">
        <v>1745</v>
      </c>
      <c r="EV311" s="70"/>
      <c r="EX311" s="76"/>
      <c r="EY311" s="76"/>
      <c r="EZ311" s="76"/>
      <c r="FA311" s="76"/>
      <c r="FB311" s="76"/>
      <c r="FC311" s="79" t="s">
        <v>76</v>
      </c>
      <c r="FD311" s="79">
        <v>92900</v>
      </c>
      <c r="FE311" s="79"/>
      <c r="FF311" s="80"/>
      <c r="FG311" s="80"/>
      <c r="FH311" s="80"/>
      <c r="FI311" s="80"/>
      <c r="FJ311" s="80"/>
      <c r="FK311" s="80"/>
      <c r="FL311" s="79" t="s">
        <v>76</v>
      </c>
      <c r="FM311" s="79">
        <v>54500</v>
      </c>
      <c r="FN311" s="79"/>
      <c r="FO311" s="80"/>
      <c r="FP311" s="80"/>
      <c r="FQ311" s="80"/>
      <c r="FR311" s="80"/>
      <c r="FS311" s="80"/>
      <c r="FT311" s="80"/>
      <c r="FU311" s="79"/>
      <c r="FV311" s="79"/>
      <c r="FW311" s="79"/>
      <c r="FX311" s="80"/>
      <c r="FY311" s="80"/>
      <c r="FZ311" s="80"/>
      <c r="GA311" s="80"/>
      <c r="GB311" s="80"/>
      <c r="GC311" s="80"/>
      <c r="GD311" s="80"/>
      <c r="GE311" s="74"/>
      <c r="GF311" s="74"/>
      <c r="GG311" s="74"/>
      <c r="GH311" s="74"/>
      <c r="GI311" s="74"/>
      <c r="GJ311" s="74"/>
      <c r="GK311" s="74"/>
      <c r="GL311" s="74"/>
      <c r="GM311" s="74"/>
      <c r="GN311" s="74"/>
      <c r="GO311" s="74"/>
      <c r="GP311" s="74"/>
      <c r="GQ311" s="74"/>
      <c r="GR311" s="74"/>
      <c r="GS311" s="74"/>
      <c r="GT311" s="74"/>
      <c r="GU311" s="74"/>
      <c r="GV311" s="74"/>
      <c r="GW311" s="74"/>
      <c r="GX311" s="74"/>
      <c r="GY311" s="74"/>
      <c r="GZ311" s="74"/>
      <c r="HA311" s="74"/>
      <c r="HB311" s="74"/>
      <c r="HC311" s="74"/>
      <c r="HD311" s="74"/>
      <c r="HE311" s="74"/>
      <c r="HF311" s="74"/>
      <c r="HG311" s="74"/>
      <c r="HH311" s="74"/>
      <c r="HI311" s="74"/>
      <c r="HJ311" s="74"/>
      <c r="HK311" s="74"/>
      <c r="HL311" s="74"/>
      <c r="HM311" s="74"/>
      <c r="HN311" s="74"/>
      <c r="HO311" s="74"/>
      <c r="HP311" s="74"/>
      <c r="HQ311" s="74"/>
      <c r="HR311" s="74"/>
      <c r="HS311" s="74"/>
      <c r="HT311" s="74"/>
      <c r="HU311" s="74"/>
      <c r="HV311" s="74"/>
      <c r="HW311" s="74"/>
      <c r="HX311" s="74"/>
      <c r="HY311" s="74"/>
      <c r="HZ311" s="74"/>
      <c r="IA311" s="74"/>
      <c r="IB311" s="74"/>
      <c r="IC311" s="74"/>
      <c r="ID311" s="74"/>
      <c r="IE311" s="74"/>
      <c r="IF311" s="74"/>
      <c r="IG311" s="74"/>
      <c r="IH311" s="74"/>
      <c r="II311" s="74"/>
      <c r="IJ311" s="74"/>
      <c r="IK311" s="74"/>
      <c r="IL311" s="74"/>
      <c r="IM311" s="74"/>
      <c r="IN311" s="74"/>
      <c r="IO311" s="74"/>
      <c r="IP311" s="74"/>
      <c r="IQ311" s="74"/>
      <c r="IR311" s="74"/>
      <c r="IS311" s="74"/>
      <c r="IT311" s="74"/>
      <c r="IU311" s="74"/>
      <c r="IV311" s="74"/>
      <c r="IW311" s="74"/>
      <c r="IX311" s="74"/>
      <c r="IY311" s="74"/>
      <c r="IZ311" s="74"/>
      <c r="JA311" s="74"/>
      <c r="JB311" s="74"/>
      <c r="JC311" s="74"/>
      <c r="JD311" s="74"/>
      <c r="JE311" s="74"/>
      <c r="JF311" s="74"/>
      <c r="JG311" s="74"/>
      <c r="JH311" s="74"/>
      <c r="JI311" s="74"/>
      <c r="JJ311" s="74"/>
      <c r="JK311" s="70"/>
      <c r="JL311" s="70"/>
      <c r="JM311" s="70"/>
      <c r="JN311" s="70"/>
      <c r="JO311" s="70"/>
      <c r="JP311" s="70"/>
      <c r="JQ311" s="70"/>
      <c r="JR311" s="70"/>
      <c r="JS311" s="70"/>
      <c r="JT311" s="70"/>
      <c r="JU311" s="70"/>
      <c r="JV311" s="70"/>
      <c r="JW311" s="70"/>
      <c r="JX311" s="70"/>
      <c r="JY311" s="70"/>
      <c r="JZ311" s="70"/>
      <c r="KA311" s="70"/>
      <c r="KB311" s="70"/>
      <c r="KC311" s="70"/>
      <c r="KD311" s="70"/>
      <c r="KE311" s="70"/>
      <c r="KF311" s="70"/>
      <c r="KG311" s="70"/>
      <c r="KH311" s="70"/>
      <c r="KI311" s="70"/>
      <c r="KJ311" s="70"/>
      <c r="KK311" s="70"/>
      <c r="KL311" s="70"/>
      <c r="KM311" s="70"/>
      <c r="KN311" s="70"/>
      <c r="KO311" s="70"/>
      <c r="KP311" s="70"/>
      <c r="KQ311" s="70"/>
      <c r="KR311" s="70"/>
      <c r="KS311" s="70"/>
      <c r="KT311" s="70"/>
      <c r="KU311" s="70"/>
      <c r="KV311" s="70"/>
      <c r="KW311" s="70"/>
      <c r="KX311" s="70"/>
      <c r="KY311" s="70"/>
      <c r="KZ311" s="70"/>
      <c r="LA311" s="70"/>
      <c r="LB311" s="70"/>
      <c r="LC311" s="70"/>
      <c r="LD311" s="70"/>
      <c r="LE311" s="70"/>
      <c r="LF311" s="70"/>
      <c r="LG311" s="70"/>
    </row>
    <row r="312" spans="1:319" ht="30">
      <c r="A312" s="70" t="s">
        <v>483</v>
      </c>
      <c r="B312" s="71">
        <v>189290.56</v>
      </c>
      <c r="C312" s="71">
        <v>227508</v>
      </c>
      <c r="D312" s="26">
        <v>204244.97012499996</v>
      </c>
      <c r="E312" s="26">
        <f>ROUNDUP(Tabla1[[#This Row],[€uros1]],0)</f>
        <v>204245</v>
      </c>
      <c r="F312" s="70">
        <v>24</v>
      </c>
      <c r="G312" s="32">
        <v>311</v>
      </c>
      <c r="H312" s="70" t="s">
        <v>493</v>
      </c>
      <c r="I312" s="70" t="s">
        <v>493</v>
      </c>
      <c r="J312" s="70" t="s">
        <v>493</v>
      </c>
      <c r="M312" s="70">
        <v>2</v>
      </c>
      <c r="N312" s="70">
        <v>2</v>
      </c>
      <c r="O312" s="70" t="s">
        <v>1314</v>
      </c>
      <c r="P312" s="70" t="s">
        <v>1327</v>
      </c>
      <c r="W312" s="70" t="s">
        <v>1434</v>
      </c>
      <c r="AI312" s="70" t="s">
        <v>612</v>
      </c>
      <c r="AJ312" s="70" t="s">
        <v>171</v>
      </c>
      <c r="AK312" s="70" t="s">
        <v>1339</v>
      </c>
      <c r="AL312" s="70" t="s">
        <v>260</v>
      </c>
      <c r="AM312" s="70" t="s">
        <v>2108</v>
      </c>
      <c r="AN312" s="70" t="s">
        <v>60</v>
      </c>
      <c r="AO312" s="70" t="s">
        <v>61</v>
      </c>
      <c r="AP312" s="70" t="s">
        <v>90</v>
      </c>
      <c r="AQ312" s="70" t="s">
        <v>62</v>
      </c>
      <c r="AR312" s="70" t="s">
        <v>64</v>
      </c>
      <c r="AS312" s="70" t="s">
        <v>537</v>
      </c>
      <c r="AT312" s="70" t="s">
        <v>527</v>
      </c>
      <c r="AU312" s="70" t="s">
        <v>528</v>
      </c>
      <c r="AV312" s="70" t="s">
        <v>131</v>
      </c>
      <c r="AW312" s="70" t="s">
        <v>67</v>
      </c>
      <c r="AX312" s="70" t="s">
        <v>235</v>
      </c>
      <c r="AY312" s="70" t="s">
        <v>108</v>
      </c>
      <c r="AZ312" s="70" t="s">
        <v>92</v>
      </c>
      <c r="BA312" s="70" t="s">
        <v>529</v>
      </c>
      <c r="BB312" s="70" t="s">
        <v>317</v>
      </c>
      <c r="BD312" s="70" t="s">
        <v>603</v>
      </c>
      <c r="BE312" s="70" t="s">
        <v>604</v>
      </c>
      <c r="BF312" s="33" t="s">
        <v>2116</v>
      </c>
      <c r="BM312" s="70"/>
      <c r="BN312" s="72"/>
      <c r="BO312" s="70" t="s">
        <v>121</v>
      </c>
      <c r="BP312" s="62" t="s">
        <v>2004</v>
      </c>
      <c r="BQ312" s="72" t="s">
        <v>1672</v>
      </c>
      <c r="BR312" s="70"/>
      <c r="BT312" s="70"/>
      <c r="BU312" s="74"/>
      <c r="BV312" s="70" t="s">
        <v>669</v>
      </c>
      <c r="BW312" s="70"/>
      <c r="BX312" s="70"/>
      <c r="BY312" s="70">
        <v>4</v>
      </c>
      <c r="BZ312" s="70"/>
      <c r="CA312" s="70"/>
      <c r="CB312" s="70"/>
      <c r="CC312" s="70">
        <v>80.5</v>
      </c>
      <c r="CD312" s="70">
        <v>134.80000000000001</v>
      </c>
      <c r="CE312" s="70">
        <v>5.4</v>
      </c>
      <c r="CF312" s="70">
        <v>13.3</v>
      </c>
      <c r="CG312" s="70"/>
      <c r="CH312" s="70"/>
      <c r="CI312" s="70"/>
      <c r="CJ312" s="74"/>
      <c r="CK312" s="70"/>
      <c r="CL312" s="70"/>
      <c r="CM312" s="70"/>
      <c r="CN312" s="70"/>
      <c r="CO312" s="70"/>
      <c r="CP312" s="70"/>
      <c r="CQ312" s="70"/>
      <c r="CR312" s="70"/>
      <c r="CS312" s="70"/>
      <c r="CT312" s="70"/>
      <c r="CV312" s="70"/>
      <c r="CY312" s="75"/>
      <c r="CZ312" s="75"/>
      <c r="DA312" s="75"/>
      <c r="DF312" s="70"/>
      <c r="DJ312" s="70"/>
      <c r="DK312" s="70"/>
      <c r="DL312" s="70"/>
      <c r="DM312" s="70"/>
      <c r="DN312" s="70"/>
      <c r="DO312" s="70"/>
      <c r="DP312" s="70"/>
      <c r="DQ312" s="70"/>
      <c r="DS312" s="70"/>
      <c r="DT312" s="70"/>
      <c r="DU312" s="70"/>
      <c r="DV312" s="70"/>
      <c r="DW312" s="70"/>
      <c r="DX312" s="70"/>
      <c r="DY312" s="70"/>
      <c r="DZ312" s="70"/>
      <c r="EA312" s="70"/>
      <c r="EB312" s="70" t="s">
        <v>2092</v>
      </c>
      <c r="EC312" s="70"/>
      <c r="ED312" s="70"/>
      <c r="EE312" s="70"/>
      <c r="EF312" s="70"/>
      <c r="EG312" s="70"/>
      <c r="EH312" s="70"/>
      <c r="EI312" s="76">
        <v>4100</v>
      </c>
      <c r="EJ312" s="76">
        <v>1240</v>
      </c>
      <c r="EK312" s="76">
        <v>2210</v>
      </c>
      <c r="EL312" s="70">
        <f>COUNTA(Tabla1[[#This Row],[Tamb1]:[Tamb4]])</f>
        <v>2</v>
      </c>
      <c r="EM312" s="78" t="s">
        <v>1727</v>
      </c>
      <c r="EN312" s="78" t="s">
        <v>1736</v>
      </c>
      <c r="EQ312" s="78" t="s">
        <v>1740</v>
      </c>
      <c r="ER312" s="78" t="s">
        <v>1745</v>
      </c>
      <c r="ES312" s="70">
        <f>COUNTA(Tabla1[[#This Row],[Tcam1]:[Tcam9]])</f>
        <v>2</v>
      </c>
      <c r="ET312" s="78" t="s">
        <v>1740</v>
      </c>
      <c r="EU312" s="78" t="s">
        <v>1745</v>
      </c>
      <c r="EV312" s="70"/>
      <c r="EX312" s="76"/>
      <c r="EY312" s="76"/>
      <c r="EZ312" s="76"/>
      <c r="FA312" s="76"/>
      <c r="FB312" s="76"/>
      <c r="FC312" s="79" t="s">
        <v>76</v>
      </c>
      <c r="FD312" s="79">
        <v>105600</v>
      </c>
      <c r="FE312" s="79"/>
      <c r="FF312" s="80"/>
      <c r="FG312" s="80"/>
      <c r="FH312" s="80"/>
      <c r="FI312" s="80"/>
      <c r="FJ312" s="80"/>
      <c r="FK312" s="80"/>
      <c r="FL312" s="79" t="s">
        <v>76</v>
      </c>
      <c r="FM312" s="79">
        <v>62100</v>
      </c>
      <c r="FN312" s="79"/>
      <c r="FO312" s="80"/>
      <c r="FP312" s="80"/>
      <c r="FQ312" s="80"/>
      <c r="FR312" s="80"/>
      <c r="FS312" s="80"/>
      <c r="FT312" s="80"/>
      <c r="FU312" s="79"/>
      <c r="FV312" s="79"/>
      <c r="FW312" s="79"/>
      <c r="FX312" s="80"/>
      <c r="FY312" s="80"/>
      <c r="FZ312" s="80"/>
      <c r="GA312" s="80"/>
      <c r="GB312" s="80"/>
      <c r="GC312" s="80"/>
      <c r="GD312" s="80"/>
      <c r="GE312" s="74"/>
      <c r="GF312" s="74"/>
      <c r="GG312" s="74"/>
      <c r="GH312" s="74"/>
      <c r="GI312" s="74"/>
      <c r="GJ312" s="74"/>
      <c r="GK312" s="74"/>
      <c r="GL312" s="74"/>
      <c r="GM312" s="74"/>
      <c r="GN312" s="74"/>
      <c r="GO312" s="74"/>
      <c r="GP312" s="74"/>
      <c r="GQ312" s="74"/>
      <c r="GR312" s="74"/>
      <c r="GS312" s="74"/>
      <c r="GT312" s="74"/>
      <c r="GU312" s="74"/>
      <c r="GV312" s="74"/>
      <c r="GW312" s="74"/>
      <c r="GX312" s="74"/>
      <c r="GY312" s="74"/>
      <c r="GZ312" s="74"/>
      <c r="HA312" s="74"/>
      <c r="HB312" s="74"/>
      <c r="HC312" s="74"/>
      <c r="HD312" s="74"/>
      <c r="HE312" s="74"/>
      <c r="HF312" s="74"/>
      <c r="HG312" s="74"/>
      <c r="HH312" s="74"/>
      <c r="HI312" s="74"/>
      <c r="HJ312" s="74"/>
      <c r="HK312" s="74"/>
      <c r="HL312" s="74"/>
      <c r="HM312" s="74"/>
      <c r="HN312" s="74"/>
      <c r="HO312" s="74"/>
      <c r="HP312" s="74"/>
      <c r="HQ312" s="74"/>
      <c r="HR312" s="74"/>
      <c r="HS312" s="74"/>
      <c r="HT312" s="74"/>
      <c r="HU312" s="74"/>
      <c r="HV312" s="74"/>
      <c r="HW312" s="74"/>
      <c r="HX312" s="74"/>
      <c r="HY312" s="74"/>
      <c r="HZ312" s="74"/>
      <c r="IA312" s="74"/>
      <c r="IB312" s="74"/>
      <c r="IC312" s="74"/>
      <c r="ID312" s="74"/>
      <c r="IE312" s="74"/>
      <c r="IF312" s="74"/>
      <c r="IG312" s="74"/>
      <c r="IH312" s="74"/>
      <c r="II312" s="74"/>
      <c r="IJ312" s="74"/>
      <c r="IK312" s="74"/>
      <c r="IL312" s="74"/>
      <c r="IM312" s="74"/>
      <c r="IN312" s="74"/>
      <c r="IO312" s="74"/>
      <c r="IP312" s="74"/>
      <c r="IQ312" s="74"/>
      <c r="IR312" s="74"/>
      <c r="IS312" s="74"/>
      <c r="IT312" s="74"/>
      <c r="IU312" s="74"/>
      <c r="IV312" s="74"/>
      <c r="IW312" s="74"/>
      <c r="IX312" s="74"/>
      <c r="IY312" s="74"/>
      <c r="IZ312" s="74"/>
      <c r="JA312" s="74"/>
      <c r="JB312" s="74"/>
      <c r="JC312" s="74"/>
      <c r="JD312" s="74"/>
      <c r="JE312" s="74"/>
      <c r="JF312" s="74"/>
      <c r="JG312" s="74"/>
      <c r="JH312" s="74"/>
      <c r="JI312" s="74"/>
      <c r="JJ312" s="74"/>
      <c r="JK312" s="70"/>
      <c r="JL312" s="70"/>
      <c r="JM312" s="70"/>
      <c r="JN312" s="70"/>
      <c r="JO312" s="70"/>
      <c r="JP312" s="70"/>
      <c r="JQ312" s="70"/>
      <c r="JR312" s="70"/>
      <c r="JS312" s="70"/>
      <c r="JT312" s="70"/>
      <c r="JU312" s="70"/>
      <c r="JV312" s="70"/>
      <c r="JW312" s="70"/>
      <c r="JX312" s="70"/>
      <c r="JY312" s="70"/>
      <c r="JZ312" s="70"/>
      <c r="KA312" s="70"/>
      <c r="KB312" s="70"/>
      <c r="KC312" s="70"/>
      <c r="KD312" s="70"/>
      <c r="KE312" s="70"/>
      <c r="KF312" s="70"/>
      <c r="KG312" s="70"/>
      <c r="KH312" s="70"/>
      <c r="KI312" s="70"/>
      <c r="KJ312" s="70"/>
      <c r="KK312" s="70"/>
      <c r="KL312" s="70"/>
      <c r="KM312" s="70"/>
      <c r="KN312" s="70"/>
      <c r="KO312" s="70"/>
      <c r="KP312" s="70"/>
      <c r="KQ312" s="70"/>
      <c r="KR312" s="70"/>
      <c r="KS312" s="70"/>
      <c r="KT312" s="70"/>
      <c r="KU312" s="70"/>
      <c r="KV312" s="70"/>
      <c r="KW312" s="70"/>
      <c r="KX312" s="70"/>
      <c r="KY312" s="70"/>
      <c r="KZ312" s="70"/>
      <c r="LA312" s="70"/>
      <c r="LB312" s="70"/>
      <c r="LC312" s="70"/>
      <c r="LD312" s="70"/>
      <c r="LE312" s="70"/>
      <c r="LF312" s="70"/>
      <c r="LG312" s="70"/>
    </row>
    <row r="313" spans="1:319" ht="30">
      <c r="A313" s="70" t="s">
        <v>486</v>
      </c>
      <c r="B313" s="71">
        <v>198847.52000000002</v>
      </c>
      <c r="C313" s="71">
        <v>197380</v>
      </c>
      <c r="D313" s="26">
        <v>214556.14884374998</v>
      </c>
      <c r="E313" s="26">
        <f>ROUNDUP(Tabla1[[#This Row],[€uros1]],0)</f>
        <v>214557</v>
      </c>
      <c r="F313" s="70">
        <v>24</v>
      </c>
      <c r="G313" s="32">
        <v>312</v>
      </c>
      <c r="H313" s="70" t="s">
        <v>493</v>
      </c>
      <c r="I313" s="70" t="s">
        <v>493</v>
      </c>
      <c r="J313" s="70" t="s">
        <v>493</v>
      </c>
      <c r="M313" s="70">
        <v>2</v>
      </c>
      <c r="N313" s="70">
        <v>2</v>
      </c>
      <c r="O313" s="70" t="s">
        <v>1314</v>
      </c>
      <c r="P313" s="70" t="s">
        <v>1327</v>
      </c>
      <c r="W313" s="70" t="s">
        <v>1434</v>
      </c>
      <c r="AI313" s="70" t="s">
        <v>612</v>
      </c>
      <c r="AJ313" s="70" t="s">
        <v>171</v>
      </c>
      <c r="AK313" s="70" t="s">
        <v>1339</v>
      </c>
      <c r="AL313" s="70" t="s">
        <v>260</v>
      </c>
      <c r="AM313" s="70" t="s">
        <v>2108</v>
      </c>
      <c r="AN313" s="70" t="s">
        <v>60</v>
      </c>
      <c r="AO313" s="70" t="s">
        <v>61</v>
      </c>
      <c r="AP313" s="70" t="s">
        <v>90</v>
      </c>
      <c r="AQ313" s="70" t="s">
        <v>62</v>
      </c>
      <c r="AR313" s="70" t="s">
        <v>64</v>
      </c>
      <c r="AS313" s="70" t="s">
        <v>537</v>
      </c>
      <c r="AT313" s="70" t="s">
        <v>527</v>
      </c>
      <c r="AU313" s="70" t="s">
        <v>528</v>
      </c>
      <c r="AV313" s="70" t="s">
        <v>131</v>
      </c>
      <c r="AW313" s="70" t="s">
        <v>67</v>
      </c>
      <c r="AX313" s="70" t="s">
        <v>235</v>
      </c>
      <c r="AY313" s="70" t="s">
        <v>108</v>
      </c>
      <c r="AZ313" s="70" t="s">
        <v>92</v>
      </c>
      <c r="BA313" s="70" t="s">
        <v>529</v>
      </c>
      <c r="BB313" s="70" t="s">
        <v>317</v>
      </c>
      <c r="BD313" s="70" t="s">
        <v>603</v>
      </c>
      <c r="BE313" s="70" t="s">
        <v>604</v>
      </c>
      <c r="BF313" s="33" t="s">
        <v>2116</v>
      </c>
      <c r="BM313" s="70"/>
      <c r="BN313" s="72"/>
      <c r="BO313" s="70" t="s">
        <v>121</v>
      </c>
      <c r="BP313" s="62" t="s">
        <v>2003</v>
      </c>
      <c r="BQ313" s="72" t="s">
        <v>2067</v>
      </c>
      <c r="BR313" s="70"/>
      <c r="BT313" s="70"/>
      <c r="BU313" s="74"/>
      <c r="BV313" s="70" t="s">
        <v>687</v>
      </c>
      <c r="BW313" s="70"/>
      <c r="BX313" s="70"/>
      <c r="BY313" s="70">
        <v>4</v>
      </c>
      <c r="BZ313" s="70"/>
      <c r="CA313" s="70"/>
      <c r="CB313" s="70"/>
      <c r="CC313" s="70">
        <v>91.5</v>
      </c>
      <c r="CD313" s="70">
        <v>155.9</v>
      </c>
      <c r="CE313" s="70">
        <v>5.9</v>
      </c>
      <c r="CF313" s="70">
        <v>15.3</v>
      </c>
      <c r="CG313" s="70"/>
      <c r="CH313" s="70"/>
      <c r="CI313" s="70"/>
      <c r="CJ313" s="74"/>
      <c r="CK313" s="70"/>
      <c r="CL313" s="70"/>
      <c r="CM313" s="70"/>
      <c r="CN313" s="70"/>
      <c r="CO313" s="70"/>
      <c r="CP313" s="70"/>
      <c r="CQ313" s="70"/>
      <c r="CR313" s="70"/>
      <c r="CS313" s="70"/>
      <c r="CT313" s="70"/>
      <c r="CV313" s="70"/>
      <c r="CY313" s="75"/>
      <c r="CZ313" s="75"/>
      <c r="DA313" s="75"/>
      <c r="DF313" s="70"/>
      <c r="DJ313" s="70"/>
      <c r="DK313" s="70"/>
      <c r="DL313" s="70"/>
      <c r="DM313" s="70"/>
      <c r="DN313" s="70"/>
      <c r="DO313" s="70"/>
      <c r="DP313" s="70"/>
      <c r="DQ313" s="70"/>
      <c r="DS313" s="70"/>
      <c r="DT313" s="70"/>
      <c r="DU313" s="70"/>
      <c r="DV313" s="70"/>
      <c r="DW313" s="70"/>
      <c r="DX313" s="70"/>
      <c r="DY313" s="70"/>
      <c r="DZ313" s="70"/>
      <c r="EA313" s="70"/>
      <c r="EB313" s="70" t="s">
        <v>2092</v>
      </c>
      <c r="EC313" s="70"/>
      <c r="ED313" s="70"/>
      <c r="EE313" s="70"/>
      <c r="EF313" s="70"/>
      <c r="EG313" s="70"/>
      <c r="EH313" s="70"/>
      <c r="EI313" s="76">
        <v>4100</v>
      </c>
      <c r="EJ313" s="76">
        <v>1240</v>
      </c>
      <c r="EK313" s="76">
        <v>2210</v>
      </c>
      <c r="EL313" s="70">
        <f>COUNTA(Tabla1[[#This Row],[Tamb1]:[Tamb4]])</f>
        <v>2</v>
      </c>
      <c r="EM313" s="78" t="s">
        <v>1727</v>
      </c>
      <c r="EN313" s="78" t="s">
        <v>1736</v>
      </c>
      <c r="EQ313" s="78" t="s">
        <v>1740</v>
      </c>
      <c r="ER313" s="78" t="s">
        <v>1745</v>
      </c>
      <c r="ES313" s="70">
        <f>COUNTA(Tabla1[[#This Row],[Tcam1]:[Tcam9]])</f>
        <v>2</v>
      </c>
      <c r="ET313" s="78" t="s">
        <v>1740</v>
      </c>
      <c r="EU313" s="78" t="s">
        <v>1745</v>
      </c>
      <c r="EV313" s="70"/>
      <c r="EX313" s="76"/>
      <c r="EY313" s="76"/>
      <c r="EZ313" s="76"/>
      <c r="FA313" s="76"/>
      <c r="FB313" s="76"/>
      <c r="FC313" s="79" t="s">
        <v>76</v>
      </c>
      <c r="FD313" s="79">
        <v>141100</v>
      </c>
      <c r="FE313" s="79"/>
      <c r="FF313" s="80"/>
      <c r="FG313" s="80"/>
      <c r="FH313" s="80"/>
      <c r="FI313" s="80"/>
      <c r="FJ313" s="80"/>
      <c r="FK313" s="80"/>
      <c r="FL313" s="79" t="s">
        <v>76</v>
      </c>
      <c r="FM313" s="79">
        <v>83300</v>
      </c>
      <c r="FN313" s="79"/>
      <c r="FO313" s="80"/>
      <c r="FP313" s="80"/>
      <c r="FQ313" s="80"/>
      <c r="FR313" s="80"/>
      <c r="FS313" s="80"/>
      <c r="FT313" s="80"/>
      <c r="FU313" s="79"/>
      <c r="FV313" s="79"/>
      <c r="FW313" s="79"/>
      <c r="FX313" s="80"/>
      <c r="FY313" s="80"/>
      <c r="FZ313" s="80"/>
      <c r="GA313" s="80"/>
      <c r="GB313" s="80"/>
      <c r="GC313" s="80"/>
      <c r="GD313" s="80"/>
      <c r="GE313" s="74"/>
      <c r="GF313" s="74"/>
      <c r="GG313" s="74"/>
      <c r="GH313" s="74"/>
      <c r="GI313" s="74"/>
      <c r="GJ313" s="74"/>
      <c r="GK313" s="74"/>
      <c r="GL313" s="74"/>
      <c r="GM313" s="74"/>
      <c r="GN313" s="74"/>
      <c r="GO313" s="74"/>
      <c r="GP313" s="74"/>
      <c r="GQ313" s="74"/>
      <c r="GR313" s="74"/>
      <c r="GS313" s="74"/>
      <c r="GT313" s="74"/>
      <c r="GU313" s="74"/>
      <c r="GV313" s="74"/>
      <c r="GW313" s="74"/>
      <c r="GX313" s="74"/>
      <c r="GY313" s="74"/>
      <c r="GZ313" s="74"/>
      <c r="HA313" s="74"/>
      <c r="HB313" s="74"/>
      <c r="HC313" s="74"/>
      <c r="HD313" s="74"/>
      <c r="HE313" s="74"/>
      <c r="HF313" s="74"/>
      <c r="HG313" s="74"/>
      <c r="HH313" s="74"/>
      <c r="HI313" s="74"/>
      <c r="HJ313" s="74"/>
      <c r="HK313" s="74"/>
      <c r="HL313" s="74"/>
      <c r="HM313" s="74"/>
      <c r="HN313" s="74"/>
      <c r="HO313" s="74"/>
      <c r="HP313" s="74"/>
      <c r="HQ313" s="74"/>
      <c r="HR313" s="74"/>
      <c r="HS313" s="74"/>
      <c r="HT313" s="74"/>
      <c r="HU313" s="74"/>
      <c r="HV313" s="74"/>
      <c r="HW313" s="74"/>
      <c r="HX313" s="74"/>
      <c r="HY313" s="74"/>
      <c r="HZ313" s="74"/>
      <c r="IA313" s="74"/>
      <c r="IB313" s="74"/>
      <c r="IC313" s="74"/>
      <c r="ID313" s="74"/>
      <c r="IE313" s="74"/>
      <c r="IF313" s="74"/>
      <c r="IG313" s="74"/>
      <c r="IH313" s="74"/>
      <c r="II313" s="74"/>
      <c r="IJ313" s="74"/>
      <c r="IK313" s="74"/>
      <c r="IL313" s="74"/>
      <c r="IM313" s="74"/>
      <c r="IN313" s="74"/>
      <c r="IO313" s="74"/>
      <c r="IP313" s="74"/>
      <c r="IQ313" s="74"/>
      <c r="IR313" s="74"/>
      <c r="IS313" s="74"/>
      <c r="IT313" s="74"/>
      <c r="IU313" s="74"/>
      <c r="IV313" s="74"/>
      <c r="IW313" s="74"/>
      <c r="IX313" s="74"/>
      <c r="IY313" s="74"/>
      <c r="IZ313" s="74"/>
      <c r="JA313" s="74"/>
      <c r="JB313" s="74"/>
      <c r="JC313" s="74"/>
      <c r="JD313" s="74"/>
      <c r="JE313" s="74"/>
      <c r="JF313" s="74"/>
      <c r="JG313" s="74"/>
      <c r="JH313" s="74"/>
      <c r="JI313" s="74"/>
      <c r="JJ313" s="74"/>
      <c r="JK313" s="70"/>
      <c r="JL313" s="70"/>
      <c r="JM313" s="70"/>
      <c r="JN313" s="70"/>
      <c r="JO313" s="70"/>
      <c r="JP313" s="70"/>
      <c r="JQ313" s="70"/>
      <c r="JR313" s="70"/>
      <c r="JS313" s="70"/>
      <c r="JT313" s="70"/>
      <c r="JU313" s="70"/>
      <c r="JV313" s="70"/>
      <c r="JW313" s="70"/>
      <c r="JX313" s="70"/>
      <c r="JY313" s="70"/>
      <c r="JZ313" s="70"/>
      <c r="KA313" s="70"/>
      <c r="KB313" s="70"/>
      <c r="KC313" s="70"/>
      <c r="KD313" s="70"/>
      <c r="KE313" s="70"/>
      <c r="KF313" s="70"/>
      <c r="KG313" s="70"/>
      <c r="KH313" s="70"/>
      <c r="KI313" s="70"/>
      <c r="KJ313" s="70"/>
      <c r="KK313" s="70"/>
      <c r="KL313" s="70"/>
      <c r="KM313" s="70"/>
      <c r="KN313" s="70"/>
      <c r="KO313" s="70"/>
      <c r="KP313" s="70"/>
      <c r="KQ313" s="70"/>
      <c r="KR313" s="70"/>
      <c r="KS313" s="70"/>
      <c r="KT313" s="70"/>
      <c r="KU313" s="70"/>
      <c r="KV313" s="70"/>
      <c r="KW313" s="70"/>
      <c r="KX313" s="70"/>
      <c r="KY313" s="70"/>
      <c r="KZ313" s="70"/>
      <c r="LA313" s="70"/>
      <c r="LB313" s="70"/>
      <c r="LC313" s="70"/>
      <c r="LD313" s="70"/>
      <c r="LE313" s="70"/>
      <c r="LF313" s="70"/>
      <c r="LG313" s="70"/>
    </row>
    <row r="314" spans="1:319" ht="45">
      <c r="A314" s="70" t="s">
        <v>474</v>
      </c>
      <c r="B314" s="71">
        <v>150469.12</v>
      </c>
      <c r="C314" s="30">
        <v>34783</v>
      </c>
      <c r="D314" s="26">
        <v>162354.53215625</v>
      </c>
      <c r="E314" s="26">
        <f>ROUNDUP(Tabla1[[#This Row],[€uros1]],0)</f>
        <v>162355</v>
      </c>
      <c r="F314" s="70">
        <v>24</v>
      </c>
      <c r="G314" s="32">
        <v>313</v>
      </c>
      <c r="H314" s="70" t="s">
        <v>493</v>
      </c>
      <c r="I314" s="70" t="s">
        <v>493</v>
      </c>
      <c r="J314" s="70" t="s">
        <v>493</v>
      </c>
      <c r="M314" s="70">
        <v>2</v>
      </c>
      <c r="N314" s="70">
        <v>2</v>
      </c>
      <c r="O314" s="70" t="s">
        <v>1314</v>
      </c>
      <c r="P314" s="70" t="s">
        <v>1327</v>
      </c>
      <c r="W314" s="70" t="s">
        <v>1434</v>
      </c>
      <c r="AI314" s="70" t="s">
        <v>612</v>
      </c>
      <c r="AJ314" s="70" t="s">
        <v>171</v>
      </c>
      <c r="AK314" s="70" t="s">
        <v>1336</v>
      </c>
      <c r="AL314" s="70" t="s">
        <v>260</v>
      </c>
      <c r="AM314" s="70" t="s">
        <v>2108</v>
      </c>
      <c r="AN314" s="70" t="s">
        <v>60</v>
      </c>
      <c r="AO314" s="70" t="s">
        <v>61</v>
      </c>
      <c r="AP314" s="70" t="s">
        <v>90</v>
      </c>
      <c r="AQ314" s="70" t="s">
        <v>62</v>
      </c>
      <c r="AR314" s="70" t="s">
        <v>64</v>
      </c>
      <c r="AS314" s="70" t="s">
        <v>537</v>
      </c>
      <c r="AT314" s="70" t="s">
        <v>527</v>
      </c>
      <c r="AU314" s="70" t="s">
        <v>528</v>
      </c>
      <c r="AV314" s="70" t="s">
        <v>131</v>
      </c>
      <c r="AW314" s="70" t="s">
        <v>67</v>
      </c>
      <c r="AX314" s="70" t="s">
        <v>235</v>
      </c>
      <c r="AY314" s="70" t="s">
        <v>108</v>
      </c>
      <c r="AZ314" s="70" t="s">
        <v>92</v>
      </c>
      <c r="BA314" s="70" t="s">
        <v>529</v>
      </c>
      <c r="BB314" s="70" t="s">
        <v>317</v>
      </c>
      <c r="BD314" s="70" t="s">
        <v>603</v>
      </c>
      <c r="BE314" s="70" t="s">
        <v>604</v>
      </c>
      <c r="BF314" s="33" t="s">
        <v>2116</v>
      </c>
      <c r="BM314" s="70"/>
      <c r="BN314" s="72"/>
      <c r="BO314" s="70" t="s">
        <v>121</v>
      </c>
      <c r="BP314" s="62" t="s">
        <v>2008</v>
      </c>
      <c r="BQ314" s="73" t="s">
        <v>2068</v>
      </c>
      <c r="BR314" s="70"/>
      <c r="BT314" s="70"/>
      <c r="BU314" s="74"/>
      <c r="BV314" s="70" t="s">
        <v>636</v>
      </c>
      <c r="BW314" s="70"/>
      <c r="BX314" s="70"/>
      <c r="BY314" s="70">
        <v>4</v>
      </c>
      <c r="BZ314" s="70"/>
      <c r="CA314" s="70"/>
      <c r="CB314" s="70"/>
      <c r="CC314" s="70">
        <v>16.100000000000001</v>
      </c>
      <c r="CD314" s="70">
        <v>37.9</v>
      </c>
      <c r="CE314" s="70">
        <v>1.4</v>
      </c>
      <c r="CF314" s="70">
        <v>5</v>
      </c>
      <c r="CG314" s="70"/>
      <c r="CH314" s="70"/>
      <c r="CI314" s="70"/>
      <c r="CJ314" s="74"/>
      <c r="CK314" s="70"/>
      <c r="CL314" s="70"/>
      <c r="CM314" s="70"/>
      <c r="CN314" s="70"/>
      <c r="CO314" s="70"/>
      <c r="CP314" s="70"/>
      <c r="CQ314" s="70"/>
      <c r="CR314" s="70"/>
      <c r="CS314" s="70"/>
      <c r="CT314" s="70"/>
      <c r="CV314" s="70"/>
      <c r="CY314" s="75"/>
      <c r="CZ314" s="75"/>
      <c r="DA314" s="75"/>
      <c r="DF314" s="70"/>
      <c r="DJ314" s="70"/>
      <c r="DK314" s="70"/>
      <c r="DL314" s="70"/>
      <c r="DM314" s="70"/>
      <c r="DN314" s="70"/>
      <c r="DO314" s="70"/>
      <c r="DP314" s="70"/>
      <c r="DQ314" s="70"/>
      <c r="DS314" s="70"/>
      <c r="DT314" s="70"/>
      <c r="DU314" s="70"/>
      <c r="DV314" s="70"/>
      <c r="DW314" s="70"/>
      <c r="DX314" s="70"/>
      <c r="DY314" s="70"/>
      <c r="DZ314" s="70"/>
      <c r="EA314" s="70"/>
      <c r="EB314" s="70">
        <v>60</v>
      </c>
      <c r="EC314" s="70"/>
      <c r="ED314" s="70"/>
      <c r="EE314" s="70"/>
      <c r="EF314" s="76">
        <v>3880</v>
      </c>
      <c r="EG314" s="70">
        <v>850</v>
      </c>
      <c r="EH314" s="76">
        <v>2210</v>
      </c>
      <c r="EI314" s="76"/>
      <c r="EJ314" s="76"/>
      <c r="EK314" s="76"/>
      <c r="EL314" s="70">
        <f>COUNTA(Tabla1[[#This Row],[Tamb1]:[Tamb4]])</f>
        <v>2</v>
      </c>
      <c r="EM314" s="78" t="s">
        <v>1727</v>
      </c>
      <c r="EN314" s="78" t="s">
        <v>1736</v>
      </c>
      <c r="EQ314" s="78" t="s">
        <v>1740</v>
      </c>
      <c r="ER314" s="78" t="s">
        <v>1745</v>
      </c>
      <c r="ES314" s="70">
        <f>COUNTA(Tabla1[[#This Row],[Tcam1]:[Tcam9]])</f>
        <v>2</v>
      </c>
      <c r="ET314" s="78" t="s">
        <v>1740</v>
      </c>
      <c r="EU314" s="78" t="s">
        <v>1745</v>
      </c>
      <c r="EV314" s="70"/>
      <c r="EX314" s="76"/>
      <c r="EY314" s="76"/>
      <c r="EZ314" s="76"/>
      <c r="FA314" s="76"/>
      <c r="FB314" s="76"/>
      <c r="FC314" s="80">
        <v>5100</v>
      </c>
      <c r="FD314" s="80">
        <v>13100</v>
      </c>
      <c r="FE314" s="79"/>
      <c r="FF314" s="80"/>
      <c r="FG314" s="80"/>
      <c r="FH314" s="80"/>
      <c r="FI314" s="80"/>
      <c r="FJ314" s="80"/>
      <c r="FK314" s="80"/>
      <c r="FL314" s="80">
        <v>5100</v>
      </c>
      <c r="FM314" s="80">
        <v>5500</v>
      </c>
      <c r="FN314" s="79"/>
      <c r="FO314" s="80"/>
      <c r="FP314" s="80"/>
      <c r="FQ314" s="80"/>
      <c r="FR314" s="80"/>
      <c r="FS314" s="80"/>
      <c r="FT314" s="80"/>
      <c r="FU314" s="79"/>
      <c r="FV314" s="79"/>
      <c r="FW314" s="79"/>
      <c r="FX314" s="80"/>
      <c r="FY314" s="80"/>
      <c r="FZ314" s="80"/>
      <c r="GA314" s="80"/>
      <c r="GB314" s="80"/>
      <c r="GC314" s="80"/>
      <c r="GD314" s="80"/>
      <c r="GE314" s="74"/>
      <c r="GF314" s="74"/>
      <c r="GG314" s="74"/>
      <c r="GH314" s="74"/>
      <c r="GI314" s="74"/>
      <c r="GJ314" s="74"/>
      <c r="GK314" s="74"/>
      <c r="GL314" s="74"/>
      <c r="GM314" s="74"/>
      <c r="GN314" s="74"/>
      <c r="GO314" s="74"/>
      <c r="GP314" s="74"/>
      <c r="GQ314" s="74"/>
      <c r="GR314" s="74"/>
      <c r="GS314" s="74"/>
      <c r="GT314" s="74"/>
      <c r="GU314" s="74"/>
      <c r="GV314" s="74"/>
      <c r="GW314" s="74"/>
      <c r="GX314" s="74"/>
      <c r="GY314" s="74"/>
      <c r="GZ314" s="74"/>
      <c r="HA314" s="74"/>
      <c r="HB314" s="74"/>
      <c r="HC314" s="74"/>
      <c r="HD314" s="74"/>
      <c r="HE314" s="74"/>
      <c r="HF314" s="74"/>
      <c r="HG314" s="74"/>
      <c r="HH314" s="74"/>
      <c r="HI314" s="74"/>
      <c r="HJ314" s="74"/>
      <c r="HK314" s="74"/>
      <c r="HL314" s="74"/>
      <c r="HM314" s="74"/>
      <c r="HN314" s="74"/>
      <c r="HO314" s="74"/>
      <c r="HP314" s="74"/>
      <c r="HQ314" s="74"/>
      <c r="HR314" s="74"/>
      <c r="HS314" s="74"/>
      <c r="HT314" s="74"/>
      <c r="HU314" s="74"/>
      <c r="HV314" s="74"/>
      <c r="HW314" s="74"/>
      <c r="HX314" s="74"/>
      <c r="HY314" s="74"/>
      <c r="HZ314" s="74"/>
      <c r="IA314" s="74"/>
      <c r="IB314" s="74"/>
      <c r="IC314" s="74"/>
      <c r="ID314" s="74"/>
      <c r="IE314" s="74"/>
      <c r="IF314" s="74"/>
      <c r="IG314" s="74"/>
      <c r="IH314" s="74"/>
      <c r="II314" s="74"/>
      <c r="IJ314" s="74"/>
      <c r="IK314" s="74"/>
      <c r="IL314" s="74"/>
      <c r="IM314" s="74"/>
      <c r="IN314" s="74"/>
      <c r="IO314" s="74"/>
      <c r="IP314" s="74"/>
      <c r="IQ314" s="74"/>
      <c r="IR314" s="74"/>
      <c r="IS314" s="74"/>
      <c r="IT314" s="74"/>
      <c r="IU314" s="74"/>
      <c r="IV314" s="74"/>
      <c r="IW314" s="74"/>
      <c r="IX314" s="74"/>
      <c r="IY314" s="74"/>
      <c r="IZ314" s="74"/>
      <c r="JA314" s="74"/>
      <c r="JB314" s="74"/>
      <c r="JC314" s="74"/>
      <c r="JD314" s="74"/>
      <c r="JE314" s="74"/>
      <c r="JF314" s="74"/>
      <c r="JG314" s="74"/>
      <c r="JH314" s="74"/>
      <c r="JI314" s="74"/>
      <c r="JJ314" s="74"/>
      <c r="JK314" s="70"/>
      <c r="JL314" s="70"/>
      <c r="JM314" s="70"/>
      <c r="JN314" s="70"/>
      <c r="JO314" s="70"/>
      <c r="JP314" s="70"/>
      <c r="JQ314" s="70"/>
      <c r="JR314" s="70"/>
      <c r="JS314" s="70"/>
      <c r="JT314" s="70"/>
      <c r="JU314" s="70"/>
      <c r="JV314" s="70"/>
      <c r="JW314" s="70"/>
      <c r="JX314" s="70"/>
      <c r="JY314" s="70"/>
      <c r="JZ314" s="70"/>
      <c r="KA314" s="70"/>
      <c r="KB314" s="70"/>
      <c r="KC314" s="70"/>
      <c r="KD314" s="70"/>
      <c r="KE314" s="70"/>
      <c r="KF314" s="70"/>
      <c r="KG314" s="70"/>
      <c r="KH314" s="70"/>
      <c r="KI314" s="70"/>
      <c r="KJ314" s="70"/>
      <c r="KK314" s="70"/>
      <c r="KL314" s="70"/>
      <c r="KM314" s="70"/>
      <c r="KN314" s="70"/>
      <c r="KO314" s="70"/>
      <c r="KP314" s="70"/>
      <c r="KQ314" s="70"/>
      <c r="KR314" s="70"/>
      <c r="KS314" s="70"/>
      <c r="KT314" s="70"/>
      <c r="KU314" s="70"/>
      <c r="KV314" s="70"/>
      <c r="KW314" s="70"/>
      <c r="KX314" s="70"/>
      <c r="KY314" s="70"/>
      <c r="KZ314" s="70"/>
      <c r="LA314" s="70"/>
      <c r="LB314" s="70"/>
      <c r="LC314" s="70"/>
      <c r="LD314" s="70"/>
      <c r="LE314" s="70"/>
      <c r="LF314" s="70"/>
      <c r="LG314" s="70"/>
    </row>
    <row r="315" spans="1:319" ht="30">
      <c r="A315" s="70" t="s">
        <v>477</v>
      </c>
      <c r="B315" s="71">
        <v>177503.36000000002</v>
      </c>
      <c r="C315" s="71">
        <v>140724</v>
      </c>
      <c r="D315" s="26">
        <v>191526.4850625</v>
      </c>
      <c r="E315" s="26">
        <f>ROUNDUP(Tabla1[[#This Row],[€uros1]],0)</f>
        <v>191527</v>
      </c>
      <c r="F315" s="70">
        <v>24</v>
      </c>
      <c r="G315" s="32">
        <v>314</v>
      </c>
      <c r="H315" s="70" t="s">
        <v>493</v>
      </c>
      <c r="I315" s="70" t="s">
        <v>493</v>
      </c>
      <c r="J315" s="70" t="s">
        <v>493</v>
      </c>
      <c r="M315" s="70">
        <v>2</v>
      </c>
      <c r="N315" s="70">
        <v>2</v>
      </c>
      <c r="O315" s="70" t="s">
        <v>1314</v>
      </c>
      <c r="P315" s="70" t="s">
        <v>1327</v>
      </c>
      <c r="W315" s="70" t="s">
        <v>1434</v>
      </c>
      <c r="AI315" s="70" t="s">
        <v>612</v>
      </c>
      <c r="AJ315" s="70" t="s">
        <v>171</v>
      </c>
      <c r="AK315" s="70" t="s">
        <v>1336</v>
      </c>
      <c r="AL315" s="70" t="s">
        <v>260</v>
      </c>
      <c r="AM315" s="70" t="s">
        <v>2108</v>
      </c>
      <c r="AN315" s="70" t="s">
        <v>60</v>
      </c>
      <c r="AO315" s="70" t="s">
        <v>61</v>
      </c>
      <c r="AP315" s="70" t="s">
        <v>90</v>
      </c>
      <c r="AQ315" s="70" t="s">
        <v>62</v>
      </c>
      <c r="AR315" s="70" t="s">
        <v>64</v>
      </c>
      <c r="AS315" s="70" t="s">
        <v>537</v>
      </c>
      <c r="AT315" s="70" t="s">
        <v>527</v>
      </c>
      <c r="AU315" s="70" t="s">
        <v>528</v>
      </c>
      <c r="AV315" s="70" t="s">
        <v>131</v>
      </c>
      <c r="AW315" s="70" t="s">
        <v>67</v>
      </c>
      <c r="AX315" s="70" t="s">
        <v>235</v>
      </c>
      <c r="AY315" s="70" t="s">
        <v>108</v>
      </c>
      <c r="AZ315" s="70" t="s">
        <v>92</v>
      </c>
      <c r="BA315" s="70" t="s">
        <v>529</v>
      </c>
      <c r="BB315" s="70" t="s">
        <v>317</v>
      </c>
      <c r="BD315" s="70" t="s">
        <v>603</v>
      </c>
      <c r="BE315" s="70" t="s">
        <v>604</v>
      </c>
      <c r="BF315" s="33" t="s">
        <v>2116</v>
      </c>
      <c r="BM315" s="70"/>
      <c r="BN315" s="72"/>
      <c r="BO315" s="70" t="s">
        <v>121</v>
      </c>
      <c r="BP315" s="62" t="s">
        <v>2010</v>
      </c>
      <c r="BQ315" s="73" t="s">
        <v>2069</v>
      </c>
      <c r="BR315" s="70"/>
      <c r="BT315" s="70"/>
      <c r="BU315" s="74"/>
      <c r="BV315" s="70" t="s">
        <v>645</v>
      </c>
      <c r="BW315" s="70"/>
      <c r="BX315" s="70"/>
      <c r="BY315" s="70">
        <v>4</v>
      </c>
      <c r="BZ315" s="70"/>
      <c r="CA315" s="70"/>
      <c r="CB315" s="70"/>
      <c r="CC315" s="70">
        <v>29.6</v>
      </c>
      <c r="CD315" s="70">
        <v>64.099999999999994</v>
      </c>
      <c r="CE315" s="70">
        <v>3</v>
      </c>
      <c r="CF315" s="70">
        <v>9.1999999999999993</v>
      </c>
      <c r="CG315" s="70"/>
      <c r="CH315" s="70"/>
      <c r="CI315" s="70"/>
      <c r="CJ315" s="74"/>
      <c r="CK315" s="70"/>
      <c r="CL315" s="70"/>
      <c r="CM315" s="70"/>
      <c r="CN315" s="70"/>
      <c r="CO315" s="70"/>
      <c r="CP315" s="70"/>
      <c r="CQ315" s="70"/>
      <c r="CR315" s="70"/>
      <c r="CS315" s="70"/>
      <c r="CT315" s="70"/>
      <c r="CV315" s="70"/>
      <c r="CY315" s="75"/>
      <c r="CZ315" s="75"/>
      <c r="DA315" s="75"/>
      <c r="DF315" s="70"/>
      <c r="DJ315" s="70"/>
      <c r="DK315" s="70"/>
      <c r="DL315" s="70"/>
      <c r="DM315" s="70"/>
      <c r="DN315" s="70"/>
      <c r="DO315" s="70"/>
      <c r="DP315" s="70"/>
      <c r="DQ315" s="70"/>
      <c r="DS315" s="70"/>
      <c r="DT315" s="70"/>
      <c r="DU315" s="70"/>
      <c r="DV315" s="70"/>
      <c r="DW315" s="70"/>
      <c r="DX315" s="70"/>
      <c r="DY315" s="70"/>
      <c r="DZ315" s="70"/>
      <c r="EA315" s="70"/>
      <c r="EB315" s="70">
        <v>145</v>
      </c>
      <c r="EC315" s="70"/>
      <c r="ED315" s="70"/>
      <c r="EE315" s="70"/>
      <c r="EF315" s="76">
        <v>3880</v>
      </c>
      <c r="EG315" s="70">
        <v>950</v>
      </c>
      <c r="EH315" s="76">
        <v>2210</v>
      </c>
      <c r="EI315" s="76"/>
      <c r="EJ315" s="76"/>
      <c r="EK315" s="76"/>
      <c r="EL315" s="70">
        <f>COUNTA(Tabla1[[#This Row],[Tamb1]:[Tamb4]])</f>
        <v>2</v>
      </c>
      <c r="EM315" s="78" t="s">
        <v>1727</v>
      </c>
      <c r="EN315" s="78" t="s">
        <v>1736</v>
      </c>
      <c r="EQ315" s="78" t="s">
        <v>1740</v>
      </c>
      <c r="ER315" s="78" t="s">
        <v>1745</v>
      </c>
      <c r="ES315" s="70">
        <f>COUNTA(Tabla1[[#This Row],[Tcam1]:[Tcam9]])</f>
        <v>2</v>
      </c>
      <c r="ET315" s="78" t="s">
        <v>1740</v>
      </c>
      <c r="EU315" s="78" t="s">
        <v>1745</v>
      </c>
      <c r="EV315" s="70"/>
      <c r="EX315" s="76"/>
      <c r="EY315" s="76"/>
      <c r="EZ315" s="76"/>
      <c r="FA315" s="76"/>
      <c r="FB315" s="76"/>
      <c r="FC315" s="80">
        <v>10800</v>
      </c>
      <c r="FD315" s="80">
        <v>28400</v>
      </c>
      <c r="FE315" s="79"/>
      <c r="FF315" s="80"/>
      <c r="FG315" s="80"/>
      <c r="FH315" s="80"/>
      <c r="FI315" s="80"/>
      <c r="FJ315" s="80"/>
      <c r="FK315" s="80"/>
      <c r="FL315" s="80">
        <v>10800</v>
      </c>
      <c r="FM315" s="80">
        <v>11800</v>
      </c>
      <c r="FN315" s="79"/>
      <c r="FO315" s="80"/>
      <c r="FP315" s="80"/>
      <c r="FQ315" s="80"/>
      <c r="FR315" s="80"/>
      <c r="FS315" s="80"/>
      <c r="FT315" s="80"/>
      <c r="FU315" s="79"/>
      <c r="FV315" s="79"/>
      <c r="FW315" s="79"/>
      <c r="FX315" s="80"/>
      <c r="FY315" s="80"/>
      <c r="FZ315" s="80"/>
      <c r="GA315" s="80"/>
      <c r="GB315" s="80"/>
      <c r="GC315" s="80"/>
      <c r="GD315" s="80"/>
      <c r="GE315" s="74"/>
      <c r="GF315" s="74"/>
      <c r="GG315" s="74"/>
      <c r="GH315" s="74"/>
      <c r="GI315" s="74"/>
      <c r="GJ315" s="74"/>
      <c r="GK315" s="74"/>
      <c r="GL315" s="74"/>
      <c r="GM315" s="74"/>
      <c r="GN315" s="74"/>
      <c r="GO315" s="74"/>
      <c r="GP315" s="74"/>
      <c r="GQ315" s="74"/>
      <c r="GR315" s="74"/>
      <c r="GS315" s="74"/>
      <c r="GT315" s="74"/>
      <c r="GU315" s="74"/>
      <c r="GV315" s="74"/>
      <c r="GW315" s="74"/>
      <c r="GX315" s="74"/>
      <c r="GY315" s="74"/>
      <c r="GZ315" s="74"/>
      <c r="HA315" s="74"/>
      <c r="HB315" s="74"/>
      <c r="HC315" s="74"/>
      <c r="HD315" s="74"/>
      <c r="HE315" s="74"/>
      <c r="HF315" s="74"/>
      <c r="HG315" s="74"/>
      <c r="HH315" s="74"/>
      <c r="HI315" s="74"/>
      <c r="HJ315" s="74"/>
      <c r="HK315" s="74"/>
      <c r="HL315" s="74"/>
      <c r="HM315" s="74"/>
      <c r="HN315" s="74"/>
      <c r="HO315" s="74"/>
      <c r="HP315" s="74"/>
      <c r="HQ315" s="74"/>
      <c r="HR315" s="74"/>
      <c r="HS315" s="74"/>
      <c r="HT315" s="74"/>
      <c r="HU315" s="74"/>
      <c r="HV315" s="74"/>
      <c r="HW315" s="74"/>
      <c r="HX315" s="74"/>
      <c r="HY315" s="74"/>
      <c r="HZ315" s="74"/>
      <c r="IA315" s="74"/>
      <c r="IB315" s="74"/>
      <c r="IC315" s="74"/>
      <c r="ID315" s="74"/>
      <c r="IE315" s="74"/>
      <c r="IF315" s="74"/>
      <c r="IG315" s="74"/>
      <c r="IH315" s="74"/>
      <c r="II315" s="74"/>
      <c r="IJ315" s="74"/>
      <c r="IK315" s="74"/>
      <c r="IL315" s="74"/>
      <c r="IM315" s="74"/>
      <c r="IN315" s="74"/>
      <c r="IO315" s="74"/>
      <c r="IP315" s="74"/>
      <c r="IQ315" s="74"/>
      <c r="IR315" s="74"/>
      <c r="IS315" s="74"/>
      <c r="IT315" s="74"/>
      <c r="IU315" s="74"/>
      <c r="IV315" s="74"/>
      <c r="IW315" s="74"/>
      <c r="IX315" s="74"/>
      <c r="IY315" s="74"/>
      <c r="IZ315" s="74"/>
      <c r="JA315" s="74"/>
      <c r="JB315" s="74"/>
      <c r="JC315" s="74"/>
      <c r="JD315" s="74"/>
      <c r="JE315" s="74"/>
      <c r="JF315" s="74"/>
      <c r="JG315" s="74"/>
      <c r="JH315" s="74"/>
      <c r="JI315" s="74"/>
      <c r="JJ315" s="74"/>
      <c r="JK315" s="70"/>
      <c r="JL315" s="70"/>
      <c r="JM315" s="70"/>
      <c r="JN315" s="70"/>
      <c r="JO315" s="70"/>
      <c r="JP315" s="70"/>
      <c r="JQ315" s="70"/>
      <c r="JR315" s="70"/>
      <c r="JS315" s="70"/>
      <c r="JT315" s="70"/>
      <c r="JU315" s="70"/>
      <c r="JV315" s="70"/>
      <c r="JW315" s="70"/>
      <c r="JX315" s="70"/>
      <c r="JY315" s="70"/>
      <c r="JZ315" s="70"/>
      <c r="KA315" s="70"/>
      <c r="KB315" s="70"/>
      <c r="KC315" s="70"/>
      <c r="KD315" s="70"/>
      <c r="KE315" s="70"/>
      <c r="KF315" s="70"/>
      <c r="KG315" s="70"/>
      <c r="KH315" s="70"/>
      <c r="KI315" s="70"/>
      <c r="KJ315" s="70"/>
      <c r="KK315" s="70"/>
      <c r="KL315" s="70"/>
      <c r="KM315" s="70"/>
      <c r="KN315" s="70"/>
      <c r="KO315" s="70"/>
      <c r="KP315" s="70"/>
      <c r="KQ315" s="70"/>
      <c r="KR315" s="70"/>
      <c r="KS315" s="70"/>
      <c r="KT315" s="70"/>
      <c r="KU315" s="70"/>
      <c r="KV315" s="70"/>
      <c r="KW315" s="70"/>
      <c r="KX315" s="70"/>
      <c r="KY315" s="70"/>
      <c r="KZ315" s="70"/>
      <c r="LA315" s="70"/>
      <c r="LB315" s="70"/>
      <c r="LC315" s="70"/>
      <c r="LD315" s="70"/>
      <c r="LE315" s="70"/>
      <c r="LF315" s="70"/>
      <c r="LG315" s="70"/>
    </row>
    <row r="316" spans="1:319" ht="30">
      <c r="A316" s="70" t="s">
        <v>480</v>
      </c>
      <c r="B316" s="71">
        <v>191596.06</v>
      </c>
      <c r="C316" s="71">
        <v>206489</v>
      </c>
      <c r="D316" s="26">
        <v>206732.37506249998</v>
      </c>
      <c r="E316" s="26">
        <f>ROUNDUP(Tabla1[[#This Row],[€uros1]],0)</f>
        <v>206733</v>
      </c>
      <c r="F316" s="70">
        <v>24</v>
      </c>
      <c r="G316" s="32">
        <v>315</v>
      </c>
      <c r="H316" s="70" t="s">
        <v>493</v>
      </c>
      <c r="I316" s="70" t="s">
        <v>493</v>
      </c>
      <c r="J316" s="70" t="s">
        <v>493</v>
      </c>
      <c r="M316" s="70">
        <v>2</v>
      </c>
      <c r="N316" s="70">
        <v>2</v>
      </c>
      <c r="O316" s="70" t="s">
        <v>1314</v>
      </c>
      <c r="P316" s="70" t="s">
        <v>1327</v>
      </c>
      <c r="W316" s="70" t="s">
        <v>1434</v>
      </c>
      <c r="AI316" s="70" t="s">
        <v>612</v>
      </c>
      <c r="AJ316" s="70" t="s">
        <v>171</v>
      </c>
      <c r="AK316" s="70" t="s">
        <v>1336</v>
      </c>
      <c r="AL316" s="70" t="s">
        <v>260</v>
      </c>
      <c r="AM316" s="70" t="s">
        <v>2108</v>
      </c>
      <c r="AN316" s="70" t="s">
        <v>60</v>
      </c>
      <c r="AO316" s="70" t="s">
        <v>61</v>
      </c>
      <c r="AP316" s="70" t="s">
        <v>90</v>
      </c>
      <c r="AQ316" s="70" t="s">
        <v>62</v>
      </c>
      <c r="AR316" s="70" t="s">
        <v>64</v>
      </c>
      <c r="AS316" s="70" t="s">
        <v>537</v>
      </c>
      <c r="AT316" s="70" t="s">
        <v>527</v>
      </c>
      <c r="AU316" s="70" t="s">
        <v>528</v>
      </c>
      <c r="AV316" s="70" t="s">
        <v>131</v>
      </c>
      <c r="AW316" s="70" t="s">
        <v>67</v>
      </c>
      <c r="AX316" s="70" t="s">
        <v>235</v>
      </c>
      <c r="AY316" s="70" t="s">
        <v>108</v>
      </c>
      <c r="AZ316" s="70" t="s">
        <v>92</v>
      </c>
      <c r="BA316" s="70" t="s">
        <v>529</v>
      </c>
      <c r="BB316" s="70" t="s">
        <v>317</v>
      </c>
      <c r="BD316" s="70" t="s">
        <v>603</v>
      </c>
      <c r="BE316" s="70" t="s">
        <v>604</v>
      </c>
      <c r="BF316" s="33" t="s">
        <v>2116</v>
      </c>
      <c r="BM316" s="70"/>
      <c r="BN316" s="72"/>
      <c r="BO316" s="70" t="s">
        <v>121</v>
      </c>
      <c r="BP316" s="62" t="s">
        <v>2005</v>
      </c>
      <c r="BQ316" s="73" t="s">
        <v>2070</v>
      </c>
      <c r="BR316" s="70"/>
      <c r="BT316" s="70"/>
      <c r="BU316" s="74"/>
      <c r="BV316" s="70" t="s">
        <v>651</v>
      </c>
      <c r="BW316" s="70"/>
      <c r="BX316" s="70"/>
      <c r="BY316" s="70">
        <v>4</v>
      </c>
      <c r="BZ316" s="70"/>
      <c r="CA316" s="70"/>
      <c r="CB316" s="70"/>
      <c r="CC316" s="70">
        <v>43.1</v>
      </c>
      <c r="CD316" s="70">
        <v>117.6</v>
      </c>
      <c r="CE316" s="70">
        <v>3.7</v>
      </c>
      <c r="CF316" s="70">
        <v>12</v>
      </c>
      <c r="CG316" s="70"/>
      <c r="CH316" s="70"/>
      <c r="CI316" s="70"/>
      <c r="CJ316" s="74"/>
      <c r="CK316" s="70"/>
      <c r="CL316" s="70"/>
      <c r="CM316" s="70"/>
      <c r="CN316" s="70"/>
      <c r="CO316" s="70"/>
      <c r="CP316" s="70"/>
      <c r="CQ316" s="70"/>
      <c r="CR316" s="70"/>
      <c r="CS316" s="70"/>
      <c r="CT316" s="70"/>
      <c r="CV316" s="70"/>
      <c r="CY316" s="75"/>
      <c r="CZ316" s="75"/>
      <c r="DA316" s="75"/>
      <c r="DF316" s="70"/>
      <c r="DJ316" s="70"/>
      <c r="DK316" s="70"/>
      <c r="DL316" s="70"/>
      <c r="DM316" s="70"/>
      <c r="DN316" s="70"/>
      <c r="DO316" s="70"/>
      <c r="DP316" s="70"/>
      <c r="DQ316" s="70"/>
      <c r="DS316" s="70"/>
      <c r="DT316" s="70"/>
      <c r="DU316" s="70"/>
      <c r="DV316" s="70"/>
      <c r="DW316" s="70"/>
      <c r="DX316" s="70"/>
      <c r="DY316" s="70"/>
      <c r="DZ316" s="70"/>
      <c r="EA316" s="70"/>
      <c r="EB316" s="70">
        <v>145</v>
      </c>
      <c r="EC316" s="70"/>
      <c r="ED316" s="70"/>
      <c r="EE316" s="70"/>
      <c r="EF316" s="76">
        <v>3880</v>
      </c>
      <c r="EG316" s="70">
        <v>950</v>
      </c>
      <c r="EH316" s="76">
        <v>2210</v>
      </c>
      <c r="EI316" s="76"/>
      <c r="EJ316" s="76"/>
      <c r="EK316" s="76"/>
      <c r="EL316" s="70">
        <f>COUNTA(Tabla1[[#This Row],[Tamb1]:[Tamb4]])</f>
        <v>2</v>
      </c>
      <c r="EM316" s="78" t="s">
        <v>1727</v>
      </c>
      <c r="EN316" s="78" t="s">
        <v>1736</v>
      </c>
      <c r="EQ316" s="78" t="s">
        <v>1740</v>
      </c>
      <c r="ER316" s="78" t="s">
        <v>1745</v>
      </c>
      <c r="ES316" s="70">
        <f>COUNTA(Tabla1[[#This Row],[Tcam1]:[Tcam9]])</f>
        <v>2</v>
      </c>
      <c r="ET316" s="78" t="s">
        <v>1740</v>
      </c>
      <c r="EU316" s="78" t="s">
        <v>1745</v>
      </c>
      <c r="EV316" s="70"/>
      <c r="EX316" s="76"/>
      <c r="EY316" s="76"/>
      <c r="EZ316" s="76"/>
      <c r="FA316" s="76"/>
      <c r="FB316" s="76"/>
      <c r="FC316" s="80">
        <v>14100</v>
      </c>
      <c r="FD316" s="80">
        <v>51000</v>
      </c>
      <c r="FE316" s="79"/>
      <c r="FF316" s="80"/>
      <c r="FG316" s="80"/>
      <c r="FH316" s="80"/>
      <c r="FI316" s="80"/>
      <c r="FJ316" s="80"/>
      <c r="FK316" s="80"/>
      <c r="FL316" s="80">
        <v>14100</v>
      </c>
      <c r="FM316" s="80">
        <v>24100</v>
      </c>
      <c r="FN316" s="79"/>
      <c r="FO316" s="80"/>
      <c r="FP316" s="80"/>
      <c r="FQ316" s="80"/>
      <c r="FR316" s="80"/>
      <c r="FS316" s="80"/>
      <c r="FT316" s="80"/>
      <c r="FU316" s="79"/>
      <c r="FV316" s="79"/>
      <c r="FW316" s="79"/>
      <c r="FX316" s="80"/>
      <c r="FY316" s="80"/>
      <c r="FZ316" s="80"/>
      <c r="GA316" s="80"/>
      <c r="GB316" s="80"/>
      <c r="GC316" s="80"/>
      <c r="GD316" s="80"/>
      <c r="GE316" s="74"/>
      <c r="GF316" s="74"/>
      <c r="GG316" s="74"/>
      <c r="GH316" s="74"/>
      <c r="GI316" s="74"/>
      <c r="GJ316" s="74"/>
      <c r="GK316" s="74"/>
      <c r="GL316" s="74"/>
      <c r="GM316" s="74"/>
      <c r="GN316" s="74"/>
      <c r="GO316" s="74"/>
      <c r="GP316" s="74"/>
      <c r="GQ316" s="74"/>
      <c r="GR316" s="74"/>
      <c r="GS316" s="74"/>
      <c r="GT316" s="74"/>
      <c r="GU316" s="74"/>
      <c r="GV316" s="74"/>
      <c r="GW316" s="74"/>
      <c r="GX316" s="74"/>
      <c r="GY316" s="74"/>
      <c r="GZ316" s="74"/>
      <c r="HA316" s="74"/>
      <c r="HB316" s="74"/>
      <c r="HC316" s="74"/>
      <c r="HD316" s="74"/>
      <c r="HE316" s="74"/>
      <c r="HF316" s="74"/>
      <c r="HG316" s="74"/>
      <c r="HH316" s="74"/>
      <c r="HI316" s="74"/>
      <c r="HJ316" s="74"/>
      <c r="HK316" s="74"/>
      <c r="HL316" s="74"/>
      <c r="HM316" s="74"/>
      <c r="HN316" s="74"/>
      <c r="HO316" s="74"/>
      <c r="HP316" s="74"/>
      <c r="HQ316" s="74"/>
      <c r="HR316" s="74"/>
      <c r="HS316" s="74"/>
      <c r="HT316" s="74"/>
      <c r="HU316" s="74"/>
      <c r="HV316" s="74"/>
      <c r="HW316" s="74"/>
      <c r="HX316" s="74"/>
      <c r="HY316" s="74"/>
      <c r="HZ316" s="74"/>
      <c r="IA316" s="74"/>
      <c r="IB316" s="74"/>
      <c r="IC316" s="74"/>
      <c r="ID316" s="74"/>
      <c r="IE316" s="74"/>
      <c r="IF316" s="74"/>
      <c r="IG316" s="74"/>
      <c r="IH316" s="74"/>
      <c r="II316" s="74"/>
      <c r="IJ316" s="74"/>
      <c r="IK316" s="74"/>
      <c r="IL316" s="74"/>
      <c r="IM316" s="74"/>
      <c r="IN316" s="74"/>
      <c r="IO316" s="74"/>
      <c r="IP316" s="74"/>
      <c r="IQ316" s="74"/>
      <c r="IR316" s="74"/>
      <c r="IS316" s="74"/>
      <c r="IT316" s="74"/>
      <c r="IU316" s="74"/>
      <c r="IV316" s="74"/>
      <c r="IW316" s="74"/>
      <c r="IX316" s="74"/>
      <c r="IY316" s="74"/>
      <c r="IZ316" s="74"/>
      <c r="JA316" s="74"/>
      <c r="JB316" s="74"/>
      <c r="JC316" s="74"/>
      <c r="JD316" s="74"/>
      <c r="JE316" s="74"/>
      <c r="JF316" s="74"/>
      <c r="JG316" s="74"/>
      <c r="JH316" s="74"/>
      <c r="JI316" s="74"/>
      <c r="JJ316" s="74"/>
      <c r="JK316" s="70"/>
      <c r="JL316" s="70"/>
      <c r="JM316" s="70"/>
      <c r="JN316" s="70"/>
      <c r="JO316" s="70"/>
      <c r="JP316" s="70"/>
      <c r="JQ316" s="70"/>
      <c r="JR316" s="70"/>
      <c r="JS316" s="70"/>
      <c r="JT316" s="70"/>
      <c r="JU316" s="70"/>
      <c r="JV316" s="70"/>
      <c r="JW316" s="70"/>
      <c r="JX316" s="70"/>
      <c r="JY316" s="70"/>
      <c r="JZ316" s="70"/>
      <c r="KA316" s="70"/>
      <c r="KB316" s="70"/>
      <c r="KC316" s="70"/>
      <c r="KD316" s="70"/>
      <c r="KE316" s="70"/>
      <c r="KF316" s="70"/>
      <c r="KG316" s="70"/>
      <c r="KH316" s="70"/>
      <c r="KI316" s="70"/>
      <c r="KJ316" s="70"/>
      <c r="KK316" s="70"/>
      <c r="KL316" s="70"/>
      <c r="KM316" s="70"/>
      <c r="KN316" s="70"/>
      <c r="KO316" s="70"/>
      <c r="KP316" s="70"/>
      <c r="KQ316" s="70"/>
      <c r="KR316" s="70"/>
      <c r="KS316" s="70"/>
      <c r="KT316" s="70"/>
      <c r="KU316" s="70"/>
      <c r="KV316" s="70"/>
      <c r="KW316" s="70"/>
      <c r="KX316" s="70"/>
      <c r="KY316" s="70"/>
      <c r="KZ316" s="70"/>
      <c r="LA316" s="70"/>
      <c r="LB316" s="70"/>
      <c r="LC316" s="70"/>
      <c r="LD316" s="70"/>
      <c r="LE316" s="70"/>
      <c r="LF316" s="70"/>
      <c r="LG316" s="70"/>
    </row>
    <row r="317" spans="1:319" ht="45">
      <c r="A317" s="70" t="s">
        <v>484</v>
      </c>
      <c r="B317" s="71">
        <v>209222.80000000002</v>
      </c>
      <c r="C317" s="71">
        <v>162812</v>
      </c>
      <c r="D317" s="26">
        <v>225750.71028125001</v>
      </c>
      <c r="E317" s="26">
        <f>ROUNDUP(Tabla1[[#This Row],[€uros1]],0)</f>
        <v>225751</v>
      </c>
      <c r="F317" s="70">
        <v>24</v>
      </c>
      <c r="G317" s="32">
        <v>316</v>
      </c>
      <c r="H317" s="70" t="s">
        <v>493</v>
      </c>
      <c r="I317" s="70" t="s">
        <v>493</v>
      </c>
      <c r="J317" s="70" t="s">
        <v>493</v>
      </c>
      <c r="M317" s="70">
        <v>2</v>
      </c>
      <c r="N317" s="70">
        <v>2</v>
      </c>
      <c r="O317" s="70" t="s">
        <v>1314</v>
      </c>
      <c r="P317" s="70" t="s">
        <v>1327</v>
      </c>
      <c r="W317" s="70" t="s">
        <v>1434</v>
      </c>
      <c r="AI317" s="70" t="s">
        <v>612</v>
      </c>
      <c r="AJ317" s="70" t="s">
        <v>171</v>
      </c>
      <c r="AK317" s="70" t="s">
        <v>1336</v>
      </c>
      <c r="AL317" s="70" t="s">
        <v>260</v>
      </c>
      <c r="AM317" s="70" t="s">
        <v>2108</v>
      </c>
      <c r="AN317" s="70" t="s">
        <v>60</v>
      </c>
      <c r="AO317" s="70" t="s">
        <v>61</v>
      </c>
      <c r="AP317" s="70" t="s">
        <v>90</v>
      </c>
      <c r="AQ317" s="70" t="s">
        <v>62</v>
      </c>
      <c r="AR317" s="70" t="s">
        <v>64</v>
      </c>
      <c r="AS317" s="70" t="s">
        <v>537</v>
      </c>
      <c r="AT317" s="70" t="s">
        <v>527</v>
      </c>
      <c r="AU317" s="70" t="s">
        <v>528</v>
      </c>
      <c r="AV317" s="70" t="s">
        <v>131</v>
      </c>
      <c r="AW317" s="70" t="s">
        <v>67</v>
      </c>
      <c r="AX317" s="70" t="s">
        <v>235</v>
      </c>
      <c r="AY317" s="70" t="s">
        <v>108</v>
      </c>
      <c r="AZ317" s="70" t="s">
        <v>92</v>
      </c>
      <c r="BA317" s="70" t="s">
        <v>529</v>
      </c>
      <c r="BB317" s="70" t="s">
        <v>317</v>
      </c>
      <c r="BD317" s="70" t="s">
        <v>603</v>
      </c>
      <c r="BE317" s="70" t="s">
        <v>604</v>
      </c>
      <c r="BF317" s="33" t="s">
        <v>2116</v>
      </c>
      <c r="BM317" s="70"/>
      <c r="BN317" s="72"/>
      <c r="BO317" s="70" t="s">
        <v>121</v>
      </c>
      <c r="BP317" s="62" t="s">
        <v>2009</v>
      </c>
      <c r="BQ317" s="73" t="s">
        <v>2071</v>
      </c>
      <c r="BR317" s="70"/>
      <c r="BT317" s="70"/>
      <c r="BU317" s="74"/>
      <c r="BV317" s="70" t="s">
        <v>669</v>
      </c>
      <c r="BW317" s="70"/>
      <c r="BX317" s="70"/>
      <c r="BY317" s="70">
        <v>4</v>
      </c>
      <c r="BZ317" s="70"/>
      <c r="CA317" s="70"/>
      <c r="CB317" s="70"/>
      <c r="CC317" s="70">
        <v>64.5</v>
      </c>
      <c r="CD317" s="70">
        <v>142.69999999999999</v>
      </c>
      <c r="CE317" s="70">
        <v>5.4</v>
      </c>
      <c r="CF317" s="70">
        <v>17.2</v>
      </c>
      <c r="CG317" s="70"/>
      <c r="CH317" s="70"/>
      <c r="CI317" s="70"/>
      <c r="CJ317" s="74"/>
      <c r="CK317" s="70"/>
      <c r="CL317" s="70"/>
      <c r="CM317" s="70"/>
      <c r="CN317" s="70"/>
      <c r="CO317" s="70"/>
      <c r="CP317" s="70"/>
      <c r="CQ317" s="70"/>
      <c r="CR317" s="70"/>
      <c r="CS317" s="70"/>
      <c r="CT317" s="70"/>
      <c r="CV317" s="70"/>
      <c r="CY317" s="75"/>
      <c r="CZ317" s="75"/>
      <c r="DA317" s="75"/>
      <c r="DF317" s="70"/>
      <c r="DJ317" s="70"/>
      <c r="DK317" s="70"/>
      <c r="DL317" s="70"/>
      <c r="DM317" s="70"/>
      <c r="DN317" s="70"/>
      <c r="DO317" s="70"/>
      <c r="DP317" s="70"/>
      <c r="DQ317" s="70"/>
      <c r="DS317" s="70"/>
      <c r="DT317" s="70"/>
      <c r="DU317" s="70"/>
      <c r="DV317" s="70"/>
      <c r="DW317" s="70"/>
      <c r="DX317" s="70"/>
      <c r="DY317" s="70"/>
      <c r="DZ317" s="70"/>
      <c r="EA317" s="70"/>
      <c r="EB317" s="70">
        <v>145</v>
      </c>
      <c r="EC317" s="70"/>
      <c r="ED317" s="70"/>
      <c r="EE317" s="70"/>
      <c r="EF317" s="76">
        <v>3880</v>
      </c>
      <c r="EG317" s="70">
        <v>950</v>
      </c>
      <c r="EH317" s="76">
        <v>2210</v>
      </c>
      <c r="EI317" s="76"/>
      <c r="EJ317" s="76"/>
      <c r="EK317" s="76"/>
      <c r="EL317" s="70">
        <f>COUNTA(Tabla1[[#This Row],[Tamb1]:[Tamb4]])</f>
        <v>2</v>
      </c>
      <c r="EM317" s="78" t="s">
        <v>1727</v>
      </c>
      <c r="EN317" s="78" t="s">
        <v>1736</v>
      </c>
      <c r="EQ317" s="78" t="s">
        <v>1740</v>
      </c>
      <c r="ER317" s="78" t="s">
        <v>1745</v>
      </c>
      <c r="ES317" s="70">
        <f>COUNTA(Tabla1[[#This Row],[Tcam1]:[Tcam9]])</f>
        <v>2</v>
      </c>
      <c r="ET317" s="78" t="s">
        <v>1740</v>
      </c>
      <c r="EU317" s="78" t="s">
        <v>1745</v>
      </c>
      <c r="EV317" s="70"/>
      <c r="EX317" s="76"/>
      <c r="EY317" s="76"/>
      <c r="EZ317" s="76"/>
      <c r="FA317" s="76"/>
      <c r="FB317" s="76"/>
      <c r="FC317" s="80">
        <v>21500</v>
      </c>
      <c r="FD317" s="80">
        <v>79900</v>
      </c>
      <c r="FE317" s="79"/>
      <c r="FF317" s="80"/>
      <c r="FG317" s="80"/>
      <c r="FH317" s="80"/>
      <c r="FI317" s="80"/>
      <c r="FJ317" s="80"/>
      <c r="FK317" s="80"/>
      <c r="FL317" s="80">
        <v>21500</v>
      </c>
      <c r="FM317" s="80">
        <v>37700</v>
      </c>
      <c r="FN317" s="79"/>
      <c r="FO317" s="80"/>
      <c r="FP317" s="80"/>
      <c r="FQ317" s="80"/>
      <c r="FR317" s="80"/>
      <c r="FS317" s="80"/>
      <c r="FT317" s="80"/>
      <c r="FU317" s="79"/>
      <c r="FV317" s="79"/>
      <c r="FW317" s="79"/>
      <c r="FX317" s="80"/>
      <c r="FY317" s="80"/>
      <c r="FZ317" s="80"/>
      <c r="GA317" s="80"/>
      <c r="GB317" s="80"/>
      <c r="GC317" s="80"/>
      <c r="GD317" s="80"/>
      <c r="GE317" s="74"/>
      <c r="GF317" s="74"/>
      <c r="GG317" s="74"/>
      <c r="GH317" s="74"/>
      <c r="GI317" s="74"/>
      <c r="GJ317" s="74"/>
      <c r="GK317" s="74"/>
      <c r="GL317" s="74"/>
      <c r="GM317" s="74"/>
      <c r="GN317" s="74"/>
      <c r="GO317" s="74"/>
      <c r="GP317" s="74"/>
      <c r="GQ317" s="74"/>
      <c r="GR317" s="74"/>
      <c r="GS317" s="74"/>
      <c r="GT317" s="74"/>
      <c r="GU317" s="74"/>
      <c r="GV317" s="74"/>
      <c r="GW317" s="74"/>
      <c r="GX317" s="74"/>
      <c r="GY317" s="74"/>
      <c r="GZ317" s="74"/>
      <c r="HA317" s="74"/>
      <c r="HB317" s="74"/>
      <c r="HC317" s="74"/>
      <c r="HD317" s="74"/>
      <c r="HE317" s="74"/>
      <c r="HF317" s="74"/>
      <c r="HG317" s="74"/>
      <c r="HH317" s="74"/>
      <c r="HI317" s="74"/>
      <c r="HJ317" s="74"/>
      <c r="HK317" s="74"/>
      <c r="HL317" s="74"/>
      <c r="HM317" s="74"/>
      <c r="HN317" s="74"/>
      <c r="HO317" s="74"/>
      <c r="HP317" s="74"/>
      <c r="HQ317" s="74"/>
      <c r="HR317" s="74"/>
      <c r="HS317" s="74"/>
      <c r="HT317" s="74"/>
      <c r="HU317" s="74"/>
      <c r="HV317" s="74"/>
      <c r="HW317" s="74"/>
      <c r="HX317" s="74"/>
      <c r="HY317" s="74"/>
      <c r="HZ317" s="74"/>
      <c r="IA317" s="74"/>
      <c r="IB317" s="74"/>
      <c r="IC317" s="74"/>
      <c r="ID317" s="74"/>
      <c r="IE317" s="74"/>
      <c r="IF317" s="74"/>
      <c r="IG317" s="74"/>
      <c r="IH317" s="74"/>
      <c r="II317" s="74"/>
      <c r="IJ317" s="74"/>
      <c r="IK317" s="74"/>
      <c r="IL317" s="74"/>
      <c r="IM317" s="74"/>
      <c r="IN317" s="74"/>
      <c r="IO317" s="74"/>
      <c r="IP317" s="74"/>
      <c r="IQ317" s="74"/>
      <c r="IR317" s="74"/>
      <c r="IS317" s="74"/>
      <c r="IT317" s="74"/>
      <c r="IU317" s="74"/>
      <c r="IV317" s="74"/>
      <c r="IW317" s="74"/>
      <c r="IX317" s="74"/>
      <c r="IY317" s="74"/>
      <c r="IZ317" s="74"/>
      <c r="JA317" s="74"/>
      <c r="JB317" s="74"/>
      <c r="JC317" s="74"/>
      <c r="JD317" s="74"/>
      <c r="JE317" s="74"/>
      <c r="JF317" s="74"/>
      <c r="JG317" s="74"/>
      <c r="JH317" s="74"/>
      <c r="JI317" s="74"/>
      <c r="JJ317" s="74"/>
      <c r="JK317" s="70"/>
      <c r="JL317" s="70"/>
      <c r="JM317" s="70"/>
      <c r="JN317" s="70"/>
      <c r="JO317" s="70"/>
      <c r="JP317" s="70"/>
      <c r="JQ317" s="70"/>
      <c r="JR317" s="70"/>
      <c r="JS317" s="70"/>
      <c r="JT317" s="70"/>
      <c r="JU317" s="70"/>
      <c r="JV317" s="70"/>
      <c r="JW317" s="70"/>
      <c r="JX317" s="70"/>
      <c r="JY317" s="70"/>
      <c r="JZ317" s="70"/>
      <c r="KA317" s="70"/>
      <c r="KB317" s="70"/>
      <c r="KC317" s="70"/>
      <c r="KD317" s="70"/>
      <c r="KE317" s="70"/>
      <c r="KF317" s="70"/>
      <c r="KG317" s="70"/>
      <c r="KH317" s="70"/>
      <c r="KI317" s="70"/>
      <c r="KJ317" s="70"/>
      <c r="KK317" s="70"/>
      <c r="KL317" s="70"/>
      <c r="KM317" s="70"/>
      <c r="KN317" s="70"/>
      <c r="KO317" s="70"/>
      <c r="KP317" s="70"/>
      <c r="KQ317" s="70"/>
      <c r="KR317" s="70"/>
      <c r="KS317" s="70"/>
      <c r="KT317" s="70"/>
      <c r="KU317" s="70"/>
      <c r="KV317" s="70"/>
      <c r="KW317" s="70"/>
      <c r="KX317" s="70"/>
      <c r="KY317" s="70"/>
      <c r="KZ317" s="70"/>
      <c r="LA317" s="70"/>
      <c r="LB317" s="70"/>
      <c r="LC317" s="70"/>
      <c r="LD317" s="70"/>
      <c r="LE317" s="70"/>
      <c r="LF317" s="70"/>
      <c r="LG317" s="70"/>
    </row>
    <row r="318" spans="1:319" ht="30">
      <c r="A318" s="70" t="s">
        <v>487</v>
      </c>
      <c r="B318" s="71">
        <v>252887.38</v>
      </c>
      <c r="C318" s="71">
        <v>260751</v>
      </c>
      <c r="D318" s="26">
        <v>272863.89199999999</v>
      </c>
      <c r="E318" s="26">
        <f>ROUNDUP(Tabla1[[#This Row],[€uros1]],0)</f>
        <v>272864</v>
      </c>
      <c r="F318" s="70">
        <v>24</v>
      </c>
      <c r="G318" s="32">
        <v>317</v>
      </c>
      <c r="H318" s="70" t="s">
        <v>493</v>
      </c>
      <c r="I318" s="70" t="s">
        <v>493</v>
      </c>
      <c r="J318" s="70" t="s">
        <v>493</v>
      </c>
      <c r="M318" s="70">
        <v>2</v>
      </c>
      <c r="N318" s="70">
        <v>2</v>
      </c>
      <c r="O318" s="70" t="s">
        <v>1314</v>
      </c>
      <c r="P318" s="70" t="s">
        <v>1327</v>
      </c>
      <c r="W318" s="70" t="s">
        <v>1434</v>
      </c>
      <c r="AI318" s="70" t="s">
        <v>612</v>
      </c>
      <c r="AJ318" s="70" t="s">
        <v>171</v>
      </c>
      <c r="AK318" s="70" t="s">
        <v>1336</v>
      </c>
      <c r="AL318" s="70" t="s">
        <v>260</v>
      </c>
      <c r="AM318" s="70" t="s">
        <v>2108</v>
      </c>
      <c r="AN318" s="70" t="s">
        <v>60</v>
      </c>
      <c r="AO318" s="70" t="s">
        <v>61</v>
      </c>
      <c r="AP318" s="70" t="s">
        <v>90</v>
      </c>
      <c r="AQ318" s="70" t="s">
        <v>62</v>
      </c>
      <c r="AR318" s="70" t="s">
        <v>64</v>
      </c>
      <c r="AS318" s="70" t="s">
        <v>537</v>
      </c>
      <c r="AT318" s="70" t="s">
        <v>527</v>
      </c>
      <c r="AU318" s="70" t="s">
        <v>528</v>
      </c>
      <c r="AV318" s="70" t="s">
        <v>131</v>
      </c>
      <c r="AW318" s="70" t="s">
        <v>67</v>
      </c>
      <c r="AX318" s="70" t="s">
        <v>235</v>
      </c>
      <c r="AY318" s="70" t="s">
        <v>108</v>
      </c>
      <c r="AZ318" s="70" t="s">
        <v>92</v>
      </c>
      <c r="BA318" s="70" t="s">
        <v>529</v>
      </c>
      <c r="BB318" s="70" t="s">
        <v>317</v>
      </c>
      <c r="BD318" s="70" t="s">
        <v>603</v>
      </c>
      <c r="BE318" s="70" t="s">
        <v>604</v>
      </c>
      <c r="BF318" s="33" t="s">
        <v>2116</v>
      </c>
      <c r="BM318" s="70"/>
      <c r="BN318" s="72"/>
      <c r="BO318" s="70" t="s">
        <v>121</v>
      </c>
      <c r="BP318" s="62" t="s">
        <v>2011</v>
      </c>
      <c r="BQ318" s="73" t="s">
        <v>2072</v>
      </c>
      <c r="BR318" s="70"/>
      <c r="BT318" s="70"/>
      <c r="BU318" s="74"/>
      <c r="BV318" s="70" t="s">
        <v>691</v>
      </c>
      <c r="BW318" s="70"/>
      <c r="BX318" s="70"/>
      <c r="BY318" s="70">
        <v>4</v>
      </c>
      <c r="BZ318" s="70"/>
      <c r="CA318" s="70"/>
      <c r="CB318" s="70"/>
      <c r="CC318" s="70">
        <v>84.2</v>
      </c>
      <c r="CD318" s="70">
        <v>234.8</v>
      </c>
      <c r="CE318" s="70">
        <v>6.3</v>
      </c>
      <c r="CF318" s="70">
        <v>20.399999999999999</v>
      </c>
      <c r="CG318" s="70"/>
      <c r="CH318" s="70"/>
      <c r="CI318" s="70"/>
      <c r="CJ318" s="74"/>
      <c r="CK318" s="70"/>
      <c r="CL318" s="70"/>
      <c r="CM318" s="70"/>
      <c r="CN318" s="70"/>
      <c r="CO318" s="70"/>
      <c r="CP318" s="70"/>
      <c r="CQ318" s="70"/>
      <c r="CR318" s="70"/>
      <c r="CS318" s="70"/>
      <c r="CT318" s="70"/>
      <c r="CV318" s="70"/>
      <c r="CY318" s="75"/>
      <c r="CZ318" s="75"/>
      <c r="DA318" s="75"/>
      <c r="DF318" s="70"/>
      <c r="DJ318" s="70"/>
      <c r="DK318" s="70"/>
      <c r="DL318" s="70"/>
      <c r="DM318" s="70"/>
      <c r="DN318" s="70"/>
      <c r="DO318" s="70"/>
      <c r="DP318" s="70"/>
      <c r="DQ318" s="70"/>
      <c r="DS318" s="70"/>
      <c r="DT318" s="70"/>
      <c r="DU318" s="70"/>
      <c r="DV318" s="70"/>
      <c r="DW318" s="70"/>
      <c r="DX318" s="70"/>
      <c r="DY318" s="70"/>
      <c r="DZ318" s="70"/>
      <c r="EA318" s="70"/>
      <c r="EB318" s="70" t="s">
        <v>2092</v>
      </c>
      <c r="EC318" s="70"/>
      <c r="ED318" s="70"/>
      <c r="EE318" s="70"/>
      <c r="EF318" s="76">
        <v>5100</v>
      </c>
      <c r="EG318" s="76">
        <v>1240</v>
      </c>
      <c r="EH318" s="76">
        <v>2210</v>
      </c>
      <c r="EI318" s="76"/>
      <c r="EJ318" s="76"/>
      <c r="EK318" s="76"/>
      <c r="EL318" s="70">
        <f>COUNTA(Tabla1[[#This Row],[Tamb1]:[Tamb4]])</f>
        <v>2</v>
      </c>
      <c r="EM318" s="78" t="s">
        <v>1727</v>
      </c>
      <c r="EN318" s="78" t="s">
        <v>1736</v>
      </c>
      <c r="EQ318" s="78" t="s">
        <v>1740</v>
      </c>
      <c r="ER318" s="78" t="s">
        <v>1745</v>
      </c>
      <c r="ES318" s="70">
        <f>COUNTA(Tabla1[[#This Row],[Tcam1]:[Tcam9]])</f>
        <v>2</v>
      </c>
      <c r="ET318" s="78" t="s">
        <v>1740</v>
      </c>
      <c r="EU318" s="78" t="s">
        <v>1745</v>
      </c>
      <c r="EV318" s="70"/>
      <c r="EX318" s="76"/>
      <c r="EY318" s="76"/>
      <c r="EZ318" s="76"/>
      <c r="FA318" s="76"/>
      <c r="FB318" s="76"/>
      <c r="FC318" s="80">
        <v>25100</v>
      </c>
      <c r="FD318" s="80">
        <v>109800</v>
      </c>
      <c r="FE318" s="79"/>
      <c r="FF318" s="80"/>
      <c r="FG318" s="80"/>
      <c r="FH318" s="80"/>
      <c r="FI318" s="80"/>
      <c r="FJ318" s="80"/>
      <c r="FK318" s="80"/>
      <c r="FL318" s="80">
        <v>25100</v>
      </c>
      <c r="FM318" s="80">
        <v>54100</v>
      </c>
      <c r="FN318" s="79"/>
      <c r="FO318" s="80"/>
      <c r="FP318" s="80"/>
      <c r="FQ318" s="80"/>
      <c r="FR318" s="80"/>
      <c r="FS318" s="80"/>
      <c r="FT318" s="80"/>
      <c r="FU318" s="79"/>
      <c r="FV318" s="79"/>
      <c r="FW318" s="79"/>
      <c r="FX318" s="80"/>
      <c r="FY318" s="80"/>
      <c r="FZ318" s="80"/>
      <c r="GA318" s="80"/>
      <c r="GB318" s="80"/>
      <c r="GC318" s="80"/>
      <c r="GD318" s="80"/>
      <c r="GE318" s="74"/>
      <c r="GF318" s="74"/>
      <c r="GG318" s="74"/>
      <c r="GH318" s="74"/>
      <c r="GI318" s="74"/>
      <c r="GJ318" s="74"/>
      <c r="GK318" s="74"/>
      <c r="GL318" s="74"/>
      <c r="GM318" s="74"/>
      <c r="GN318" s="74"/>
      <c r="GO318" s="74"/>
      <c r="GP318" s="74"/>
      <c r="GQ318" s="74"/>
      <c r="GR318" s="74"/>
      <c r="GS318" s="74"/>
      <c r="GT318" s="74"/>
      <c r="GU318" s="74"/>
      <c r="GV318" s="74"/>
      <c r="GW318" s="74"/>
      <c r="GX318" s="74"/>
      <c r="GY318" s="74"/>
      <c r="GZ318" s="74"/>
      <c r="HA318" s="74"/>
      <c r="HB318" s="74"/>
      <c r="HC318" s="74"/>
      <c r="HD318" s="74"/>
      <c r="HE318" s="74"/>
      <c r="HF318" s="74"/>
      <c r="HG318" s="74"/>
      <c r="HH318" s="74"/>
      <c r="HI318" s="74"/>
      <c r="HJ318" s="74"/>
      <c r="HK318" s="74"/>
      <c r="HL318" s="74"/>
      <c r="HM318" s="74"/>
      <c r="HN318" s="74"/>
      <c r="HO318" s="74"/>
      <c r="HP318" s="74"/>
      <c r="HQ318" s="74"/>
      <c r="HR318" s="74"/>
      <c r="HS318" s="74"/>
      <c r="HT318" s="74"/>
      <c r="HU318" s="74"/>
      <c r="HV318" s="74"/>
      <c r="HW318" s="74"/>
      <c r="HX318" s="74"/>
      <c r="HY318" s="74"/>
      <c r="HZ318" s="74"/>
      <c r="IA318" s="74"/>
      <c r="IB318" s="74"/>
      <c r="IC318" s="74"/>
      <c r="ID318" s="74"/>
      <c r="IE318" s="74"/>
      <c r="IF318" s="74"/>
      <c r="IG318" s="74"/>
      <c r="IH318" s="74"/>
      <c r="II318" s="74"/>
      <c r="IJ318" s="74"/>
      <c r="IK318" s="74"/>
      <c r="IL318" s="74"/>
      <c r="IM318" s="74"/>
      <c r="IN318" s="74"/>
      <c r="IO318" s="74"/>
      <c r="IP318" s="74"/>
      <c r="IQ318" s="74"/>
      <c r="IR318" s="74"/>
      <c r="IS318" s="74"/>
      <c r="IT318" s="74"/>
      <c r="IU318" s="74"/>
      <c r="IV318" s="74"/>
      <c r="IW318" s="74"/>
      <c r="IX318" s="74"/>
      <c r="IY318" s="74"/>
      <c r="IZ318" s="74"/>
      <c r="JA318" s="74"/>
      <c r="JB318" s="74"/>
      <c r="JC318" s="74"/>
      <c r="JD318" s="74"/>
      <c r="JE318" s="74"/>
      <c r="JF318" s="74"/>
      <c r="JG318" s="74"/>
      <c r="JH318" s="74"/>
      <c r="JI318" s="74"/>
      <c r="JJ318" s="74"/>
      <c r="JK318" s="70"/>
      <c r="JL318" s="70"/>
      <c r="JM318" s="70"/>
      <c r="JN318" s="70"/>
      <c r="JO318" s="70"/>
      <c r="JP318" s="70"/>
      <c r="JQ318" s="70"/>
      <c r="JR318" s="70"/>
      <c r="JS318" s="70"/>
      <c r="JT318" s="70"/>
      <c r="JU318" s="70"/>
      <c r="JV318" s="70"/>
      <c r="JW318" s="70"/>
      <c r="JX318" s="70"/>
      <c r="JY318" s="70"/>
      <c r="JZ318" s="70"/>
      <c r="KA318" s="70"/>
      <c r="KB318" s="70"/>
      <c r="KC318" s="70"/>
      <c r="KD318" s="70"/>
      <c r="KE318" s="70"/>
      <c r="KF318" s="70"/>
      <c r="KG318" s="70"/>
      <c r="KH318" s="70"/>
      <c r="KI318" s="70"/>
      <c r="KJ318" s="70"/>
      <c r="KK318" s="70"/>
      <c r="KL318" s="70"/>
      <c r="KM318" s="70"/>
      <c r="KN318" s="70"/>
      <c r="KO318" s="70"/>
      <c r="KP318" s="70"/>
      <c r="KQ318" s="70"/>
      <c r="KR318" s="70"/>
      <c r="KS318" s="70"/>
      <c r="KT318" s="70"/>
      <c r="KU318" s="70"/>
      <c r="KV318" s="70"/>
      <c r="KW318" s="70"/>
      <c r="KX318" s="70"/>
      <c r="KY318" s="70"/>
      <c r="KZ318" s="70"/>
      <c r="LA318" s="70"/>
      <c r="LB318" s="70"/>
      <c r="LC318" s="70"/>
      <c r="LD318" s="70"/>
      <c r="LE318" s="70"/>
      <c r="LF318" s="70"/>
      <c r="LG318" s="70"/>
    </row>
    <row r="319" spans="1:319" ht="45">
      <c r="A319" s="70" t="s">
        <v>476</v>
      </c>
      <c r="B319" s="71">
        <v>207813</v>
      </c>
      <c r="C319" s="71">
        <v>141952</v>
      </c>
      <c r="D319" s="26">
        <v>219576.00000000003</v>
      </c>
      <c r="E319" s="26">
        <f>ROUNDUP(Tabla1[[#This Row],[€uros1]],0)</f>
        <v>219576</v>
      </c>
      <c r="F319" s="70">
        <v>24</v>
      </c>
      <c r="G319" s="32">
        <v>318</v>
      </c>
      <c r="H319" s="70" t="s">
        <v>493</v>
      </c>
      <c r="I319" s="70" t="s">
        <v>493</v>
      </c>
      <c r="J319" s="70" t="s">
        <v>493</v>
      </c>
      <c r="M319" s="70">
        <v>2</v>
      </c>
      <c r="N319" s="70">
        <v>2</v>
      </c>
      <c r="O319" s="70" t="s">
        <v>1314</v>
      </c>
      <c r="P319" s="70" t="s">
        <v>1327</v>
      </c>
      <c r="W319" s="70" t="s">
        <v>1434</v>
      </c>
      <c r="AI319" s="70" t="s">
        <v>612</v>
      </c>
      <c r="AJ319" s="70" t="s">
        <v>171</v>
      </c>
      <c r="AK319" s="70" t="s">
        <v>1336</v>
      </c>
      <c r="AL319" s="70" t="s">
        <v>260</v>
      </c>
      <c r="AM319" s="70" t="s">
        <v>2108</v>
      </c>
      <c r="AN319" s="70" t="s">
        <v>60</v>
      </c>
      <c r="AO319" s="70" t="s">
        <v>61</v>
      </c>
      <c r="AP319" s="70" t="s">
        <v>90</v>
      </c>
      <c r="AQ319" s="70" t="s">
        <v>62</v>
      </c>
      <c r="AR319" s="70" t="s">
        <v>64</v>
      </c>
      <c r="AS319" s="70" t="s">
        <v>537</v>
      </c>
      <c r="AT319" s="70" t="s">
        <v>527</v>
      </c>
      <c r="AU319" s="70" t="s">
        <v>528</v>
      </c>
      <c r="AV319" s="70" t="s">
        <v>131</v>
      </c>
      <c r="AW319" s="70" t="s">
        <v>67</v>
      </c>
      <c r="AX319" s="70" t="s">
        <v>235</v>
      </c>
      <c r="AY319" s="70" t="s">
        <v>108</v>
      </c>
      <c r="AZ319" s="70" t="s">
        <v>92</v>
      </c>
      <c r="BA319" s="70" t="s">
        <v>529</v>
      </c>
      <c r="BB319" s="70" t="s">
        <v>317</v>
      </c>
      <c r="BD319" s="70" t="s">
        <v>603</v>
      </c>
      <c r="BE319" s="70" t="s">
        <v>604</v>
      </c>
      <c r="BF319" s="33" t="s">
        <v>2116</v>
      </c>
      <c r="BM319" s="70"/>
      <c r="BN319" s="72"/>
      <c r="BO319" s="70" t="s">
        <v>121</v>
      </c>
      <c r="BP319" s="62" t="s">
        <v>2012</v>
      </c>
      <c r="BQ319" s="73" t="s">
        <v>2073</v>
      </c>
      <c r="BR319" s="70"/>
      <c r="BT319" s="70"/>
      <c r="BU319" s="74"/>
      <c r="BV319" s="70" t="s">
        <v>641</v>
      </c>
      <c r="BW319" s="70"/>
      <c r="BX319" s="70"/>
      <c r="BY319" s="70">
        <v>4</v>
      </c>
      <c r="BZ319" s="70"/>
      <c r="CA319" s="70"/>
      <c r="CB319" s="70"/>
      <c r="CC319" s="70">
        <v>24.7</v>
      </c>
      <c r="CD319" s="70">
        <v>51.5</v>
      </c>
      <c r="CE319" s="70">
        <v>2.8</v>
      </c>
      <c r="CF319" s="70">
        <v>5.8</v>
      </c>
      <c r="CG319" s="70"/>
      <c r="CH319" s="70"/>
      <c r="CI319" s="70"/>
      <c r="CJ319" s="74"/>
      <c r="CK319" s="70"/>
      <c r="CL319" s="70"/>
      <c r="CM319" s="70"/>
      <c r="CN319" s="70"/>
      <c r="CO319" s="70"/>
      <c r="CP319" s="70"/>
      <c r="CQ319" s="70"/>
      <c r="CR319" s="70"/>
      <c r="CS319" s="70"/>
      <c r="CT319" s="70"/>
      <c r="CV319" s="70"/>
      <c r="CY319" s="75"/>
      <c r="CZ319" s="75"/>
      <c r="DA319" s="75"/>
      <c r="DF319" s="70"/>
      <c r="DJ319" s="70"/>
      <c r="DK319" s="70"/>
      <c r="DL319" s="70"/>
      <c r="DM319" s="70"/>
      <c r="DN319" s="70"/>
      <c r="DO319" s="70"/>
      <c r="DP319" s="70"/>
      <c r="DQ319" s="70"/>
      <c r="DS319" s="70"/>
      <c r="DT319" s="70"/>
      <c r="DU319" s="70"/>
      <c r="DV319" s="70"/>
      <c r="DW319" s="70"/>
      <c r="DX319" s="70"/>
      <c r="DY319" s="70"/>
      <c r="DZ319" s="70"/>
      <c r="EA319" s="70"/>
      <c r="EB319" s="70">
        <v>145</v>
      </c>
      <c r="EC319" s="70"/>
      <c r="ED319" s="70"/>
      <c r="EE319" s="70"/>
      <c r="EF319" s="76">
        <v>5100</v>
      </c>
      <c r="EG319" s="76">
        <v>1240</v>
      </c>
      <c r="EH319" s="76">
        <v>2210</v>
      </c>
      <c r="EI319" s="76"/>
      <c r="EJ319" s="76"/>
      <c r="EK319" s="76"/>
      <c r="EL319" s="70">
        <f>COUNTA(Tabla1[[#This Row],[Tamb1]:[Tamb4]])</f>
        <v>2</v>
      </c>
      <c r="EM319" s="78" t="s">
        <v>1727</v>
      </c>
      <c r="EN319" s="78" t="s">
        <v>1736</v>
      </c>
      <c r="EQ319" s="78" t="s">
        <v>1740</v>
      </c>
      <c r="ER319" s="78" t="s">
        <v>1745</v>
      </c>
      <c r="ES319" s="70">
        <f>COUNTA(Tabla1[[#This Row],[Tcam1]:[Tcam9]])</f>
        <v>2</v>
      </c>
      <c r="ET319" s="78" t="s">
        <v>1740</v>
      </c>
      <c r="EU319" s="78" t="s">
        <v>1745</v>
      </c>
      <c r="EV319" s="70"/>
      <c r="EX319" s="76"/>
      <c r="EY319" s="76"/>
      <c r="EZ319" s="76"/>
      <c r="FA319" s="76"/>
      <c r="FB319" s="76"/>
      <c r="FC319" s="80">
        <v>10800</v>
      </c>
      <c r="FD319" s="80">
        <v>31500</v>
      </c>
      <c r="FE319" s="79"/>
      <c r="FF319" s="80"/>
      <c r="FG319" s="80"/>
      <c r="FH319" s="80"/>
      <c r="FI319" s="80"/>
      <c r="FJ319" s="80"/>
      <c r="FK319" s="80"/>
      <c r="FL319" s="80">
        <v>10800</v>
      </c>
      <c r="FM319" s="80">
        <v>14500</v>
      </c>
      <c r="FN319" s="79"/>
      <c r="FO319" s="80"/>
      <c r="FP319" s="80"/>
      <c r="FQ319" s="80"/>
      <c r="FR319" s="80"/>
      <c r="FS319" s="80"/>
      <c r="FT319" s="80"/>
      <c r="FU319" s="79"/>
      <c r="FV319" s="79"/>
      <c r="FW319" s="79"/>
      <c r="FX319" s="80"/>
      <c r="FY319" s="80"/>
      <c r="FZ319" s="80"/>
      <c r="GA319" s="80"/>
      <c r="GB319" s="80"/>
      <c r="GC319" s="80"/>
      <c r="GD319" s="80"/>
      <c r="GE319" s="74"/>
      <c r="GF319" s="74"/>
      <c r="GG319" s="74"/>
      <c r="GH319" s="74"/>
      <c r="GI319" s="74"/>
      <c r="GJ319" s="74"/>
      <c r="GK319" s="74"/>
      <c r="GL319" s="74"/>
      <c r="GM319" s="74"/>
      <c r="GN319" s="74"/>
      <c r="GO319" s="74"/>
      <c r="GP319" s="74"/>
      <c r="GQ319" s="74"/>
      <c r="GR319" s="74"/>
      <c r="GS319" s="74"/>
      <c r="GT319" s="74"/>
      <c r="GU319" s="74"/>
      <c r="GV319" s="74"/>
      <c r="GW319" s="74"/>
      <c r="GX319" s="74"/>
      <c r="GY319" s="74"/>
      <c r="GZ319" s="74"/>
      <c r="HA319" s="74"/>
      <c r="HB319" s="74"/>
      <c r="HC319" s="74"/>
      <c r="HD319" s="74"/>
      <c r="HE319" s="74"/>
      <c r="HF319" s="74"/>
      <c r="HG319" s="74"/>
      <c r="HH319" s="74"/>
      <c r="HI319" s="74"/>
      <c r="HJ319" s="74"/>
      <c r="HK319" s="74"/>
      <c r="HL319" s="74"/>
      <c r="HM319" s="74"/>
      <c r="HN319" s="74"/>
      <c r="HO319" s="74"/>
      <c r="HP319" s="74"/>
      <c r="HQ319" s="74"/>
      <c r="HR319" s="74"/>
      <c r="HS319" s="74"/>
      <c r="HT319" s="74"/>
      <c r="HU319" s="74"/>
      <c r="HV319" s="74"/>
      <c r="HW319" s="74"/>
      <c r="HX319" s="74"/>
      <c r="HY319" s="74"/>
      <c r="HZ319" s="74"/>
      <c r="IA319" s="74"/>
      <c r="IB319" s="74"/>
      <c r="IC319" s="74"/>
      <c r="ID319" s="74"/>
      <c r="IE319" s="74"/>
      <c r="IF319" s="74"/>
      <c r="IG319" s="74"/>
      <c r="IH319" s="74"/>
      <c r="II319" s="74"/>
      <c r="IJ319" s="74"/>
      <c r="IK319" s="74"/>
      <c r="IL319" s="74"/>
      <c r="IM319" s="74"/>
      <c r="IN319" s="74"/>
      <c r="IO319" s="74"/>
      <c r="IP319" s="74"/>
      <c r="IQ319" s="74"/>
      <c r="IR319" s="74"/>
      <c r="IS319" s="74"/>
      <c r="IT319" s="74"/>
      <c r="IU319" s="74"/>
      <c r="IV319" s="74"/>
      <c r="IW319" s="74"/>
      <c r="IX319" s="74"/>
      <c r="IY319" s="74"/>
      <c r="IZ319" s="74"/>
      <c r="JA319" s="74"/>
      <c r="JB319" s="74"/>
      <c r="JC319" s="74"/>
      <c r="JD319" s="74"/>
      <c r="JE319" s="74"/>
      <c r="JF319" s="74"/>
      <c r="JG319" s="74"/>
      <c r="JH319" s="74"/>
      <c r="JI319" s="74"/>
      <c r="JJ319" s="74"/>
      <c r="JK319" s="70"/>
      <c r="JL319" s="70"/>
      <c r="JM319" s="70"/>
      <c r="JN319" s="70"/>
      <c r="JO319" s="70"/>
      <c r="JP319" s="70"/>
      <c r="JQ319" s="70"/>
      <c r="JR319" s="70"/>
      <c r="JS319" s="70"/>
      <c r="JT319" s="70"/>
      <c r="JU319" s="70"/>
      <c r="JV319" s="70"/>
      <c r="JW319" s="70"/>
      <c r="JX319" s="70"/>
      <c r="JY319" s="70"/>
      <c r="JZ319" s="70"/>
      <c r="KA319" s="70"/>
      <c r="KB319" s="70"/>
      <c r="KC319" s="70"/>
      <c r="KD319" s="70"/>
      <c r="KE319" s="70"/>
      <c r="KF319" s="70"/>
      <c r="KG319" s="70"/>
      <c r="KH319" s="70"/>
      <c r="KI319" s="70"/>
      <c r="KJ319" s="70"/>
      <c r="KK319" s="70"/>
      <c r="KL319" s="70"/>
      <c r="KM319" s="70"/>
      <c r="KN319" s="70"/>
      <c r="KO319" s="70"/>
      <c r="KP319" s="70"/>
      <c r="KQ319" s="70"/>
      <c r="KR319" s="70"/>
      <c r="KS319" s="70"/>
      <c r="KT319" s="70"/>
      <c r="KU319" s="70"/>
      <c r="KV319" s="70"/>
      <c r="KW319" s="70"/>
      <c r="KX319" s="70"/>
      <c r="KY319" s="70"/>
      <c r="KZ319" s="70"/>
      <c r="LA319" s="70"/>
      <c r="LB319" s="70"/>
      <c r="LC319" s="70"/>
      <c r="LD319" s="70"/>
      <c r="LE319" s="70"/>
      <c r="LF319" s="70"/>
      <c r="LG319" s="70"/>
    </row>
    <row r="320" spans="1:319" ht="45">
      <c r="A320" s="70" t="s">
        <v>478</v>
      </c>
      <c r="B320" s="71">
        <v>218878.34</v>
      </c>
      <c r="C320" s="71">
        <v>196050</v>
      </c>
      <c r="D320" s="26">
        <v>231267.68000000002</v>
      </c>
      <c r="E320" s="26">
        <f>ROUNDUP(Tabla1[[#This Row],[€uros1]],0)</f>
        <v>231268</v>
      </c>
      <c r="F320" s="70">
        <v>24</v>
      </c>
      <c r="G320" s="32">
        <v>319</v>
      </c>
      <c r="H320" s="70" t="s">
        <v>493</v>
      </c>
      <c r="I320" s="70" t="s">
        <v>493</v>
      </c>
      <c r="J320" s="70" t="s">
        <v>493</v>
      </c>
      <c r="M320" s="70">
        <v>2</v>
      </c>
      <c r="N320" s="70">
        <v>2</v>
      </c>
      <c r="O320" s="70" t="s">
        <v>1314</v>
      </c>
      <c r="P320" s="70" t="s">
        <v>1327</v>
      </c>
      <c r="W320" s="70" t="s">
        <v>1434</v>
      </c>
      <c r="AI320" s="70" t="s">
        <v>612</v>
      </c>
      <c r="AJ320" s="70" t="s">
        <v>171</v>
      </c>
      <c r="AK320" s="70" t="s">
        <v>1336</v>
      </c>
      <c r="AL320" s="70" t="s">
        <v>260</v>
      </c>
      <c r="AM320" s="70" t="s">
        <v>2108</v>
      </c>
      <c r="AN320" s="70" t="s">
        <v>60</v>
      </c>
      <c r="AO320" s="70" t="s">
        <v>61</v>
      </c>
      <c r="AP320" s="70" t="s">
        <v>90</v>
      </c>
      <c r="AQ320" s="70" t="s">
        <v>62</v>
      </c>
      <c r="AR320" s="70" t="s">
        <v>64</v>
      </c>
      <c r="AS320" s="70" t="s">
        <v>537</v>
      </c>
      <c r="AT320" s="70" t="s">
        <v>527</v>
      </c>
      <c r="AU320" s="70" t="s">
        <v>528</v>
      </c>
      <c r="AV320" s="70" t="s">
        <v>131</v>
      </c>
      <c r="AW320" s="70" t="s">
        <v>67</v>
      </c>
      <c r="AX320" s="70" t="s">
        <v>235</v>
      </c>
      <c r="AY320" s="70" t="s">
        <v>108</v>
      </c>
      <c r="AZ320" s="70" t="s">
        <v>92</v>
      </c>
      <c r="BA320" s="70" t="s">
        <v>529</v>
      </c>
      <c r="BB320" s="70" t="s">
        <v>317</v>
      </c>
      <c r="BD320" s="70" t="s">
        <v>603</v>
      </c>
      <c r="BE320" s="70" t="s">
        <v>604</v>
      </c>
      <c r="BF320" s="33" t="s">
        <v>2116</v>
      </c>
      <c r="BM320" s="70"/>
      <c r="BN320" s="72"/>
      <c r="BO320" s="70" t="s">
        <v>121</v>
      </c>
      <c r="BP320" s="62" t="s">
        <v>2006</v>
      </c>
      <c r="BQ320" s="73" t="s">
        <v>2074</v>
      </c>
      <c r="BR320" s="70"/>
      <c r="BT320" s="70"/>
      <c r="BU320" s="74"/>
      <c r="BV320" s="70" t="s">
        <v>651</v>
      </c>
      <c r="BW320" s="70"/>
      <c r="BX320" s="70"/>
      <c r="BY320" s="70">
        <v>4</v>
      </c>
      <c r="BZ320" s="70"/>
      <c r="CA320" s="70"/>
      <c r="CB320" s="70"/>
      <c r="CC320" s="70">
        <v>40.299999999999997</v>
      </c>
      <c r="CD320" s="70">
        <v>83.9</v>
      </c>
      <c r="CE320" s="70">
        <v>3.5</v>
      </c>
      <c r="CF320" s="70">
        <v>7.4</v>
      </c>
      <c r="CG320" s="70"/>
      <c r="CH320" s="70"/>
      <c r="CI320" s="70"/>
      <c r="CJ320" s="74"/>
      <c r="CK320" s="70"/>
      <c r="CL320" s="70"/>
      <c r="CM320" s="70"/>
      <c r="CN320" s="70"/>
      <c r="CO320" s="70"/>
      <c r="CP320" s="70"/>
      <c r="CQ320" s="70"/>
      <c r="CR320" s="70"/>
      <c r="CS320" s="70"/>
      <c r="CT320" s="70"/>
      <c r="CV320" s="70"/>
      <c r="CY320" s="75"/>
      <c r="CZ320" s="75"/>
      <c r="DA320" s="75"/>
      <c r="DF320" s="70"/>
      <c r="DJ320" s="70"/>
      <c r="DK320" s="70"/>
      <c r="DL320" s="70"/>
      <c r="DM320" s="70"/>
      <c r="DN320" s="70"/>
      <c r="DO320" s="70"/>
      <c r="DP320" s="70"/>
      <c r="DQ320" s="70"/>
      <c r="DS320" s="70"/>
      <c r="DT320" s="70"/>
      <c r="DU320" s="70"/>
      <c r="DV320" s="70"/>
      <c r="DW320" s="70"/>
      <c r="DX320" s="70"/>
      <c r="DY320" s="70"/>
      <c r="DZ320" s="70"/>
      <c r="EA320" s="70"/>
      <c r="EB320" s="70">
        <v>145</v>
      </c>
      <c r="EC320" s="70"/>
      <c r="ED320" s="70"/>
      <c r="EE320" s="70"/>
      <c r="EF320" s="76">
        <v>5100</v>
      </c>
      <c r="EG320" s="76">
        <v>1240</v>
      </c>
      <c r="EH320" s="76">
        <v>2210</v>
      </c>
      <c r="EI320" s="76"/>
      <c r="EJ320" s="76"/>
      <c r="EK320" s="76"/>
      <c r="EL320" s="70">
        <f>COUNTA(Tabla1[[#This Row],[Tamb1]:[Tamb4]])</f>
        <v>2</v>
      </c>
      <c r="EM320" s="78" t="s">
        <v>1727</v>
      </c>
      <c r="EN320" s="78" t="s">
        <v>1736</v>
      </c>
      <c r="EQ320" s="78" t="s">
        <v>1740</v>
      </c>
      <c r="ER320" s="78" t="s">
        <v>1745</v>
      </c>
      <c r="ES320" s="70">
        <f>COUNTA(Tabla1[[#This Row],[Tcam1]:[Tcam9]])</f>
        <v>2</v>
      </c>
      <c r="ET320" s="78" t="s">
        <v>1740</v>
      </c>
      <c r="EU320" s="78" t="s">
        <v>1745</v>
      </c>
      <c r="EV320" s="70"/>
      <c r="EX320" s="76"/>
      <c r="EY320" s="76"/>
      <c r="EZ320" s="76"/>
      <c r="FA320" s="76"/>
      <c r="FB320" s="76"/>
      <c r="FC320" s="80">
        <v>14100</v>
      </c>
      <c r="FD320" s="80">
        <v>49000</v>
      </c>
      <c r="FE320" s="79"/>
      <c r="FF320" s="80"/>
      <c r="FG320" s="80"/>
      <c r="FH320" s="80"/>
      <c r="FI320" s="80"/>
      <c r="FJ320" s="80"/>
      <c r="FK320" s="80"/>
      <c r="FL320" s="80">
        <v>14100</v>
      </c>
      <c r="FM320" s="80">
        <v>23300</v>
      </c>
      <c r="FN320" s="79"/>
      <c r="FO320" s="80"/>
      <c r="FP320" s="80"/>
      <c r="FQ320" s="80"/>
      <c r="FR320" s="80"/>
      <c r="FS320" s="80"/>
      <c r="FT320" s="80"/>
      <c r="FU320" s="79"/>
      <c r="FV320" s="79"/>
      <c r="FW320" s="79"/>
      <c r="FX320" s="80"/>
      <c r="FY320" s="80"/>
      <c r="FZ320" s="80"/>
      <c r="GA320" s="80"/>
      <c r="GB320" s="80"/>
      <c r="GC320" s="80"/>
      <c r="GD320" s="80"/>
      <c r="GE320" s="74"/>
      <c r="GF320" s="74"/>
      <c r="GG320" s="74"/>
      <c r="GH320" s="74"/>
      <c r="GI320" s="74"/>
      <c r="GJ320" s="74"/>
      <c r="GK320" s="74"/>
      <c r="GL320" s="74"/>
      <c r="GM320" s="74"/>
      <c r="GN320" s="74"/>
      <c r="GO320" s="74"/>
      <c r="GP320" s="74"/>
      <c r="GQ320" s="74"/>
      <c r="GR320" s="74"/>
      <c r="GS320" s="74"/>
      <c r="GT320" s="74"/>
      <c r="GU320" s="74"/>
      <c r="GV320" s="74"/>
      <c r="GW320" s="74"/>
      <c r="GX320" s="74"/>
      <c r="GY320" s="74"/>
      <c r="GZ320" s="74"/>
      <c r="HA320" s="74"/>
      <c r="HB320" s="74"/>
      <c r="HC320" s="74"/>
      <c r="HD320" s="74"/>
      <c r="HE320" s="74"/>
      <c r="HF320" s="74"/>
      <c r="HG320" s="74"/>
      <c r="HH320" s="74"/>
      <c r="HI320" s="74"/>
      <c r="HJ320" s="74"/>
      <c r="HK320" s="74"/>
      <c r="HL320" s="74"/>
      <c r="HM320" s="74"/>
      <c r="HN320" s="74"/>
      <c r="HO320" s="74"/>
      <c r="HP320" s="74"/>
      <c r="HQ320" s="74"/>
      <c r="HR320" s="74"/>
      <c r="HS320" s="74"/>
      <c r="HT320" s="74"/>
      <c r="HU320" s="74"/>
      <c r="HV320" s="74"/>
      <c r="HW320" s="74"/>
      <c r="HX320" s="74"/>
      <c r="HY320" s="74"/>
      <c r="HZ320" s="74"/>
      <c r="IA320" s="74"/>
      <c r="IB320" s="74"/>
      <c r="IC320" s="74"/>
      <c r="ID320" s="74"/>
      <c r="IE320" s="74"/>
      <c r="IF320" s="74"/>
      <c r="IG320" s="74"/>
      <c r="IH320" s="74"/>
      <c r="II320" s="74"/>
      <c r="IJ320" s="74"/>
      <c r="IK320" s="74"/>
      <c r="IL320" s="74"/>
      <c r="IM320" s="74"/>
      <c r="IN320" s="74"/>
      <c r="IO320" s="74"/>
      <c r="IP320" s="74"/>
      <c r="IQ320" s="74"/>
      <c r="IR320" s="74"/>
      <c r="IS320" s="74"/>
      <c r="IT320" s="74"/>
      <c r="IU320" s="74"/>
      <c r="IV320" s="74"/>
      <c r="IW320" s="74"/>
      <c r="IX320" s="74"/>
      <c r="IY320" s="74"/>
      <c r="IZ320" s="74"/>
      <c r="JA320" s="74"/>
      <c r="JB320" s="74"/>
      <c r="JC320" s="74"/>
      <c r="JD320" s="74"/>
      <c r="JE320" s="74"/>
      <c r="JF320" s="74"/>
      <c r="JG320" s="74"/>
      <c r="JH320" s="74"/>
      <c r="JI320" s="74"/>
      <c r="JJ320" s="74"/>
      <c r="JK320" s="70"/>
      <c r="JL320" s="70"/>
      <c r="JM320" s="70"/>
      <c r="JN320" s="70"/>
      <c r="JO320" s="70"/>
      <c r="JP320" s="70"/>
      <c r="JQ320" s="70"/>
      <c r="JR320" s="70"/>
      <c r="JS320" s="70"/>
      <c r="JT320" s="70"/>
      <c r="JU320" s="70"/>
      <c r="JV320" s="70"/>
      <c r="JW320" s="70"/>
      <c r="JX320" s="70"/>
      <c r="JY320" s="70"/>
      <c r="JZ320" s="70"/>
      <c r="KA320" s="70"/>
      <c r="KB320" s="70"/>
      <c r="KC320" s="70"/>
      <c r="KD320" s="70"/>
      <c r="KE320" s="70"/>
      <c r="KF320" s="70"/>
      <c r="KG320" s="70"/>
      <c r="KH320" s="70"/>
      <c r="KI320" s="70"/>
      <c r="KJ320" s="70"/>
      <c r="KK320" s="70"/>
      <c r="KL320" s="70"/>
      <c r="KM320" s="70"/>
      <c r="KN320" s="70"/>
      <c r="KO320" s="70"/>
      <c r="KP320" s="70"/>
      <c r="KQ320" s="70"/>
      <c r="KR320" s="70"/>
      <c r="KS320" s="70"/>
      <c r="KT320" s="70"/>
      <c r="KU320" s="70"/>
      <c r="KV320" s="70"/>
      <c r="KW320" s="70"/>
      <c r="KX320" s="70"/>
      <c r="KY320" s="70"/>
      <c r="KZ320" s="70"/>
      <c r="LA320" s="70"/>
      <c r="LB320" s="70"/>
      <c r="LC320" s="70"/>
      <c r="LD320" s="70"/>
      <c r="LE320" s="70"/>
      <c r="LF320" s="70"/>
      <c r="LG320" s="70"/>
    </row>
    <row r="321" spans="1:319" ht="45">
      <c r="A321" s="70" t="s">
        <v>481</v>
      </c>
      <c r="B321" s="71">
        <v>241158.48</v>
      </c>
      <c r="C321" s="71">
        <v>149373</v>
      </c>
      <c r="D321" s="26">
        <v>254808.96000000002</v>
      </c>
      <c r="E321" s="26">
        <f>ROUNDUP(Tabla1[[#This Row],[€uros1]],0)</f>
        <v>254809</v>
      </c>
      <c r="F321" s="70">
        <v>24</v>
      </c>
      <c r="G321" s="32">
        <v>320</v>
      </c>
      <c r="H321" s="70" t="s">
        <v>493</v>
      </c>
      <c r="I321" s="70" t="s">
        <v>493</v>
      </c>
      <c r="J321" s="70" t="s">
        <v>493</v>
      </c>
      <c r="M321" s="70">
        <v>2</v>
      </c>
      <c r="N321" s="70">
        <v>2</v>
      </c>
      <c r="O321" s="70" t="s">
        <v>1314</v>
      </c>
      <c r="P321" s="70" t="s">
        <v>1327</v>
      </c>
      <c r="W321" s="70" t="s">
        <v>1434</v>
      </c>
      <c r="AI321" s="70" t="s">
        <v>612</v>
      </c>
      <c r="AJ321" s="70" t="s">
        <v>171</v>
      </c>
      <c r="AK321" s="70" t="s">
        <v>1336</v>
      </c>
      <c r="AL321" s="70" t="s">
        <v>260</v>
      </c>
      <c r="AM321" s="70" t="s">
        <v>2108</v>
      </c>
      <c r="AN321" s="70" t="s">
        <v>60</v>
      </c>
      <c r="AO321" s="70" t="s">
        <v>61</v>
      </c>
      <c r="AP321" s="70" t="s">
        <v>90</v>
      </c>
      <c r="AQ321" s="70" t="s">
        <v>62</v>
      </c>
      <c r="AR321" s="70" t="s">
        <v>64</v>
      </c>
      <c r="AS321" s="70" t="s">
        <v>537</v>
      </c>
      <c r="AT321" s="70" t="s">
        <v>527</v>
      </c>
      <c r="AU321" s="70" t="s">
        <v>528</v>
      </c>
      <c r="AV321" s="70" t="s">
        <v>131</v>
      </c>
      <c r="AW321" s="70" t="s">
        <v>67</v>
      </c>
      <c r="AX321" s="70" t="s">
        <v>235</v>
      </c>
      <c r="AY321" s="70" t="s">
        <v>108</v>
      </c>
      <c r="AZ321" s="70" t="s">
        <v>92</v>
      </c>
      <c r="BA321" s="70" t="s">
        <v>529</v>
      </c>
      <c r="BB321" s="70" t="s">
        <v>317</v>
      </c>
      <c r="BD321" s="70" t="s">
        <v>603</v>
      </c>
      <c r="BE321" s="70" t="s">
        <v>604</v>
      </c>
      <c r="BF321" s="33" t="s">
        <v>2116</v>
      </c>
      <c r="BM321" s="70"/>
      <c r="BN321" s="72"/>
      <c r="BO321" s="70" t="s">
        <v>121</v>
      </c>
      <c r="BP321" s="62" t="s">
        <v>2007</v>
      </c>
      <c r="BQ321" s="73" t="s">
        <v>2075</v>
      </c>
      <c r="BR321" s="70"/>
      <c r="BT321" s="70"/>
      <c r="BU321" s="74"/>
      <c r="BV321" s="70" t="s">
        <v>666</v>
      </c>
      <c r="BW321" s="70"/>
      <c r="BX321" s="70"/>
      <c r="BY321" s="70">
        <v>4</v>
      </c>
      <c r="BZ321" s="70"/>
      <c r="CA321" s="70"/>
      <c r="CB321" s="70"/>
      <c r="CC321" s="70">
        <v>53.5</v>
      </c>
      <c r="CD321" s="70">
        <v>95</v>
      </c>
      <c r="CE321" s="70">
        <v>5.2</v>
      </c>
      <c r="CF321" s="70">
        <v>10.8</v>
      </c>
      <c r="CG321" s="70"/>
      <c r="CH321" s="70"/>
      <c r="CI321" s="70"/>
      <c r="CJ321" s="74"/>
      <c r="CK321" s="70"/>
      <c r="CL321" s="70"/>
      <c r="CM321" s="70"/>
      <c r="CN321" s="70"/>
      <c r="CO321" s="70"/>
      <c r="CP321" s="70"/>
      <c r="CQ321" s="70"/>
      <c r="CR321" s="70"/>
      <c r="CS321" s="70"/>
      <c r="CT321" s="70"/>
      <c r="CV321" s="70"/>
      <c r="CY321" s="75"/>
      <c r="CZ321" s="75"/>
      <c r="DA321" s="75"/>
      <c r="DF321" s="70"/>
      <c r="DJ321" s="70"/>
      <c r="DK321" s="70"/>
      <c r="DL321" s="70"/>
      <c r="DM321" s="70"/>
      <c r="DN321" s="70"/>
      <c r="DO321" s="70"/>
      <c r="DP321" s="70"/>
      <c r="DQ321" s="70"/>
      <c r="DS321" s="70"/>
      <c r="DT321" s="70"/>
      <c r="DU321" s="70"/>
      <c r="DV321" s="70"/>
      <c r="DW321" s="70"/>
      <c r="DX321" s="70"/>
      <c r="DY321" s="70"/>
      <c r="DZ321" s="70"/>
      <c r="EA321" s="70"/>
      <c r="EB321" s="70">
        <v>145</v>
      </c>
      <c r="EC321" s="70"/>
      <c r="ED321" s="70"/>
      <c r="EE321" s="70"/>
      <c r="EF321" s="76">
        <v>5100</v>
      </c>
      <c r="EG321" s="76">
        <v>1240</v>
      </c>
      <c r="EH321" s="76">
        <v>2210</v>
      </c>
      <c r="EI321" s="76"/>
      <c r="EJ321" s="76"/>
      <c r="EK321" s="76"/>
      <c r="EL321" s="70">
        <f>COUNTA(Tabla1[[#This Row],[Tamb1]:[Tamb4]])</f>
        <v>2</v>
      </c>
      <c r="EM321" s="78" t="s">
        <v>1727</v>
      </c>
      <c r="EN321" s="78" t="s">
        <v>1736</v>
      </c>
      <c r="EQ321" s="78" t="s">
        <v>1740</v>
      </c>
      <c r="ER321" s="78" t="s">
        <v>1745</v>
      </c>
      <c r="ES321" s="70">
        <f>COUNTA(Tabla1[[#This Row],[Tcam1]:[Tcam9]])</f>
        <v>2</v>
      </c>
      <c r="ET321" s="78" t="s">
        <v>1740</v>
      </c>
      <c r="EU321" s="78" t="s">
        <v>1745</v>
      </c>
      <c r="EV321" s="70"/>
      <c r="EX321" s="76"/>
      <c r="EY321" s="76"/>
      <c r="EZ321" s="76"/>
      <c r="FA321" s="76"/>
      <c r="FB321" s="76"/>
      <c r="FC321" s="80">
        <v>21500</v>
      </c>
      <c r="FD321" s="80">
        <v>69500</v>
      </c>
      <c r="FE321" s="79"/>
      <c r="FF321" s="80"/>
      <c r="FG321" s="80"/>
      <c r="FH321" s="80"/>
      <c r="FI321" s="80"/>
      <c r="FJ321" s="80"/>
      <c r="FK321" s="80"/>
      <c r="FL321" s="80">
        <v>21500</v>
      </c>
      <c r="FM321" s="80">
        <v>32900</v>
      </c>
      <c r="FN321" s="79"/>
      <c r="FO321" s="80"/>
      <c r="FP321" s="80"/>
      <c r="FQ321" s="80"/>
      <c r="FR321" s="80"/>
      <c r="FS321" s="80"/>
      <c r="FT321" s="80"/>
      <c r="FU321" s="79"/>
      <c r="FV321" s="79"/>
      <c r="FW321" s="79"/>
      <c r="FX321" s="80"/>
      <c r="FY321" s="80"/>
      <c r="FZ321" s="80"/>
      <c r="GA321" s="80"/>
      <c r="GB321" s="80"/>
      <c r="GC321" s="80"/>
      <c r="GD321" s="80"/>
      <c r="GE321" s="74"/>
      <c r="GF321" s="74"/>
      <c r="GG321" s="74"/>
      <c r="GH321" s="74"/>
      <c r="GI321" s="74"/>
      <c r="GJ321" s="74"/>
      <c r="GK321" s="74"/>
      <c r="GL321" s="74"/>
      <c r="GM321" s="74"/>
      <c r="GN321" s="74"/>
      <c r="GO321" s="74"/>
      <c r="GP321" s="74"/>
      <c r="GQ321" s="74"/>
      <c r="GR321" s="74"/>
      <c r="GS321" s="74"/>
      <c r="GT321" s="74"/>
      <c r="GU321" s="74"/>
      <c r="GV321" s="74"/>
      <c r="GW321" s="74"/>
      <c r="GX321" s="74"/>
      <c r="GY321" s="74"/>
      <c r="GZ321" s="74"/>
      <c r="HA321" s="74"/>
      <c r="HB321" s="74"/>
      <c r="HC321" s="74"/>
      <c r="HD321" s="74"/>
      <c r="HE321" s="74"/>
      <c r="HF321" s="74"/>
      <c r="HG321" s="74"/>
      <c r="HH321" s="74"/>
      <c r="HI321" s="74"/>
      <c r="HJ321" s="74"/>
      <c r="HK321" s="74"/>
      <c r="HL321" s="74"/>
      <c r="HM321" s="74"/>
      <c r="HN321" s="74"/>
      <c r="HO321" s="74"/>
      <c r="HP321" s="74"/>
      <c r="HQ321" s="74"/>
      <c r="HR321" s="74"/>
      <c r="HS321" s="74"/>
      <c r="HT321" s="74"/>
      <c r="HU321" s="74"/>
      <c r="HV321" s="74"/>
      <c r="HW321" s="74"/>
      <c r="HX321" s="74"/>
      <c r="HY321" s="74"/>
      <c r="HZ321" s="74"/>
      <c r="IA321" s="74"/>
      <c r="IB321" s="74"/>
      <c r="IC321" s="74"/>
      <c r="ID321" s="74"/>
      <c r="IE321" s="74"/>
      <c r="IF321" s="74"/>
      <c r="IG321" s="74"/>
      <c r="IH321" s="74"/>
      <c r="II321" s="74"/>
      <c r="IJ321" s="74"/>
      <c r="IK321" s="74"/>
      <c r="IL321" s="74"/>
      <c r="IM321" s="74"/>
      <c r="IN321" s="74"/>
      <c r="IO321" s="74"/>
      <c r="IP321" s="74"/>
      <c r="IQ321" s="74"/>
      <c r="IR321" s="74"/>
      <c r="IS321" s="74"/>
      <c r="IT321" s="74"/>
      <c r="IU321" s="74"/>
      <c r="IV321" s="74"/>
      <c r="IW321" s="74"/>
      <c r="IX321" s="74"/>
      <c r="IY321" s="74"/>
      <c r="IZ321" s="74"/>
      <c r="JA321" s="74"/>
      <c r="JB321" s="74"/>
      <c r="JC321" s="74"/>
      <c r="JD321" s="74"/>
      <c r="JE321" s="74"/>
      <c r="JF321" s="74"/>
      <c r="JG321" s="74"/>
      <c r="JH321" s="74"/>
      <c r="JI321" s="74"/>
      <c r="JJ321" s="74"/>
      <c r="JK321" s="70"/>
      <c r="JL321" s="70"/>
      <c r="JM321" s="70"/>
      <c r="JN321" s="70"/>
      <c r="JO321" s="70"/>
      <c r="JP321" s="70"/>
      <c r="JQ321" s="70"/>
      <c r="JR321" s="70"/>
      <c r="JS321" s="70"/>
      <c r="JT321" s="70"/>
      <c r="JU321" s="70"/>
      <c r="JV321" s="70"/>
      <c r="JW321" s="70"/>
      <c r="JX321" s="70"/>
      <c r="JY321" s="70"/>
      <c r="JZ321" s="70"/>
      <c r="KA321" s="70"/>
      <c r="KB321" s="70"/>
      <c r="KC321" s="70"/>
      <c r="KD321" s="70"/>
      <c r="KE321" s="70"/>
      <c r="KF321" s="70"/>
      <c r="KG321" s="70"/>
      <c r="KH321" s="70"/>
      <c r="KI321" s="70"/>
      <c r="KJ321" s="70"/>
      <c r="KK321" s="70"/>
      <c r="KL321" s="70"/>
      <c r="KM321" s="70"/>
      <c r="KN321" s="70"/>
      <c r="KO321" s="70"/>
      <c r="KP321" s="70"/>
      <c r="KQ321" s="70"/>
      <c r="KR321" s="70"/>
      <c r="KS321" s="70"/>
      <c r="KT321" s="70"/>
      <c r="KU321" s="70"/>
      <c r="KV321" s="70"/>
      <c r="KW321" s="70"/>
      <c r="KX321" s="70"/>
      <c r="KY321" s="70"/>
      <c r="KZ321" s="70"/>
      <c r="LA321" s="70"/>
      <c r="LB321" s="70"/>
      <c r="LC321" s="70"/>
      <c r="LD321" s="70"/>
      <c r="LE321" s="70"/>
      <c r="LF321" s="70"/>
      <c r="LG321" s="70"/>
    </row>
    <row r="322" spans="1:319" ht="75">
      <c r="A322" s="70" t="s">
        <v>485</v>
      </c>
      <c r="B322" s="71">
        <v>276396.06</v>
      </c>
      <c r="C322" s="71">
        <v>178576</v>
      </c>
      <c r="D322" s="26">
        <v>292041.12000000005</v>
      </c>
      <c r="E322" s="26">
        <f>ROUNDUP(Tabla1[[#This Row],[€uros1]],0)</f>
        <v>292042</v>
      </c>
      <c r="F322" s="70">
        <v>24</v>
      </c>
      <c r="G322" s="32">
        <v>321</v>
      </c>
      <c r="H322" s="70" t="s">
        <v>493</v>
      </c>
      <c r="I322" s="70" t="s">
        <v>493</v>
      </c>
      <c r="J322" s="70" t="s">
        <v>493</v>
      </c>
      <c r="M322" s="70">
        <v>2</v>
      </c>
      <c r="N322" s="70">
        <v>2</v>
      </c>
      <c r="O322" s="70" t="s">
        <v>1314</v>
      </c>
      <c r="P322" s="70" t="s">
        <v>1327</v>
      </c>
      <c r="W322" s="70" t="s">
        <v>1434</v>
      </c>
      <c r="AI322" s="70" t="s">
        <v>612</v>
      </c>
      <c r="AJ322" s="70" t="s">
        <v>171</v>
      </c>
      <c r="AK322" s="70" t="s">
        <v>1336</v>
      </c>
      <c r="AL322" s="70" t="s">
        <v>260</v>
      </c>
      <c r="AM322" s="70" t="s">
        <v>2108</v>
      </c>
      <c r="AN322" s="70" t="s">
        <v>60</v>
      </c>
      <c r="AO322" s="70" t="s">
        <v>61</v>
      </c>
      <c r="AP322" s="70" t="s">
        <v>90</v>
      </c>
      <c r="AQ322" s="70" t="s">
        <v>62</v>
      </c>
      <c r="AR322" s="70" t="s">
        <v>64</v>
      </c>
      <c r="AS322" s="70" t="s">
        <v>537</v>
      </c>
      <c r="AT322" s="70" t="s">
        <v>527</v>
      </c>
      <c r="AU322" s="70" t="s">
        <v>528</v>
      </c>
      <c r="AV322" s="70" t="s">
        <v>131</v>
      </c>
      <c r="AW322" s="70" t="s">
        <v>67</v>
      </c>
      <c r="AX322" s="70" t="s">
        <v>235</v>
      </c>
      <c r="AY322" s="70" t="s">
        <v>108</v>
      </c>
      <c r="AZ322" s="70" t="s">
        <v>92</v>
      </c>
      <c r="BA322" s="70" t="s">
        <v>529</v>
      </c>
      <c r="BB322" s="70" t="s">
        <v>317</v>
      </c>
      <c r="BD322" s="70" t="s">
        <v>603</v>
      </c>
      <c r="BE322" s="70" t="s">
        <v>604</v>
      </c>
      <c r="BF322" s="33" t="s">
        <v>2116</v>
      </c>
      <c r="BM322" s="70"/>
      <c r="BN322" s="72"/>
      <c r="BO322" s="70" t="s">
        <v>121</v>
      </c>
      <c r="BP322" s="62" t="s">
        <v>2013</v>
      </c>
      <c r="BQ322" s="73" t="s">
        <v>2076</v>
      </c>
      <c r="BR322" s="70"/>
      <c r="BT322" s="70"/>
      <c r="BU322" s="74"/>
      <c r="BV322" s="70" t="s">
        <v>690</v>
      </c>
      <c r="BW322" s="70"/>
      <c r="BX322" s="70"/>
      <c r="BY322" s="70">
        <v>4</v>
      </c>
      <c r="BZ322" s="70"/>
      <c r="CA322" s="70"/>
      <c r="CB322" s="70"/>
      <c r="CC322" s="70">
        <v>77.400000000000006</v>
      </c>
      <c r="CD322" s="70">
        <v>134.19999999999999</v>
      </c>
      <c r="CE322" s="70">
        <v>5.9</v>
      </c>
      <c r="CF322" s="70">
        <v>12.3</v>
      </c>
      <c r="CG322" s="70"/>
      <c r="CH322" s="70"/>
      <c r="CI322" s="70"/>
      <c r="CJ322" s="74"/>
      <c r="CK322" s="70"/>
      <c r="CL322" s="70"/>
      <c r="CM322" s="70"/>
      <c r="CN322" s="70"/>
      <c r="CO322" s="70"/>
      <c r="CP322" s="70"/>
      <c r="CQ322" s="70"/>
      <c r="CR322" s="70"/>
      <c r="CS322" s="70"/>
      <c r="CT322" s="70"/>
      <c r="CV322" s="70"/>
      <c r="CY322" s="75"/>
      <c r="CZ322" s="75"/>
      <c r="DA322" s="75"/>
      <c r="DF322" s="70"/>
      <c r="DJ322" s="70"/>
      <c r="DK322" s="70"/>
      <c r="DL322" s="70"/>
      <c r="DM322" s="70"/>
      <c r="DN322" s="70"/>
      <c r="DO322" s="70"/>
      <c r="DP322" s="70"/>
      <c r="DQ322" s="70"/>
      <c r="DS322" s="70"/>
      <c r="DT322" s="70"/>
      <c r="DU322" s="70"/>
      <c r="DV322" s="70"/>
      <c r="DW322" s="70"/>
      <c r="DX322" s="70"/>
      <c r="DY322" s="70"/>
      <c r="DZ322" s="70"/>
      <c r="EA322" s="70"/>
      <c r="EB322" s="70" t="s">
        <v>2092</v>
      </c>
      <c r="EC322" s="70"/>
      <c r="ED322" s="70"/>
      <c r="EE322" s="70"/>
      <c r="EF322" s="76">
        <v>5100</v>
      </c>
      <c r="EG322" s="76">
        <v>1240</v>
      </c>
      <c r="EH322" s="76">
        <v>2210</v>
      </c>
      <c r="EI322" s="76"/>
      <c r="EJ322" s="76"/>
      <c r="EK322" s="76"/>
      <c r="EL322" s="70">
        <f>COUNTA(Tabla1[[#This Row],[Tamb1]:[Tamb4]])</f>
        <v>2</v>
      </c>
      <c r="EM322" s="78" t="s">
        <v>1727</v>
      </c>
      <c r="EN322" s="78" t="s">
        <v>1736</v>
      </c>
      <c r="EQ322" s="78" t="s">
        <v>1740</v>
      </c>
      <c r="ER322" s="78" t="s">
        <v>1745</v>
      </c>
      <c r="ES322" s="70">
        <f>COUNTA(Tabla1[[#This Row],[Tcam1]:[Tcam9]])</f>
        <v>2</v>
      </c>
      <c r="ET322" s="78" t="s">
        <v>1740</v>
      </c>
      <c r="EU322" s="78" t="s">
        <v>1745</v>
      </c>
      <c r="EV322" s="70"/>
      <c r="EX322" s="76"/>
      <c r="EY322" s="76"/>
      <c r="EZ322" s="76"/>
      <c r="FA322" s="76"/>
      <c r="FB322" s="76"/>
      <c r="FC322" s="80">
        <v>25100</v>
      </c>
      <c r="FD322" s="80">
        <v>111000</v>
      </c>
      <c r="FE322" s="79"/>
      <c r="FF322" s="80"/>
      <c r="FG322" s="80"/>
      <c r="FH322" s="80"/>
      <c r="FI322" s="80"/>
      <c r="FJ322" s="80"/>
      <c r="FK322" s="80"/>
      <c r="FL322" s="80">
        <v>25100</v>
      </c>
      <c r="FM322" s="80">
        <v>55800</v>
      </c>
      <c r="FN322" s="79"/>
      <c r="FO322" s="80"/>
      <c r="FP322" s="80"/>
      <c r="FQ322" s="80"/>
      <c r="FR322" s="80"/>
      <c r="FS322" s="80"/>
      <c r="FT322" s="80"/>
      <c r="FU322" s="79"/>
      <c r="FV322" s="79"/>
      <c r="FW322" s="79"/>
      <c r="FX322" s="80"/>
      <c r="FY322" s="80"/>
      <c r="FZ322" s="80"/>
      <c r="GA322" s="80"/>
      <c r="GB322" s="80"/>
      <c r="GC322" s="80"/>
      <c r="GD322" s="80"/>
      <c r="GE322" s="74"/>
      <c r="GF322" s="74"/>
      <c r="GG322" s="74"/>
      <c r="GH322" s="74"/>
      <c r="GI322" s="74"/>
      <c r="GJ322" s="74"/>
      <c r="GK322" s="74"/>
      <c r="GL322" s="74"/>
      <c r="GM322" s="74"/>
      <c r="GN322" s="74"/>
      <c r="GO322" s="74"/>
      <c r="GP322" s="74"/>
      <c r="GQ322" s="74"/>
      <c r="GR322" s="74"/>
      <c r="GS322" s="74"/>
      <c r="GT322" s="74"/>
      <c r="GU322" s="74"/>
      <c r="GV322" s="74"/>
      <c r="GW322" s="74"/>
      <c r="GX322" s="74"/>
      <c r="GY322" s="74"/>
      <c r="GZ322" s="74"/>
      <c r="HA322" s="74"/>
      <c r="HB322" s="74"/>
      <c r="HC322" s="74"/>
      <c r="HD322" s="74"/>
      <c r="HE322" s="74"/>
      <c r="HF322" s="74"/>
      <c r="HG322" s="74"/>
      <c r="HH322" s="74"/>
      <c r="HI322" s="74"/>
      <c r="HJ322" s="74"/>
      <c r="HK322" s="74"/>
      <c r="HL322" s="74"/>
      <c r="HM322" s="74"/>
      <c r="HN322" s="74"/>
      <c r="HO322" s="74"/>
      <c r="HP322" s="74"/>
      <c r="HQ322" s="74"/>
      <c r="HR322" s="74"/>
      <c r="HS322" s="74"/>
      <c r="HT322" s="74"/>
      <c r="HU322" s="74"/>
      <c r="HV322" s="74"/>
      <c r="HW322" s="74"/>
      <c r="HX322" s="74"/>
      <c r="HY322" s="74"/>
      <c r="HZ322" s="74"/>
      <c r="IA322" s="74"/>
      <c r="IB322" s="74"/>
      <c r="IC322" s="74"/>
      <c r="ID322" s="74"/>
      <c r="IE322" s="74"/>
      <c r="IF322" s="74"/>
      <c r="IG322" s="74"/>
      <c r="IH322" s="74"/>
      <c r="II322" s="74"/>
      <c r="IJ322" s="74"/>
      <c r="IK322" s="74"/>
      <c r="IL322" s="74"/>
      <c r="IM322" s="74"/>
      <c r="IN322" s="74"/>
      <c r="IO322" s="74"/>
      <c r="IP322" s="74"/>
      <c r="IQ322" s="74"/>
      <c r="IR322" s="74"/>
      <c r="IS322" s="74"/>
      <c r="IT322" s="74"/>
      <c r="IU322" s="74"/>
      <c r="IV322" s="74"/>
      <c r="IW322" s="74"/>
      <c r="IX322" s="74"/>
      <c r="IY322" s="74"/>
      <c r="IZ322" s="74"/>
      <c r="JA322" s="74"/>
      <c r="JB322" s="74"/>
      <c r="JC322" s="74"/>
      <c r="JD322" s="74"/>
      <c r="JE322" s="74"/>
      <c r="JF322" s="74"/>
      <c r="JG322" s="74"/>
      <c r="JH322" s="74"/>
      <c r="JI322" s="74"/>
      <c r="JJ322" s="74"/>
      <c r="JK322" s="70"/>
      <c r="JL322" s="70"/>
      <c r="JM322" s="70"/>
      <c r="JN322" s="70"/>
      <c r="JO322" s="70"/>
      <c r="JP322" s="70"/>
      <c r="JQ322" s="70"/>
      <c r="JR322" s="70"/>
      <c r="JS322" s="70"/>
      <c r="JT322" s="70"/>
      <c r="JU322" s="70"/>
      <c r="JV322" s="70"/>
      <c r="JW322" s="70"/>
      <c r="JX322" s="70"/>
      <c r="JY322" s="70"/>
      <c r="JZ322" s="70"/>
      <c r="KA322" s="70"/>
      <c r="KB322" s="70"/>
      <c r="KC322" s="70"/>
      <c r="KD322" s="70"/>
      <c r="KE322" s="70"/>
      <c r="KF322" s="70"/>
      <c r="KG322" s="70"/>
      <c r="KH322" s="70"/>
      <c r="KI322" s="70"/>
      <c r="KJ322" s="70"/>
      <c r="KK322" s="70"/>
      <c r="KL322" s="70"/>
      <c r="KM322" s="70"/>
      <c r="KN322" s="70"/>
      <c r="KO322" s="70"/>
      <c r="KP322" s="70"/>
      <c r="KQ322" s="70"/>
      <c r="KR322" s="70"/>
      <c r="KS322" s="70"/>
      <c r="KT322" s="70"/>
      <c r="KU322" s="70"/>
      <c r="KV322" s="70"/>
      <c r="KW322" s="70"/>
      <c r="KX322" s="70"/>
      <c r="KY322" s="70"/>
      <c r="KZ322" s="70"/>
      <c r="LA322" s="70"/>
      <c r="LB322" s="70"/>
      <c r="LC322" s="70"/>
      <c r="LD322" s="70"/>
      <c r="LE322" s="70"/>
      <c r="LF322" s="70"/>
      <c r="LG322" s="70"/>
    </row>
    <row r="323" spans="1:319" ht="45">
      <c r="A323" s="70" t="s">
        <v>488</v>
      </c>
      <c r="B323" s="71">
        <v>290293.72000000003</v>
      </c>
      <c r="C323" s="71">
        <v>187592</v>
      </c>
      <c r="D323" s="26">
        <v>306725.44</v>
      </c>
      <c r="E323" s="26">
        <f>ROUNDUP(Tabla1[[#This Row],[€uros1]],0)</f>
        <v>306726</v>
      </c>
      <c r="F323" s="70">
        <v>24</v>
      </c>
      <c r="G323" s="32">
        <v>322</v>
      </c>
      <c r="H323" s="70" t="s">
        <v>493</v>
      </c>
      <c r="I323" s="70" t="s">
        <v>493</v>
      </c>
      <c r="J323" s="70" t="s">
        <v>493</v>
      </c>
      <c r="M323" s="70">
        <v>2</v>
      </c>
      <c r="N323" s="70">
        <v>2</v>
      </c>
      <c r="O323" s="70" t="s">
        <v>1314</v>
      </c>
      <c r="P323" s="70" t="s">
        <v>1327</v>
      </c>
      <c r="W323" s="70" t="s">
        <v>1434</v>
      </c>
      <c r="AI323" s="70" t="s">
        <v>612</v>
      </c>
      <c r="AJ323" s="70" t="s">
        <v>171</v>
      </c>
      <c r="AK323" s="70" t="s">
        <v>1336</v>
      </c>
      <c r="AL323" s="70" t="s">
        <v>260</v>
      </c>
      <c r="AM323" s="70" t="s">
        <v>2108</v>
      </c>
      <c r="AN323" s="70" t="s">
        <v>60</v>
      </c>
      <c r="AO323" s="70" t="s">
        <v>61</v>
      </c>
      <c r="AP323" s="70" t="s">
        <v>90</v>
      </c>
      <c r="AQ323" s="70" t="s">
        <v>62</v>
      </c>
      <c r="AR323" s="70" t="s">
        <v>64</v>
      </c>
      <c r="AS323" s="70" t="s">
        <v>537</v>
      </c>
      <c r="AT323" s="70" t="s">
        <v>527</v>
      </c>
      <c r="AU323" s="70" t="s">
        <v>528</v>
      </c>
      <c r="AV323" s="70" t="s">
        <v>131</v>
      </c>
      <c r="AW323" s="70" t="s">
        <v>67</v>
      </c>
      <c r="AX323" s="70" t="s">
        <v>235</v>
      </c>
      <c r="AY323" s="70" t="s">
        <v>108</v>
      </c>
      <c r="AZ323" s="70" t="s">
        <v>92</v>
      </c>
      <c r="BA323" s="70" t="s">
        <v>529</v>
      </c>
      <c r="BB323" s="70" t="s">
        <v>317</v>
      </c>
      <c r="BD323" s="70" t="s">
        <v>603</v>
      </c>
      <c r="BE323" s="70" t="s">
        <v>604</v>
      </c>
      <c r="BF323" s="33" t="s">
        <v>2116</v>
      </c>
      <c r="BM323" s="70"/>
      <c r="BN323" s="72"/>
      <c r="BO323" s="70" t="s">
        <v>121</v>
      </c>
      <c r="BP323" s="62" t="s">
        <v>2014</v>
      </c>
      <c r="BQ323" s="73" t="s">
        <v>2077</v>
      </c>
      <c r="BR323" s="70"/>
      <c r="BT323" s="70"/>
      <c r="BU323" s="74"/>
      <c r="BV323" s="70" t="s">
        <v>696</v>
      </c>
      <c r="BW323" s="70"/>
      <c r="BX323" s="70"/>
      <c r="BY323" s="70">
        <v>4</v>
      </c>
      <c r="BZ323" s="70"/>
      <c r="CA323" s="70"/>
      <c r="CB323" s="70"/>
      <c r="CC323" s="70">
        <v>101.1</v>
      </c>
      <c r="CD323" s="70">
        <v>175</v>
      </c>
      <c r="CE323" s="70">
        <v>7.4</v>
      </c>
      <c r="CF323" s="70">
        <v>15.4</v>
      </c>
      <c r="CG323" s="70"/>
      <c r="CH323" s="70"/>
      <c r="CI323" s="70"/>
      <c r="CJ323" s="74"/>
      <c r="CK323" s="70"/>
      <c r="CL323" s="70"/>
      <c r="CM323" s="70"/>
      <c r="CN323" s="70"/>
      <c r="CO323" s="70"/>
      <c r="CP323" s="70"/>
      <c r="CQ323" s="70"/>
      <c r="CR323" s="70"/>
      <c r="CS323" s="70"/>
      <c r="CT323" s="70"/>
      <c r="CV323" s="70"/>
      <c r="CY323" s="75"/>
      <c r="CZ323" s="75"/>
      <c r="DA323" s="75"/>
      <c r="DF323" s="70"/>
      <c r="DJ323" s="70"/>
      <c r="DK323" s="70"/>
      <c r="DL323" s="70"/>
      <c r="DM323" s="70"/>
      <c r="DN323" s="70"/>
      <c r="DO323" s="70"/>
      <c r="DP323" s="70"/>
      <c r="DQ323" s="70"/>
      <c r="DS323" s="70"/>
      <c r="DT323" s="70"/>
      <c r="DU323" s="70"/>
      <c r="DV323" s="70"/>
      <c r="DW323" s="70"/>
      <c r="DX323" s="70"/>
      <c r="DY323" s="70"/>
      <c r="DZ323" s="70"/>
      <c r="EA323" s="70"/>
      <c r="EB323" s="70" t="s">
        <v>2092</v>
      </c>
      <c r="EC323" s="70"/>
      <c r="ED323" s="70"/>
      <c r="EE323" s="70"/>
      <c r="EF323" s="76">
        <v>5100</v>
      </c>
      <c r="EG323" s="76">
        <v>1240</v>
      </c>
      <c r="EH323" s="76">
        <v>2210</v>
      </c>
      <c r="EI323" s="76"/>
      <c r="EJ323" s="76"/>
      <c r="EK323" s="76"/>
      <c r="EL323" s="70">
        <f>COUNTA(Tabla1[[#This Row],[Tamb1]:[Tamb4]])</f>
        <v>2</v>
      </c>
      <c r="EM323" s="78" t="s">
        <v>1727</v>
      </c>
      <c r="EN323" s="78" t="s">
        <v>1736</v>
      </c>
      <c r="EQ323" s="78" t="s">
        <v>1740</v>
      </c>
      <c r="ER323" s="78" t="s">
        <v>1745</v>
      </c>
      <c r="ES323" s="70">
        <f>COUNTA(Tabla1[[#This Row],[Tcam1]:[Tcam9]])</f>
        <v>2</v>
      </c>
      <c r="ET323" s="78" t="s">
        <v>1740</v>
      </c>
      <c r="EU323" s="78" t="s">
        <v>1745</v>
      </c>
      <c r="EV323" s="70"/>
      <c r="EX323" s="76"/>
      <c r="EY323" s="76"/>
      <c r="EZ323" s="76"/>
      <c r="FA323" s="76"/>
      <c r="FB323" s="76"/>
      <c r="FC323" s="80">
        <v>32200</v>
      </c>
      <c r="FD323" s="80">
        <v>145600</v>
      </c>
      <c r="FE323" s="79"/>
      <c r="FF323" s="80"/>
      <c r="FG323" s="80"/>
      <c r="FH323" s="80"/>
      <c r="FI323" s="80"/>
      <c r="FJ323" s="80"/>
      <c r="FK323" s="80"/>
      <c r="FL323" s="80">
        <v>32200</v>
      </c>
      <c r="FM323" s="80">
        <v>75500</v>
      </c>
      <c r="FN323" s="79"/>
      <c r="FO323" s="80"/>
      <c r="FP323" s="80"/>
      <c r="FQ323" s="80"/>
      <c r="FR323" s="80"/>
      <c r="FS323" s="80"/>
      <c r="FT323" s="80"/>
      <c r="FU323" s="79"/>
      <c r="FV323" s="79"/>
      <c r="FW323" s="79"/>
      <c r="FX323" s="80"/>
      <c r="FY323" s="80"/>
      <c r="FZ323" s="80"/>
      <c r="GA323" s="80"/>
      <c r="GB323" s="80"/>
      <c r="GC323" s="80"/>
      <c r="GD323" s="80"/>
      <c r="GE323" s="74"/>
      <c r="GF323" s="74"/>
      <c r="GG323" s="74"/>
      <c r="GH323" s="74"/>
      <c r="GI323" s="74"/>
      <c r="GJ323" s="74"/>
      <c r="GK323" s="74"/>
      <c r="GL323" s="74"/>
      <c r="GM323" s="74"/>
      <c r="GN323" s="74"/>
      <c r="GO323" s="74"/>
      <c r="GP323" s="74"/>
      <c r="GQ323" s="74"/>
      <c r="GR323" s="74"/>
      <c r="GS323" s="74"/>
      <c r="GT323" s="74"/>
      <c r="GU323" s="74"/>
      <c r="GV323" s="74"/>
      <c r="GW323" s="74"/>
      <c r="GX323" s="74"/>
      <c r="GY323" s="74"/>
      <c r="GZ323" s="74"/>
      <c r="HA323" s="74"/>
      <c r="HB323" s="74"/>
      <c r="HC323" s="74"/>
      <c r="HD323" s="74"/>
      <c r="HE323" s="74"/>
      <c r="HF323" s="74"/>
      <c r="HG323" s="74"/>
      <c r="HH323" s="74"/>
      <c r="HI323" s="74"/>
      <c r="HJ323" s="74"/>
      <c r="HK323" s="74"/>
      <c r="HL323" s="74"/>
      <c r="HM323" s="74"/>
      <c r="HN323" s="74"/>
      <c r="HO323" s="74"/>
      <c r="HP323" s="74"/>
      <c r="HQ323" s="74"/>
      <c r="HR323" s="74"/>
      <c r="HS323" s="74"/>
      <c r="HT323" s="74"/>
      <c r="HU323" s="74"/>
      <c r="HV323" s="74"/>
      <c r="HW323" s="74"/>
      <c r="HX323" s="74"/>
      <c r="HY323" s="74"/>
      <c r="HZ323" s="74"/>
      <c r="IA323" s="74"/>
      <c r="IB323" s="74"/>
      <c r="IC323" s="74"/>
      <c r="ID323" s="74"/>
      <c r="IE323" s="74"/>
      <c r="IF323" s="74"/>
      <c r="IG323" s="74"/>
      <c r="IH323" s="74"/>
      <c r="II323" s="74"/>
      <c r="IJ323" s="74"/>
      <c r="IK323" s="74"/>
      <c r="IL323" s="74"/>
      <c r="IM323" s="74"/>
      <c r="IN323" s="74"/>
      <c r="IO323" s="74"/>
      <c r="IP323" s="74"/>
      <c r="IQ323" s="74"/>
      <c r="IR323" s="74"/>
      <c r="IS323" s="74"/>
      <c r="IT323" s="74"/>
      <c r="IU323" s="74"/>
      <c r="IV323" s="74"/>
      <c r="IW323" s="74"/>
      <c r="IX323" s="74"/>
      <c r="IY323" s="74"/>
      <c r="IZ323" s="74"/>
      <c r="JA323" s="74"/>
      <c r="JB323" s="74"/>
      <c r="JC323" s="74"/>
      <c r="JD323" s="74"/>
      <c r="JE323" s="74"/>
      <c r="JF323" s="74"/>
      <c r="JG323" s="74"/>
      <c r="JH323" s="74"/>
      <c r="JI323" s="74"/>
      <c r="JJ323" s="74"/>
      <c r="JK323" s="70"/>
      <c r="JL323" s="70"/>
      <c r="JM323" s="70"/>
      <c r="JN323" s="70"/>
      <c r="JO323" s="70"/>
      <c r="JP323" s="70"/>
      <c r="JQ323" s="70"/>
      <c r="JR323" s="70"/>
      <c r="JS323" s="70"/>
      <c r="JT323" s="70"/>
      <c r="JU323" s="70"/>
      <c r="JV323" s="70"/>
      <c r="JW323" s="70"/>
      <c r="JX323" s="70"/>
      <c r="JY323" s="70"/>
      <c r="JZ323" s="70"/>
      <c r="KA323" s="70"/>
      <c r="KB323" s="70"/>
      <c r="KC323" s="70"/>
      <c r="KD323" s="70"/>
      <c r="KE323" s="70"/>
      <c r="KF323" s="70"/>
      <c r="KG323" s="70"/>
      <c r="KH323" s="70"/>
      <c r="KI323" s="70"/>
      <c r="KJ323" s="70"/>
      <c r="KK323" s="70"/>
      <c r="KL323" s="70"/>
      <c r="KM323" s="70"/>
      <c r="KN323" s="70"/>
      <c r="KO323" s="70"/>
      <c r="KP323" s="70"/>
      <c r="KQ323" s="70"/>
      <c r="KR323" s="70"/>
      <c r="KS323" s="70"/>
      <c r="KT323" s="70"/>
      <c r="KU323" s="70"/>
      <c r="KV323" s="70"/>
      <c r="KW323" s="70"/>
      <c r="KX323" s="70"/>
      <c r="KY323" s="70"/>
      <c r="KZ323" s="70"/>
      <c r="LA323" s="70"/>
      <c r="LB323" s="70"/>
      <c r="LC323" s="70"/>
      <c r="LD323" s="70"/>
      <c r="LE323" s="70"/>
      <c r="LF323" s="70"/>
      <c r="LG323" s="70"/>
    </row>
    <row r="324" spans="1:319" ht="45">
      <c r="A324" s="70" t="s">
        <v>489</v>
      </c>
      <c r="B324" s="71">
        <v>284011.10000000003</v>
      </c>
      <c r="C324" s="71">
        <v>238573</v>
      </c>
      <c r="D324" s="26">
        <v>300087.2</v>
      </c>
      <c r="E324" s="26">
        <f>ROUNDUP(Tabla1[[#This Row],[€uros1]],0)</f>
        <v>300088</v>
      </c>
      <c r="F324" s="70">
        <v>24</v>
      </c>
      <c r="G324" s="32">
        <v>323</v>
      </c>
      <c r="H324" s="70" t="s">
        <v>493</v>
      </c>
      <c r="I324" s="70" t="s">
        <v>493</v>
      </c>
      <c r="J324" s="70" t="s">
        <v>493</v>
      </c>
      <c r="M324" s="70">
        <v>2</v>
      </c>
      <c r="N324" s="70">
        <v>2</v>
      </c>
      <c r="O324" s="70" t="s">
        <v>1314</v>
      </c>
      <c r="P324" s="70" t="s">
        <v>1327</v>
      </c>
      <c r="W324" s="70" t="s">
        <v>1434</v>
      </c>
      <c r="AI324" s="70" t="s">
        <v>612</v>
      </c>
      <c r="AJ324" s="70" t="s">
        <v>171</v>
      </c>
      <c r="AK324" s="70" t="s">
        <v>1336</v>
      </c>
      <c r="AL324" s="70" t="s">
        <v>260</v>
      </c>
      <c r="AM324" s="70" t="s">
        <v>2108</v>
      </c>
      <c r="AN324" s="70" t="s">
        <v>60</v>
      </c>
      <c r="AO324" s="70" t="s">
        <v>61</v>
      </c>
      <c r="AP324" s="70" t="s">
        <v>90</v>
      </c>
      <c r="AQ324" s="70" t="s">
        <v>62</v>
      </c>
      <c r="AR324" s="70" t="s">
        <v>64</v>
      </c>
      <c r="AS324" s="70" t="s">
        <v>537</v>
      </c>
      <c r="AT324" s="70" t="s">
        <v>527</v>
      </c>
      <c r="AU324" s="70" t="s">
        <v>528</v>
      </c>
      <c r="AV324" s="70" t="s">
        <v>131</v>
      </c>
      <c r="AW324" s="70" t="s">
        <v>67</v>
      </c>
      <c r="AX324" s="70" t="s">
        <v>235</v>
      </c>
      <c r="AY324" s="70" t="s">
        <v>108</v>
      </c>
      <c r="AZ324" s="70" t="s">
        <v>92</v>
      </c>
      <c r="BA324" s="70" t="s">
        <v>529</v>
      </c>
      <c r="BB324" s="70" t="s">
        <v>317</v>
      </c>
      <c r="BD324" s="70" t="s">
        <v>603</v>
      </c>
      <c r="BE324" s="70" t="s">
        <v>604</v>
      </c>
      <c r="BF324" s="33" t="s">
        <v>2116</v>
      </c>
      <c r="BM324" s="70"/>
      <c r="BN324" s="72"/>
      <c r="BO324" s="70" t="s">
        <v>121</v>
      </c>
      <c r="BP324" s="62" t="s">
        <v>2015</v>
      </c>
      <c r="BQ324" s="73" t="s">
        <v>2078</v>
      </c>
      <c r="BR324" s="70"/>
      <c r="BT324" s="70"/>
      <c r="BU324" s="74"/>
      <c r="BV324" s="70" t="s">
        <v>651</v>
      </c>
      <c r="BW324" s="70"/>
      <c r="BX324" s="70"/>
      <c r="BY324" s="70">
        <v>4</v>
      </c>
      <c r="BZ324" s="70"/>
      <c r="CA324" s="70"/>
      <c r="CB324" s="70"/>
      <c r="CC324" s="70">
        <v>35.799999999999997</v>
      </c>
      <c r="CD324" s="70">
        <v>64</v>
      </c>
      <c r="CE324" s="70">
        <v>3.5</v>
      </c>
      <c r="CF324" s="70">
        <v>7.4</v>
      </c>
      <c r="CG324" s="70"/>
      <c r="CH324" s="70"/>
      <c r="CI324" s="70"/>
      <c r="CJ324" s="74"/>
      <c r="CK324" s="70"/>
      <c r="CL324" s="70"/>
      <c r="CM324" s="70"/>
      <c r="CN324" s="70"/>
      <c r="CO324" s="70"/>
      <c r="CP324" s="70"/>
      <c r="CQ324" s="70"/>
      <c r="CR324" s="70"/>
      <c r="CS324" s="70"/>
      <c r="CT324" s="70"/>
      <c r="CV324" s="70"/>
      <c r="CY324" s="75"/>
      <c r="CZ324" s="75"/>
      <c r="DA324" s="75"/>
      <c r="DF324" s="70"/>
      <c r="DJ324" s="70"/>
      <c r="DK324" s="70"/>
      <c r="DL324" s="70"/>
      <c r="DM324" s="70"/>
      <c r="DN324" s="70"/>
      <c r="DO324" s="70"/>
      <c r="DP324" s="70"/>
      <c r="DQ324" s="70"/>
      <c r="DS324" s="70"/>
      <c r="DT324" s="70"/>
      <c r="DU324" s="70"/>
      <c r="DV324" s="70"/>
      <c r="DW324" s="70"/>
      <c r="DX324" s="70"/>
      <c r="DY324" s="70"/>
      <c r="DZ324" s="70"/>
      <c r="EA324" s="70"/>
      <c r="EB324" s="70">
        <v>145</v>
      </c>
      <c r="EC324" s="70"/>
      <c r="ED324" s="70"/>
      <c r="EE324" s="70"/>
      <c r="EF324" s="76">
        <v>3400</v>
      </c>
      <c r="EG324" s="76">
        <v>1300</v>
      </c>
      <c r="EH324" s="76">
        <v>2000</v>
      </c>
      <c r="EI324" s="76"/>
      <c r="EJ324" s="76"/>
      <c r="EK324" s="76"/>
      <c r="EL324" s="70">
        <f>COUNTA(Tabla1[[#This Row],[Tamb1]:[Tamb4]])</f>
        <v>2</v>
      </c>
      <c r="EM324" s="78" t="s">
        <v>1727</v>
      </c>
      <c r="EN324" s="78" t="s">
        <v>1736</v>
      </c>
      <c r="EQ324" s="78" t="s">
        <v>1740</v>
      </c>
      <c r="ER324" s="78" t="s">
        <v>1745</v>
      </c>
      <c r="ES324" s="70">
        <f>COUNTA(Tabla1[[#This Row],[Tcam1]:[Tcam9]])</f>
        <v>2</v>
      </c>
      <c r="ET324" s="78" t="s">
        <v>1740</v>
      </c>
      <c r="EU324" s="78" t="s">
        <v>1745</v>
      </c>
      <c r="EV324" s="70"/>
      <c r="EX324" s="76"/>
      <c r="EY324" s="76"/>
      <c r="EZ324" s="76"/>
      <c r="FA324" s="76"/>
      <c r="FB324" s="76"/>
      <c r="FC324" s="79">
        <v>15200</v>
      </c>
      <c r="FD324" s="79">
        <v>57000</v>
      </c>
      <c r="FE324" s="79"/>
      <c r="FF324" s="80"/>
      <c r="FG324" s="80"/>
      <c r="FH324" s="80"/>
      <c r="FI324" s="80"/>
      <c r="FJ324" s="80"/>
      <c r="FK324" s="80"/>
      <c r="FL324" s="79">
        <v>15200</v>
      </c>
      <c r="FM324" s="79" t="s">
        <v>76</v>
      </c>
      <c r="FN324" s="79"/>
      <c r="FO324" s="80"/>
      <c r="FP324" s="80"/>
      <c r="FQ324" s="80"/>
      <c r="FR324" s="80"/>
      <c r="FS324" s="80"/>
      <c r="FT324" s="80"/>
      <c r="FU324" s="79"/>
      <c r="FV324" s="79"/>
      <c r="FW324" s="79"/>
      <c r="FX324" s="80"/>
      <c r="FY324" s="80"/>
      <c r="FZ324" s="80"/>
      <c r="GA324" s="80"/>
      <c r="GB324" s="80"/>
      <c r="GC324" s="80"/>
      <c r="GD324" s="80"/>
      <c r="GE324" s="74"/>
      <c r="GF324" s="74"/>
      <c r="GG324" s="74"/>
      <c r="GH324" s="74"/>
      <c r="GI324" s="74"/>
      <c r="GJ324" s="74"/>
      <c r="GK324" s="74"/>
      <c r="GL324" s="74"/>
      <c r="GM324" s="74"/>
      <c r="GN324" s="74"/>
      <c r="GO324" s="74"/>
      <c r="GP324" s="74"/>
      <c r="GQ324" s="74"/>
      <c r="GR324" s="74"/>
      <c r="GS324" s="74"/>
      <c r="GT324" s="74"/>
      <c r="GU324" s="74"/>
      <c r="GV324" s="74"/>
      <c r="GW324" s="74"/>
      <c r="GX324" s="74"/>
      <c r="GY324" s="74"/>
      <c r="GZ324" s="74"/>
      <c r="HA324" s="74"/>
      <c r="HB324" s="74"/>
      <c r="HC324" s="74"/>
      <c r="HD324" s="74"/>
      <c r="HE324" s="74"/>
      <c r="HF324" s="74"/>
      <c r="HG324" s="74"/>
      <c r="HH324" s="74"/>
      <c r="HI324" s="74"/>
      <c r="HJ324" s="74"/>
      <c r="HK324" s="74"/>
      <c r="HL324" s="74"/>
      <c r="HM324" s="74"/>
      <c r="HN324" s="74"/>
      <c r="HO324" s="74"/>
      <c r="HP324" s="74"/>
      <c r="HQ324" s="74"/>
      <c r="HR324" s="74"/>
      <c r="HS324" s="74"/>
      <c r="HT324" s="74"/>
      <c r="HU324" s="74"/>
      <c r="HV324" s="74"/>
      <c r="HW324" s="74"/>
      <c r="HX324" s="74"/>
      <c r="HY324" s="74"/>
      <c r="HZ324" s="74"/>
      <c r="IA324" s="74"/>
      <c r="IB324" s="74"/>
      <c r="IC324" s="74"/>
      <c r="ID324" s="74"/>
      <c r="IE324" s="74"/>
      <c r="IF324" s="74"/>
      <c r="IG324" s="74"/>
      <c r="IH324" s="74"/>
      <c r="II324" s="74"/>
      <c r="IJ324" s="74"/>
      <c r="IK324" s="74"/>
      <c r="IL324" s="74"/>
      <c r="IM324" s="74"/>
      <c r="IN324" s="74"/>
      <c r="IO324" s="74"/>
      <c r="IP324" s="74"/>
      <c r="IQ324" s="74"/>
      <c r="IR324" s="74"/>
      <c r="IS324" s="74"/>
      <c r="IT324" s="74"/>
      <c r="IU324" s="74"/>
      <c r="IV324" s="74"/>
      <c r="IW324" s="74"/>
      <c r="IX324" s="74"/>
      <c r="IY324" s="74"/>
      <c r="IZ324" s="74"/>
      <c r="JA324" s="74"/>
      <c r="JB324" s="74"/>
      <c r="JC324" s="74"/>
      <c r="JD324" s="74"/>
      <c r="JE324" s="74"/>
      <c r="JF324" s="74"/>
      <c r="JG324" s="74"/>
      <c r="JH324" s="74"/>
      <c r="JI324" s="74"/>
      <c r="JJ324" s="74"/>
      <c r="JK324" s="70"/>
      <c r="JL324" s="70"/>
      <c r="JM324" s="70"/>
      <c r="JN324" s="70"/>
      <c r="JO324" s="70"/>
      <c r="JP324" s="70"/>
      <c r="JQ324" s="70"/>
      <c r="JR324" s="70"/>
      <c r="JS324" s="70"/>
      <c r="JT324" s="70"/>
      <c r="JU324" s="70"/>
      <c r="JV324" s="70"/>
      <c r="JW324" s="70"/>
      <c r="JX324" s="70"/>
      <c r="JY324" s="70"/>
      <c r="JZ324" s="70"/>
      <c r="KA324" s="70"/>
      <c r="KB324" s="70"/>
      <c r="KC324" s="70"/>
      <c r="KD324" s="70"/>
      <c r="KE324" s="70"/>
      <c r="KF324" s="70"/>
      <c r="KG324" s="70"/>
      <c r="KH324" s="70"/>
      <c r="KI324" s="70"/>
      <c r="KJ324" s="70"/>
      <c r="KK324" s="70"/>
      <c r="KL324" s="70"/>
      <c r="KM324" s="70"/>
      <c r="KN324" s="70"/>
      <c r="KO324" s="70"/>
      <c r="KP324" s="70"/>
      <c r="KQ324" s="70"/>
      <c r="KR324" s="70"/>
      <c r="KS324" s="70"/>
      <c r="KT324" s="70"/>
      <c r="KU324" s="70"/>
      <c r="KV324" s="70"/>
      <c r="KW324" s="70"/>
      <c r="KX324" s="70"/>
      <c r="KY324" s="70"/>
      <c r="KZ324" s="70"/>
      <c r="LA324" s="70"/>
      <c r="LB324" s="70"/>
      <c r="LC324" s="70"/>
      <c r="LD324" s="70"/>
      <c r="LE324" s="70"/>
      <c r="LF324" s="70"/>
      <c r="LG324" s="70"/>
    </row>
    <row r="325" spans="1:319" ht="45">
      <c r="A325" s="70" t="s">
        <v>490</v>
      </c>
      <c r="B325" s="71">
        <v>313506.66000000003</v>
      </c>
      <c r="C325" s="71">
        <v>273862</v>
      </c>
      <c r="D325" s="26">
        <v>331252.32</v>
      </c>
      <c r="E325" s="26">
        <f>ROUNDUP(Tabla1[[#This Row],[€uros1]],0)</f>
        <v>331253</v>
      </c>
      <c r="F325" s="70">
        <v>24</v>
      </c>
      <c r="G325" s="32">
        <v>324</v>
      </c>
      <c r="H325" s="70" t="s">
        <v>493</v>
      </c>
      <c r="I325" s="70" t="s">
        <v>493</v>
      </c>
      <c r="J325" s="70" t="s">
        <v>493</v>
      </c>
      <c r="M325" s="70">
        <v>2</v>
      </c>
      <c r="N325" s="70">
        <v>2</v>
      </c>
      <c r="O325" s="70" t="s">
        <v>1314</v>
      </c>
      <c r="P325" s="70" t="s">
        <v>1327</v>
      </c>
      <c r="W325" s="70" t="s">
        <v>1434</v>
      </c>
      <c r="AI325" s="70" t="s">
        <v>612</v>
      </c>
      <c r="AJ325" s="70" t="s">
        <v>171</v>
      </c>
      <c r="AK325" s="70" t="s">
        <v>1336</v>
      </c>
      <c r="AL325" s="70" t="s">
        <v>260</v>
      </c>
      <c r="AM325" s="70" t="s">
        <v>2108</v>
      </c>
      <c r="AN325" s="70" t="s">
        <v>60</v>
      </c>
      <c r="AO325" s="70" t="s">
        <v>61</v>
      </c>
      <c r="AP325" s="70" t="s">
        <v>90</v>
      </c>
      <c r="AQ325" s="70" t="s">
        <v>62</v>
      </c>
      <c r="AR325" s="70" t="s">
        <v>64</v>
      </c>
      <c r="AS325" s="70" t="s">
        <v>537</v>
      </c>
      <c r="AT325" s="70" t="s">
        <v>527</v>
      </c>
      <c r="AU325" s="70" t="s">
        <v>528</v>
      </c>
      <c r="AV325" s="70" t="s">
        <v>131</v>
      </c>
      <c r="AW325" s="70" t="s">
        <v>67</v>
      </c>
      <c r="AX325" s="70" t="s">
        <v>235</v>
      </c>
      <c r="AY325" s="70" t="s">
        <v>108</v>
      </c>
      <c r="AZ325" s="70" t="s">
        <v>92</v>
      </c>
      <c r="BA325" s="70" t="s">
        <v>529</v>
      </c>
      <c r="BB325" s="70" t="s">
        <v>317</v>
      </c>
      <c r="BD325" s="70" t="s">
        <v>603</v>
      </c>
      <c r="BE325" s="70" t="s">
        <v>604</v>
      </c>
      <c r="BF325" s="33" t="s">
        <v>2116</v>
      </c>
      <c r="BM325" s="70"/>
      <c r="BN325" s="72"/>
      <c r="BO325" s="70" t="s">
        <v>121</v>
      </c>
      <c r="BP325" s="62" t="s">
        <v>2016</v>
      </c>
      <c r="BQ325" s="73" t="s">
        <v>2079</v>
      </c>
      <c r="BR325" s="70"/>
      <c r="BT325" s="70"/>
      <c r="BU325" s="74"/>
      <c r="BV325" s="70" t="s">
        <v>666</v>
      </c>
      <c r="BW325" s="70"/>
      <c r="BX325" s="70"/>
      <c r="BY325" s="70">
        <v>4</v>
      </c>
      <c r="BZ325" s="70"/>
      <c r="CA325" s="70"/>
      <c r="CB325" s="70"/>
      <c r="CC325" s="70">
        <v>47.7</v>
      </c>
      <c r="CD325" s="70">
        <v>84.9</v>
      </c>
      <c r="CE325" s="70">
        <v>5.2</v>
      </c>
      <c r="CF325" s="70">
        <v>10.8</v>
      </c>
      <c r="CG325" s="70"/>
      <c r="CH325" s="70"/>
      <c r="CI325" s="70"/>
      <c r="CJ325" s="74"/>
      <c r="CK325" s="70"/>
      <c r="CL325" s="70"/>
      <c r="CM325" s="70"/>
      <c r="CN325" s="70"/>
      <c r="CO325" s="70"/>
      <c r="CP325" s="70"/>
      <c r="CQ325" s="70"/>
      <c r="CR325" s="70"/>
      <c r="CS325" s="70"/>
      <c r="CT325" s="70"/>
      <c r="CV325" s="70"/>
      <c r="CY325" s="75"/>
      <c r="CZ325" s="75"/>
      <c r="DA325" s="75"/>
      <c r="DF325" s="70"/>
      <c r="DJ325" s="70"/>
      <c r="DK325" s="70"/>
      <c r="DL325" s="70"/>
      <c r="DM325" s="70"/>
      <c r="DN325" s="70"/>
      <c r="DO325" s="70"/>
      <c r="DP325" s="70"/>
      <c r="DQ325" s="70"/>
      <c r="DS325" s="70"/>
      <c r="DT325" s="70"/>
      <c r="DU325" s="70"/>
      <c r="DV325" s="70"/>
      <c r="DW325" s="70"/>
      <c r="DX325" s="70"/>
      <c r="DY325" s="70"/>
      <c r="DZ325" s="70"/>
      <c r="EA325" s="70"/>
      <c r="EB325" s="70">
        <v>145</v>
      </c>
      <c r="EC325" s="70"/>
      <c r="ED325" s="70"/>
      <c r="EE325" s="70"/>
      <c r="EF325" s="76">
        <v>4000</v>
      </c>
      <c r="EG325" s="76">
        <v>1600</v>
      </c>
      <c r="EH325" s="76">
        <v>2000</v>
      </c>
      <c r="EI325" s="76"/>
      <c r="EJ325" s="76"/>
      <c r="EK325" s="76"/>
      <c r="EL325" s="70">
        <f>COUNTA(Tabla1[[#This Row],[Tamb1]:[Tamb4]])</f>
        <v>2</v>
      </c>
      <c r="EM325" s="78" t="s">
        <v>1727</v>
      </c>
      <c r="EN325" s="78" t="s">
        <v>1736</v>
      </c>
      <c r="EQ325" s="78" t="s">
        <v>1740</v>
      </c>
      <c r="ER325" s="78" t="s">
        <v>1745</v>
      </c>
      <c r="ES325" s="70">
        <f>COUNTA(Tabla1[[#This Row],[Tcam1]:[Tcam9]])</f>
        <v>2</v>
      </c>
      <c r="ET325" s="78" t="s">
        <v>1740</v>
      </c>
      <c r="EU325" s="78" t="s">
        <v>1745</v>
      </c>
      <c r="EV325" s="70"/>
      <c r="FC325" s="79">
        <v>23200</v>
      </c>
      <c r="FD325" s="79">
        <v>74000</v>
      </c>
      <c r="FE325" s="79"/>
      <c r="FF325" s="80"/>
      <c r="FG325" s="80"/>
      <c r="FH325" s="80"/>
      <c r="FI325" s="80"/>
      <c r="FJ325" s="80"/>
      <c r="FK325" s="80"/>
      <c r="FL325" s="79">
        <v>23200</v>
      </c>
      <c r="FM325" s="79" t="s">
        <v>76</v>
      </c>
      <c r="FN325" s="79"/>
      <c r="FO325" s="80"/>
      <c r="FP325" s="80"/>
      <c r="FQ325" s="80"/>
      <c r="FR325" s="80"/>
      <c r="FS325" s="80"/>
      <c r="FT325" s="80"/>
      <c r="FU325" s="79"/>
      <c r="FV325" s="79"/>
      <c r="FW325" s="79"/>
      <c r="FX325" s="80"/>
      <c r="FY325" s="80"/>
      <c r="FZ325" s="80"/>
      <c r="GA325" s="80"/>
      <c r="GB325" s="80"/>
      <c r="GC325" s="80"/>
      <c r="GD325" s="80"/>
      <c r="GE325" s="74"/>
      <c r="GF325" s="74"/>
      <c r="GG325" s="74"/>
      <c r="GH325" s="74"/>
      <c r="GI325" s="74"/>
      <c r="GJ325" s="74"/>
      <c r="GK325" s="74"/>
      <c r="GL325" s="74"/>
      <c r="GM325" s="74"/>
      <c r="GN325" s="74"/>
      <c r="GO325" s="74"/>
      <c r="GP325" s="74"/>
      <c r="GQ325" s="74"/>
      <c r="GR325" s="74"/>
      <c r="GS325" s="74"/>
      <c r="GT325" s="74"/>
      <c r="GU325" s="74"/>
      <c r="GV325" s="74"/>
      <c r="GW325" s="74"/>
      <c r="GX325" s="74"/>
      <c r="GY325" s="74"/>
      <c r="GZ325" s="74"/>
      <c r="HA325" s="74"/>
      <c r="HB325" s="74"/>
      <c r="HC325" s="74"/>
      <c r="HD325" s="74"/>
      <c r="HE325" s="74"/>
      <c r="HF325" s="74"/>
      <c r="HG325" s="74"/>
      <c r="HH325" s="74"/>
      <c r="HI325" s="74"/>
      <c r="HJ325" s="74"/>
      <c r="HK325" s="74"/>
      <c r="HL325" s="74"/>
      <c r="HM325" s="74"/>
      <c r="HN325" s="74"/>
      <c r="HO325" s="74"/>
      <c r="HP325" s="74"/>
      <c r="HQ325" s="74"/>
      <c r="HR325" s="74"/>
      <c r="HS325" s="74"/>
      <c r="HT325" s="74"/>
      <c r="HU325" s="74"/>
      <c r="HV325" s="74"/>
      <c r="HW325" s="74"/>
      <c r="HX325" s="74"/>
      <c r="HY325" s="74"/>
      <c r="HZ325" s="74"/>
      <c r="IA325" s="74"/>
      <c r="IB325" s="74"/>
      <c r="IC325" s="74"/>
      <c r="ID325" s="74"/>
      <c r="IE325" s="74"/>
      <c r="IF325" s="74"/>
      <c r="IG325" s="74"/>
      <c r="IH325" s="74"/>
      <c r="II325" s="74"/>
      <c r="IJ325" s="74"/>
      <c r="IK325" s="74"/>
      <c r="IL325" s="74"/>
      <c r="IM325" s="74"/>
      <c r="IN325" s="74"/>
      <c r="IO325" s="74"/>
      <c r="IP325" s="74"/>
      <c r="IQ325" s="74"/>
      <c r="IR325" s="74"/>
      <c r="IS325" s="74"/>
      <c r="IT325" s="74"/>
      <c r="IU325" s="74"/>
      <c r="IV325" s="74"/>
      <c r="IW325" s="74"/>
      <c r="IX325" s="74"/>
      <c r="IY325" s="74"/>
      <c r="IZ325" s="74"/>
      <c r="JA325" s="74"/>
      <c r="JB325" s="74"/>
      <c r="JC325" s="74"/>
      <c r="JD325" s="74"/>
      <c r="JE325" s="74"/>
      <c r="JF325" s="74"/>
      <c r="JG325" s="74"/>
      <c r="JH325" s="74"/>
      <c r="JI325" s="74"/>
      <c r="JJ325" s="74"/>
      <c r="JK325" s="70"/>
      <c r="JL325" s="70"/>
      <c r="JM325" s="70"/>
      <c r="JN325" s="70"/>
      <c r="JO325" s="70"/>
      <c r="JP325" s="70"/>
      <c r="JQ325" s="70"/>
      <c r="JR325" s="70"/>
      <c r="JS325" s="70"/>
      <c r="JT325" s="70"/>
      <c r="JU325" s="70"/>
      <c r="JV325" s="70"/>
      <c r="JW325" s="70"/>
      <c r="JX325" s="70"/>
      <c r="JY325" s="70"/>
      <c r="JZ325" s="70"/>
      <c r="KA325" s="70"/>
      <c r="KB325" s="70"/>
      <c r="KC325" s="70"/>
      <c r="KD325" s="70"/>
      <c r="KE325" s="70"/>
      <c r="KF325" s="70"/>
      <c r="KG325" s="70"/>
      <c r="KH325" s="70"/>
      <c r="KI325" s="70"/>
      <c r="KJ325" s="70"/>
      <c r="KK325" s="70"/>
      <c r="KL325" s="70"/>
      <c r="KM325" s="70"/>
      <c r="KN325" s="70"/>
      <c r="KO325" s="70"/>
      <c r="KP325" s="70"/>
      <c r="KQ325" s="70"/>
      <c r="KR325" s="70"/>
      <c r="KS325" s="70"/>
      <c r="KT325" s="70"/>
      <c r="KU325" s="70"/>
      <c r="KV325" s="70"/>
      <c r="KW325" s="70"/>
      <c r="KX325" s="70"/>
      <c r="KY325" s="70"/>
      <c r="KZ325" s="70"/>
      <c r="LA325" s="70"/>
      <c r="LB325" s="70"/>
      <c r="LC325" s="70"/>
      <c r="LD325" s="70"/>
      <c r="LE325" s="70"/>
      <c r="LF325" s="70"/>
      <c r="LG325" s="70"/>
    </row>
    <row r="326" spans="1:319" ht="45">
      <c r="A326" s="70" t="s">
        <v>491</v>
      </c>
      <c r="B326" s="71">
        <v>359313.5</v>
      </c>
      <c r="C326" s="71">
        <v>267935</v>
      </c>
      <c r="D326" s="26">
        <v>379652.00000000006</v>
      </c>
      <c r="E326" s="26">
        <f>ROUNDUP(Tabla1[[#This Row],[€uros1]],0)</f>
        <v>379652</v>
      </c>
      <c r="F326" s="70">
        <v>24</v>
      </c>
      <c r="G326" s="32">
        <v>325</v>
      </c>
      <c r="H326" s="70" t="s">
        <v>493</v>
      </c>
      <c r="I326" s="70" t="s">
        <v>493</v>
      </c>
      <c r="J326" s="70" t="s">
        <v>493</v>
      </c>
      <c r="M326" s="70">
        <v>2</v>
      </c>
      <c r="N326" s="70">
        <v>2</v>
      </c>
      <c r="O326" s="70" t="s">
        <v>1314</v>
      </c>
      <c r="P326" s="70" t="s">
        <v>1327</v>
      </c>
      <c r="W326" s="70" t="s">
        <v>1434</v>
      </c>
      <c r="AI326" s="70" t="s">
        <v>612</v>
      </c>
      <c r="AJ326" s="70" t="s">
        <v>171</v>
      </c>
      <c r="AK326" s="70" t="s">
        <v>1336</v>
      </c>
      <c r="AL326" s="70" t="s">
        <v>260</v>
      </c>
      <c r="AM326" s="70" t="s">
        <v>2108</v>
      </c>
      <c r="AN326" s="70" t="s">
        <v>60</v>
      </c>
      <c r="AO326" s="70" t="s">
        <v>61</v>
      </c>
      <c r="AP326" s="70" t="s">
        <v>90</v>
      </c>
      <c r="AQ326" s="70" t="s">
        <v>62</v>
      </c>
      <c r="AR326" s="70" t="s">
        <v>64</v>
      </c>
      <c r="AS326" s="70" t="s">
        <v>537</v>
      </c>
      <c r="AT326" s="70" t="s">
        <v>527</v>
      </c>
      <c r="AU326" s="70" t="s">
        <v>528</v>
      </c>
      <c r="AV326" s="70" t="s">
        <v>131</v>
      </c>
      <c r="AW326" s="70" t="s">
        <v>67</v>
      </c>
      <c r="AX326" s="70" t="s">
        <v>235</v>
      </c>
      <c r="AY326" s="70" t="s">
        <v>108</v>
      </c>
      <c r="AZ326" s="70" t="s">
        <v>92</v>
      </c>
      <c r="BA326" s="70" t="s">
        <v>529</v>
      </c>
      <c r="BB326" s="70" t="s">
        <v>317</v>
      </c>
      <c r="BD326" s="70" t="s">
        <v>603</v>
      </c>
      <c r="BE326" s="70" t="s">
        <v>604</v>
      </c>
      <c r="BF326" s="33" t="s">
        <v>2116</v>
      </c>
      <c r="BM326" s="70"/>
      <c r="BN326" s="72"/>
      <c r="BO326" s="70" t="s">
        <v>121</v>
      </c>
      <c r="BP326" s="62" t="s">
        <v>2017</v>
      </c>
      <c r="BQ326" s="73" t="s">
        <v>2080</v>
      </c>
      <c r="BR326" s="70"/>
      <c r="BT326" s="70"/>
      <c r="BU326" s="74"/>
      <c r="BV326" s="70" t="s">
        <v>690</v>
      </c>
      <c r="BW326" s="70"/>
      <c r="BX326" s="70"/>
      <c r="BY326" s="70">
        <v>4</v>
      </c>
      <c r="BZ326" s="70"/>
      <c r="CA326" s="70"/>
      <c r="CB326" s="70"/>
      <c r="CC326" s="70">
        <v>66.400000000000006</v>
      </c>
      <c r="CD326" s="70">
        <v>117.6</v>
      </c>
      <c r="CE326" s="70">
        <v>5.9</v>
      </c>
      <c r="CF326" s="70">
        <v>12.3</v>
      </c>
      <c r="CG326" s="70"/>
      <c r="CH326" s="70"/>
      <c r="CI326" s="70"/>
      <c r="CJ326" s="74"/>
      <c r="CK326" s="70"/>
      <c r="CL326" s="70"/>
      <c r="CM326" s="70"/>
      <c r="CN326" s="70"/>
      <c r="CO326" s="70"/>
      <c r="CP326" s="70"/>
      <c r="CQ326" s="70"/>
      <c r="CR326" s="70"/>
      <c r="CS326" s="70"/>
      <c r="CT326" s="70"/>
      <c r="CV326" s="70"/>
      <c r="CY326" s="75"/>
      <c r="CZ326" s="75"/>
      <c r="DA326" s="75"/>
      <c r="DF326" s="70"/>
      <c r="DJ326" s="70"/>
      <c r="DK326" s="70"/>
      <c r="DL326" s="70"/>
      <c r="DM326" s="70"/>
      <c r="DN326" s="70"/>
      <c r="DO326" s="70"/>
      <c r="DP326" s="70"/>
      <c r="DQ326" s="70"/>
      <c r="DS326" s="70"/>
      <c r="DT326" s="70"/>
      <c r="DU326" s="70"/>
      <c r="DV326" s="70"/>
      <c r="DW326" s="70"/>
      <c r="DX326" s="70"/>
      <c r="DY326" s="70"/>
      <c r="DZ326" s="70"/>
      <c r="EA326" s="70"/>
      <c r="EB326" s="70" t="s">
        <v>2092</v>
      </c>
      <c r="EC326" s="70"/>
      <c r="ED326" s="70"/>
      <c r="EE326" s="70"/>
      <c r="EF326" s="76">
        <v>4000</v>
      </c>
      <c r="EG326" s="76">
        <v>1600</v>
      </c>
      <c r="EH326" s="76">
        <v>2000</v>
      </c>
      <c r="EI326" s="76"/>
      <c r="EJ326" s="76"/>
      <c r="EK326" s="76"/>
      <c r="EL326" s="70">
        <f>COUNTA(Tabla1[[#This Row],[Tamb1]:[Tamb4]])</f>
        <v>2</v>
      </c>
      <c r="EM326" s="78" t="s">
        <v>1727</v>
      </c>
      <c r="EN326" s="78" t="s">
        <v>1736</v>
      </c>
      <c r="EQ326" s="78" t="s">
        <v>1740</v>
      </c>
      <c r="ER326" s="78" t="s">
        <v>1745</v>
      </c>
      <c r="ES326" s="70">
        <f>COUNTA(Tabla1[[#This Row],[Tcam1]:[Tcam9]])</f>
        <v>2</v>
      </c>
      <c r="ET326" s="78" t="s">
        <v>1740</v>
      </c>
      <c r="EU326" s="78" t="s">
        <v>1745</v>
      </c>
      <c r="EV326" s="70"/>
      <c r="FC326" s="79">
        <v>26000</v>
      </c>
      <c r="FD326" s="79">
        <v>119000</v>
      </c>
      <c r="FE326" s="79"/>
      <c r="FF326" s="80"/>
      <c r="FG326" s="80"/>
      <c r="FH326" s="80"/>
      <c r="FI326" s="80"/>
      <c r="FJ326" s="80"/>
      <c r="FK326" s="80"/>
      <c r="FL326" s="79">
        <v>26000</v>
      </c>
      <c r="FM326" s="79" t="s">
        <v>76</v>
      </c>
      <c r="FN326" s="79"/>
      <c r="FO326" s="80"/>
      <c r="FP326" s="80"/>
      <c r="FQ326" s="80"/>
      <c r="FR326" s="80"/>
      <c r="FS326" s="80"/>
      <c r="FT326" s="80"/>
      <c r="FU326" s="79"/>
      <c r="FV326" s="79"/>
      <c r="FW326" s="79"/>
      <c r="FX326" s="80"/>
      <c r="FY326" s="80"/>
      <c r="FZ326" s="80"/>
      <c r="GA326" s="80"/>
      <c r="GB326" s="80"/>
      <c r="GC326" s="80"/>
      <c r="GD326" s="80"/>
      <c r="GE326" s="74"/>
      <c r="GF326" s="74"/>
      <c r="GG326" s="74"/>
      <c r="GH326" s="74"/>
      <c r="GI326" s="74"/>
      <c r="GJ326" s="74"/>
      <c r="GK326" s="74"/>
      <c r="GL326" s="74"/>
      <c r="GM326" s="74"/>
      <c r="GN326" s="74"/>
      <c r="GO326" s="74"/>
      <c r="GP326" s="74"/>
      <c r="GQ326" s="74"/>
      <c r="GR326" s="74"/>
      <c r="GS326" s="74"/>
      <c r="GT326" s="74"/>
      <c r="GU326" s="74"/>
      <c r="GV326" s="74"/>
      <c r="GW326" s="74"/>
      <c r="GX326" s="74"/>
      <c r="GY326" s="74"/>
      <c r="GZ326" s="74"/>
      <c r="HA326" s="74"/>
      <c r="HB326" s="74"/>
      <c r="HC326" s="74"/>
      <c r="HD326" s="74"/>
      <c r="HE326" s="74"/>
      <c r="HF326" s="74"/>
      <c r="HG326" s="74"/>
      <c r="HH326" s="74"/>
      <c r="HI326" s="74"/>
      <c r="HJ326" s="74"/>
      <c r="HK326" s="74"/>
      <c r="HL326" s="74"/>
      <c r="HM326" s="74"/>
      <c r="HN326" s="74"/>
      <c r="HO326" s="74"/>
      <c r="HP326" s="74"/>
      <c r="HQ326" s="74"/>
      <c r="HR326" s="74"/>
      <c r="HS326" s="74"/>
      <c r="HT326" s="74"/>
      <c r="HU326" s="74"/>
      <c r="HV326" s="74"/>
      <c r="HW326" s="74"/>
      <c r="HX326" s="74"/>
      <c r="HY326" s="74"/>
      <c r="HZ326" s="74"/>
      <c r="IA326" s="74"/>
      <c r="IB326" s="74"/>
      <c r="IC326" s="74"/>
      <c r="ID326" s="74"/>
      <c r="IE326" s="74"/>
      <c r="IF326" s="74"/>
      <c r="IG326" s="74"/>
      <c r="IH326" s="74"/>
      <c r="II326" s="74"/>
      <c r="IJ326" s="74"/>
      <c r="IK326" s="74"/>
      <c r="IL326" s="74"/>
      <c r="IM326" s="74"/>
      <c r="IN326" s="74"/>
      <c r="IO326" s="74"/>
      <c r="IP326" s="74"/>
      <c r="IQ326" s="74"/>
      <c r="IR326" s="74"/>
      <c r="IS326" s="74"/>
      <c r="IT326" s="74"/>
      <c r="IU326" s="74"/>
      <c r="IV326" s="74"/>
      <c r="IW326" s="74"/>
      <c r="IX326" s="74"/>
      <c r="IY326" s="74"/>
      <c r="IZ326" s="74"/>
      <c r="JA326" s="74"/>
      <c r="JB326" s="74"/>
      <c r="JC326" s="74"/>
      <c r="JD326" s="74"/>
      <c r="JE326" s="74"/>
      <c r="JF326" s="74"/>
      <c r="JG326" s="74"/>
      <c r="JH326" s="74"/>
      <c r="JI326" s="74"/>
      <c r="JJ326" s="74"/>
      <c r="JK326" s="70"/>
      <c r="JL326" s="70"/>
      <c r="JM326" s="70"/>
      <c r="JN326" s="70"/>
      <c r="JO326" s="70"/>
      <c r="JP326" s="70"/>
      <c r="JQ326" s="70"/>
      <c r="JR326" s="70"/>
      <c r="JS326" s="70"/>
      <c r="JT326" s="70"/>
      <c r="JU326" s="70"/>
      <c r="JV326" s="70"/>
      <c r="JW326" s="70"/>
      <c r="JX326" s="70"/>
      <c r="JY326" s="70"/>
      <c r="JZ326" s="70"/>
      <c r="KA326" s="70"/>
      <c r="KB326" s="70"/>
      <c r="KC326" s="70"/>
      <c r="KD326" s="70"/>
      <c r="KE326" s="70"/>
      <c r="KF326" s="70"/>
      <c r="KG326" s="70"/>
      <c r="KH326" s="70"/>
      <c r="KI326" s="70"/>
      <c r="KJ326" s="70"/>
      <c r="KK326" s="70"/>
      <c r="KL326" s="70"/>
      <c r="KM326" s="70"/>
      <c r="KN326" s="70"/>
      <c r="KO326" s="70"/>
      <c r="KP326" s="70"/>
      <c r="KQ326" s="70"/>
      <c r="KR326" s="70"/>
      <c r="KS326" s="70"/>
      <c r="KT326" s="70"/>
      <c r="KU326" s="70"/>
      <c r="KV326" s="70"/>
      <c r="KW326" s="70"/>
      <c r="KX326" s="70"/>
      <c r="KY326" s="70"/>
      <c r="KZ326" s="70"/>
      <c r="LA326" s="70"/>
      <c r="LB326" s="70"/>
      <c r="LC326" s="70"/>
      <c r="LD326" s="70"/>
      <c r="LE326" s="70"/>
      <c r="LF326" s="70"/>
      <c r="LG326" s="70"/>
    </row>
    <row r="327" spans="1:319" ht="45">
      <c r="A327" s="70" t="s">
        <v>492</v>
      </c>
      <c r="B327" s="71">
        <v>377384.38</v>
      </c>
      <c r="C327" s="71">
        <v>295761</v>
      </c>
      <c r="D327" s="26">
        <v>398745.76</v>
      </c>
      <c r="E327" s="26">
        <f>ROUNDUP(Tabla1[[#This Row],[€uros1]],0)</f>
        <v>398746</v>
      </c>
      <c r="F327" s="70">
        <v>24</v>
      </c>
      <c r="G327" s="32">
        <v>326</v>
      </c>
      <c r="H327" s="70" t="s">
        <v>493</v>
      </c>
      <c r="I327" s="70" t="s">
        <v>493</v>
      </c>
      <c r="J327" s="70" t="s">
        <v>493</v>
      </c>
      <c r="M327" s="70">
        <v>2</v>
      </c>
      <c r="N327" s="70">
        <v>2</v>
      </c>
      <c r="O327" s="70" t="s">
        <v>1314</v>
      </c>
      <c r="P327" s="70" t="s">
        <v>1327</v>
      </c>
      <c r="W327" s="70" t="s">
        <v>1434</v>
      </c>
      <c r="AI327" s="70" t="s">
        <v>612</v>
      </c>
      <c r="AJ327" s="70" t="s">
        <v>171</v>
      </c>
      <c r="AK327" s="70" t="s">
        <v>1336</v>
      </c>
      <c r="AL327" s="70" t="s">
        <v>260</v>
      </c>
      <c r="AM327" s="70" t="s">
        <v>2108</v>
      </c>
      <c r="AN327" s="70" t="s">
        <v>60</v>
      </c>
      <c r="AO327" s="70" t="s">
        <v>61</v>
      </c>
      <c r="AP327" s="70" t="s">
        <v>90</v>
      </c>
      <c r="AQ327" s="70" t="s">
        <v>62</v>
      </c>
      <c r="AR327" s="70" t="s">
        <v>64</v>
      </c>
      <c r="AS327" s="70" t="s">
        <v>537</v>
      </c>
      <c r="AT327" s="70" t="s">
        <v>527</v>
      </c>
      <c r="AU327" s="70" t="s">
        <v>528</v>
      </c>
      <c r="AV327" s="70" t="s">
        <v>131</v>
      </c>
      <c r="AW327" s="70" t="s">
        <v>67</v>
      </c>
      <c r="AX327" s="70" t="s">
        <v>235</v>
      </c>
      <c r="AY327" s="70" t="s">
        <v>108</v>
      </c>
      <c r="AZ327" s="70" t="s">
        <v>92</v>
      </c>
      <c r="BA327" s="70" t="s">
        <v>529</v>
      </c>
      <c r="BB327" s="70" t="s">
        <v>317</v>
      </c>
      <c r="BD327" s="70" t="s">
        <v>603</v>
      </c>
      <c r="BE327" s="70" t="s">
        <v>604</v>
      </c>
      <c r="BF327" s="33" t="s">
        <v>2116</v>
      </c>
      <c r="BM327" s="70"/>
      <c r="BN327" s="72"/>
      <c r="BO327" s="70" t="s">
        <v>121</v>
      </c>
      <c r="BP327" s="62" t="s">
        <v>2018</v>
      </c>
      <c r="BQ327" s="73" t="s">
        <v>2081</v>
      </c>
      <c r="BR327" s="70"/>
      <c r="BT327" s="70"/>
      <c r="BU327" s="74"/>
      <c r="BV327" s="70" t="s">
        <v>696</v>
      </c>
      <c r="BW327" s="70"/>
      <c r="BX327" s="70"/>
      <c r="BY327" s="70">
        <v>4</v>
      </c>
      <c r="BZ327" s="70"/>
      <c r="CA327" s="70"/>
      <c r="CB327" s="70"/>
      <c r="CC327" s="70">
        <v>86.1</v>
      </c>
      <c r="CD327" s="70">
        <v>149.69999999999999</v>
      </c>
      <c r="CE327" s="70">
        <v>7.4</v>
      </c>
      <c r="CF327" s="70">
        <v>15.4</v>
      </c>
      <c r="CG327" s="70"/>
      <c r="CH327" s="70"/>
      <c r="CI327" s="70"/>
      <c r="CJ327" s="74"/>
      <c r="CK327" s="70"/>
      <c r="CL327" s="70"/>
      <c r="CM327" s="70"/>
      <c r="CN327" s="70"/>
      <c r="CO327" s="70"/>
      <c r="CP327" s="70"/>
      <c r="CQ327" s="70"/>
      <c r="CR327" s="70"/>
      <c r="CS327" s="70"/>
      <c r="CT327" s="70"/>
      <c r="CV327" s="70"/>
      <c r="CY327" s="75"/>
      <c r="CZ327" s="75"/>
      <c r="DA327" s="75"/>
      <c r="DF327" s="70"/>
      <c r="DJ327" s="70"/>
      <c r="DK327" s="70"/>
      <c r="DL327" s="70"/>
      <c r="DM327" s="70"/>
      <c r="DN327" s="70"/>
      <c r="DO327" s="70"/>
      <c r="DP327" s="70"/>
      <c r="DQ327" s="70"/>
      <c r="DS327" s="70"/>
      <c r="DT327" s="70"/>
      <c r="DU327" s="70"/>
      <c r="DV327" s="70"/>
      <c r="DW327" s="70"/>
      <c r="DX327" s="70"/>
      <c r="DY327" s="70"/>
      <c r="DZ327" s="70"/>
      <c r="EA327" s="70"/>
      <c r="EB327" s="70" t="s">
        <v>2092</v>
      </c>
      <c r="EC327" s="70"/>
      <c r="ED327" s="70"/>
      <c r="EE327" s="70"/>
      <c r="EF327" s="76">
        <v>4000</v>
      </c>
      <c r="EG327" s="76">
        <v>1600</v>
      </c>
      <c r="EH327" s="76">
        <v>2000</v>
      </c>
      <c r="EI327" s="76"/>
      <c r="EJ327" s="76"/>
      <c r="EK327" s="76"/>
      <c r="EL327" s="70">
        <f>COUNTA(Tabla1[[#This Row],[Tamb1]:[Tamb4]])</f>
        <v>2</v>
      </c>
      <c r="EM327" s="78" t="s">
        <v>1727</v>
      </c>
      <c r="EN327" s="78" t="s">
        <v>1736</v>
      </c>
      <c r="EQ327" s="78" t="s">
        <v>1740</v>
      </c>
      <c r="ER327" s="78" t="s">
        <v>1745</v>
      </c>
      <c r="ES327" s="70">
        <f>COUNTA(Tabla1[[#This Row],[Tcam1]:[Tcam9]])</f>
        <v>2</v>
      </c>
      <c r="ET327" s="78" t="s">
        <v>1740</v>
      </c>
      <c r="EU327" s="78" t="s">
        <v>1745</v>
      </c>
      <c r="EV327" s="70"/>
      <c r="FC327" s="79">
        <v>33200</v>
      </c>
      <c r="FD327" s="79">
        <v>150000</v>
      </c>
      <c r="FE327" s="79"/>
      <c r="FF327" s="80"/>
      <c r="FG327" s="80"/>
      <c r="FH327" s="80"/>
      <c r="FI327" s="80"/>
      <c r="FJ327" s="80"/>
      <c r="FK327" s="80"/>
      <c r="FL327" s="79">
        <v>33200</v>
      </c>
      <c r="FM327" s="79" t="s">
        <v>76</v>
      </c>
      <c r="FN327" s="79"/>
      <c r="FO327" s="80"/>
      <c r="FP327" s="80"/>
      <c r="FQ327" s="80"/>
      <c r="FR327" s="80"/>
      <c r="FS327" s="80"/>
      <c r="FT327" s="80"/>
      <c r="FU327" s="79"/>
      <c r="FV327" s="79"/>
      <c r="FW327" s="79"/>
      <c r="FX327" s="80"/>
      <c r="FY327" s="80"/>
      <c r="FZ327" s="80"/>
      <c r="GA327" s="80"/>
      <c r="GB327" s="80"/>
      <c r="GC327" s="80"/>
      <c r="GD327" s="80"/>
      <c r="GE327" s="74"/>
      <c r="GF327" s="74"/>
      <c r="GG327" s="74"/>
      <c r="GH327" s="74"/>
      <c r="GI327" s="74"/>
      <c r="GJ327" s="74"/>
      <c r="GK327" s="74"/>
      <c r="GL327" s="74"/>
      <c r="GM327" s="74"/>
      <c r="GN327" s="74"/>
      <c r="GO327" s="74"/>
      <c r="GP327" s="74"/>
      <c r="GQ327" s="74"/>
      <c r="GR327" s="74"/>
      <c r="GS327" s="74"/>
      <c r="GT327" s="74"/>
      <c r="GU327" s="74"/>
      <c r="GV327" s="74"/>
      <c r="GW327" s="74"/>
      <c r="GX327" s="74"/>
      <c r="GY327" s="74"/>
      <c r="GZ327" s="74"/>
      <c r="HA327" s="74"/>
      <c r="HB327" s="74"/>
      <c r="HC327" s="74"/>
      <c r="HD327" s="74"/>
      <c r="HE327" s="74"/>
      <c r="HF327" s="74"/>
      <c r="HG327" s="74"/>
      <c r="HH327" s="74"/>
      <c r="HI327" s="74"/>
      <c r="HJ327" s="74"/>
      <c r="HK327" s="74"/>
      <c r="HL327" s="74"/>
      <c r="HM327" s="74"/>
      <c r="HN327" s="74"/>
      <c r="HO327" s="74"/>
      <c r="HP327" s="74"/>
      <c r="HQ327" s="74"/>
      <c r="HR327" s="74"/>
      <c r="HS327" s="74"/>
      <c r="HT327" s="74"/>
      <c r="HU327" s="74"/>
      <c r="HV327" s="74"/>
      <c r="HW327" s="74"/>
      <c r="HX327" s="74"/>
      <c r="HY327" s="74"/>
      <c r="HZ327" s="74"/>
      <c r="IA327" s="74"/>
      <c r="IB327" s="74"/>
      <c r="IC327" s="74"/>
      <c r="ID327" s="74"/>
      <c r="IE327" s="74"/>
      <c r="IF327" s="74"/>
      <c r="IG327" s="74"/>
      <c r="IH327" s="74"/>
      <c r="II327" s="74"/>
      <c r="IJ327" s="74"/>
      <c r="IK327" s="74"/>
      <c r="IL327" s="74"/>
      <c r="IM327" s="74"/>
      <c r="IN327" s="74"/>
      <c r="IO327" s="74"/>
      <c r="IP327" s="74"/>
      <c r="IQ327" s="74"/>
      <c r="IR327" s="74"/>
      <c r="IS327" s="74"/>
      <c r="IT327" s="74"/>
      <c r="IU327" s="74"/>
      <c r="IV327" s="74"/>
      <c r="IW327" s="74"/>
      <c r="IX327" s="74"/>
      <c r="IY327" s="74"/>
      <c r="IZ327" s="74"/>
      <c r="JA327" s="74"/>
      <c r="JB327" s="74"/>
      <c r="JC327" s="74"/>
      <c r="JD327" s="74"/>
      <c r="JE327" s="74"/>
      <c r="JF327" s="74"/>
      <c r="JG327" s="74"/>
      <c r="JH327" s="74"/>
      <c r="JI327" s="74"/>
      <c r="JJ327" s="74"/>
      <c r="JK327" s="70"/>
      <c r="JL327" s="70"/>
      <c r="JM327" s="70"/>
      <c r="JN327" s="70"/>
      <c r="JO327" s="70"/>
      <c r="JP327" s="70"/>
      <c r="JQ327" s="70"/>
      <c r="JR327" s="70"/>
      <c r="JS327" s="70"/>
      <c r="JT327" s="70"/>
      <c r="JU327" s="70"/>
      <c r="JV327" s="70"/>
      <c r="JW327" s="70"/>
      <c r="JX327" s="70"/>
      <c r="JY327" s="70"/>
      <c r="JZ327" s="70"/>
      <c r="KA327" s="70"/>
      <c r="KB327" s="70"/>
      <c r="KC327" s="70"/>
      <c r="KD327" s="70"/>
      <c r="KE327" s="70"/>
      <c r="KF327" s="70"/>
      <c r="KG327" s="70"/>
      <c r="KH327" s="70"/>
      <c r="KI327" s="70"/>
      <c r="KJ327" s="70"/>
      <c r="KK327" s="70"/>
      <c r="KL327" s="70"/>
      <c r="KM327" s="70"/>
      <c r="KN327" s="70"/>
      <c r="KO327" s="70"/>
      <c r="KP327" s="70"/>
      <c r="KQ327" s="70"/>
      <c r="KR327" s="70"/>
      <c r="KS327" s="70"/>
      <c r="KT327" s="70"/>
      <c r="KU327" s="70"/>
      <c r="KV327" s="70"/>
      <c r="KW327" s="70"/>
      <c r="KX327" s="70"/>
      <c r="KY327" s="70"/>
      <c r="KZ327" s="70"/>
      <c r="LA327" s="70"/>
      <c r="LB327" s="70"/>
      <c r="LC327" s="70"/>
      <c r="LD327" s="70"/>
      <c r="LE327" s="70"/>
      <c r="LF327" s="70"/>
      <c r="LG327" s="70"/>
    </row>
    <row r="328" spans="1:319" ht="60">
      <c r="A328" s="70" t="s">
        <v>494</v>
      </c>
      <c r="B328" s="71" t="s">
        <v>76</v>
      </c>
      <c r="C328" s="71" t="s">
        <v>76</v>
      </c>
      <c r="D328" s="71" t="s">
        <v>76</v>
      </c>
      <c r="E328" s="71" t="s">
        <v>76</v>
      </c>
      <c r="F328" s="70">
        <v>25</v>
      </c>
      <c r="G328" s="32">
        <v>327</v>
      </c>
      <c r="H328" s="70" t="s">
        <v>502</v>
      </c>
      <c r="I328" s="70" t="s">
        <v>502</v>
      </c>
      <c r="J328" s="70" t="s">
        <v>502</v>
      </c>
      <c r="M328" s="70">
        <v>2</v>
      </c>
      <c r="N328" s="70">
        <v>2</v>
      </c>
      <c r="O328" s="70" t="s">
        <v>1308</v>
      </c>
      <c r="P328" s="70" t="s">
        <v>1320</v>
      </c>
      <c r="R328" s="70" t="s">
        <v>1438</v>
      </c>
      <c r="W328" s="70" t="s">
        <v>1439</v>
      </c>
      <c r="X328" s="70" t="s">
        <v>1440</v>
      </c>
      <c r="AD328" s="70" t="s">
        <v>1441</v>
      </c>
      <c r="AI328" s="70" t="s">
        <v>612</v>
      </c>
      <c r="AJ328" s="70" t="s">
        <v>171</v>
      </c>
      <c r="AK328" s="70" t="s">
        <v>1336</v>
      </c>
      <c r="AL328" s="62" t="s">
        <v>316</v>
      </c>
      <c r="AM328" s="70" t="s">
        <v>2108</v>
      </c>
      <c r="AN328" s="70" t="s">
        <v>60</v>
      </c>
      <c r="AO328" s="70" t="s">
        <v>61</v>
      </c>
      <c r="AP328" s="70" t="s">
        <v>90</v>
      </c>
      <c r="AQ328" s="70" t="s">
        <v>62</v>
      </c>
      <c r="AR328" s="70" t="s">
        <v>526</v>
      </c>
      <c r="AS328" s="70" t="s">
        <v>527</v>
      </c>
      <c r="AT328" s="70" t="s">
        <v>528</v>
      </c>
      <c r="AU328" s="70" t="s">
        <v>131</v>
      </c>
      <c r="AV328" s="70" t="s">
        <v>170</v>
      </c>
      <c r="AW328" s="70" t="s">
        <v>67</v>
      </c>
      <c r="AX328" s="70" t="s">
        <v>235</v>
      </c>
      <c r="AY328" s="70" t="s">
        <v>68</v>
      </c>
      <c r="AZ328" s="70" t="s">
        <v>108</v>
      </c>
      <c r="BD328" s="70" t="s">
        <v>530</v>
      </c>
      <c r="BE328" s="70" t="s">
        <v>531</v>
      </c>
      <c r="BF328" s="70" t="s">
        <v>1305</v>
      </c>
      <c r="BM328" s="70"/>
      <c r="BN328" s="72"/>
      <c r="BO328" s="70" t="s">
        <v>121</v>
      </c>
      <c r="BP328" s="62" t="s">
        <v>2083</v>
      </c>
      <c r="BQ328" s="73" t="s">
        <v>2082</v>
      </c>
      <c r="BR328" s="70"/>
      <c r="BT328" s="70"/>
      <c r="BU328" s="74"/>
      <c r="BV328" s="70" t="s">
        <v>1719</v>
      </c>
      <c r="BW328" s="70"/>
      <c r="BX328" s="70"/>
      <c r="BY328" s="70">
        <v>3</v>
      </c>
      <c r="BZ328" s="70"/>
      <c r="CA328" s="70">
        <v>16.100000000000001</v>
      </c>
      <c r="CB328" s="70">
        <v>35.4</v>
      </c>
      <c r="CC328" s="70"/>
      <c r="CD328" s="70"/>
      <c r="CE328" s="70"/>
      <c r="CF328" s="70"/>
      <c r="CG328" s="70"/>
      <c r="CH328" s="70"/>
      <c r="CI328" s="70"/>
      <c r="CJ328" s="74"/>
      <c r="CK328" s="70"/>
      <c r="CL328" s="70"/>
      <c r="CM328" s="70"/>
      <c r="CN328" s="70"/>
      <c r="CO328" s="70"/>
      <c r="CP328" s="70"/>
      <c r="CQ328" s="70"/>
      <c r="CR328" s="70"/>
      <c r="CS328" s="70"/>
      <c r="CT328" s="70"/>
      <c r="CV328" s="70"/>
      <c r="CY328" s="75"/>
      <c r="CZ328" s="75"/>
      <c r="DA328" s="75"/>
      <c r="DF328" s="70"/>
      <c r="DJ328" s="70"/>
      <c r="DK328" s="70"/>
      <c r="DL328" s="70"/>
      <c r="DM328" s="70"/>
      <c r="DN328" s="70"/>
      <c r="DO328" s="70"/>
      <c r="DP328" s="70"/>
      <c r="DQ328" s="70"/>
      <c r="DS328" s="70"/>
      <c r="DT328" s="70"/>
      <c r="DU328" s="70"/>
      <c r="DV328" s="70"/>
      <c r="DW328" s="70"/>
      <c r="DX328" s="70"/>
      <c r="DY328" s="70"/>
      <c r="DZ328" s="70"/>
      <c r="EA328" s="70"/>
      <c r="EB328" s="70"/>
      <c r="EC328" s="76">
        <v>1900</v>
      </c>
      <c r="ED328" s="76"/>
      <c r="EE328" s="76"/>
      <c r="EF328" s="76"/>
      <c r="EG328" s="76"/>
      <c r="EH328" s="76"/>
      <c r="EI328" s="70"/>
      <c r="EL328" s="70">
        <f>COUNTA(Tabla1[[#This Row],[Tamb1]:[Tamb4]])</f>
        <v>1</v>
      </c>
      <c r="EM328" s="77" t="s">
        <v>1732</v>
      </c>
      <c r="EQ328" s="78" t="s">
        <v>1740</v>
      </c>
      <c r="ER328" s="78" t="s">
        <v>1745</v>
      </c>
      <c r="ES328" s="70">
        <f>COUNTA(Tabla1[[#This Row],[Tcam1]:[Tcam9]])</f>
        <v>2</v>
      </c>
      <c r="ET328" s="78" t="s">
        <v>1740</v>
      </c>
      <c r="EU328" s="78" t="s">
        <v>1745</v>
      </c>
      <c r="EV328" s="70"/>
      <c r="FC328" s="79">
        <v>4200</v>
      </c>
      <c r="FD328" s="79">
        <v>15200</v>
      </c>
      <c r="FE328" s="79"/>
      <c r="FF328" s="80"/>
      <c r="FG328" s="80"/>
      <c r="FH328" s="80"/>
      <c r="FI328" s="80"/>
      <c r="FJ328" s="80"/>
      <c r="FK328" s="80"/>
      <c r="FL328" s="79"/>
      <c r="FM328" s="79"/>
      <c r="FN328" s="79"/>
      <c r="FO328" s="80"/>
      <c r="FP328" s="80"/>
      <c r="FQ328" s="80"/>
      <c r="FR328" s="80"/>
      <c r="FS328" s="80"/>
      <c r="FT328" s="80"/>
      <c r="FU328" s="79"/>
      <c r="FV328" s="79"/>
      <c r="FW328" s="79"/>
      <c r="FX328" s="80"/>
      <c r="FY328" s="80"/>
      <c r="FZ328" s="80"/>
      <c r="GA328" s="80"/>
      <c r="GB328" s="80"/>
      <c r="GC328" s="80"/>
      <c r="GD328" s="80"/>
      <c r="GE328" s="74"/>
      <c r="GF328" s="74"/>
      <c r="GG328" s="74"/>
      <c r="GH328" s="74"/>
      <c r="GI328" s="74"/>
      <c r="GJ328" s="74"/>
      <c r="GK328" s="74"/>
      <c r="GL328" s="74"/>
      <c r="GM328" s="74"/>
      <c r="GN328" s="74"/>
      <c r="GO328" s="74"/>
      <c r="GP328" s="74"/>
      <c r="GQ328" s="74"/>
      <c r="GR328" s="74"/>
      <c r="GS328" s="74"/>
      <c r="GT328" s="74"/>
      <c r="GU328" s="74"/>
      <c r="GV328" s="74"/>
      <c r="GW328" s="74"/>
      <c r="GX328" s="74"/>
      <c r="GY328" s="74"/>
      <c r="GZ328" s="74"/>
      <c r="HA328" s="74"/>
      <c r="HB328" s="74"/>
      <c r="HC328" s="74"/>
      <c r="HD328" s="74"/>
      <c r="HE328" s="74"/>
      <c r="HF328" s="74"/>
      <c r="HG328" s="74"/>
      <c r="HH328" s="74"/>
      <c r="HI328" s="74"/>
      <c r="HJ328" s="74"/>
      <c r="HK328" s="74"/>
      <c r="HL328" s="74"/>
      <c r="HM328" s="74"/>
      <c r="HN328" s="74"/>
      <c r="HO328" s="74"/>
      <c r="HP328" s="74"/>
      <c r="HQ328" s="74"/>
      <c r="HR328" s="74"/>
      <c r="HS328" s="74"/>
      <c r="HT328" s="74"/>
      <c r="HU328" s="74"/>
      <c r="HV328" s="74"/>
      <c r="HW328" s="74"/>
      <c r="HX328" s="74"/>
      <c r="HY328" s="74"/>
      <c r="HZ328" s="74"/>
      <c r="IA328" s="74"/>
      <c r="IB328" s="74"/>
      <c r="IC328" s="74"/>
      <c r="ID328" s="74"/>
      <c r="IE328" s="74"/>
      <c r="IF328" s="74"/>
      <c r="IG328" s="74"/>
      <c r="IH328" s="74"/>
      <c r="II328" s="74"/>
      <c r="IJ328" s="74"/>
      <c r="IK328" s="74"/>
      <c r="IL328" s="74"/>
      <c r="IM328" s="74"/>
      <c r="IN328" s="74"/>
      <c r="IO328" s="74"/>
      <c r="IP328" s="74"/>
      <c r="IQ328" s="74"/>
      <c r="IR328" s="74"/>
      <c r="IS328" s="74"/>
      <c r="IT328" s="74"/>
      <c r="IU328" s="74"/>
      <c r="IV328" s="74"/>
      <c r="IW328" s="74"/>
      <c r="IX328" s="74"/>
      <c r="IY328" s="74"/>
      <c r="IZ328" s="74"/>
      <c r="JA328" s="74"/>
      <c r="JB328" s="74"/>
      <c r="JC328" s="74"/>
      <c r="JD328" s="74"/>
      <c r="JE328" s="74"/>
      <c r="JF328" s="74"/>
      <c r="JG328" s="74"/>
      <c r="JH328" s="74"/>
      <c r="JI328" s="74"/>
      <c r="JJ328" s="74"/>
      <c r="JK328" s="70"/>
      <c r="JL328" s="70"/>
      <c r="JM328" s="70"/>
      <c r="JN328" s="70"/>
      <c r="JO328" s="70"/>
      <c r="JP328" s="70"/>
      <c r="JQ328" s="70"/>
      <c r="JR328" s="70"/>
      <c r="JS328" s="70"/>
      <c r="JT328" s="70"/>
      <c r="JU328" s="70"/>
      <c r="JV328" s="70"/>
      <c r="JW328" s="70"/>
      <c r="JX328" s="70"/>
      <c r="JY328" s="70"/>
      <c r="JZ328" s="70"/>
      <c r="KA328" s="70"/>
      <c r="KB328" s="70"/>
      <c r="KC328" s="70"/>
      <c r="KD328" s="70"/>
      <c r="KE328" s="70"/>
      <c r="KF328" s="70"/>
      <c r="KG328" s="70"/>
      <c r="KH328" s="70"/>
      <c r="KI328" s="70"/>
      <c r="KJ328" s="70"/>
      <c r="KK328" s="70"/>
      <c r="KL328" s="70"/>
      <c r="KM328" s="70"/>
      <c r="KN328" s="70"/>
      <c r="KO328" s="70"/>
      <c r="KP328" s="70"/>
      <c r="KQ328" s="70"/>
      <c r="KR328" s="70"/>
      <c r="KS328" s="70"/>
      <c r="KT328" s="70"/>
      <c r="KU328" s="70"/>
      <c r="KV328" s="70"/>
      <c r="KW328" s="70"/>
      <c r="KX328" s="70"/>
      <c r="KY328" s="70"/>
      <c r="KZ328" s="70"/>
      <c r="LA328" s="70"/>
      <c r="LB328" s="70"/>
      <c r="LC328" s="70"/>
      <c r="LD328" s="70"/>
      <c r="LE328" s="70"/>
      <c r="LF328" s="70"/>
      <c r="LG328" s="70"/>
    </row>
    <row r="329" spans="1:319" ht="60">
      <c r="A329" s="70" t="s">
        <v>495</v>
      </c>
      <c r="B329" s="71" t="s">
        <v>76</v>
      </c>
      <c r="C329" s="71" t="s">
        <v>76</v>
      </c>
      <c r="D329" s="71" t="s">
        <v>76</v>
      </c>
      <c r="E329" s="71" t="s">
        <v>76</v>
      </c>
      <c r="F329" s="70">
        <v>25</v>
      </c>
      <c r="G329" s="32">
        <v>328</v>
      </c>
      <c r="H329" s="70" t="s">
        <v>502</v>
      </c>
      <c r="I329" s="70" t="s">
        <v>502</v>
      </c>
      <c r="J329" s="70" t="s">
        <v>502</v>
      </c>
      <c r="M329" s="70">
        <v>2</v>
      </c>
      <c r="N329" s="70">
        <v>2</v>
      </c>
      <c r="O329" s="70" t="s">
        <v>1308</v>
      </c>
      <c r="P329" s="70" t="s">
        <v>1320</v>
      </c>
      <c r="R329" s="70" t="s">
        <v>1438</v>
      </c>
      <c r="W329" s="70" t="s">
        <v>1439</v>
      </c>
      <c r="X329" s="70" t="s">
        <v>1440</v>
      </c>
      <c r="AD329" s="70" t="s">
        <v>1441</v>
      </c>
      <c r="AI329" s="70" t="s">
        <v>612</v>
      </c>
      <c r="AJ329" s="70" t="s">
        <v>171</v>
      </c>
      <c r="AK329" s="70" t="s">
        <v>1336</v>
      </c>
      <c r="AL329" s="62" t="s">
        <v>316</v>
      </c>
      <c r="AM329" s="70" t="s">
        <v>2108</v>
      </c>
      <c r="AN329" s="70" t="s">
        <v>60</v>
      </c>
      <c r="AO329" s="70" t="s">
        <v>61</v>
      </c>
      <c r="AP329" s="70" t="s">
        <v>90</v>
      </c>
      <c r="AQ329" s="70" t="s">
        <v>62</v>
      </c>
      <c r="AR329" s="70" t="s">
        <v>526</v>
      </c>
      <c r="AS329" s="70" t="s">
        <v>527</v>
      </c>
      <c r="AT329" s="70" t="s">
        <v>528</v>
      </c>
      <c r="AU329" s="70" t="s">
        <v>131</v>
      </c>
      <c r="AV329" s="70" t="s">
        <v>170</v>
      </c>
      <c r="AW329" s="70" t="s">
        <v>67</v>
      </c>
      <c r="AX329" s="70" t="s">
        <v>235</v>
      </c>
      <c r="AY329" s="70" t="s">
        <v>68</v>
      </c>
      <c r="AZ329" s="70" t="s">
        <v>108</v>
      </c>
      <c r="BD329" s="70" t="s">
        <v>530</v>
      </c>
      <c r="BE329" s="70" t="s">
        <v>531</v>
      </c>
      <c r="BF329" s="70" t="s">
        <v>1305</v>
      </c>
      <c r="BM329" s="70"/>
      <c r="BN329" s="72"/>
      <c r="BO329" s="70" t="s">
        <v>121</v>
      </c>
      <c r="BP329" s="62" t="s">
        <v>2019</v>
      </c>
      <c r="BQ329" s="73" t="s">
        <v>2084</v>
      </c>
      <c r="BR329" s="70"/>
      <c r="BT329" s="70"/>
      <c r="BU329" s="74"/>
      <c r="BV329" s="70" t="s">
        <v>1719</v>
      </c>
      <c r="BW329" s="70"/>
      <c r="BX329" s="70"/>
      <c r="BY329" s="70">
        <v>3</v>
      </c>
      <c r="BZ329" s="70"/>
      <c r="CA329" s="70">
        <v>43.2</v>
      </c>
      <c r="CB329" s="70">
        <v>94.6</v>
      </c>
      <c r="CC329" s="70"/>
      <c r="CD329" s="70"/>
      <c r="CE329" s="70"/>
      <c r="CF329" s="70"/>
      <c r="CG329" s="70"/>
      <c r="CH329" s="70"/>
      <c r="CI329" s="70"/>
      <c r="CJ329" s="74"/>
      <c r="CK329" s="70"/>
      <c r="CL329" s="70"/>
      <c r="CM329" s="70"/>
      <c r="CN329" s="70"/>
      <c r="CO329" s="70"/>
      <c r="CP329" s="70"/>
      <c r="CQ329" s="70"/>
      <c r="CR329" s="70"/>
      <c r="CS329" s="70"/>
      <c r="CT329" s="70"/>
      <c r="CV329" s="70"/>
      <c r="CY329" s="75"/>
      <c r="CZ329" s="75"/>
      <c r="DA329" s="75"/>
      <c r="DF329" s="70"/>
      <c r="DJ329" s="70"/>
      <c r="DK329" s="70"/>
      <c r="DL329" s="70"/>
      <c r="DM329" s="70"/>
      <c r="DN329" s="70"/>
      <c r="DO329" s="70"/>
      <c r="DP329" s="70"/>
      <c r="DQ329" s="70"/>
      <c r="DS329" s="70"/>
      <c r="DT329" s="70"/>
      <c r="DU329" s="70"/>
      <c r="DV329" s="70"/>
      <c r="DW329" s="70"/>
      <c r="DX329" s="70"/>
      <c r="DY329" s="70"/>
      <c r="DZ329" s="70"/>
      <c r="EA329" s="70"/>
      <c r="EB329" s="70"/>
      <c r="EC329" s="76">
        <v>2800</v>
      </c>
      <c r="ED329" s="76"/>
      <c r="EE329" s="76"/>
      <c r="EF329" s="76"/>
      <c r="EG329" s="76"/>
      <c r="EH329" s="76"/>
      <c r="EI329" s="70"/>
      <c r="EL329" s="70">
        <f>COUNTA(Tabla1[[#This Row],[Tamb1]:[Tamb4]])</f>
        <v>1</v>
      </c>
      <c r="EM329" s="77" t="s">
        <v>1732</v>
      </c>
      <c r="EQ329" s="78" t="s">
        <v>1740</v>
      </c>
      <c r="ER329" s="78" t="s">
        <v>1745</v>
      </c>
      <c r="ES329" s="70">
        <f>COUNTA(Tabla1[[#This Row],[Tcam1]:[Tcam9]])</f>
        <v>2</v>
      </c>
      <c r="ET329" s="78" t="s">
        <v>1740</v>
      </c>
      <c r="EU329" s="78" t="s">
        <v>1745</v>
      </c>
      <c r="EV329" s="70"/>
      <c r="FC329" s="79">
        <v>10800</v>
      </c>
      <c r="FD329" s="79">
        <v>27600</v>
      </c>
      <c r="FE329" s="79"/>
      <c r="FF329" s="80"/>
      <c r="FG329" s="80"/>
      <c r="FH329" s="80"/>
      <c r="FI329" s="80"/>
      <c r="FJ329" s="80"/>
      <c r="FK329" s="80"/>
      <c r="FL329" s="79"/>
      <c r="FM329" s="79"/>
      <c r="FN329" s="79"/>
      <c r="FO329" s="80"/>
      <c r="FP329" s="80"/>
      <c r="FQ329" s="80"/>
      <c r="FR329" s="80"/>
      <c r="FS329" s="80"/>
      <c r="FT329" s="80"/>
      <c r="FU329" s="79"/>
      <c r="FV329" s="79"/>
      <c r="FW329" s="79"/>
      <c r="FX329" s="80"/>
      <c r="FY329" s="80"/>
      <c r="FZ329" s="80"/>
      <c r="GA329" s="80"/>
      <c r="GB329" s="80"/>
      <c r="GC329" s="80"/>
      <c r="GD329" s="80"/>
      <c r="GE329" s="74"/>
      <c r="GF329" s="74"/>
      <c r="GG329" s="74"/>
      <c r="GH329" s="74"/>
      <c r="GI329" s="74"/>
      <c r="GJ329" s="74"/>
      <c r="GK329" s="74"/>
      <c r="GL329" s="74"/>
      <c r="GM329" s="74"/>
      <c r="GN329" s="74"/>
      <c r="GO329" s="74"/>
      <c r="GP329" s="74"/>
      <c r="GQ329" s="74"/>
      <c r="GR329" s="74"/>
      <c r="GS329" s="74"/>
      <c r="GT329" s="74"/>
      <c r="GU329" s="74"/>
      <c r="GV329" s="74"/>
      <c r="GW329" s="74"/>
      <c r="GX329" s="74"/>
      <c r="GY329" s="74"/>
      <c r="GZ329" s="74"/>
      <c r="HA329" s="74"/>
      <c r="HB329" s="74"/>
      <c r="HC329" s="74"/>
      <c r="HD329" s="74"/>
      <c r="HE329" s="74"/>
      <c r="HF329" s="74"/>
      <c r="HG329" s="74"/>
      <c r="HH329" s="74"/>
      <c r="HI329" s="74"/>
      <c r="HJ329" s="74"/>
      <c r="HK329" s="74"/>
      <c r="HL329" s="74"/>
      <c r="HM329" s="74"/>
      <c r="HN329" s="74"/>
      <c r="HO329" s="74"/>
      <c r="HP329" s="74"/>
      <c r="HQ329" s="74"/>
      <c r="HR329" s="74"/>
      <c r="HS329" s="74"/>
      <c r="HT329" s="74"/>
      <c r="HU329" s="74"/>
      <c r="HV329" s="74"/>
      <c r="HW329" s="74"/>
      <c r="HX329" s="74"/>
      <c r="HY329" s="74"/>
      <c r="HZ329" s="74"/>
      <c r="IA329" s="74"/>
      <c r="IB329" s="74"/>
      <c r="IC329" s="74"/>
      <c r="ID329" s="74"/>
      <c r="IE329" s="74"/>
      <c r="IF329" s="74"/>
      <c r="IG329" s="74"/>
      <c r="IH329" s="74"/>
      <c r="II329" s="74"/>
      <c r="IJ329" s="74"/>
      <c r="IK329" s="74"/>
      <c r="IL329" s="74"/>
      <c r="IM329" s="74"/>
      <c r="IN329" s="74"/>
      <c r="IO329" s="74"/>
      <c r="IP329" s="74"/>
      <c r="IQ329" s="74"/>
      <c r="IR329" s="74"/>
      <c r="IS329" s="74"/>
      <c r="IT329" s="74"/>
      <c r="IU329" s="74"/>
      <c r="IV329" s="74"/>
      <c r="IW329" s="74"/>
      <c r="IX329" s="74"/>
      <c r="IY329" s="74"/>
      <c r="IZ329" s="74"/>
      <c r="JA329" s="74"/>
      <c r="JB329" s="74"/>
      <c r="JC329" s="74"/>
      <c r="JD329" s="74"/>
      <c r="JE329" s="74"/>
      <c r="JF329" s="74"/>
      <c r="JG329" s="74"/>
      <c r="JH329" s="74"/>
      <c r="JI329" s="74"/>
      <c r="JJ329" s="74"/>
      <c r="JK329" s="70"/>
      <c r="JL329" s="70"/>
      <c r="JM329" s="70"/>
      <c r="JN329" s="70"/>
      <c r="JO329" s="70"/>
      <c r="JP329" s="70"/>
      <c r="JQ329" s="70"/>
      <c r="JR329" s="70"/>
      <c r="JS329" s="70"/>
      <c r="JT329" s="70"/>
      <c r="JU329" s="70"/>
      <c r="JV329" s="70"/>
      <c r="JW329" s="70"/>
      <c r="JX329" s="70"/>
      <c r="JY329" s="70"/>
      <c r="JZ329" s="70"/>
      <c r="KA329" s="70"/>
      <c r="KB329" s="70"/>
      <c r="KC329" s="70"/>
      <c r="KD329" s="70"/>
      <c r="KE329" s="70"/>
      <c r="KF329" s="70"/>
      <c r="KG329" s="70"/>
      <c r="KH329" s="70"/>
      <c r="KI329" s="70"/>
      <c r="KJ329" s="70"/>
      <c r="KK329" s="70"/>
      <c r="KL329" s="70"/>
      <c r="KM329" s="70"/>
      <c r="KN329" s="70"/>
      <c r="KO329" s="70"/>
      <c r="KP329" s="70"/>
      <c r="KQ329" s="70"/>
      <c r="KR329" s="70"/>
      <c r="KS329" s="70"/>
      <c r="KT329" s="70"/>
      <c r="KU329" s="70"/>
      <c r="KV329" s="70"/>
      <c r="KW329" s="70"/>
      <c r="KX329" s="70"/>
      <c r="KY329" s="70"/>
      <c r="KZ329" s="70"/>
      <c r="LA329" s="70"/>
      <c r="LB329" s="70"/>
      <c r="LC329" s="70"/>
      <c r="LD329" s="70"/>
      <c r="LE329" s="70"/>
      <c r="LF329" s="70"/>
      <c r="LG329" s="70"/>
    </row>
    <row r="330" spans="1:319" ht="60">
      <c r="A330" s="70" t="s">
        <v>496</v>
      </c>
      <c r="B330" s="71" t="s">
        <v>76</v>
      </c>
      <c r="C330" s="71" t="s">
        <v>76</v>
      </c>
      <c r="D330" s="71" t="s">
        <v>76</v>
      </c>
      <c r="E330" s="71" t="s">
        <v>76</v>
      </c>
      <c r="F330" s="70">
        <v>25</v>
      </c>
      <c r="G330" s="32">
        <v>329</v>
      </c>
      <c r="H330" s="70" t="s">
        <v>502</v>
      </c>
      <c r="I330" s="70" t="s">
        <v>502</v>
      </c>
      <c r="J330" s="70" t="s">
        <v>502</v>
      </c>
      <c r="M330" s="70">
        <v>2</v>
      </c>
      <c r="N330" s="70">
        <v>2</v>
      </c>
      <c r="O330" s="70" t="s">
        <v>1308</v>
      </c>
      <c r="P330" s="70" t="s">
        <v>1320</v>
      </c>
      <c r="R330" s="70" t="s">
        <v>1438</v>
      </c>
      <c r="W330" s="70" t="s">
        <v>1439</v>
      </c>
      <c r="X330" s="70" t="s">
        <v>1440</v>
      </c>
      <c r="AD330" s="70" t="s">
        <v>1441</v>
      </c>
      <c r="AI330" s="70" t="s">
        <v>612</v>
      </c>
      <c r="AJ330" s="70" t="s">
        <v>171</v>
      </c>
      <c r="AK330" s="70" t="s">
        <v>1336</v>
      </c>
      <c r="AL330" s="62" t="s">
        <v>316</v>
      </c>
      <c r="AM330" s="70" t="s">
        <v>2108</v>
      </c>
      <c r="AN330" s="70" t="s">
        <v>60</v>
      </c>
      <c r="AO330" s="70" t="s">
        <v>61</v>
      </c>
      <c r="AP330" s="70" t="s">
        <v>90</v>
      </c>
      <c r="AQ330" s="70" t="s">
        <v>62</v>
      </c>
      <c r="AR330" s="70" t="s">
        <v>526</v>
      </c>
      <c r="AS330" s="70" t="s">
        <v>527</v>
      </c>
      <c r="AT330" s="70" t="s">
        <v>528</v>
      </c>
      <c r="AU330" s="70" t="s">
        <v>131</v>
      </c>
      <c r="AV330" s="70" t="s">
        <v>170</v>
      </c>
      <c r="AW330" s="70" t="s">
        <v>67</v>
      </c>
      <c r="AX330" s="70" t="s">
        <v>235</v>
      </c>
      <c r="AY330" s="70" t="s">
        <v>68</v>
      </c>
      <c r="AZ330" s="70" t="s">
        <v>108</v>
      </c>
      <c r="BD330" s="70" t="s">
        <v>530</v>
      </c>
      <c r="BE330" s="70" t="s">
        <v>531</v>
      </c>
      <c r="BF330" s="70" t="s">
        <v>1305</v>
      </c>
      <c r="BM330" s="70"/>
      <c r="BN330" s="72"/>
      <c r="BO330" s="70" t="s">
        <v>121</v>
      </c>
      <c r="BP330" s="62" t="s">
        <v>2020</v>
      </c>
      <c r="BQ330" s="73" t="s">
        <v>2085</v>
      </c>
      <c r="BR330" s="70"/>
      <c r="BT330" s="70"/>
      <c r="BU330" s="74"/>
      <c r="BV330" s="70" t="s">
        <v>1719</v>
      </c>
      <c r="BW330" s="70"/>
      <c r="BX330" s="70"/>
      <c r="BY330" s="70">
        <v>4</v>
      </c>
      <c r="BZ330" s="70"/>
      <c r="CA330" s="70">
        <v>73.2</v>
      </c>
      <c r="CB330" s="70">
        <v>226.9</v>
      </c>
      <c r="CC330" s="70"/>
      <c r="CD330" s="70"/>
      <c r="CE330" s="70"/>
      <c r="CF330" s="70"/>
      <c r="CG330" s="70"/>
      <c r="CH330" s="70"/>
      <c r="CI330" s="70"/>
      <c r="CJ330" s="74"/>
      <c r="CK330" s="70"/>
      <c r="CL330" s="70"/>
      <c r="CM330" s="70"/>
      <c r="CN330" s="70"/>
      <c r="CO330" s="70"/>
      <c r="CP330" s="70"/>
      <c r="CQ330" s="70"/>
      <c r="CR330" s="70"/>
      <c r="CS330" s="70"/>
      <c r="CT330" s="70"/>
      <c r="CV330" s="70"/>
      <c r="CY330" s="75"/>
      <c r="CZ330" s="75"/>
      <c r="DA330" s="75"/>
      <c r="DF330" s="70"/>
      <c r="DJ330" s="70"/>
      <c r="DK330" s="70"/>
      <c r="DL330" s="70"/>
      <c r="DM330" s="70"/>
      <c r="DN330" s="70"/>
      <c r="DO330" s="70"/>
      <c r="DP330" s="70"/>
      <c r="DQ330" s="70"/>
      <c r="DS330" s="70"/>
      <c r="DT330" s="70"/>
      <c r="DU330" s="70"/>
      <c r="DV330" s="70"/>
      <c r="DW330" s="70"/>
      <c r="DX330" s="70"/>
      <c r="DY330" s="70"/>
      <c r="DZ330" s="70"/>
      <c r="EA330" s="70"/>
      <c r="EB330" s="70"/>
      <c r="EC330" s="76">
        <v>4300</v>
      </c>
      <c r="ED330" s="76"/>
      <c r="EE330" s="76"/>
      <c r="EF330" s="76"/>
      <c r="EG330" s="76"/>
      <c r="EH330" s="76"/>
      <c r="EI330" s="70"/>
      <c r="EL330" s="70">
        <f>COUNTA(Tabla1[[#This Row],[Tamb1]:[Tamb4]])</f>
        <v>1</v>
      </c>
      <c r="EM330" s="77" t="s">
        <v>1732</v>
      </c>
      <c r="EQ330" s="78" t="s">
        <v>1740</v>
      </c>
      <c r="ER330" s="78" t="s">
        <v>1745</v>
      </c>
      <c r="ES330" s="70">
        <f>COUNTA(Tabla1[[#This Row],[Tcam1]:[Tcam9]])</f>
        <v>2</v>
      </c>
      <c r="ET330" s="78" t="s">
        <v>1740</v>
      </c>
      <c r="EU330" s="78" t="s">
        <v>1745</v>
      </c>
      <c r="EV330" s="70"/>
      <c r="FC330" s="79">
        <v>15500</v>
      </c>
      <c r="FD330" s="79">
        <v>62300</v>
      </c>
      <c r="FE330" s="79"/>
      <c r="FF330" s="80"/>
      <c r="FG330" s="80"/>
      <c r="FH330" s="80"/>
      <c r="FI330" s="80"/>
      <c r="FJ330" s="80"/>
      <c r="FK330" s="80"/>
      <c r="FL330" s="79"/>
      <c r="FM330" s="79"/>
      <c r="FN330" s="79"/>
      <c r="FO330" s="80"/>
      <c r="FP330" s="80"/>
      <c r="FQ330" s="80"/>
      <c r="FR330" s="80"/>
      <c r="FS330" s="80"/>
      <c r="FT330" s="80"/>
      <c r="FU330" s="79"/>
      <c r="FV330" s="79"/>
      <c r="FW330" s="79"/>
      <c r="FX330" s="80"/>
      <c r="FY330" s="80"/>
      <c r="FZ330" s="80"/>
      <c r="GA330" s="80"/>
      <c r="GB330" s="80"/>
      <c r="GC330" s="80"/>
      <c r="GD330" s="80"/>
      <c r="GE330" s="74"/>
      <c r="GF330" s="74"/>
      <c r="GG330" s="74"/>
      <c r="GH330" s="74"/>
      <c r="GI330" s="74"/>
      <c r="GJ330" s="74"/>
      <c r="GK330" s="74"/>
      <c r="GL330" s="74"/>
      <c r="GM330" s="74"/>
      <c r="GN330" s="74"/>
      <c r="GO330" s="74"/>
      <c r="GP330" s="74"/>
      <c r="GQ330" s="74"/>
      <c r="GR330" s="74"/>
      <c r="GS330" s="74"/>
      <c r="GT330" s="74"/>
      <c r="GU330" s="74"/>
      <c r="GV330" s="74"/>
      <c r="GW330" s="74"/>
      <c r="GX330" s="74"/>
      <c r="GY330" s="74"/>
      <c r="GZ330" s="74"/>
      <c r="HA330" s="74"/>
      <c r="HB330" s="74"/>
      <c r="HC330" s="74"/>
      <c r="HD330" s="74"/>
      <c r="HE330" s="74"/>
      <c r="HF330" s="74"/>
      <c r="HG330" s="74"/>
      <c r="HH330" s="74"/>
      <c r="HI330" s="74"/>
      <c r="HJ330" s="74"/>
      <c r="HK330" s="74"/>
      <c r="HL330" s="74"/>
      <c r="HM330" s="74"/>
      <c r="HN330" s="74"/>
      <c r="HO330" s="74"/>
      <c r="HP330" s="74"/>
      <c r="HQ330" s="74"/>
      <c r="HR330" s="74"/>
      <c r="HS330" s="74"/>
      <c r="HT330" s="74"/>
      <c r="HU330" s="74"/>
      <c r="HV330" s="74"/>
      <c r="HW330" s="74"/>
      <c r="HX330" s="74"/>
      <c r="HY330" s="74"/>
      <c r="HZ330" s="74"/>
      <c r="IA330" s="74"/>
      <c r="IB330" s="74"/>
      <c r="IC330" s="74"/>
      <c r="ID330" s="74"/>
      <c r="IE330" s="74"/>
      <c r="IF330" s="74"/>
      <c r="IG330" s="74"/>
      <c r="IH330" s="74"/>
      <c r="II330" s="74"/>
      <c r="IJ330" s="74"/>
      <c r="IK330" s="74"/>
      <c r="IL330" s="74"/>
      <c r="IM330" s="74"/>
      <c r="IN330" s="74"/>
      <c r="IO330" s="74"/>
      <c r="IP330" s="74"/>
      <c r="IQ330" s="74"/>
      <c r="IR330" s="74"/>
      <c r="IS330" s="74"/>
      <c r="IT330" s="74"/>
      <c r="IU330" s="74"/>
      <c r="IV330" s="74"/>
      <c r="IW330" s="74"/>
      <c r="IX330" s="74"/>
      <c r="IY330" s="74"/>
      <c r="IZ330" s="74"/>
      <c r="JA330" s="74"/>
      <c r="JB330" s="74"/>
      <c r="JC330" s="74"/>
      <c r="JD330" s="74"/>
      <c r="JE330" s="74"/>
      <c r="JF330" s="74"/>
      <c r="JG330" s="74"/>
      <c r="JH330" s="74"/>
      <c r="JI330" s="74"/>
      <c r="JJ330" s="74"/>
      <c r="JK330" s="70"/>
      <c r="JL330" s="70"/>
      <c r="JM330" s="70"/>
      <c r="JN330" s="70"/>
      <c r="JO330" s="70"/>
      <c r="JP330" s="70"/>
      <c r="JQ330" s="70"/>
      <c r="JR330" s="70"/>
      <c r="JS330" s="70"/>
      <c r="JT330" s="70"/>
      <c r="JU330" s="70"/>
      <c r="JV330" s="70"/>
      <c r="JW330" s="70"/>
      <c r="JX330" s="70"/>
      <c r="JY330" s="70"/>
      <c r="JZ330" s="70"/>
      <c r="KA330" s="70"/>
      <c r="KB330" s="70"/>
      <c r="KC330" s="70"/>
      <c r="KD330" s="70"/>
      <c r="KE330" s="70"/>
      <c r="KF330" s="70"/>
      <c r="KG330" s="70"/>
      <c r="KH330" s="70"/>
      <c r="KI330" s="70"/>
      <c r="KJ330" s="70"/>
      <c r="KK330" s="70"/>
      <c r="KL330" s="70"/>
      <c r="KM330" s="70"/>
      <c r="KN330" s="70"/>
      <c r="KO330" s="70"/>
      <c r="KP330" s="70"/>
      <c r="KQ330" s="70"/>
      <c r="KR330" s="70"/>
      <c r="KS330" s="70"/>
      <c r="KT330" s="70"/>
      <c r="KU330" s="70"/>
      <c r="KV330" s="70"/>
      <c r="KW330" s="70"/>
      <c r="KX330" s="70"/>
      <c r="KY330" s="70"/>
      <c r="KZ330" s="70"/>
      <c r="LA330" s="70"/>
      <c r="LB330" s="70"/>
      <c r="LC330" s="70"/>
      <c r="LD330" s="70"/>
      <c r="LE330" s="70"/>
      <c r="LF330" s="70"/>
      <c r="LG330" s="70"/>
    </row>
    <row r="331" spans="1:319" ht="60">
      <c r="A331" s="70" t="s">
        <v>497</v>
      </c>
      <c r="B331" s="71" t="s">
        <v>76</v>
      </c>
      <c r="C331" s="71" t="s">
        <v>76</v>
      </c>
      <c r="D331" s="71" t="s">
        <v>76</v>
      </c>
      <c r="E331" s="71" t="s">
        <v>76</v>
      </c>
      <c r="F331" s="70">
        <v>25</v>
      </c>
      <c r="G331" s="32">
        <v>330</v>
      </c>
      <c r="H331" s="70" t="s">
        <v>502</v>
      </c>
      <c r="I331" s="70" t="s">
        <v>502</v>
      </c>
      <c r="J331" s="70" t="s">
        <v>502</v>
      </c>
      <c r="M331" s="70">
        <v>2</v>
      </c>
      <c r="N331" s="70">
        <v>2</v>
      </c>
      <c r="O331" s="70" t="s">
        <v>1308</v>
      </c>
      <c r="P331" s="70" t="s">
        <v>1320</v>
      </c>
      <c r="R331" s="70" t="s">
        <v>1438</v>
      </c>
      <c r="W331" s="70" t="s">
        <v>1439</v>
      </c>
      <c r="X331" s="70" t="s">
        <v>1440</v>
      </c>
      <c r="AD331" s="70" t="s">
        <v>1441</v>
      </c>
      <c r="AI331" s="70" t="s">
        <v>612</v>
      </c>
      <c r="AJ331" s="70" t="s">
        <v>171</v>
      </c>
      <c r="AK331" s="70" t="s">
        <v>1336</v>
      </c>
      <c r="AL331" s="62" t="s">
        <v>316</v>
      </c>
      <c r="AM331" s="70" t="s">
        <v>2108</v>
      </c>
      <c r="AN331" s="70" t="s">
        <v>60</v>
      </c>
      <c r="AO331" s="70" t="s">
        <v>61</v>
      </c>
      <c r="AP331" s="70" t="s">
        <v>90</v>
      </c>
      <c r="AQ331" s="70" t="s">
        <v>62</v>
      </c>
      <c r="AR331" s="70" t="s">
        <v>526</v>
      </c>
      <c r="AS331" s="70" t="s">
        <v>527</v>
      </c>
      <c r="AT331" s="70" t="s">
        <v>528</v>
      </c>
      <c r="AU331" s="70" t="s">
        <v>131</v>
      </c>
      <c r="AV331" s="70" t="s">
        <v>170</v>
      </c>
      <c r="AW331" s="70" t="s">
        <v>67</v>
      </c>
      <c r="AX331" s="70" t="s">
        <v>235</v>
      </c>
      <c r="AY331" s="70" t="s">
        <v>68</v>
      </c>
      <c r="AZ331" s="70" t="s">
        <v>108</v>
      </c>
      <c r="BD331" s="70" t="s">
        <v>530</v>
      </c>
      <c r="BE331" s="70" t="s">
        <v>531</v>
      </c>
      <c r="BF331" s="70" t="s">
        <v>1305</v>
      </c>
      <c r="BM331" s="70"/>
      <c r="BN331" s="72"/>
      <c r="BO331" s="70" t="s">
        <v>121</v>
      </c>
      <c r="BP331" s="62" t="s">
        <v>2021</v>
      </c>
      <c r="BQ331" s="73" t="s">
        <v>2086</v>
      </c>
      <c r="BR331" s="70"/>
      <c r="BT331" s="70"/>
      <c r="BU331" s="74"/>
      <c r="BV331" s="70" t="s">
        <v>1719</v>
      </c>
      <c r="BW331" s="70"/>
      <c r="BX331" s="70"/>
      <c r="BY331" s="70">
        <v>4</v>
      </c>
      <c r="BZ331" s="70"/>
      <c r="CA331" s="70">
        <v>96.4</v>
      </c>
      <c r="CB331" s="70">
        <v>298.89999999999998</v>
      </c>
      <c r="CC331" s="70"/>
      <c r="CD331" s="70"/>
      <c r="CE331" s="70"/>
      <c r="CF331" s="70"/>
      <c r="CG331" s="70"/>
      <c r="CH331" s="70"/>
      <c r="CI331" s="70"/>
      <c r="CJ331" s="74"/>
      <c r="CK331" s="70"/>
      <c r="CL331" s="70"/>
      <c r="CM331" s="70"/>
      <c r="CN331" s="70"/>
      <c r="CO331" s="70"/>
      <c r="CP331" s="70"/>
      <c r="CQ331" s="70"/>
      <c r="CR331" s="70"/>
      <c r="CS331" s="70"/>
      <c r="CT331" s="70"/>
      <c r="CV331" s="70"/>
      <c r="CY331" s="75"/>
      <c r="CZ331" s="75"/>
      <c r="DA331" s="75"/>
      <c r="DF331" s="70"/>
      <c r="DJ331" s="70"/>
      <c r="DK331" s="70"/>
      <c r="DL331" s="70"/>
      <c r="DM331" s="70"/>
      <c r="DN331" s="70"/>
      <c r="DO331" s="70"/>
      <c r="DP331" s="70"/>
      <c r="DQ331" s="70"/>
      <c r="DS331" s="70"/>
      <c r="DT331" s="70"/>
      <c r="DU331" s="70"/>
      <c r="DV331" s="70"/>
      <c r="DW331" s="70"/>
      <c r="DX331" s="70"/>
      <c r="DY331" s="70"/>
      <c r="DZ331" s="70"/>
      <c r="EA331" s="70"/>
      <c r="EB331" s="70"/>
      <c r="EC331" s="76">
        <v>5200</v>
      </c>
      <c r="ED331" s="76"/>
      <c r="EE331" s="76"/>
      <c r="EF331" s="76"/>
      <c r="EG331" s="76"/>
      <c r="EH331" s="76"/>
      <c r="EI331" s="70"/>
      <c r="EL331" s="70">
        <f>COUNTA(Tabla1[[#This Row],[Tamb1]:[Tamb4]])</f>
        <v>1</v>
      </c>
      <c r="EM331" s="77" t="s">
        <v>1732</v>
      </c>
      <c r="EQ331" s="78" t="s">
        <v>1740</v>
      </c>
      <c r="ER331" s="78" t="s">
        <v>1745</v>
      </c>
      <c r="ES331" s="70">
        <f>COUNTA(Tabla1[[#This Row],[Tcam1]:[Tcam9]])</f>
        <v>2</v>
      </c>
      <c r="ET331" s="78" t="s">
        <v>1740</v>
      </c>
      <c r="EU331" s="78" t="s">
        <v>1745</v>
      </c>
      <c r="EV331" s="70"/>
      <c r="FC331" s="79">
        <v>23800</v>
      </c>
      <c r="FD331" s="79">
        <v>75300</v>
      </c>
      <c r="FE331" s="79"/>
      <c r="FF331" s="80"/>
      <c r="FG331" s="80"/>
      <c r="FH331" s="80"/>
      <c r="FI331" s="80"/>
      <c r="FJ331" s="80"/>
      <c r="FK331" s="80"/>
      <c r="FL331" s="79"/>
      <c r="FM331" s="79"/>
      <c r="FN331" s="79"/>
      <c r="FO331" s="80"/>
      <c r="FP331" s="80"/>
      <c r="FQ331" s="80"/>
      <c r="FR331" s="80"/>
      <c r="FS331" s="80"/>
      <c r="FT331" s="80"/>
      <c r="FU331" s="79"/>
      <c r="FV331" s="79"/>
      <c r="FW331" s="79"/>
      <c r="FX331" s="80"/>
      <c r="FY331" s="80"/>
      <c r="FZ331" s="80"/>
      <c r="GA331" s="80"/>
      <c r="GB331" s="80"/>
      <c r="GC331" s="80"/>
      <c r="GD331" s="80"/>
      <c r="GE331" s="74"/>
      <c r="GF331" s="74"/>
      <c r="GG331" s="74"/>
      <c r="GH331" s="74"/>
      <c r="GI331" s="74"/>
      <c r="GJ331" s="74"/>
      <c r="GK331" s="74"/>
      <c r="GL331" s="74"/>
      <c r="GM331" s="74"/>
      <c r="GN331" s="74"/>
      <c r="GO331" s="74"/>
      <c r="GP331" s="74"/>
      <c r="GQ331" s="74"/>
      <c r="GR331" s="74"/>
      <c r="GS331" s="74"/>
      <c r="GT331" s="74"/>
      <c r="GU331" s="74"/>
      <c r="GV331" s="74"/>
      <c r="GW331" s="74"/>
      <c r="GX331" s="74"/>
      <c r="GY331" s="74"/>
      <c r="GZ331" s="74"/>
      <c r="HA331" s="74"/>
      <c r="HB331" s="74"/>
      <c r="HC331" s="74"/>
      <c r="HD331" s="74"/>
      <c r="HE331" s="74"/>
      <c r="HF331" s="74"/>
      <c r="HG331" s="74"/>
      <c r="HH331" s="74"/>
      <c r="HI331" s="74"/>
      <c r="HJ331" s="74"/>
      <c r="HK331" s="74"/>
      <c r="HL331" s="74"/>
      <c r="HM331" s="74"/>
      <c r="HN331" s="74"/>
      <c r="HO331" s="74"/>
      <c r="HP331" s="74"/>
      <c r="HQ331" s="74"/>
      <c r="HR331" s="74"/>
      <c r="HS331" s="74"/>
      <c r="HT331" s="74"/>
      <c r="HU331" s="74"/>
      <c r="HV331" s="74"/>
      <c r="HW331" s="74"/>
      <c r="HX331" s="74"/>
      <c r="HY331" s="74"/>
      <c r="HZ331" s="74"/>
      <c r="IA331" s="74"/>
      <c r="IB331" s="74"/>
      <c r="IC331" s="74"/>
      <c r="ID331" s="74"/>
      <c r="IE331" s="74"/>
      <c r="IF331" s="74"/>
      <c r="IG331" s="74"/>
      <c r="IH331" s="74"/>
      <c r="II331" s="74"/>
      <c r="IJ331" s="74"/>
      <c r="IK331" s="74"/>
      <c r="IL331" s="74"/>
      <c r="IM331" s="74"/>
      <c r="IN331" s="74"/>
      <c r="IO331" s="74"/>
      <c r="IP331" s="74"/>
      <c r="IQ331" s="74"/>
      <c r="IR331" s="74"/>
      <c r="IS331" s="74"/>
      <c r="IT331" s="74"/>
      <c r="IU331" s="74"/>
      <c r="IV331" s="74"/>
      <c r="IW331" s="74"/>
      <c r="IX331" s="74"/>
      <c r="IY331" s="74"/>
      <c r="IZ331" s="74"/>
      <c r="JA331" s="74"/>
      <c r="JB331" s="74"/>
      <c r="JC331" s="74"/>
      <c r="JD331" s="74"/>
      <c r="JE331" s="74"/>
      <c r="JF331" s="74"/>
      <c r="JG331" s="74"/>
      <c r="JH331" s="74"/>
      <c r="JI331" s="74"/>
      <c r="JJ331" s="74"/>
      <c r="JK331" s="70"/>
      <c r="JL331" s="70"/>
      <c r="JM331" s="70"/>
      <c r="JN331" s="70"/>
      <c r="JO331" s="70"/>
      <c r="JP331" s="70"/>
      <c r="JQ331" s="70"/>
      <c r="JR331" s="70"/>
      <c r="JS331" s="70"/>
      <c r="JT331" s="70"/>
      <c r="JU331" s="70"/>
      <c r="JV331" s="70"/>
      <c r="JW331" s="70"/>
      <c r="JX331" s="70"/>
      <c r="JY331" s="70"/>
      <c r="JZ331" s="70"/>
      <c r="KA331" s="70"/>
      <c r="KB331" s="70"/>
      <c r="KC331" s="70"/>
      <c r="KD331" s="70"/>
      <c r="KE331" s="70"/>
      <c r="KF331" s="70"/>
      <c r="KG331" s="70"/>
      <c r="KH331" s="70"/>
      <c r="KI331" s="70"/>
      <c r="KJ331" s="70"/>
      <c r="KK331" s="70"/>
      <c r="KL331" s="70"/>
      <c r="KM331" s="70"/>
      <c r="KN331" s="70"/>
      <c r="KO331" s="70"/>
      <c r="KP331" s="70"/>
      <c r="KQ331" s="70"/>
      <c r="KR331" s="70"/>
      <c r="KS331" s="70"/>
      <c r="KT331" s="70"/>
      <c r="KU331" s="70"/>
      <c r="KV331" s="70"/>
      <c r="KW331" s="70"/>
      <c r="KX331" s="70"/>
      <c r="KY331" s="70"/>
      <c r="KZ331" s="70"/>
      <c r="LA331" s="70"/>
      <c r="LB331" s="70"/>
      <c r="LC331" s="70"/>
      <c r="LD331" s="70"/>
      <c r="LE331" s="70"/>
      <c r="LF331" s="70"/>
      <c r="LG331" s="70"/>
    </row>
    <row r="332" spans="1:319" ht="60">
      <c r="A332" s="70" t="s">
        <v>498</v>
      </c>
      <c r="B332" s="71" t="s">
        <v>76</v>
      </c>
      <c r="C332" s="71" t="s">
        <v>76</v>
      </c>
      <c r="D332" s="71" t="s">
        <v>76</v>
      </c>
      <c r="E332" s="71" t="s">
        <v>76</v>
      </c>
      <c r="F332" s="70">
        <v>25</v>
      </c>
      <c r="G332" s="32">
        <v>331</v>
      </c>
      <c r="H332" s="70" t="s">
        <v>502</v>
      </c>
      <c r="I332" s="70" t="s">
        <v>502</v>
      </c>
      <c r="J332" s="70" t="s">
        <v>502</v>
      </c>
      <c r="M332" s="70">
        <v>2</v>
      </c>
      <c r="N332" s="70">
        <v>2</v>
      </c>
      <c r="O332" s="70" t="s">
        <v>1308</v>
      </c>
      <c r="P332" s="70" t="s">
        <v>1320</v>
      </c>
      <c r="R332" s="70" t="s">
        <v>1438</v>
      </c>
      <c r="W332" s="70" t="s">
        <v>1439</v>
      </c>
      <c r="X332" s="70" t="s">
        <v>1440</v>
      </c>
      <c r="AD332" s="70" t="s">
        <v>1441</v>
      </c>
      <c r="AI332" s="70" t="s">
        <v>612</v>
      </c>
      <c r="AJ332" s="70" t="s">
        <v>171</v>
      </c>
      <c r="AK332" s="70" t="s">
        <v>1336</v>
      </c>
      <c r="AL332" s="62" t="s">
        <v>316</v>
      </c>
      <c r="AM332" s="70" t="s">
        <v>2108</v>
      </c>
      <c r="AN332" s="70" t="s">
        <v>60</v>
      </c>
      <c r="AO332" s="70" t="s">
        <v>61</v>
      </c>
      <c r="AP332" s="70" t="s">
        <v>90</v>
      </c>
      <c r="AQ332" s="70" t="s">
        <v>62</v>
      </c>
      <c r="AR332" s="70" t="s">
        <v>526</v>
      </c>
      <c r="AS332" s="70" t="s">
        <v>527</v>
      </c>
      <c r="AT332" s="70" t="s">
        <v>528</v>
      </c>
      <c r="AU332" s="70" t="s">
        <v>131</v>
      </c>
      <c r="AV332" s="70" t="s">
        <v>170</v>
      </c>
      <c r="AW332" s="70" t="s">
        <v>67</v>
      </c>
      <c r="AX332" s="70" t="s">
        <v>235</v>
      </c>
      <c r="AY332" s="70" t="s">
        <v>68</v>
      </c>
      <c r="AZ332" s="70" t="s">
        <v>108</v>
      </c>
      <c r="BD332" s="70" t="s">
        <v>530</v>
      </c>
      <c r="BE332" s="70" t="s">
        <v>531</v>
      </c>
      <c r="BF332" s="70" t="s">
        <v>1305</v>
      </c>
      <c r="BM332" s="70"/>
      <c r="BN332" s="72"/>
      <c r="BO332" s="70" t="s">
        <v>121</v>
      </c>
      <c r="BP332" s="62" t="s">
        <v>2087</v>
      </c>
      <c r="BQ332" s="73" t="s">
        <v>2082</v>
      </c>
      <c r="BR332" s="70"/>
      <c r="BT332" s="70"/>
      <c r="BU332" s="74"/>
      <c r="BV332" s="70" t="s">
        <v>1720</v>
      </c>
      <c r="BW332" s="70"/>
      <c r="BX332" s="70"/>
      <c r="BY332" s="70">
        <v>3</v>
      </c>
      <c r="BZ332" s="70"/>
      <c r="CA332" s="70">
        <v>16.100000000000001</v>
      </c>
      <c r="CB332" s="70">
        <v>35.4</v>
      </c>
      <c r="CC332" s="70"/>
      <c r="CD332" s="70"/>
      <c r="CE332" s="70"/>
      <c r="CF332" s="70"/>
      <c r="CG332" s="70"/>
      <c r="CH332" s="70"/>
      <c r="CI332" s="70"/>
      <c r="CJ332" s="74"/>
      <c r="CK332" s="70"/>
      <c r="CL332" s="70"/>
      <c r="CM332" s="70"/>
      <c r="CN332" s="70"/>
      <c r="CO332" s="70"/>
      <c r="CP332" s="70"/>
      <c r="CQ332" s="70"/>
      <c r="CR332" s="70"/>
      <c r="CS332" s="70"/>
      <c r="CT332" s="70"/>
      <c r="CV332" s="70"/>
      <c r="CY332" s="75"/>
      <c r="CZ332" s="75"/>
      <c r="DA332" s="75"/>
      <c r="DE332" s="70">
        <v>35</v>
      </c>
      <c r="DF332" s="70">
        <v>22</v>
      </c>
      <c r="DJ332" s="70"/>
      <c r="DK332" s="70"/>
      <c r="DL332" s="70"/>
      <c r="DM332" s="70"/>
      <c r="DN332" s="70"/>
      <c r="DO332" s="70"/>
      <c r="DP332" s="70"/>
      <c r="DQ332" s="70"/>
      <c r="DS332" s="70"/>
      <c r="DT332" s="70"/>
      <c r="DU332" s="70"/>
      <c r="DV332" s="70"/>
      <c r="DW332" s="70"/>
      <c r="DX332" s="70"/>
      <c r="DY332" s="70"/>
      <c r="DZ332" s="70"/>
      <c r="EA332" s="70"/>
      <c r="EB332" s="70"/>
      <c r="EC332" s="76">
        <v>1585</v>
      </c>
      <c r="ED332" s="76"/>
      <c r="EE332" s="76"/>
      <c r="EF332" s="76"/>
      <c r="EG332" s="76"/>
      <c r="EH332" s="76"/>
      <c r="EI332" s="70"/>
      <c r="EL332" s="70">
        <f>COUNTA(Tabla1[[#This Row],[Tamb1]:[Tamb4]])</f>
        <v>1</v>
      </c>
      <c r="EM332" s="77" t="s">
        <v>1732</v>
      </c>
      <c r="EQ332" s="78" t="s">
        <v>1740</v>
      </c>
      <c r="ER332" s="78" t="s">
        <v>1745</v>
      </c>
      <c r="ES332" s="70">
        <f>COUNTA(Tabla1[[#This Row],[Tcam1]:[Tcam9]])</f>
        <v>2</v>
      </c>
      <c r="ET332" s="78" t="s">
        <v>1740</v>
      </c>
      <c r="EU332" s="78" t="s">
        <v>1745</v>
      </c>
      <c r="EV332" s="70"/>
      <c r="FC332" s="79">
        <v>4200</v>
      </c>
      <c r="FD332" s="79">
        <v>15200</v>
      </c>
      <c r="FE332" s="79"/>
      <c r="FF332" s="80"/>
      <c r="FG332" s="80"/>
      <c r="FH332" s="80"/>
      <c r="FI332" s="80"/>
      <c r="FJ332" s="80"/>
      <c r="FK332" s="80"/>
      <c r="FL332" s="79"/>
      <c r="FM332" s="79"/>
      <c r="FN332" s="79"/>
      <c r="FO332" s="80"/>
      <c r="FP332" s="80"/>
      <c r="FQ332" s="80"/>
      <c r="FR332" s="80"/>
      <c r="FS332" s="80"/>
      <c r="FT332" s="80"/>
      <c r="FU332" s="79"/>
      <c r="FV332" s="79"/>
      <c r="FW332" s="79"/>
      <c r="FX332" s="80"/>
      <c r="FY332" s="80"/>
      <c r="FZ332" s="80"/>
      <c r="GA332" s="80"/>
      <c r="GB332" s="80"/>
      <c r="GC332" s="80"/>
      <c r="GD332" s="80"/>
      <c r="GE332" s="74"/>
      <c r="GF332" s="74"/>
      <c r="GG332" s="74"/>
      <c r="GH332" s="74"/>
      <c r="GI332" s="74"/>
      <c r="GJ332" s="74"/>
      <c r="GK332" s="74"/>
      <c r="GL332" s="74"/>
      <c r="GM332" s="74"/>
      <c r="GN332" s="74"/>
      <c r="GO332" s="74"/>
      <c r="GP332" s="74"/>
      <c r="GQ332" s="74"/>
      <c r="GR332" s="74"/>
      <c r="GS332" s="74"/>
      <c r="GT332" s="74"/>
      <c r="GU332" s="74"/>
      <c r="GV332" s="74"/>
      <c r="GW332" s="74"/>
      <c r="GX332" s="74"/>
      <c r="GY332" s="74"/>
      <c r="GZ332" s="74"/>
      <c r="HA332" s="74"/>
      <c r="HB332" s="74"/>
      <c r="HC332" s="74"/>
      <c r="HD332" s="74"/>
      <c r="HE332" s="74"/>
      <c r="HF332" s="74"/>
      <c r="HG332" s="74"/>
      <c r="HH332" s="74"/>
      <c r="HI332" s="74"/>
      <c r="HJ332" s="74"/>
      <c r="HK332" s="74"/>
      <c r="HL332" s="74"/>
      <c r="HM332" s="74"/>
      <c r="HN332" s="74"/>
      <c r="HO332" s="74"/>
      <c r="HP332" s="74"/>
      <c r="HQ332" s="74"/>
      <c r="HR332" s="74"/>
      <c r="HS332" s="74"/>
      <c r="HT332" s="74"/>
      <c r="HU332" s="74"/>
      <c r="HV332" s="74"/>
      <c r="HW332" s="74"/>
      <c r="HX332" s="74"/>
      <c r="HY332" s="74"/>
      <c r="HZ332" s="74"/>
      <c r="IA332" s="74"/>
      <c r="IB332" s="74"/>
      <c r="IC332" s="74"/>
      <c r="ID332" s="74"/>
      <c r="IE332" s="74"/>
      <c r="IF332" s="74"/>
      <c r="IG332" s="74"/>
      <c r="IH332" s="74"/>
      <c r="II332" s="74"/>
      <c r="IJ332" s="74"/>
      <c r="IK332" s="74"/>
      <c r="IL332" s="74"/>
      <c r="IM332" s="74"/>
      <c r="IN332" s="74"/>
      <c r="IO332" s="74"/>
      <c r="IP332" s="74"/>
      <c r="IQ332" s="74"/>
      <c r="IR332" s="74"/>
      <c r="IS332" s="74"/>
      <c r="IT332" s="74"/>
      <c r="IU332" s="74"/>
      <c r="IV332" s="74"/>
      <c r="IW332" s="74"/>
      <c r="IX332" s="74"/>
      <c r="IY332" s="74"/>
      <c r="IZ332" s="74"/>
      <c r="JA332" s="74"/>
      <c r="JB332" s="74"/>
      <c r="JC332" s="74"/>
      <c r="JD332" s="74"/>
      <c r="JE332" s="74"/>
      <c r="JF332" s="74"/>
      <c r="JG332" s="74"/>
      <c r="JH332" s="74"/>
      <c r="JI332" s="74"/>
      <c r="JJ332" s="74"/>
      <c r="JK332" s="70"/>
      <c r="JL332" s="70"/>
      <c r="JM332" s="70"/>
      <c r="JN332" s="70"/>
      <c r="JO332" s="70"/>
      <c r="JP332" s="70"/>
      <c r="JQ332" s="70"/>
      <c r="JR332" s="70"/>
      <c r="JS332" s="70"/>
      <c r="JT332" s="70"/>
      <c r="JU332" s="70"/>
      <c r="JV332" s="70"/>
      <c r="JW332" s="70"/>
      <c r="JX332" s="70"/>
      <c r="JY332" s="70"/>
      <c r="JZ332" s="70"/>
      <c r="KA332" s="70"/>
      <c r="KB332" s="70"/>
      <c r="KC332" s="70"/>
      <c r="KD332" s="70"/>
      <c r="KE332" s="70"/>
      <c r="KF332" s="70"/>
      <c r="KG332" s="70"/>
      <c r="KH332" s="70"/>
      <c r="KI332" s="70"/>
      <c r="KJ332" s="70"/>
      <c r="KK332" s="70"/>
      <c r="KL332" s="70"/>
      <c r="KM332" s="70"/>
      <c r="KN332" s="70"/>
      <c r="KO332" s="70"/>
      <c r="KP332" s="70"/>
      <c r="KQ332" s="70"/>
      <c r="KR332" s="70"/>
      <c r="KS332" s="70"/>
      <c r="KT332" s="70"/>
      <c r="KU332" s="70"/>
      <c r="KV332" s="70"/>
      <c r="KW332" s="70"/>
      <c r="KX332" s="70"/>
      <c r="KY332" s="70"/>
      <c r="KZ332" s="70"/>
      <c r="LA332" s="70"/>
      <c r="LB332" s="70"/>
      <c r="LC332" s="70"/>
      <c r="LD332" s="70"/>
      <c r="LE332" s="70"/>
      <c r="LF332" s="70"/>
      <c r="LG332" s="70"/>
    </row>
    <row r="333" spans="1:319" ht="60">
      <c r="A333" s="70" t="s">
        <v>499</v>
      </c>
      <c r="B333" s="71" t="s">
        <v>76</v>
      </c>
      <c r="C333" s="71" t="s">
        <v>76</v>
      </c>
      <c r="D333" s="71" t="s">
        <v>76</v>
      </c>
      <c r="E333" s="71" t="s">
        <v>76</v>
      </c>
      <c r="F333" s="70">
        <v>25</v>
      </c>
      <c r="G333" s="32">
        <v>332</v>
      </c>
      <c r="H333" s="70" t="s">
        <v>502</v>
      </c>
      <c r="I333" s="70" t="s">
        <v>502</v>
      </c>
      <c r="J333" s="70" t="s">
        <v>502</v>
      </c>
      <c r="M333" s="70">
        <v>2</v>
      </c>
      <c r="N333" s="70">
        <v>2</v>
      </c>
      <c r="O333" s="70" t="s">
        <v>1308</v>
      </c>
      <c r="P333" s="70" t="s">
        <v>1320</v>
      </c>
      <c r="R333" s="70" t="s">
        <v>1438</v>
      </c>
      <c r="W333" s="70" t="s">
        <v>1439</v>
      </c>
      <c r="X333" s="70" t="s">
        <v>1440</v>
      </c>
      <c r="AD333" s="70" t="s">
        <v>1441</v>
      </c>
      <c r="AI333" s="70" t="s">
        <v>612</v>
      </c>
      <c r="AJ333" s="70" t="s">
        <v>171</v>
      </c>
      <c r="AK333" s="70" t="s">
        <v>1336</v>
      </c>
      <c r="AL333" s="62" t="s">
        <v>316</v>
      </c>
      <c r="AM333" s="70" t="s">
        <v>2108</v>
      </c>
      <c r="AN333" s="70" t="s">
        <v>60</v>
      </c>
      <c r="AO333" s="70" t="s">
        <v>61</v>
      </c>
      <c r="AP333" s="70" t="s">
        <v>90</v>
      </c>
      <c r="AQ333" s="70" t="s">
        <v>62</v>
      </c>
      <c r="AR333" s="70" t="s">
        <v>526</v>
      </c>
      <c r="AS333" s="70" t="s">
        <v>527</v>
      </c>
      <c r="AT333" s="70" t="s">
        <v>528</v>
      </c>
      <c r="AU333" s="70" t="s">
        <v>131</v>
      </c>
      <c r="AV333" s="70" t="s">
        <v>170</v>
      </c>
      <c r="AW333" s="70" t="s">
        <v>67</v>
      </c>
      <c r="AX333" s="70" t="s">
        <v>235</v>
      </c>
      <c r="AY333" s="70" t="s">
        <v>68</v>
      </c>
      <c r="AZ333" s="70" t="s">
        <v>108</v>
      </c>
      <c r="BD333" s="70" t="s">
        <v>530</v>
      </c>
      <c r="BE333" s="70" t="s">
        <v>531</v>
      </c>
      <c r="BF333" s="70" t="s">
        <v>1305</v>
      </c>
      <c r="BM333" s="70"/>
      <c r="BN333" s="72"/>
      <c r="BO333" s="70" t="s">
        <v>121</v>
      </c>
      <c r="BP333" s="62" t="s">
        <v>2019</v>
      </c>
      <c r="BQ333" s="73" t="s">
        <v>2084</v>
      </c>
      <c r="BR333" s="70"/>
      <c r="BT333" s="70"/>
      <c r="BU333" s="74"/>
      <c r="BV333" s="70" t="s">
        <v>1721</v>
      </c>
      <c r="BW333" s="70"/>
      <c r="BX333" s="70"/>
      <c r="BY333" s="70">
        <v>3</v>
      </c>
      <c r="BZ333" s="70"/>
      <c r="CA333" s="70">
        <v>43.2</v>
      </c>
      <c r="CB333" s="70">
        <v>94.6</v>
      </c>
      <c r="CC333" s="70"/>
      <c r="CD333" s="70"/>
      <c r="CE333" s="70"/>
      <c r="CF333" s="70"/>
      <c r="CG333" s="70"/>
      <c r="CH333" s="70"/>
      <c r="CI333" s="70"/>
      <c r="CJ333" s="74"/>
      <c r="CK333" s="70"/>
      <c r="CL333" s="70"/>
      <c r="CM333" s="70"/>
      <c r="CN333" s="70"/>
      <c r="CO333" s="70"/>
      <c r="CP333" s="70"/>
      <c r="CQ333" s="70"/>
      <c r="CR333" s="70"/>
      <c r="CS333" s="70"/>
      <c r="CT333" s="70"/>
      <c r="CV333" s="70"/>
      <c r="CY333" s="75"/>
      <c r="CZ333" s="75"/>
      <c r="DA333" s="75"/>
      <c r="DE333" s="70">
        <v>54</v>
      </c>
      <c r="DF333" s="70">
        <v>35</v>
      </c>
      <c r="DJ333" s="70"/>
      <c r="DK333" s="70"/>
      <c r="DL333" s="70"/>
      <c r="DM333" s="70"/>
      <c r="DN333" s="70"/>
      <c r="DO333" s="70"/>
      <c r="DP333" s="70"/>
      <c r="DQ333" s="70"/>
      <c r="DS333" s="70"/>
      <c r="DT333" s="70"/>
      <c r="DU333" s="70"/>
      <c r="DV333" s="70"/>
      <c r="DW333" s="70"/>
      <c r="DX333" s="70"/>
      <c r="DY333" s="70"/>
      <c r="DZ333" s="70"/>
      <c r="EA333" s="70"/>
      <c r="EB333" s="70"/>
      <c r="EC333" s="76">
        <v>1920</v>
      </c>
      <c r="ED333" s="76"/>
      <c r="EE333" s="76"/>
      <c r="EF333" s="76"/>
      <c r="EG333" s="76"/>
      <c r="EH333" s="76"/>
      <c r="EI333" s="70"/>
      <c r="EL333" s="70">
        <f>COUNTA(Tabla1[[#This Row],[Tamb1]:[Tamb4]])</f>
        <v>1</v>
      </c>
      <c r="EM333" s="77" t="s">
        <v>1732</v>
      </c>
      <c r="EQ333" s="78" t="s">
        <v>1740</v>
      </c>
      <c r="ER333" s="78" t="s">
        <v>1745</v>
      </c>
      <c r="ES333" s="70">
        <f>COUNTA(Tabla1[[#This Row],[Tcam1]:[Tcam9]])</f>
        <v>2</v>
      </c>
      <c r="ET333" s="78" t="s">
        <v>1740</v>
      </c>
      <c r="EU333" s="78" t="s">
        <v>1745</v>
      </c>
      <c r="EV333" s="70"/>
      <c r="FC333" s="79">
        <v>10800</v>
      </c>
      <c r="FD333" s="79">
        <v>27600</v>
      </c>
      <c r="FE333" s="79"/>
      <c r="FF333" s="80"/>
      <c r="FG333" s="80"/>
      <c r="FH333" s="80"/>
      <c r="FI333" s="80"/>
      <c r="FJ333" s="80"/>
      <c r="FK333" s="80"/>
      <c r="FL333" s="79"/>
      <c r="FM333" s="79"/>
      <c r="FN333" s="79"/>
      <c r="FO333" s="80"/>
      <c r="FP333" s="80"/>
      <c r="FQ333" s="80"/>
      <c r="FR333" s="80"/>
      <c r="FS333" s="80"/>
      <c r="FT333" s="80"/>
      <c r="FU333" s="79"/>
      <c r="FV333" s="79"/>
      <c r="FW333" s="79"/>
      <c r="FX333" s="80"/>
      <c r="FY333" s="80"/>
      <c r="FZ333" s="80"/>
      <c r="GA333" s="80"/>
      <c r="GB333" s="80"/>
      <c r="GC333" s="80"/>
      <c r="GD333" s="80"/>
      <c r="GE333" s="74"/>
      <c r="GF333" s="74"/>
      <c r="GG333" s="74"/>
      <c r="GH333" s="74"/>
      <c r="GI333" s="74"/>
      <c r="GJ333" s="74"/>
      <c r="GK333" s="74"/>
      <c r="GL333" s="74"/>
      <c r="GM333" s="74"/>
      <c r="GN333" s="74"/>
      <c r="GO333" s="74"/>
      <c r="GP333" s="74"/>
      <c r="GQ333" s="74"/>
      <c r="GR333" s="74"/>
      <c r="GS333" s="74"/>
      <c r="GT333" s="74"/>
      <c r="GU333" s="74"/>
      <c r="GV333" s="74"/>
      <c r="GW333" s="74"/>
      <c r="GX333" s="74"/>
      <c r="GY333" s="74"/>
      <c r="GZ333" s="74"/>
      <c r="HA333" s="74"/>
      <c r="HB333" s="74"/>
      <c r="HC333" s="74"/>
      <c r="HD333" s="74"/>
      <c r="HE333" s="74"/>
      <c r="HF333" s="74"/>
      <c r="HG333" s="74"/>
      <c r="HH333" s="74"/>
      <c r="HI333" s="74"/>
      <c r="HJ333" s="74"/>
      <c r="HK333" s="74"/>
      <c r="HL333" s="74"/>
      <c r="HM333" s="74"/>
      <c r="HN333" s="74"/>
      <c r="HO333" s="74"/>
      <c r="HP333" s="74"/>
      <c r="HQ333" s="74"/>
      <c r="HR333" s="74"/>
      <c r="HS333" s="74"/>
      <c r="HT333" s="74"/>
      <c r="HU333" s="74"/>
      <c r="HV333" s="74"/>
      <c r="HW333" s="74"/>
      <c r="HX333" s="74"/>
      <c r="HY333" s="74"/>
      <c r="HZ333" s="74"/>
      <c r="IA333" s="74"/>
      <c r="IB333" s="74"/>
      <c r="IC333" s="74"/>
      <c r="ID333" s="74"/>
      <c r="IE333" s="74"/>
      <c r="IF333" s="74"/>
      <c r="IG333" s="74"/>
      <c r="IH333" s="74"/>
      <c r="II333" s="74"/>
      <c r="IJ333" s="74"/>
      <c r="IK333" s="74"/>
      <c r="IL333" s="74"/>
      <c r="IM333" s="74"/>
      <c r="IN333" s="74"/>
      <c r="IO333" s="74"/>
      <c r="IP333" s="74"/>
      <c r="IQ333" s="74"/>
      <c r="IR333" s="74"/>
      <c r="IS333" s="74"/>
      <c r="IT333" s="74"/>
      <c r="IU333" s="74"/>
      <c r="IV333" s="74"/>
      <c r="IW333" s="74"/>
      <c r="IX333" s="74"/>
      <c r="IY333" s="74"/>
      <c r="IZ333" s="74"/>
      <c r="JA333" s="74"/>
      <c r="JB333" s="74"/>
      <c r="JC333" s="74"/>
      <c r="JD333" s="74"/>
      <c r="JE333" s="74"/>
      <c r="JF333" s="74"/>
      <c r="JG333" s="74"/>
      <c r="JH333" s="74"/>
      <c r="JI333" s="74"/>
      <c r="JJ333" s="74"/>
      <c r="JK333" s="70"/>
      <c r="JL333" s="70"/>
      <c r="JM333" s="70"/>
      <c r="JN333" s="70"/>
      <c r="JO333" s="70"/>
      <c r="JP333" s="70"/>
      <c r="JQ333" s="70"/>
      <c r="JR333" s="70"/>
      <c r="JS333" s="70"/>
      <c r="JT333" s="70"/>
      <c r="JU333" s="70"/>
      <c r="JV333" s="70"/>
      <c r="JW333" s="70"/>
      <c r="JX333" s="70"/>
      <c r="JY333" s="70"/>
      <c r="JZ333" s="70"/>
      <c r="KA333" s="70"/>
      <c r="KB333" s="70"/>
      <c r="KC333" s="70"/>
      <c r="KD333" s="70"/>
      <c r="KE333" s="70"/>
      <c r="KF333" s="70"/>
      <c r="KG333" s="70"/>
      <c r="KH333" s="70"/>
      <c r="KI333" s="70"/>
      <c r="KJ333" s="70"/>
      <c r="KK333" s="70"/>
      <c r="KL333" s="70"/>
      <c r="KM333" s="70"/>
      <c r="KN333" s="70"/>
      <c r="KO333" s="70"/>
      <c r="KP333" s="70"/>
      <c r="KQ333" s="70"/>
      <c r="KR333" s="70"/>
      <c r="KS333" s="70"/>
      <c r="KT333" s="70"/>
      <c r="KU333" s="70"/>
      <c r="KV333" s="70"/>
      <c r="KW333" s="70"/>
      <c r="KX333" s="70"/>
      <c r="KY333" s="70"/>
      <c r="KZ333" s="70"/>
      <c r="LA333" s="70"/>
      <c r="LB333" s="70"/>
      <c r="LC333" s="70"/>
      <c r="LD333" s="70"/>
      <c r="LE333" s="70"/>
      <c r="LF333" s="70"/>
      <c r="LG333" s="70"/>
    </row>
    <row r="334" spans="1:319" ht="60">
      <c r="A334" s="70" t="s">
        <v>500</v>
      </c>
      <c r="B334" s="71" t="s">
        <v>76</v>
      </c>
      <c r="C334" s="71" t="s">
        <v>76</v>
      </c>
      <c r="D334" s="71" t="s">
        <v>76</v>
      </c>
      <c r="E334" s="71" t="s">
        <v>76</v>
      </c>
      <c r="F334" s="70">
        <v>25</v>
      </c>
      <c r="G334" s="32">
        <v>333</v>
      </c>
      <c r="H334" s="70" t="s">
        <v>502</v>
      </c>
      <c r="I334" s="70" t="s">
        <v>502</v>
      </c>
      <c r="J334" s="70" t="s">
        <v>502</v>
      </c>
      <c r="M334" s="70">
        <v>2</v>
      </c>
      <c r="N334" s="70">
        <v>2</v>
      </c>
      <c r="O334" s="70" t="s">
        <v>1308</v>
      </c>
      <c r="P334" s="70" t="s">
        <v>1320</v>
      </c>
      <c r="R334" s="70" t="s">
        <v>1438</v>
      </c>
      <c r="W334" s="70" t="s">
        <v>1439</v>
      </c>
      <c r="X334" s="70" t="s">
        <v>1440</v>
      </c>
      <c r="AD334" s="70" t="s">
        <v>1441</v>
      </c>
      <c r="AI334" s="70" t="s">
        <v>612</v>
      </c>
      <c r="AJ334" s="70" t="s">
        <v>171</v>
      </c>
      <c r="AK334" s="70" t="s">
        <v>1336</v>
      </c>
      <c r="AL334" s="62" t="s">
        <v>316</v>
      </c>
      <c r="AM334" s="70" t="s">
        <v>2108</v>
      </c>
      <c r="AN334" s="70" t="s">
        <v>60</v>
      </c>
      <c r="AO334" s="70" t="s">
        <v>61</v>
      </c>
      <c r="AP334" s="70" t="s">
        <v>90</v>
      </c>
      <c r="AQ334" s="70" t="s">
        <v>62</v>
      </c>
      <c r="AR334" s="70" t="s">
        <v>526</v>
      </c>
      <c r="AS334" s="70" t="s">
        <v>527</v>
      </c>
      <c r="AT334" s="70" t="s">
        <v>528</v>
      </c>
      <c r="AU334" s="70" t="s">
        <v>131</v>
      </c>
      <c r="AV334" s="70" t="s">
        <v>170</v>
      </c>
      <c r="AW334" s="70" t="s">
        <v>67</v>
      </c>
      <c r="AX334" s="70" t="s">
        <v>235</v>
      </c>
      <c r="AY334" s="70" t="s">
        <v>68</v>
      </c>
      <c r="AZ334" s="70" t="s">
        <v>108</v>
      </c>
      <c r="BD334" s="70" t="s">
        <v>530</v>
      </c>
      <c r="BE334" s="70" t="s">
        <v>531</v>
      </c>
      <c r="BF334" s="70" t="s">
        <v>1305</v>
      </c>
      <c r="BM334" s="70"/>
      <c r="BN334" s="72"/>
      <c r="BO334" s="70" t="s">
        <v>121</v>
      </c>
      <c r="BP334" s="62" t="s">
        <v>2020</v>
      </c>
      <c r="BQ334" s="73" t="s">
        <v>2085</v>
      </c>
      <c r="BR334" s="70"/>
      <c r="BT334" s="70"/>
      <c r="BU334" s="74"/>
      <c r="BV334" s="70" t="s">
        <v>1722</v>
      </c>
      <c r="BW334" s="70"/>
      <c r="BX334" s="70"/>
      <c r="BY334" s="70">
        <v>4</v>
      </c>
      <c r="BZ334" s="70"/>
      <c r="CA334" s="70">
        <v>76.8</v>
      </c>
      <c r="CB334" s="70">
        <v>234.5</v>
      </c>
      <c r="CC334" s="70"/>
      <c r="CD334" s="70"/>
      <c r="CE334" s="70"/>
      <c r="CF334" s="70"/>
      <c r="CG334" s="70"/>
      <c r="CH334" s="70"/>
      <c r="CI334" s="70"/>
      <c r="CJ334" s="74"/>
      <c r="CK334" s="70"/>
      <c r="CL334" s="70"/>
      <c r="CM334" s="70"/>
      <c r="CN334" s="70"/>
      <c r="CO334" s="70"/>
      <c r="CP334" s="70"/>
      <c r="CQ334" s="70"/>
      <c r="CR334" s="70"/>
      <c r="CS334" s="70"/>
      <c r="CT334" s="70"/>
      <c r="CV334" s="70"/>
      <c r="CY334" s="75"/>
      <c r="CZ334" s="75"/>
      <c r="DA334" s="75"/>
      <c r="DE334" s="70">
        <v>67</v>
      </c>
      <c r="DF334" s="70">
        <v>42</v>
      </c>
      <c r="DJ334" s="70"/>
      <c r="DK334" s="70"/>
      <c r="DL334" s="70"/>
      <c r="DM334" s="70"/>
      <c r="DN334" s="70"/>
      <c r="DO334" s="70"/>
      <c r="DP334" s="70"/>
      <c r="DQ334" s="70"/>
      <c r="DS334" s="70"/>
      <c r="DT334" s="70"/>
      <c r="DU334" s="70"/>
      <c r="DV334" s="70"/>
      <c r="DW334" s="70"/>
      <c r="DX334" s="70"/>
      <c r="DY334" s="70"/>
      <c r="DZ334" s="70"/>
      <c r="EA334" s="70"/>
      <c r="EB334" s="70"/>
      <c r="EC334" s="76">
        <v>2940</v>
      </c>
      <c r="ED334" s="76"/>
      <c r="EE334" s="76"/>
      <c r="EF334" s="76"/>
      <c r="EG334" s="76"/>
      <c r="EH334" s="76"/>
      <c r="EI334" s="70"/>
      <c r="EL334" s="70">
        <f>COUNTA(Tabla1[[#This Row],[Tamb1]:[Tamb4]])</f>
        <v>1</v>
      </c>
      <c r="EM334" s="77" t="s">
        <v>1732</v>
      </c>
      <c r="EQ334" s="78" t="s">
        <v>1740</v>
      </c>
      <c r="ER334" s="78" t="s">
        <v>1745</v>
      </c>
      <c r="ES334" s="70">
        <f>COUNTA(Tabla1[[#This Row],[Tcam1]:[Tcam9]])</f>
        <v>2</v>
      </c>
      <c r="ET334" s="78" t="s">
        <v>1740</v>
      </c>
      <c r="EU334" s="78" t="s">
        <v>1745</v>
      </c>
      <c r="EV334" s="70"/>
      <c r="FC334" s="79">
        <v>15500</v>
      </c>
      <c r="FD334" s="79">
        <v>62300</v>
      </c>
      <c r="FE334" s="79"/>
      <c r="FF334" s="80"/>
      <c r="FG334" s="80"/>
      <c r="FH334" s="80"/>
      <c r="FI334" s="80"/>
      <c r="FJ334" s="80"/>
      <c r="FK334" s="80"/>
      <c r="FL334" s="79"/>
      <c r="FM334" s="79"/>
      <c r="FN334" s="79"/>
      <c r="FO334" s="80"/>
      <c r="FP334" s="80"/>
      <c r="FQ334" s="80"/>
      <c r="FR334" s="80"/>
      <c r="FS334" s="80"/>
      <c r="FT334" s="80"/>
      <c r="FU334" s="79"/>
      <c r="FV334" s="79"/>
      <c r="FW334" s="79"/>
      <c r="FX334" s="80"/>
      <c r="FY334" s="80"/>
      <c r="FZ334" s="80"/>
      <c r="GA334" s="80"/>
      <c r="GB334" s="80"/>
      <c r="GC334" s="80"/>
      <c r="GD334" s="80"/>
      <c r="GE334" s="74"/>
      <c r="GF334" s="74"/>
      <c r="GG334" s="74"/>
      <c r="GH334" s="74"/>
      <c r="GI334" s="74"/>
      <c r="GJ334" s="74"/>
      <c r="GK334" s="74"/>
      <c r="GL334" s="74"/>
      <c r="GM334" s="74"/>
      <c r="GN334" s="74"/>
      <c r="GO334" s="74"/>
      <c r="GP334" s="74"/>
      <c r="GQ334" s="74"/>
      <c r="GR334" s="74"/>
      <c r="GS334" s="74"/>
      <c r="GT334" s="74"/>
      <c r="GU334" s="74"/>
      <c r="GV334" s="74"/>
      <c r="GW334" s="74"/>
      <c r="GX334" s="74"/>
      <c r="GY334" s="74"/>
      <c r="GZ334" s="74"/>
      <c r="HA334" s="74"/>
      <c r="HB334" s="74"/>
      <c r="HC334" s="74"/>
      <c r="HD334" s="74"/>
      <c r="HE334" s="74"/>
      <c r="HF334" s="74"/>
      <c r="HG334" s="74"/>
      <c r="HH334" s="74"/>
      <c r="HI334" s="74"/>
      <c r="HJ334" s="74"/>
      <c r="HK334" s="74"/>
      <c r="HL334" s="74"/>
      <c r="HM334" s="74"/>
      <c r="HN334" s="74"/>
      <c r="HO334" s="74"/>
      <c r="HP334" s="74"/>
      <c r="HQ334" s="74"/>
      <c r="HR334" s="74"/>
      <c r="HS334" s="74"/>
      <c r="HT334" s="74"/>
      <c r="HU334" s="74"/>
      <c r="HV334" s="74"/>
      <c r="HW334" s="74"/>
      <c r="HX334" s="74"/>
      <c r="HY334" s="74"/>
      <c r="HZ334" s="74"/>
      <c r="IA334" s="74"/>
      <c r="IB334" s="74"/>
      <c r="IC334" s="74"/>
      <c r="ID334" s="74"/>
      <c r="IE334" s="74"/>
      <c r="IF334" s="74"/>
      <c r="IG334" s="74"/>
      <c r="IH334" s="74"/>
      <c r="II334" s="74"/>
      <c r="IJ334" s="74"/>
      <c r="IK334" s="74"/>
      <c r="IL334" s="74"/>
      <c r="IM334" s="74"/>
      <c r="IN334" s="74"/>
      <c r="IO334" s="74"/>
      <c r="IP334" s="74"/>
      <c r="IQ334" s="74"/>
      <c r="IR334" s="74"/>
      <c r="IS334" s="74"/>
      <c r="IT334" s="74"/>
      <c r="IU334" s="74"/>
      <c r="IV334" s="74"/>
      <c r="IW334" s="74"/>
      <c r="IX334" s="74"/>
      <c r="IY334" s="74"/>
      <c r="IZ334" s="74"/>
      <c r="JA334" s="74"/>
      <c r="JB334" s="74"/>
      <c r="JC334" s="74"/>
      <c r="JD334" s="74"/>
      <c r="JE334" s="74"/>
      <c r="JF334" s="74"/>
      <c r="JG334" s="74"/>
      <c r="JH334" s="74"/>
      <c r="JI334" s="74"/>
      <c r="JJ334" s="74"/>
      <c r="JK334" s="70"/>
      <c r="JL334" s="70"/>
      <c r="JM334" s="70"/>
      <c r="JN334" s="70"/>
      <c r="JO334" s="70"/>
      <c r="JP334" s="70"/>
      <c r="JQ334" s="70"/>
      <c r="JR334" s="70"/>
      <c r="JS334" s="70"/>
      <c r="JT334" s="70"/>
      <c r="JU334" s="70"/>
      <c r="JV334" s="70"/>
      <c r="JW334" s="70"/>
      <c r="JX334" s="70"/>
      <c r="JY334" s="70"/>
      <c r="JZ334" s="70"/>
      <c r="KA334" s="70"/>
      <c r="KB334" s="70"/>
      <c r="KC334" s="70"/>
      <c r="KD334" s="70"/>
      <c r="KE334" s="70"/>
      <c r="KF334" s="70"/>
      <c r="KG334" s="70"/>
      <c r="KH334" s="70"/>
      <c r="KI334" s="70"/>
      <c r="KJ334" s="70"/>
      <c r="KK334" s="70"/>
      <c r="KL334" s="70"/>
      <c r="KM334" s="70"/>
      <c r="KN334" s="70"/>
      <c r="KO334" s="70"/>
      <c r="KP334" s="70"/>
      <c r="KQ334" s="70"/>
      <c r="KR334" s="70"/>
      <c r="KS334" s="70"/>
      <c r="KT334" s="70"/>
      <c r="KU334" s="70"/>
      <c r="KV334" s="70"/>
      <c r="KW334" s="70"/>
      <c r="KX334" s="70"/>
      <c r="KY334" s="70"/>
      <c r="KZ334" s="70"/>
      <c r="LA334" s="70"/>
      <c r="LB334" s="70"/>
      <c r="LC334" s="70"/>
      <c r="LD334" s="70"/>
      <c r="LE334" s="70"/>
      <c r="LF334" s="70"/>
      <c r="LG334" s="70"/>
    </row>
    <row r="335" spans="1:319" ht="60">
      <c r="A335" s="70" t="s">
        <v>501</v>
      </c>
      <c r="B335" s="71" t="s">
        <v>76</v>
      </c>
      <c r="C335" s="71" t="s">
        <v>76</v>
      </c>
      <c r="D335" s="71" t="s">
        <v>76</v>
      </c>
      <c r="E335" s="71" t="s">
        <v>76</v>
      </c>
      <c r="F335" s="70">
        <v>25</v>
      </c>
      <c r="G335" s="32">
        <v>334</v>
      </c>
      <c r="H335" s="70" t="s">
        <v>502</v>
      </c>
      <c r="I335" s="70" t="s">
        <v>502</v>
      </c>
      <c r="J335" s="70" t="s">
        <v>502</v>
      </c>
      <c r="M335" s="70">
        <v>2</v>
      </c>
      <c r="N335" s="70">
        <v>2</v>
      </c>
      <c r="O335" s="70" t="s">
        <v>1308</v>
      </c>
      <c r="P335" s="70" t="s">
        <v>1320</v>
      </c>
      <c r="R335" s="70" t="s">
        <v>1438</v>
      </c>
      <c r="W335" s="70" t="s">
        <v>1439</v>
      </c>
      <c r="X335" s="70" t="s">
        <v>1440</v>
      </c>
      <c r="AD335" s="70" t="s">
        <v>1441</v>
      </c>
      <c r="AI335" s="70" t="s">
        <v>612</v>
      </c>
      <c r="AJ335" s="70" t="s">
        <v>171</v>
      </c>
      <c r="AK335" s="70" t="s">
        <v>1336</v>
      </c>
      <c r="AL335" s="62" t="s">
        <v>316</v>
      </c>
      <c r="AM335" s="70" t="s">
        <v>2108</v>
      </c>
      <c r="AN335" s="70" t="s">
        <v>60</v>
      </c>
      <c r="AO335" s="70" t="s">
        <v>61</v>
      </c>
      <c r="AP335" s="70" t="s">
        <v>90</v>
      </c>
      <c r="AQ335" s="70" t="s">
        <v>62</v>
      </c>
      <c r="AR335" s="70" t="s">
        <v>526</v>
      </c>
      <c r="AS335" s="70" t="s">
        <v>527</v>
      </c>
      <c r="AT335" s="70" t="s">
        <v>528</v>
      </c>
      <c r="AU335" s="70" t="s">
        <v>131</v>
      </c>
      <c r="AV335" s="70" t="s">
        <v>170</v>
      </c>
      <c r="AW335" s="70" t="s">
        <v>67</v>
      </c>
      <c r="AX335" s="70" t="s">
        <v>235</v>
      </c>
      <c r="AY335" s="70" t="s">
        <v>68</v>
      </c>
      <c r="AZ335" s="70" t="s">
        <v>108</v>
      </c>
      <c r="BD335" s="70" t="s">
        <v>530</v>
      </c>
      <c r="BE335" s="70" t="s">
        <v>531</v>
      </c>
      <c r="BF335" s="70" t="s">
        <v>1305</v>
      </c>
      <c r="BM335" s="70"/>
      <c r="BN335" s="72"/>
      <c r="BO335" s="70" t="s">
        <v>121</v>
      </c>
      <c r="BP335" s="62" t="s">
        <v>2021</v>
      </c>
      <c r="BQ335" s="73" t="s">
        <v>2086</v>
      </c>
      <c r="BR335" s="70"/>
      <c r="BT335" s="70"/>
      <c r="BU335" s="74"/>
      <c r="BV335" s="70" t="s">
        <v>1723</v>
      </c>
      <c r="BW335" s="70"/>
      <c r="BX335" s="70"/>
      <c r="BY335" s="70">
        <v>4</v>
      </c>
      <c r="BZ335" s="70"/>
      <c r="CA335" s="70">
        <v>101.8</v>
      </c>
      <c r="CB335" s="70">
        <v>310.3</v>
      </c>
      <c r="CC335" s="70"/>
      <c r="CD335" s="70"/>
      <c r="CE335" s="70"/>
      <c r="CF335" s="70"/>
      <c r="CG335" s="70"/>
      <c r="CH335" s="70"/>
      <c r="CI335" s="70"/>
      <c r="CJ335" s="74"/>
      <c r="CK335" s="70"/>
      <c r="CL335" s="70"/>
      <c r="CM335" s="70"/>
      <c r="CN335" s="70"/>
      <c r="CO335" s="70"/>
      <c r="CP335" s="70"/>
      <c r="CQ335" s="70"/>
      <c r="CR335" s="70"/>
      <c r="CS335" s="70"/>
      <c r="CT335" s="70"/>
      <c r="CV335" s="70"/>
      <c r="CY335" s="75"/>
      <c r="CZ335" s="75"/>
      <c r="DA335" s="75"/>
      <c r="DE335" s="70">
        <v>76</v>
      </c>
      <c r="DF335" s="70">
        <v>54</v>
      </c>
      <c r="DJ335" s="70"/>
      <c r="DK335" s="70"/>
      <c r="DL335" s="70"/>
      <c r="DM335" s="70"/>
      <c r="DN335" s="70"/>
      <c r="DO335" s="70"/>
      <c r="DP335" s="70"/>
      <c r="DQ335" s="70"/>
      <c r="DS335" s="70"/>
      <c r="DT335" s="70"/>
      <c r="DU335" s="70"/>
      <c r="DV335" s="70"/>
      <c r="DW335" s="70"/>
      <c r="DX335" s="70"/>
      <c r="DY335" s="70"/>
      <c r="DZ335" s="70"/>
      <c r="EA335" s="70"/>
      <c r="EB335" s="70"/>
      <c r="EC335" s="76">
        <v>3230</v>
      </c>
      <c r="ED335" s="76"/>
      <c r="EE335" s="76"/>
      <c r="EF335" s="76"/>
      <c r="EG335" s="76"/>
      <c r="EH335" s="76"/>
      <c r="EI335" s="70"/>
      <c r="EL335" s="70">
        <f>COUNTA(Tabla1[[#This Row],[Tamb1]:[Tamb4]])</f>
        <v>1</v>
      </c>
      <c r="EM335" s="77" t="s">
        <v>1732</v>
      </c>
      <c r="EQ335" s="78" t="s">
        <v>1740</v>
      </c>
      <c r="ER335" s="78" t="s">
        <v>1745</v>
      </c>
      <c r="ES335" s="70">
        <f>COUNTA(Tabla1[[#This Row],[Tcam1]:[Tcam9]])</f>
        <v>2</v>
      </c>
      <c r="ET335" s="78" t="s">
        <v>1740</v>
      </c>
      <c r="EU335" s="78" t="s">
        <v>1745</v>
      </c>
      <c r="EV335" s="70"/>
      <c r="FC335" s="79">
        <v>236800</v>
      </c>
      <c r="FD335" s="79">
        <v>75300</v>
      </c>
      <c r="FE335" s="79"/>
      <c r="FF335" s="80"/>
      <c r="FG335" s="80"/>
      <c r="FH335" s="80"/>
      <c r="FI335" s="80"/>
      <c r="FJ335" s="80"/>
      <c r="FK335" s="80"/>
      <c r="FL335" s="79"/>
      <c r="FM335" s="79"/>
      <c r="FN335" s="79"/>
      <c r="FO335" s="80"/>
      <c r="FP335" s="80"/>
      <c r="FQ335" s="80"/>
      <c r="FR335" s="80"/>
      <c r="FS335" s="80"/>
      <c r="FT335" s="80"/>
      <c r="FU335" s="79"/>
      <c r="FV335" s="79"/>
      <c r="FW335" s="79"/>
      <c r="FX335" s="80"/>
      <c r="FY335" s="80"/>
      <c r="FZ335" s="80"/>
      <c r="GA335" s="80"/>
      <c r="GB335" s="80"/>
      <c r="GC335" s="80"/>
      <c r="GD335" s="80"/>
      <c r="GE335" s="74"/>
      <c r="GF335" s="74"/>
      <c r="GG335" s="74"/>
      <c r="GH335" s="74"/>
      <c r="GI335" s="74"/>
      <c r="GJ335" s="74"/>
      <c r="GK335" s="74"/>
      <c r="GL335" s="74"/>
      <c r="GM335" s="74"/>
      <c r="GN335" s="74"/>
      <c r="GO335" s="74"/>
      <c r="GP335" s="74"/>
      <c r="GQ335" s="74"/>
      <c r="GR335" s="74"/>
      <c r="GS335" s="74"/>
      <c r="GT335" s="74"/>
      <c r="GU335" s="74"/>
      <c r="GV335" s="74"/>
      <c r="GW335" s="74"/>
      <c r="GX335" s="74"/>
      <c r="GY335" s="74"/>
      <c r="GZ335" s="74"/>
      <c r="HA335" s="74"/>
      <c r="HB335" s="74"/>
      <c r="HC335" s="74"/>
      <c r="HD335" s="74"/>
      <c r="HE335" s="74"/>
      <c r="HF335" s="74"/>
      <c r="HG335" s="74"/>
      <c r="HH335" s="74"/>
      <c r="HI335" s="74"/>
      <c r="HJ335" s="74"/>
      <c r="HK335" s="74"/>
      <c r="HL335" s="74"/>
      <c r="HM335" s="74"/>
      <c r="HN335" s="74"/>
      <c r="HO335" s="74"/>
      <c r="HP335" s="74"/>
      <c r="HQ335" s="74"/>
      <c r="HR335" s="74"/>
      <c r="HS335" s="74"/>
      <c r="HT335" s="74"/>
      <c r="HU335" s="74"/>
      <c r="HV335" s="74"/>
      <c r="HW335" s="74"/>
      <c r="HX335" s="74"/>
      <c r="HY335" s="74"/>
      <c r="HZ335" s="74"/>
      <c r="IA335" s="74"/>
      <c r="IB335" s="74"/>
      <c r="IC335" s="74"/>
      <c r="ID335" s="74"/>
      <c r="IE335" s="74"/>
      <c r="IF335" s="74"/>
      <c r="IG335" s="74"/>
      <c r="IH335" s="74"/>
      <c r="II335" s="74"/>
      <c r="IJ335" s="74"/>
      <c r="IK335" s="74"/>
      <c r="IL335" s="74"/>
      <c r="IM335" s="74"/>
      <c r="IN335" s="74"/>
      <c r="IO335" s="74"/>
      <c r="IP335" s="74"/>
      <c r="IQ335" s="74"/>
      <c r="IR335" s="74"/>
      <c r="IS335" s="74"/>
      <c r="IT335" s="74"/>
      <c r="IU335" s="74"/>
      <c r="IV335" s="74"/>
      <c r="IW335" s="74"/>
      <c r="IX335" s="74"/>
      <c r="IY335" s="74"/>
      <c r="IZ335" s="74"/>
      <c r="JA335" s="74"/>
      <c r="JB335" s="74"/>
      <c r="JC335" s="74"/>
      <c r="JD335" s="74"/>
      <c r="JE335" s="74"/>
      <c r="JF335" s="74"/>
      <c r="JG335" s="74"/>
      <c r="JH335" s="74"/>
      <c r="JI335" s="74"/>
      <c r="JJ335" s="74"/>
      <c r="JK335" s="70"/>
      <c r="JL335" s="70"/>
      <c r="JM335" s="70"/>
      <c r="JN335" s="70"/>
      <c r="JO335" s="70"/>
      <c r="JP335" s="70"/>
      <c r="JQ335" s="70"/>
      <c r="JR335" s="70"/>
      <c r="JS335" s="70"/>
      <c r="JT335" s="70"/>
      <c r="JU335" s="70"/>
      <c r="JV335" s="70"/>
      <c r="JW335" s="70"/>
      <c r="JX335" s="70"/>
      <c r="JY335" s="70"/>
      <c r="JZ335" s="70"/>
      <c r="KA335" s="70"/>
      <c r="KB335" s="70"/>
      <c r="KC335" s="70"/>
      <c r="KD335" s="70"/>
      <c r="KE335" s="70"/>
      <c r="KF335" s="70"/>
      <c r="KG335" s="70"/>
      <c r="KH335" s="70"/>
      <c r="KI335" s="70"/>
      <c r="KJ335" s="70"/>
      <c r="KK335" s="70"/>
      <c r="KL335" s="70"/>
      <c r="KM335" s="70"/>
      <c r="KN335" s="70"/>
      <c r="KO335" s="70"/>
      <c r="KP335" s="70"/>
      <c r="KQ335" s="70"/>
      <c r="KR335" s="70"/>
      <c r="KS335" s="70"/>
      <c r="KT335" s="70"/>
      <c r="KU335" s="70"/>
      <c r="KV335" s="70"/>
      <c r="KW335" s="70"/>
      <c r="KX335" s="70"/>
      <c r="KY335" s="70"/>
      <c r="KZ335" s="70"/>
      <c r="LA335" s="70"/>
      <c r="LB335" s="70"/>
      <c r="LC335" s="70"/>
      <c r="LD335" s="70"/>
      <c r="LE335" s="70"/>
      <c r="LF335" s="70"/>
      <c r="LG335" s="70"/>
    </row>
  </sheetData>
  <phoneticPr fontId="1" type="noConversion"/>
  <conditionalFormatting sqref="A101:A106 A96">
    <cfRule type="duplicateValues" dxfId="15" priority="27"/>
  </conditionalFormatting>
  <conditionalFormatting sqref="A182:A189 A176:A180 A151:A156">
    <cfRule type="duplicateValues" dxfId="14" priority="14"/>
  </conditionalFormatting>
  <conditionalFormatting sqref="A190:A197 A157:A170 A127:A150 A203">
    <cfRule type="duplicateValues" dxfId="13" priority="18"/>
  </conditionalFormatting>
  <conditionalFormatting sqref="A198:A199 A204:A206">
    <cfRule type="duplicateValues" dxfId="12" priority="12"/>
  </conditionalFormatting>
  <conditionalFormatting sqref="A200:A202 A207:A210">
    <cfRule type="duplicateValues" dxfId="11" priority="11"/>
  </conditionalFormatting>
  <conditionalFormatting sqref="A211:A217">
    <cfRule type="duplicateValues" dxfId="10" priority="10"/>
  </conditionalFormatting>
  <conditionalFormatting sqref="A218:A256">
    <cfRule type="duplicateValues" dxfId="9" priority="9"/>
  </conditionalFormatting>
  <conditionalFormatting sqref="A257">
    <cfRule type="duplicateValues" dxfId="8" priority="8"/>
  </conditionalFormatting>
  <conditionalFormatting sqref="A258:A263">
    <cfRule type="duplicateValues" dxfId="7" priority="7"/>
  </conditionalFormatting>
  <conditionalFormatting sqref="A285:A286 A264:A279">
    <cfRule type="duplicateValues" dxfId="6" priority="29"/>
  </conditionalFormatting>
  <conditionalFormatting sqref="A287:A297">
    <cfRule type="duplicateValues" dxfId="5" priority="22"/>
  </conditionalFormatting>
  <conditionalFormatting sqref="A298:A308 A314:A315 A319 A280:A284">
    <cfRule type="duplicateValues" dxfId="4" priority="26"/>
  </conditionalFormatting>
  <conditionalFormatting sqref="A320:A324 A316:A318">
    <cfRule type="duplicateValues" dxfId="3" priority="23"/>
  </conditionalFormatting>
  <conditionalFormatting sqref="A325:A335 A309:A313">
    <cfRule type="duplicateValues" dxfId="2" priority="2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841E-3CCD-40EB-AB85-2C6C8EDA25CA}">
  <dimension ref="A1:EB283"/>
  <sheetViews>
    <sheetView zoomScale="115" zoomScaleNormal="115" workbookViewId="0">
      <pane xSplit="1" ySplit="1" topLeftCell="B216" activePane="bottomRight" state="frozen"/>
      <selection pane="topRight" activeCell="B1" sqref="B1"/>
      <selection pane="bottomLeft" activeCell="A2" sqref="A2"/>
      <selection pane="bottomRight" activeCell="CZ157" sqref="CZ157"/>
    </sheetView>
  </sheetViews>
  <sheetFormatPr baseColWidth="10" defaultColWidth="8.28515625" defaultRowHeight="15"/>
  <cols>
    <col min="1" max="1" width="17.7109375" style="4" bestFit="1" customWidth="1"/>
    <col min="2" max="2" width="17.7109375" style="4" customWidth="1"/>
    <col min="3" max="3" width="12.28515625" bestFit="1" customWidth="1"/>
    <col min="4" max="4" width="11.7109375" style="13" bestFit="1" customWidth="1"/>
    <col min="5" max="7" width="11.7109375" style="99" customWidth="1"/>
    <col min="8" max="8" width="17.7109375" style="4" customWidth="1"/>
    <col min="9" max="9" width="11.7109375" style="19" customWidth="1"/>
    <col min="10" max="10" width="14" bestFit="1" customWidth="1"/>
    <col min="11" max="11" width="11.28515625" bestFit="1" customWidth="1"/>
    <col min="12" max="14" width="12.28515625" bestFit="1" customWidth="1"/>
    <col min="15" max="15" width="13.5703125" bestFit="1" customWidth="1"/>
    <col min="16" max="16" width="14.7109375" bestFit="1" customWidth="1"/>
    <col min="17" max="18" width="17" bestFit="1" customWidth="1"/>
    <col min="19" max="19" width="11.140625" bestFit="1" customWidth="1"/>
    <col min="20" max="20" width="17.28515625" bestFit="1" customWidth="1"/>
    <col min="21" max="21" width="8.5703125" bestFit="1" customWidth="1"/>
    <col min="22" max="22" width="22.85546875" bestFit="1" customWidth="1"/>
    <col min="23" max="25" width="11" bestFit="1" customWidth="1"/>
    <col min="26" max="26" width="22.140625" bestFit="1" customWidth="1"/>
    <col min="27" max="27" width="20.28515625" bestFit="1" customWidth="1"/>
    <col min="28" max="28" width="15.42578125" bestFit="1" customWidth="1"/>
    <col min="29" max="29" width="17.85546875" bestFit="1" customWidth="1"/>
    <col min="30" max="30" width="15" bestFit="1" customWidth="1"/>
    <col min="31" max="31" width="14.140625" bestFit="1" customWidth="1"/>
    <col min="32" max="40" width="12.140625" bestFit="1" customWidth="1"/>
    <col min="41" max="46" width="13.28515625" bestFit="1" customWidth="1"/>
    <col min="47" max="47" width="11.28515625" bestFit="1" customWidth="1"/>
    <col min="48" max="48" width="10.7109375" bestFit="1" customWidth="1"/>
    <col min="49" max="49" width="15" bestFit="1" customWidth="1"/>
    <col min="50" max="55" width="12.7109375" bestFit="1" customWidth="1"/>
    <col min="56" max="56" width="9.7109375" bestFit="1" customWidth="1"/>
    <col min="57" max="57" width="15.140625" bestFit="1" customWidth="1"/>
    <col min="58" max="58" width="11.140625" bestFit="1" customWidth="1"/>
    <col min="59" max="59" width="11.28515625" bestFit="1" customWidth="1"/>
    <col min="60" max="60" width="15" bestFit="1" customWidth="1"/>
    <col min="61" max="61" width="22.140625" bestFit="1" customWidth="1"/>
    <col min="62" max="62" width="15.85546875" bestFit="1" customWidth="1"/>
    <col min="63" max="63" width="26" bestFit="1" customWidth="1"/>
    <col min="64" max="64" width="13.42578125" bestFit="1" customWidth="1"/>
    <col min="65" max="65" width="27.7109375" bestFit="1" customWidth="1"/>
    <col min="66" max="66" width="31.7109375" bestFit="1" customWidth="1"/>
    <col min="67" max="67" width="26" bestFit="1" customWidth="1"/>
    <col min="68" max="68" width="24.28515625" bestFit="1" customWidth="1"/>
    <col min="69" max="69" width="24" bestFit="1" customWidth="1"/>
    <col min="70" max="70" width="34" bestFit="1" customWidth="1"/>
    <col min="71" max="71" width="31.85546875" bestFit="1" customWidth="1"/>
    <col min="72" max="72" width="27.5703125" bestFit="1" customWidth="1"/>
    <col min="73" max="73" width="32.7109375" bestFit="1" customWidth="1"/>
    <col min="74" max="74" width="23.7109375" bestFit="1" customWidth="1"/>
    <col min="75" max="75" width="26.140625" bestFit="1" customWidth="1"/>
    <col min="76" max="76" width="23.28515625" bestFit="1" customWidth="1"/>
    <col min="77" max="77" width="10.28515625" bestFit="1" customWidth="1"/>
    <col min="78" max="78" width="28.7109375" bestFit="1" customWidth="1"/>
    <col min="79" max="79" width="15.140625" bestFit="1" customWidth="1"/>
    <col min="80" max="80" width="8.5703125" bestFit="1" customWidth="1"/>
    <col min="81" max="81" width="21.140625" bestFit="1" customWidth="1"/>
    <col min="82" max="82" width="23.28515625" bestFit="1" customWidth="1"/>
    <col min="83" max="83" width="15" bestFit="1" customWidth="1"/>
    <col min="84" max="84" width="9.7109375" bestFit="1" customWidth="1"/>
    <col min="85" max="88" width="12.140625" bestFit="1" customWidth="1"/>
    <col min="89" max="93" width="11.85546875" bestFit="1" customWidth="1"/>
    <col min="94" max="113" width="11.42578125" bestFit="1" customWidth="1"/>
    <col min="114" max="133" width="11.7109375" bestFit="1" customWidth="1"/>
  </cols>
  <sheetData>
    <row r="1" spans="1:132" s="2" customFormat="1" ht="25.15" customHeight="1">
      <c r="A1" s="5" t="s">
        <v>0</v>
      </c>
      <c r="B1" s="5" t="s">
        <v>2730</v>
      </c>
      <c r="C1" s="7" t="s">
        <v>2726</v>
      </c>
      <c r="D1" s="7" t="s">
        <v>2723</v>
      </c>
      <c r="E1" s="7" t="s">
        <v>2727</v>
      </c>
      <c r="F1" s="7" t="s">
        <v>2729</v>
      </c>
      <c r="G1" s="7" t="s">
        <v>2728</v>
      </c>
      <c r="H1" s="17" t="s">
        <v>2181</v>
      </c>
      <c r="I1" s="2" t="s">
        <v>263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13</v>
      </c>
      <c r="O1" s="2" t="s">
        <v>14</v>
      </c>
      <c r="P1" s="2" t="s">
        <v>576</v>
      </c>
      <c r="Q1" s="2" t="s">
        <v>577</v>
      </c>
      <c r="R1" s="2" t="s">
        <v>611</v>
      </c>
      <c r="S1" s="2" t="s">
        <v>28</v>
      </c>
      <c r="T1" s="2" t="s">
        <v>302</v>
      </c>
      <c r="U1" s="2" t="s">
        <v>525</v>
      </c>
      <c r="V1" s="2" t="s">
        <v>285</v>
      </c>
      <c r="W1" s="2" t="s">
        <v>286</v>
      </c>
      <c r="X1" s="2" t="s">
        <v>287</v>
      </c>
      <c r="Y1" s="2" t="s">
        <v>1290</v>
      </c>
      <c r="Z1" s="2" t="s">
        <v>1291</v>
      </c>
      <c r="AA1" s="2" t="s">
        <v>288</v>
      </c>
      <c r="AB1" s="2" t="s">
        <v>258</v>
      </c>
      <c r="AC1" s="2" t="s">
        <v>941</v>
      </c>
      <c r="AD1" s="2" t="s">
        <v>942</v>
      </c>
      <c r="AE1" s="2" t="s">
        <v>15</v>
      </c>
      <c r="AF1" s="2" t="s">
        <v>16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538</v>
      </c>
      <c r="AS1" s="2" t="s">
        <v>539</v>
      </c>
      <c r="AT1" s="2" t="s">
        <v>29</v>
      </c>
      <c r="AU1" s="2" t="s">
        <v>250</v>
      </c>
      <c r="AV1" s="2" t="s">
        <v>256</v>
      </c>
      <c r="AW1" s="2" t="s">
        <v>30</v>
      </c>
      <c r="AX1" s="2" t="s">
        <v>31</v>
      </c>
      <c r="AY1" s="2" t="s">
        <v>32</v>
      </c>
      <c r="AZ1" s="2" t="s">
        <v>33</v>
      </c>
      <c r="BA1" s="2" t="s">
        <v>34</v>
      </c>
      <c r="BB1" s="2" t="s">
        <v>35</v>
      </c>
      <c r="BC1" s="2" t="s">
        <v>282</v>
      </c>
      <c r="BD1" s="2" t="s">
        <v>283</v>
      </c>
      <c r="BE1" s="2" t="s">
        <v>36</v>
      </c>
      <c r="BF1" s="2" t="s">
        <v>37</v>
      </c>
      <c r="BG1" s="2" t="s">
        <v>38</v>
      </c>
      <c r="BH1" s="2" t="s">
        <v>39</v>
      </c>
      <c r="BI1" s="2" t="s">
        <v>284</v>
      </c>
      <c r="BJ1" s="2" t="s">
        <v>40</v>
      </c>
      <c r="BK1" s="2" t="s">
        <v>74</v>
      </c>
      <c r="BL1" s="2" t="s">
        <v>41</v>
      </c>
      <c r="BM1" s="2" t="s">
        <v>42</v>
      </c>
      <c r="BN1" s="2" t="s">
        <v>43</v>
      </c>
      <c r="BO1" s="2" t="s">
        <v>44</v>
      </c>
      <c r="BP1" s="2" t="s">
        <v>45</v>
      </c>
      <c r="BQ1" s="2" t="s">
        <v>46</v>
      </c>
      <c r="BR1" s="2" t="s">
        <v>47</v>
      </c>
      <c r="BS1" s="2" t="s">
        <v>48</v>
      </c>
      <c r="BT1" s="2" t="s">
        <v>49</v>
      </c>
      <c r="BU1" s="2" t="s">
        <v>50</v>
      </c>
      <c r="BV1" s="2" t="s">
        <v>51</v>
      </c>
      <c r="BW1" s="2" t="s">
        <v>52</v>
      </c>
      <c r="BX1" s="2" t="s">
        <v>1300</v>
      </c>
      <c r="BY1" s="2" t="s">
        <v>1301</v>
      </c>
      <c r="BZ1" s="2" t="s">
        <v>53</v>
      </c>
      <c r="CA1" s="2" t="s">
        <v>257</v>
      </c>
      <c r="CB1" s="2" t="s">
        <v>54</v>
      </c>
      <c r="CC1" s="2" t="s">
        <v>55</v>
      </c>
      <c r="CD1" s="2" t="s">
        <v>567</v>
      </c>
      <c r="CE1" s="2" t="s">
        <v>56</v>
      </c>
      <c r="CF1" s="2" t="s">
        <v>6</v>
      </c>
      <c r="CG1" s="2" t="s">
        <v>7</v>
      </c>
      <c r="CH1" s="2" t="s">
        <v>8</v>
      </c>
      <c r="CI1" s="2" t="s">
        <v>553</v>
      </c>
      <c r="CJ1" s="2" t="s">
        <v>9</v>
      </c>
      <c r="CK1" s="2" t="s">
        <v>10</v>
      </c>
      <c r="CL1" s="2" t="s">
        <v>11</v>
      </c>
      <c r="CM1" s="2" t="s">
        <v>12</v>
      </c>
      <c r="CN1" s="2" t="s">
        <v>519</v>
      </c>
      <c r="CO1" s="6" t="s">
        <v>270</v>
      </c>
      <c r="CP1" s="6" t="s">
        <v>271</v>
      </c>
      <c r="CQ1" s="6" t="s">
        <v>272</v>
      </c>
      <c r="CR1" s="6" t="s">
        <v>273</v>
      </c>
      <c r="CS1" s="6" t="s">
        <v>520</v>
      </c>
      <c r="CT1" s="6" t="s">
        <v>274</v>
      </c>
      <c r="CU1" s="6" t="s">
        <v>275</v>
      </c>
      <c r="CV1" s="6" t="s">
        <v>276</v>
      </c>
      <c r="CW1" s="6" t="s">
        <v>277</v>
      </c>
      <c r="CX1" s="6" t="s">
        <v>521</v>
      </c>
      <c r="CY1" s="6" t="s">
        <v>278</v>
      </c>
      <c r="CZ1" s="6" t="s">
        <v>279</v>
      </c>
      <c r="DA1" s="6" t="s">
        <v>280</v>
      </c>
      <c r="DB1" s="6" t="s">
        <v>281</v>
      </c>
      <c r="DC1" s="6" t="s">
        <v>522</v>
      </c>
      <c r="DD1" s="6" t="s">
        <v>554</v>
      </c>
      <c r="DE1" s="6" t="s">
        <v>555</v>
      </c>
      <c r="DF1" s="6" t="s">
        <v>556</v>
      </c>
      <c r="DG1" s="6" t="s">
        <v>557</v>
      </c>
      <c r="DH1" s="6" t="s">
        <v>558</v>
      </c>
      <c r="DI1" s="6" t="s">
        <v>290</v>
      </c>
      <c r="DJ1" s="6" t="s">
        <v>291</v>
      </c>
      <c r="DK1" s="6" t="s">
        <v>292</v>
      </c>
      <c r="DL1" s="6" t="s">
        <v>293</v>
      </c>
      <c r="DM1" s="6" t="s">
        <v>559</v>
      </c>
      <c r="DN1" s="6" t="s">
        <v>294</v>
      </c>
      <c r="DO1" s="6" t="s">
        <v>295</v>
      </c>
      <c r="DP1" s="6" t="s">
        <v>296</v>
      </c>
      <c r="DQ1" s="6" t="s">
        <v>297</v>
      </c>
      <c r="DR1" s="6" t="s">
        <v>560</v>
      </c>
      <c r="DS1" s="6" t="s">
        <v>298</v>
      </c>
      <c r="DT1" s="6" t="s">
        <v>299</v>
      </c>
      <c r="DU1" s="6" t="s">
        <v>300</v>
      </c>
      <c r="DV1" s="6" t="s">
        <v>301</v>
      </c>
      <c r="DW1" s="6" t="s">
        <v>561</v>
      </c>
      <c r="DX1" s="6" t="s">
        <v>562</v>
      </c>
      <c r="DY1" s="6" t="s">
        <v>563</v>
      </c>
      <c r="DZ1" s="6" t="s">
        <v>564</v>
      </c>
      <c r="EA1" s="6" t="s">
        <v>565</v>
      </c>
      <c r="EB1" s="6" t="s">
        <v>566</v>
      </c>
    </row>
    <row r="2" spans="1:132" s="9" customFormat="1">
      <c r="A2" s="8" t="s">
        <v>763</v>
      </c>
      <c r="B2" s="8" t="str">
        <f>LEFT(Tabla2[[#This Row],[Ref]],10)</f>
        <v>RCBXB15006</v>
      </c>
      <c r="C2" s="12">
        <v>6778.0910845588232</v>
      </c>
      <c r="D2" s="1">
        <v>6683</v>
      </c>
      <c r="E2" s="103">
        <f>ROUNDUP(Tabla2[[#This Row],[€uros Antiguo2]]*1.08,0)</f>
        <v>7218</v>
      </c>
      <c r="F2" s="98">
        <f>ROUNDUP(Tabla2[[#This Row],[€uros Antiguo2]]*1.18,0)</f>
        <v>7886</v>
      </c>
      <c r="G2" s="98">
        <f>ROUNDUP(Tabla2[[#This Row],[€uro1]],0)</f>
        <v>6779</v>
      </c>
      <c r="H2" s="18">
        <v>18</v>
      </c>
      <c r="I2" s="9" t="s">
        <v>905</v>
      </c>
      <c r="J2" s="9" t="s">
        <v>905</v>
      </c>
      <c r="K2" s="9" t="s">
        <v>908</v>
      </c>
      <c r="L2" s="9" t="s">
        <v>405</v>
      </c>
      <c r="N2" s="9" t="s">
        <v>914</v>
      </c>
      <c r="O2" s="9" t="s">
        <v>915</v>
      </c>
      <c r="Y2" s="10" t="s">
        <v>1292</v>
      </c>
      <c r="Z2" s="10" t="s">
        <v>1293</v>
      </c>
      <c r="AA2" s="10" t="s">
        <v>1287</v>
      </c>
      <c r="AC2" s="10" t="s">
        <v>1074</v>
      </c>
      <c r="AD2" s="10" t="s">
        <v>1073</v>
      </c>
      <c r="AE2" s="9" t="s">
        <v>60</v>
      </c>
      <c r="AF2" s="9" t="s">
        <v>61</v>
      </c>
      <c r="AG2" s="9" t="s">
        <v>90</v>
      </c>
      <c r="AH2" s="9" t="s">
        <v>63</v>
      </c>
      <c r="AI2" s="9" t="s">
        <v>64</v>
      </c>
      <c r="AJ2" s="9" t="s">
        <v>65</v>
      </c>
      <c r="AK2" s="9" t="s">
        <v>67</v>
      </c>
      <c r="AL2" s="9" t="s">
        <v>151</v>
      </c>
      <c r="AM2" s="9" t="s">
        <v>235</v>
      </c>
      <c r="AN2" s="9" t="s">
        <v>108</v>
      </c>
      <c r="AO2" s="9" t="s">
        <v>69</v>
      </c>
      <c r="BC2" s="10">
        <v>0</v>
      </c>
      <c r="BG2" s="10" t="s">
        <v>944</v>
      </c>
      <c r="BJ2" s="10" t="s">
        <v>1049</v>
      </c>
      <c r="BO2" s="10" t="s">
        <v>1058</v>
      </c>
      <c r="BP2" s="10" t="s">
        <v>1256</v>
      </c>
      <c r="BT2" s="10">
        <v>1</v>
      </c>
      <c r="BU2" s="10" t="s">
        <v>1163</v>
      </c>
      <c r="BV2" s="10" t="s">
        <v>1159</v>
      </c>
      <c r="BW2" s="10" t="s">
        <v>1229</v>
      </c>
      <c r="BX2" s="10"/>
      <c r="BY2" s="10"/>
    </row>
    <row r="3" spans="1:132" s="9" customFormat="1">
      <c r="A3" s="8" t="s">
        <v>762</v>
      </c>
      <c r="B3" s="8" t="str">
        <f>LEFT(Tabla2[[#This Row],[Ref]],10)</f>
        <v>RCBXB15006</v>
      </c>
      <c r="C3" s="12">
        <v>6196.2622610294111</v>
      </c>
      <c r="D3" s="1">
        <v>6107</v>
      </c>
      <c r="E3" s="103">
        <f>ROUNDUP(Tabla2[[#This Row],[€uros Antiguo2]]*1.08,0)</f>
        <v>6596</v>
      </c>
      <c r="F3" s="98">
        <f>ROUNDUP(Tabla2[[#This Row],[€uros Antiguo2]]*1.18,0)</f>
        <v>7207</v>
      </c>
      <c r="G3" s="98">
        <f>ROUNDUP(Tabla2[[#This Row],[€uro1]],0)</f>
        <v>6197</v>
      </c>
      <c r="H3" s="18">
        <v>17</v>
      </c>
      <c r="I3" s="9" t="s">
        <v>905</v>
      </c>
      <c r="J3" s="9" t="s">
        <v>905</v>
      </c>
      <c r="K3" s="9" t="s">
        <v>908</v>
      </c>
      <c r="L3" s="9" t="s">
        <v>405</v>
      </c>
      <c r="N3" s="9" t="s">
        <v>914</v>
      </c>
      <c r="O3" s="9" t="s">
        <v>915</v>
      </c>
      <c r="Y3" s="10" t="s">
        <v>1292</v>
      </c>
      <c r="Z3" s="10" t="s">
        <v>1293</v>
      </c>
      <c r="AA3" s="10" t="s">
        <v>1287</v>
      </c>
      <c r="AC3" s="10" t="s">
        <v>1074</v>
      </c>
      <c r="AD3" s="10" t="s">
        <v>1073</v>
      </c>
      <c r="AE3" s="9" t="s">
        <v>60</v>
      </c>
      <c r="AF3" s="9" t="s">
        <v>61</v>
      </c>
      <c r="AG3" s="9" t="s">
        <v>90</v>
      </c>
      <c r="AH3" s="9" t="s">
        <v>63</v>
      </c>
      <c r="AI3" s="9" t="s">
        <v>64</v>
      </c>
      <c r="AJ3" s="9" t="s">
        <v>65</v>
      </c>
      <c r="AK3" s="9" t="s">
        <v>67</v>
      </c>
      <c r="AL3" s="9" t="s">
        <v>151</v>
      </c>
      <c r="AM3" s="9" t="s">
        <v>235</v>
      </c>
      <c r="AN3" s="9" t="s">
        <v>108</v>
      </c>
      <c r="AO3" s="9" t="s">
        <v>69</v>
      </c>
      <c r="BC3" s="10">
        <v>0</v>
      </c>
      <c r="BG3" s="10" t="s">
        <v>944</v>
      </c>
      <c r="BJ3" s="10"/>
      <c r="BO3" s="10" t="s">
        <v>1058</v>
      </c>
      <c r="BP3" s="10" t="s">
        <v>1256</v>
      </c>
      <c r="BT3" s="10">
        <v>1</v>
      </c>
      <c r="BU3" s="10" t="s">
        <v>1163</v>
      </c>
      <c r="BV3" s="10" t="s">
        <v>1159</v>
      </c>
      <c r="BW3" s="10" t="s">
        <v>1229</v>
      </c>
      <c r="BX3" s="10"/>
      <c r="BY3" s="10"/>
    </row>
    <row r="4" spans="1:132" s="9" customFormat="1">
      <c r="A4" s="8" t="s">
        <v>761</v>
      </c>
      <c r="B4" s="8" t="str">
        <f>LEFT(Tabla2[[#This Row],[Ref]],10)</f>
        <v>RCBXB15006</v>
      </c>
      <c r="C4" s="12">
        <v>6832.8931433823527</v>
      </c>
      <c r="D4" s="1">
        <v>6735</v>
      </c>
      <c r="E4" s="103">
        <f>ROUNDUP(Tabla2[[#This Row],[€uros Antiguo2]]*1.08,0)</f>
        <v>7274</v>
      </c>
      <c r="F4" s="98">
        <f>ROUNDUP(Tabla2[[#This Row],[€uros Antiguo2]]*1.18,0)</f>
        <v>7948</v>
      </c>
      <c r="G4" s="98">
        <f>ROUNDUP(Tabla2[[#This Row],[€uro1]],0)</f>
        <v>6833</v>
      </c>
      <c r="H4" s="18">
        <v>2</v>
      </c>
      <c r="I4" s="9" t="s">
        <v>905</v>
      </c>
      <c r="J4" s="9" t="s">
        <v>905</v>
      </c>
      <c r="K4" s="9" t="s">
        <v>908</v>
      </c>
      <c r="L4" s="9" t="s">
        <v>405</v>
      </c>
      <c r="N4" s="9" t="s">
        <v>914</v>
      </c>
      <c r="O4" s="9" t="s">
        <v>915</v>
      </c>
      <c r="Y4" s="10" t="s">
        <v>1292</v>
      </c>
      <c r="Z4" s="10" t="s">
        <v>1293</v>
      </c>
      <c r="AA4" s="10" t="s">
        <v>1287</v>
      </c>
      <c r="AC4" s="10" t="s">
        <v>1072</v>
      </c>
      <c r="AD4" s="10" t="s">
        <v>1073</v>
      </c>
      <c r="AE4" s="9" t="s">
        <v>60</v>
      </c>
      <c r="AF4" s="9" t="s">
        <v>61</v>
      </c>
      <c r="AG4" s="9" t="s">
        <v>90</v>
      </c>
      <c r="AH4" s="9" t="s">
        <v>63</v>
      </c>
      <c r="AI4" s="9" t="s">
        <v>64</v>
      </c>
      <c r="AJ4" s="9" t="s">
        <v>65</v>
      </c>
      <c r="AK4" s="9" t="s">
        <v>67</v>
      </c>
      <c r="AL4" s="9" t="s">
        <v>151</v>
      </c>
      <c r="AM4" s="9" t="s">
        <v>235</v>
      </c>
      <c r="AN4" s="9" t="s">
        <v>108</v>
      </c>
      <c r="AO4" s="9" t="s">
        <v>69</v>
      </c>
      <c r="BC4" s="10">
        <v>0</v>
      </c>
      <c r="BG4" s="10" t="s">
        <v>943</v>
      </c>
      <c r="BJ4" s="10" t="s">
        <v>1049</v>
      </c>
      <c r="BO4" s="10" t="s">
        <v>1058</v>
      </c>
      <c r="BP4" s="10" t="s">
        <v>1256</v>
      </c>
      <c r="BT4" s="10">
        <v>1</v>
      </c>
      <c r="BU4" s="10" t="s">
        <v>1162</v>
      </c>
      <c r="BV4" s="10" t="s">
        <v>1159</v>
      </c>
      <c r="BW4" s="10" t="s">
        <v>1228</v>
      </c>
      <c r="BX4" s="10"/>
      <c r="BY4" s="10"/>
    </row>
    <row r="5" spans="1:132" s="9" customFormat="1">
      <c r="A5" s="8" t="s">
        <v>760</v>
      </c>
      <c r="B5" s="8" t="str">
        <f>LEFT(Tabla2[[#This Row],[Ref]],10)</f>
        <v>RCBXB15006</v>
      </c>
      <c r="C5" s="12">
        <v>6250.8598345588234</v>
      </c>
      <c r="D5" s="1">
        <v>6162</v>
      </c>
      <c r="E5" s="103">
        <f>ROUNDUP(Tabla2[[#This Row],[€uros Antiguo2]]*1.08,0)</f>
        <v>6655</v>
      </c>
      <c r="F5" s="98">
        <f>ROUNDUP(Tabla2[[#This Row],[€uros Antiguo2]]*1.18,0)</f>
        <v>7272</v>
      </c>
      <c r="G5" s="98">
        <f>ROUNDUP(Tabla2[[#This Row],[€uro1]],0)</f>
        <v>6251</v>
      </c>
      <c r="H5" s="18">
        <v>1</v>
      </c>
      <c r="I5" s="9" t="s">
        <v>905</v>
      </c>
      <c r="J5" s="9" t="s">
        <v>905</v>
      </c>
      <c r="K5" s="9" t="s">
        <v>908</v>
      </c>
      <c r="L5" s="9" t="s">
        <v>405</v>
      </c>
      <c r="N5" s="9" t="s">
        <v>914</v>
      </c>
      <c r="O5" s="9" t="s">
        <v>915</v>
      </c>
      <c r="Y5" s="10" t="s">
        <v>1292</v>
      </c>
      <c r="Z5" s="10" t="s">
        <v>1293</v>
      </c>
      <c r="AA5" s="10" t="s">
        <v>1287</v>
      </c>
      <c r="AC5" s="10" t="s">
        <v>1072</v>
      </c>
      <c r="AD5" s="10" t="s">
        <v>1073</v>
      </c>
      <c r="AE5" s="9" t="s">
        <v>60</v>
      </c>
      <c r="AF5" s="9" t="s">
        <v>61</v>
      </c>
      <c r="AG5" s="9" t="s">
        <v>90</v>
      </c>
      <c r="AH5" s="9" t="s">
        <v>63</v>
      </c>
      <c r="AI5" s="9" t="s">
        <v>64</v>
      </c>
      <c r="AJ5" s="9" t="s">
        <v>65</v>
      </c>
      <c r="AK5" s="9" t="s">
        <v>67</v>
      </c>
      <c r="AL5" s="9" t="s">
        <v>151</v>
      </c>
      <c r="AM5" s="9" t="s">
        <v>235</v>
      </c>
      <c r="AN5" s="9" t="s">
        <v>108</v>
      </c>
      <c r="AO5" s="9" t="s">
        <v>69</v>
      </c>
      <c r="BC5" s="10">
        <v>0</v>
      </c>
      <c r="BG5" s="10" t="s">
        <v>157</v>
      </c>
      <c r="BJ5" s="10"/>
      <c r="BO5" s="10" t="s">
        <v>1058</v>
      </c>
      <c r="BP5" s="10" t="s">
        <v>1256</v>
      </c>
      <c r="BT5" s="10">
        <v>1</v>
      </c>
      <c r="BU5" s="10" t="s">
        <v>1162</v>
      </c>
      <c r="BV5" s="10" t="s">
        <v>1159</v>
      </c>
      <c r="BW5" s="10" t="s">
        <v>1228</v>
      </c>
      <c r="BX5" s="10"/>
      <c r="BY5" s="10"/>
    </row>
    <row r="6" spans="1:132" s="9" customFormat="1">
      <c r="A6" s="8" t="s">
        <v>767</v>
      </c>
      <c r="B6" s="8" t="str">
        <f>LEFT(Tabla2[[#This Row],[Ref]],10)</f>
        <v>RCBXB15008</v>
      </c>
      <c r="C6" s="12">
        <v>7301.0792647058825</v>
      </c>
      <c r="D6" s="1">
        <v>7197</v>
      </c>
      <c r="E6" s="103">
        <f>ROUNDUP(Tabla2[[#This Row],[€uros Antiguo2]]*1.08,0)</f>
        <v>7773</v>
      </c>
      <c r="F6" s="98">
        <f>ROUNDUP(Tabla2[[#This Row],[€uros Antiguo2]]*1.18,0)</f>
        <v>8493</v>
      </c>
      <c r="G6" s="98">
        <f>ROUNDUP(Tabla2[[#This Row],[€uro1]],0)</f>
        <v>7302</v>
      </c>
      <c r="H6" s="18">
        <v>20</v>
      </c>
      <c r="I6" s="9" t="s">
        <v>905</v>
      </c>
      <c r="J6" s="9" t="s">
        <v>905</v>
      </c>
      <c r="K6" s="9" t="s">
        <v>908</v>
      </c>
      <c r="L6" s="9" t="s">
        <v>405</v>
      </c>
      <c r="N6" s="9" t="s">
        <v>914</v>
      </c>
      <c r="O6" s="9" t="s">
        <v>915</v>
      </c>
      <c r="Y6" s="10" t="s">
        <v>1292</v>
      </c>
      <c r="Z6" s="10" t="s">
        <v>1294</v>
      </c>
      <c r="AA6" s="10" t="s">
        <v>1287</v>
      </c>
      <c r="AC6" s="10" t="s">
        <v>1077</v>
      </c>
      <c r="AD6" s="10" t="s">
        <v>1076</v>
      </c>
      <c r="AE6" s="9" t="s">
        <v>60</v>
      </c>
      <c r="AF6" s="9" t="s">
        <v>61</v>
      </c>
      <c r="AG6" s="9" t="s">
        <v>90</v>
      </c>
      <c r="AH6" s="9" t="s">
        <v>63</v>
      </c>
      <c r="AI6" s="9" t="s">
        <v>64</v>
      </c>
      <c r="AJ6" s="9" t="s">
        <v>65</v>
      </c>
      <c r="AK6" s="9" t="s">
        <v>67</v>
      </c>
      <c r="AL6" s="9" t="s">
        <v>151</v>
      </c>
      <c r="AM6" s="9" t="s">
        <v>235</v>
      </c>
      <c r="AN6" s="9" t="s">
        <v>108</v>
      </c>
      <c r="AO6" s="9" t="s">
        <v>69</v>
      </c>
      <c r="BC6" s="10">
        <v>0</v>
      </c>
      <c r="BG6" s="10" t="s">
        <v>948</v>
      </c>
      <c r="BJ6" s="10" t="s">
        <v>1049</v>
      </c>
      <c r="BO6" s="10" t="s">
        <v>1058</v>
      </c>
      <c r="BP6" s="10" t="s">
        <v>1256</v>
      </c>
      <c r="BT6" s="10">
        <v>1</v>
      </c>
      <c r="BU6" s="10" t="s">
        <v>1165</v>
      </c>
      <c r="BV6" s="10" t="s">
        <v>1159</v>
      </c>
      <c r="BW6" s="10" t="s">
        <v>1230</v>
      </c>
      <c r="BX6" s="10"/>
      <c r="BY6" s="10"/>
    </row>
    <row r="7" spans="1:132" s="9" customFormat="1">
      <c r="A7" s="8" t="s">
        <v>766</v>
      </c>
      <c r="B7" s="8" t="str">
        <f>LEFT(Tabla2[[#This Row],[Ref]],10)</f>
        <v>RCBXB15008</v>
      </c>
      <c r="C7" s="12">
        <v>6721.3634558823533</v>
      </c>
      <c r="D7" s="1">
        <v>6625</v>
      </c>
      <c r="E7" s="103">
        <f>ROUNDUP(Tabla2[[#This Row],[€uros Antiguo2]]*1.08,0)</f>
        <v>7155</v>
      </c>
      <c r="F7" s="98">
        <f>ROUNDUP(Tabla2[[#This Row],[€uros Antiguo2]]*1.18,0)</f>
        <v>7818</v>
      </c>
      <c r="G7" s="98">
        <f>ROUNDUP(Tabla2[[#This Row],[€uro1]],0)</f>
        <v>6722</v>
      </c>
      <c r="H7" s="18">
        <v>19</v>
      </c>
      <c r="I7" s="9" t="s">
        <v>905</v>
      </c>
      <c r="J7" s="9" t="s">
        <v>905</v>
      </c>
      <c r="K7" s="9" t="s">
        <v>908</v>
      </c>
      <c r="L7" s="9" t="s">
        <v>405</v>
      </c>
      <c r="N7" s="9" t="s">
        <v>914</v>
      </c>
      <c r="O7" s="9" t="s">
        <v>915</v>
      </c>
      <c r="Y7" s="10" t="s">
        <v>1292</v>
      </c>
      <c r="Z7" s="10" t="s">
        <v>1294</v>
      </c>
      <c r="AA7" s="10" t="s">
        <v>1287</v>
      </c>
      <c r="AC7" s="10" t="s">
        <v>1077</v>
      </c>
      <c r="AD7" s="10" t="s">
        <v>1076</v>
      </c>
      <c r="AE7" s="9" t="s">
        <v>60</v>
      </c>
      <c r="AF7" s="9" t="s">
        <v>61</v>
      </c>
      <c r="AG7" s="9" t="s">
        <v>90</v>
      </c>
      <c r="AH7" s="9" t="s">
        <v>63</v>
      </c>
      <c r="AI7" s="9" t="s">
        <v>64</v>
      </c>
      <c r="AJ7" s="9" t="s">
        <v>65</v>
      </c>
      <c r="AK7" s="9" t="s">
        <v>67</v>
      </c>
      <c r="AL7" s="9" t="s">
        <v>151</v>
      </c>
      <c r="AM7" s="9" t="s">
        <v>235</v>
      </c>
      <c r="AN7" s="9" t="s">
        <v>108</v>
      </c>
      <c r="AO7" s="9" t="s">
        <v>69</v>
      </c>
      <c r="BC7" s="10">
        <v>0</v>
      </c>
      <c r="BG7" s="10" t="s">
        <v>947</v>
      </c>
      <c r="BJ7" s="10"/>
      <c r="BO7" s="10" t="s">
        <v>1058</v>
      </c>
      <c r="BP7" s="10" t="s">
        <v>1256</v>
      </c>
      <c r="BT7" s="10">
        <v>1</v>
      </c>
      <c r="BU7" s="10" t="s">
        <v>1165</v>
      </c>
      <c r="BV7" s="10" t="s">
        <v>1159</v>
      </c>
      <c r="BW7" s="10" t="s">
        <v>1230</v>
      </c>
      <c r="BX7" s="10"/>
      <c r="BY7" s="10"/>
    </row>
    <row r="8" spans="1:132" s="9" customFormat="1">
      <c r="A8" s="8" t="s">
        <v>765</v>
      </c>
      <c r="B8" s="8" t="str">
        <f>LEFT(Tabla2[[#This Row],[Ref]],10)</f>
        <v>RCBXB15008</v>
      </c>
      <c r="C8" s="12">
        <v>7375.4096691176483</v>
      </c>
      <c r="D8" s="1">
        <v>7272</v>
      </c>
      <c r="E8" s="103">
        <f>ROUNDUP(Tabla2[[#This Row],[€uros Antiguo2]]*1.08,0)</f>
        <v>7854</v>
      </c>
      <c r="F8" s="98">
        <f>ROUNDUP(Tabla2[[#This Row],[€uros Antiguo2]]*1.18,0)</f>
        <v>8581</v>
      </c>
      <c r="G8" s="98">
        <f>ROUNDUP(Tabla2[[#This Row],[€uro1]],0)</f>
        <v>7376</v>
      </c>
      <c r="H8" s="18">
        <v>4</v>
      </c>
      <c r="I8" s="9" t="s">
        <v>905</v>
      </c>
      <c r="J8" s="9" t="s">
        <v>905</v>
      </c>
      <c r="K8" s="9" t="s">
        <v>908</v>
      </c>
      <c r="L8" s="9" t="s">
        <v>405</v>
      </c>
      <c r="N8" s="9" t="s">
        <v>914</v>
      </c>
      <c r="O8" s="9" t="s">
        <v>915</v>
      </c>
      <c r="Y8" s="10" t="s">
        <v>1292</v>
      </c>
      <c r="Z8" s="10" t="s">
        <v>1294</v>
      </c>
      <c r="AA8" s="10" t="s">
        <v>1287</v>
      </c>
      <c r="AC8" s="10" t="s">
        <v>1075</v>
      </c>
      <c r="AD8" s="10" t="s">
        <v>1076</v>
      </c>
      <c r="AE8" s="9" t="s">
        <v>60</v>
      </c>
      <c r="AF8" s="9" t="s">
        <v>61</v>
      </c>
      <c r="AG8" s="9" t="s">
        <v>90</v>
      </c>
      <c r="AH8" s="9" t="s">
        <v>63</v>
      </c>
      <c r="AI8" s="9" t="s">
        <v>64</v>
      </c>
      <c r="AJ8" s="9" t="s">
        <v>65</v>
      </c>
      <c r="AK8" s="9" t="s">
        <v>67</v>
      </c>
      <c r="AL8" s="9" t="s">
        <v>151</v>
      </c>
      <c r="AM8" s="9" t="s">
        <v>235</v>
      </c>
      <c r="AN8" s="9" t="s">
        <v>108</v>
      </c>
      <c r="AO8" s="9" t="s">
        <v>69</v>
      </c>
      <c r="BC8" s="10">
        <v>0</v>
      </c>
      <c r="BG8" s="10" t="s">
        <v>946</v>
      </c>
      <c r="BJ8" s="10" t="s">
        <v>1049</v>
      </c>
      <c r="BO8" s="10" t="s">
        <v>1058</v>
      </c>
      <c r="BP8" s="10" t="s">
        <v>1256</v>
      </c>
      <c r="BT8" s="10">
        <v>1</v>
      </c>
      <c r="BU8" s="10" t="s">
        <v>1164</v>
      </c>
      <c r="BV8" s="10" t="s">
        <v>1159</v>
      </c>
      <c r="BW8" s="10" t="s">
        <v>1228</v>
      </c>
      <c r="BX8" s="10"/>
      <c r="BY8" s="10"/>
    </row>
    <row r="9" spans="1:132" s="9" customFormat="1">
      <c r="A9" s="8" t="s">
        <v>764</v>
      </c>
      <c r="B9" s="8" t="str">
        <f>LEFT(Tabla2[[#This Row],[Ref]],10)</f>
        <v>RCBXB15008</v>
      </c>
      <c r="C9" s="12">
        <v>6795.7279411764712</v>
      </c>
      <c r="D9" s="1">
        <v>6698</v>
      </c>
      <c r="E9" s="103">
        <f>ROUNDUP(Tabla2[[#This Row],[€uros Antiguo2]]*1.08,0)</f>
        <v>7234</v>
      </c>
      <c r="F9" s="98">
        <f>ROUNDUP(Tabla2[[#This Row],[€uros Antiguo2]]*1.18,0)</f>
        <v>7904</v>
      </c>
      <c r="G9" s="98">
        <f>ROUNDUP(Tabla2[[#This Row],[€uro1]],0)</f>
        <v>6796</v>
      </c>
      <c r="H9" s="18">
        <v>3</v>
      </c>
      <c r="I9" s="9" t="s">
        <v>905</v>
      </c>
      <c r="J9" s="9" t="s">
        <v>905</v>
      </c>
      <c r="K9" s="9" t="s">
        <v>908</v>
      </c>
      <c r="L9" s="9" t="s">
        <v>405</v>
      </c>
      <c r="N9" s="9" t="s">
        <v>914</v>
      </c>
      <c r="O9" s="9" t="s">
        <v>915</v>
      </c>
      <c r="Y9" s="10" t="s">
        <v>1292</v>
      </c>
      <c r="Z9" s="10" t="s">
        <v>1294</v>
      </c>
      <c r="AA9" s="10" t="s">
        <v>1287</v>
      </c>
      <c r="AC9" s="10" t="s">
        <v>1075</v>
      </c>
      <c r="AD9" s="10" t="s">
        <v>1076</v>
      </c>
      <c r="AE9" s="9" t="s">
        <v>60</v>
      </c>
      <c r="AF9" s="9" t="s">
        <v>61</v>
      </c>
      <c r="AG9" s="9" t="s">
        <v>90</v>
      </c>
      <c r="AH9" s="9" t="s">
        <v>63</v>
      </c>
      <c r="AI9" s="9" t="s">
        <v>64</v>
      </c>
      <c r="AJ9" s="9" t="s">
        <v>65</v>
      </c>
      <c r="AK9" s="9" t="s">
        <v>67</v>
      </c>
      <c r="AL9" s="9" t="s">
        <v>151</v>
      </c>
      <c r="AM9" s="9" t="s">
        <v>235</v>
      </c>
      <c r="AN9" s="9" t="s">
        <v>108</v>
      </c>
      <c r="AO9" s="9" t="s">
        <v>69</v>
      </c>
      <c r="BC9" s="10">
        <v>0</v>
      </c>
      <c r="BG9" s="10" t="s">
        <v>945</v>
      </c>
      <c r="BJ9" s="10"/>
      <c r="BO9" s="10" t="s">
        <v>1058</v>
      </c>
      <c r="BP9" s="10" t="s">
        <v>1256</v>
      </c>
      <c r="BT9" s="10">
        <v>1</v>
      </c>
      <c r="BU9" s="10" t="s">
        <v>1164</v>
      </c>
      <c r="BV9" s="10" t="s">
        <v>1159</v>
      </c>
      <c r="BW9" s="10" t="s">
        <v>1228</v>
      </c>
      <c r="BX9" s="10"/>
      <c r="BY9" s="10"/>
    </row>
    <row r="10" spans="1:132" s="9" customFormat="1">
      <c r="A10" s="8" t="s">
        <v>771</v>
      </c>
      <c r="B10" s="8" t="str">
        <f>LEFT(Tabla2[[#This Row],[Ref]],10)</f>
        <v>RCBXB25006</v>
      </c>
      <c r="C10" s="12">
        <v>11261.175551470589</v>
      </c>
      <c r="D10" s="1">
        <v>11101</v>
      </c>
      <c r="E10" s="103">
        <f>ROUNDUP(Tabla2[[#This Row],[€uros Antiguo2]]*1.08,0)</f>
        <v>11990</v>
      </c>
      <c r="F10" s="98">
        <f>ROUNDUP(Tabla2[[#This Row],[€uros Antiguo2]]*1.18,0)</f>
        <v>13100</v>
      </c>
      <c r="G10" s="98">
        <f>ROUNDUP(Tabla2[[#This Row],[€uro1]],0)</f>
        <v>11262</v>
      </c>
      <c r="H10" s="18">
        <v>22</v>
      </c>
      <c r="I10" s="9" t="s">
        <v>905</v>
      </c>
      <c r="J10" s="9" t="s">
        <v>905</v>
      </c>
      <c r="K10" s="9" t="s">
        <v>908</v>
      </c>
      <c r="L10" s="9" t="s">
        <v>405</v>
      </c>
      <c r="N10" s="9" t="s">
        <v>914</v>
      </c>
      <c r="O10" s="9" t="s">
        <v>915</v>
      </c>
      <c r="Y10" s="10" t="s">
        <v>1292</v>
      </c>
      <c r="Z10" s="10" t="s">
        <v>1294</v>
      </c>
      <c r="AA10" s="10" t="s">
        <v>1287</v>
      </c>
      <c r="AC10" s="10" t="s">
        <v>1080</v>
      </c>
      <c r="AD10" s="10" t="s">
        <v>1079</v>
      </c>
      <c r="AE10" s="9" t="s">
        <v>60</v>
      </c>
      <c r="AF10" s="9" t="s">
        <v>61</v>
      </c>
      <c r="AG10" s="9" t="s">
        <v>90</v>
      </c>
      <c r="AH10" s="9" t="s">
        <v>63</v>
      </c>
      <c r="AI10" s="9" t="s">
        <v>64</v>
      </c>
      <c r="AJ10" s="9" t="s">
        <v>65</v>
      </c>
      <c r="AK10" s="9" t="s">
        <v>67</v>
      </c>
      <c r="AL10" s="9" t="s">
        <v>151</v>
      </c>
      <c r="AM10" s="9" t="s">
        <v>235</v>
      </c>
      <c r="AN10" s="9" t="s">
        <v>108</v>
      </c>
      <c r="AO10" s="9" t="s">
        <v>69</v>
      </c>
      <c r="BC10" s="10">
        <v>0</v>
      </c>
      <c r="BG10" s="10" t="s">
        <v>952</v>
      </c>
      <c r="BJ10" s="10" t="s">
        <v>1050</v>
      </c>
      <c r="BO10" s="10" t="s">
        <v>1257</v>
      </c>
      <c r="BP10" s="10" t="s">
        <v>1258</v>
      </c>
      <c r="BT10" s="10">
        <v>2</v>
      </c>
      <c r="BU10" s="10" t="s">
        <v>1167</v>
      </c>
      <c r="BV10" s="10" t="s">
        <v>1159</v>
      </c>
      <c r="BW10" s="10" t="s">
        <v>1231</v>
      </c>
      <c r="BX10" s="10"/>
      <c r="BY10" s="10"/>
    </row>
    <row r="11" spans="1:132" s="9" customFormat="1">
      <c r="A11" s="8" t="s">
        <v>770</v>
      </c>
      <c r="B11" s="8" t="str">
        <f>LEFT(Tabla2[[#This Row],[Ref]],10)</f>
        <v>RCBXB25006</v>
      </c>
      <c r="C11" s="12">
        <v>10464.824613970588</v>
      </c>
      <c r="D11" s="1">
        <v>10315</v>
      </c>
      <c r="E11" s="103">
        <f>ROUNDUP(Tabla2[[#This Row],[€uros Antiguo2]]*1.08,0)</f>
        <v>11141</v>
      </c>
      <c r="F11" s="98">
        <f>ROUNDUP(Tabla2[[#This Row],[€uros Antiguo2]]*1.18,0)</f>
        <v>12172</v>
      </c>
      <c r="G11" s="98">
        <f>ROUNDUP(Tabla2[[#This Row],[€uro1]],0)</f>
        <v>10465</v>
      </c>
      <c r="H11" s="18">
        <v>21</v>
      </c>
      <c r="I11" s="9" t="s">
        <v>905</v>
      </c>
      <c r="J11" s="9" t="s">
        <v>905</v>
      </c>
      <c r="K11" s="9" t="s">
        <v>908</v>
      </c>
      <c r="L11" s="9" t="s">
        <v>405</v>
      </c>
      <c r="N11" s="9" t="s">
        <v>914</v>
      </c>
      <c r="O11" s="9" t="s">
        <v>915</v>
      </c>
      <c r="Y11" s="10" t="s">
        <v>1292</v>
      </c>
      <c r="Z11" s="10" t="s">
        <v>1294</v>
      </c>
      <c r="AA11" s="10" t="s">
        <v>1287</v>
      </c>
      <c r="AC11" s="10" t="s">
        <v>1080</v>
      </c>
      <c r="AD11" s="10" t="s">
        <v>1079</v>
      </c>
      <c r="AE11" s="9" t="s">
        <v>60</v>
      </c>
      <c r="AF11" s="9" t="s">
        <v>61</v>
      </c>
      <c r="AG11" s="9" t="s">
        <v>90</v>
      </c>
      <c r="AH11" s="9" t="s">
        <v>63</v>
      </c>
      <c r="AI11" s="9" t="s">
        <v>64</v>
      </c>
      <c r="AJ11" s="9" t="s">
        <v>65</v>
      </c>
      <c r="AK11" s="9" t="s">
        <v>67</v>
      </c>
      <c r="AL11" s="9" t="s">
        <v>151</v>
      </c>
      <c r="AM11" s="9" t="s">
        <v>235</v>
      </c>
      <c r="AN11" s="9" t="s">
        <v>108</v>
      </c>
      <c r="AO11" s="9" t="s">
        <v>69</v>
      </c>
      <c r="BC11" s="10">
        <v>0</v>
      </c>
      <c r="BG11" s="10" t="s">
        <v>951</v>
      </c>
      <c r="BJ11" s="10"/>
      <c r="BO11" s="10" t="s">
        <v>1257</v>
      </c>
      <c r="BP11" s="10" t="s">
        <v>1258</v>
      </c>
      <c r="BT11" s="10">
        <v>2</v>
      </c>
      <c r="BU11" s="10" t="s">
        <v>1167</v>
      </c>
      <c r="BV11" s="10" t="s">
        <v>1159</v>
      </c>
      <c r="BW11" s="10" t="s">
        <v>1231</v>
      </c>
      <c r="BX11" s="10"/>
      <c r="BY11" s="10"/>
    </row>
    <row r="12" spans="1:132" s="9" customFormat="1">
      <c r="A12" s="8" t="s">
        <v>769</v>
      </c>
      <c r="B12" s="8" t="str">
        <f>LEFT(Tabla2[[#This Row],[Ref]],10)</f>
        <v>RCBXB25006</v>
      </c>
      <c r="C12" s="12">
        <v>11375.05681985294</v>
      </c>
      <c r="D12" s="1">
        <v>11213</v>
      </c>
      <c r="E12" s="103">
        <f>ROUNDUP(Tabla2[[#This Row],[€uros Antiguo2]]*1.08,0)</f>
        <v>12111</v>
      </c>
      <c r="F12" s="98">
        <f>ROUNDUP(Tabla2[[#This Row],[€uros Antiguo2]]*1.18,0)</f>
        <v>13232</v>
      </c>
      <c r="G12" s="98">
        <f>ROUNDUP(Tabla2[[#This Row],[€uro1]],0)</f>
        <v>11376</v>
      </c>
      <c r="H12" s="18">
        <v>6</v>
      </c>
      <c r="I12" s="9" t="s">
        <v>905</v>
      </c>
      <c r="J12" s="9" t="s">
        <v>905</v>
      </c>
      <c r="K12" s="9" t="s">
        <v>908</v>
      </c>
      <c r="L12" s="9" t="s">
        <v>405</v>
      </c>
      <c r="N12" s="9" t="s">
        <v>914</v>
      </c>
      <c r="O12" s="9" t="s">
        <v>915</v>
      </c>
      <c r="Y12" s="10" t="s">
        <v>1292</v>
      </c>
      <c r="Z12" s="10" t="s">
        <v>1294</v>
      </c>
      <c r="AA12" s="10" t="s">
        <v>1287</v>
      </c>
      <c r="AC12" s="10" t="s">
        <v>1078</v>
      </c>
      <c r="AD12" s="10" t="s">
        <v>1079</v>
      </c>
      <c r="AE12" s="9" t="s">
        <v>60</v>
      </c>
      <c r="AF12" s="9" t="s">
        <v>61</v>
      </c>
      <c r="AG12" s="9" t="s">
        <v>90</v>
      </c>
      <c r="AH12" s="9" t="s">
        <v>63</v>
      </c>
      <c r="AI12" s="9" t="s">
        <v>64</v>
      </c>
      <c r="AJ12" s="9" t="s">
        <v>65</v>
      </c>
      <c r="AK12" s="9" t="s">
        <v>67</v>
      </c>
      <c r="AL12" s="9" t="s">
        <v>151</v>
      </c>
      <c r="AM12" s="9" t="s">
        <v>235</v>
      </c>
      <c r="AN12" s="9" t="s">
        <v>108</v>
      </c>
      <c r="AO12" s="9" t="s">
        <v>69</v>
      </c>
      <c r="BC12" s="10">
        <v>0</v>
      </c>
      <c r="BG12" s="10" t="s">
        <v>950</v>
      </c>
      <c r="BJ12" s="10" t="s">
        <v>1050</v>
      </c>
      <c r="BO12" s="10" t="s">
        <v>1257</v>
      </c>
      <c r="BP12" s="10" t="s">
        <v>1258</v>
      </c>
      <c r="BT12" s="10">
        <v>2</v>
      </c>
      <c r="BU12" s="10" t="s">
        <v>1166</v>
      </c>
      <c r="BV12" s="10" t="s">
        <v>1159</v>
      </c>
      <c r="BW12" s="10" t="s">
        <v>1231</v>
      </c>
      <c r="BX12" s="10"/>
      <c r="BY12" s="10"/>
    </row>
    <row r="13" spans="1:132" s="9" customFormat="1">
      <c r="A13" s="8" t="s">
        <v>768</v>
      </c>
      <c r="B13" s="8" t="str">
        <f>LEFT(Tabla2[[#This Row],[Ref]],10)</f>
        <v>RCBXB25006</v>
      </c>
      <c r="C13" s="12">
        <v>10578.705882352939</v>
      </c>
      <c r="D13" s="1">
        <v>10428</v>
      </c>
      <c r="E13" s="103">
        <f>ROUNDUP(Tabla2[[#This Row],[€uros Antiguo2]]*1.08,0)</f>
        <v>11263</v>
      </c>
      <c r="F13" s="98">
        <f>ROUNDUP(Tabla2[[#This Row],[€uros Antiguo2]]*1.18,0)</f>
        <v>12306</v>
      </c>
      <c r="G13" s="98">
        <f>ROUNDUP(Tabla2[[#This Row],[€uro1]],0)</f>
        <v>10579</v>
      </c>
      <c r="H13" s="18">
        <v>5</v>
      </c>
      <c r="I13" s="9" t="s">
        <v>905</v>
      </c>
      <c r="J13" s="9" t="s">
        <v>905</v>
      </c>
      <c r="K13" s="9" t="s">
        <v>908</v>
      </c>
      <c r="L13" s="9" t="s">
        <v>405</v>
      </c>
      <c r="N13" s="9" t="s">
        <v>914</v>
      </c>
      <c r="O13" s="9" t="s">
        <v>915</v>
      </c>
      <c r="Y13" s="10" t="s">
        <v>1292</v>
      </c>
      <c r="Z13" s="10" t="s">
        <v>1294</v>
      </c>
      <c r="AA13" s="10" t="s">
        <v>1287</v>
      </c>
      <c r="AC13" s="10" t="s">
        <v>1078</v>
      </c>
      <c r="AD13" s="10" t="s">
        <v>1079</v>
      </c>
      <c r="AE13" s="9" t="s">
        <v>60</v>
      </c>
      <c r="AF13" s="9" t="s">
        <v>61</v>
      </c>
      <c r="AG13" s="9" t="s">
        <v>90</v>
      </c>
      <c r="AH13" s="9" t="s">
        <v>63</v>
      </c>
      <c r="AI13" s="9" t="s">
        <v>64</v>
      </c>
      <c r="AJ13" s="9" t="s">
        <v>65</v>
      </c>
      <c r="AK13" s="9" t="s">
        <v>67</v>
      </c>
      <c r="AL13" s="9" t="s">
        <v>151</v>
      </c>
      <c r="AM13" s="9" t="s">
        <v>235</v>
      </c>
      <c r="AN13" s="9" t="s">
        <v>108</v>
      </c>
      <c r="AO13" s="9" t="s">
        <v>69</v>
      </c>
      <c r="BC13" s="10">
        <v>0</v>
      </c>
      <c r="BG13" s="10" t="s">
        <v>949</v>
      </c>
      <c r="BJ13" s="10"/>
      <c r="BO13" s="10" t="s">
        <v>1257</v>
      </c>
      <c r="BP13" s="10" t="s">
        <v>1258</v>
      </c>
      <c r="BT13" s="10">
        <v>2</v>
      </c>
      <c r="BU13" s="10" t="s">
        <v>1166</v>
      </c>
      <c r="BV13" s="10" t="s">
        <v>1159</v>
      </c>
      <c r="BW13" s="10" t="s">
        <v>1231</v>
      </c>
      <c r="BX13" s="10"/>
      <c r="BY13" s="10"/>
    </row>
    <row r="14" spans="1:132" s="9" customFormat="1">
      <c r="A14" s="8" t="s">
        <v>775</v>
      </c>
      <c r="B14" s="8" t="str">
        <f>LEFT(Tabla2[[#This Row],[Ref]],10)</f>
        <v>RCBXB25008</v>
      </c>
      <c r="C14" s="12">
        <v>12123.183308823529</v>
      </c>
      <c r="D14" s="1">
        <v>11950</v>
      </c>
      <c r="E14" s="103">
        <f>ROUNDUP(Tabla2[[#This Row],[€uros Antiguo2]]*1.08,0)</f>
        <v>12906</v>
      </c>
      <c r="F14" s="98">
        <f>ROUNDUP(Tabla2[[#This Row],[€uros Antiguo2]]*1.18,0)</f>
        <v>14101</v>
      </c>
      <c r="G14" s="98">
        <f>ROUNDUP(Tabla2[[#This Row],[€uro1]],0)</f>
        <v>12124</v>
      </c>
      <c r="H14" s="18">
        <v>24</v>
      </c>
      <c r="I14" s="9" t="s">
        <v>905</v>
      </c>
      <c r="J14" s="9" t="s">
        <v>905</v>
      </c>
      <c r="K14" s="9" t="s">
        <v>908</v>
      </c>
      <c r="L14" s="9" t="s">
        <v>405</v>
      </c>
      <c r="N14" s="9" t="s">
        <v>914</v>
      </c>
      <c r="O14" s="9" t="s">
        <v>915</v>
      </c>
      <c r="Y14" s="10" t="s">
        <v>1292</v>
      </c>
      <c r="Z14" s="10" t="s">
        <v>1295</v>
      </c>
      <c r="AA14" s="10" t="s">
        <v>1287</v>
      </c>
      <c r="AC14" s="10" t="s">
        <v>1083</v>
      </c>
      <c r="AD14" s="10" t="s">
        <v>1082</v>
      </c>
      <c r="AE14" s="9" t="s">
        <v>60</v>
      </c>
      <c r="AF14" s="9" t="s">
        <v>61</v>
      </c>
      <c r="AG14" s="9" t="s">
        <v>90</v>
      </c>
      <c r="AH14" s="9" t="s">
        <v>63</v>
      </c>
      <c r="AI14" s="9" t="s">
        <v>64</v>
      </c>
      <c r="AJ14" s="9" t="s">
        <v>65</v>
      </c>
      <c r="AK14" s="9" t="s">
        <v>67</v>
      </c>
      <c r="AL14" s="9" t="s">
        <v>151</v>
      </c>
      <c r="AM14" s="9" t="s">
        <v>235</v>
      </c>
      <c r="AN14" s="9" t="s">
        <v>108</v>
      </c>
      <c r="AO14" s="9" t="s">
        <v>69</v>
      </c>
      <c r="BC14" s="10">
        <v>0</v>
      </c>
      <c r="BG14" s="10" t="s">
        <v>956</v>
      </c>
      <c r="BJ14" s="10" t="s">
        <v>1050</v>
      </c>
      <c r="BO14" s="10" t="s">
        <v>1257</v>
      </c>
      <c r="BP14" s="10" t="s">
        <v>1258</v>
      </c>
      <c r="BT14" s="10">
        <v>2</v>
      </c>
      <c r="BU14" s="10" t="s">
        <v>1169</v>
      </c>
      <c r="BV14" s="10" t="s">
        <v>1159</v>
      </c>
      <c r="BW14" s="10" t="s">
        <v>1231</v>
      </c>
      <c r="BX14" s="10"/>
      <c r="BY14" s="10"/>
    </row>
    <row r="15" spans="1:132" s="9" customFormat="1">
      <c r="A15" s="8" t="s">
        <v>774</v>
      </c>
      <c r="B15" s="8" t="str">
        <f>LEFT(Tabla2[[#This Row],[Ref]],10)</f>
        <v>RCBXB25008</v>
      </c>
      <c r="C15" s="12">
        <v>11326.83237132353</v>
      </c>
      <c r="D15" s="1">
        <v>11166</v>
      </c>
      <c r="E15" s="103">
        <f>ROUNDUP(Tabla2[[#This Row],[€uros Antiguo2]]*1.08,0)</f>
        <v>12060</v>
      </c>
      <c r="F15" s="98">
        <f>ROUNDUP(Tabla2[[#This Row],[€uros Antiguo2]]*1.18,0)</f>
        <v>13176</v>
      </c>
      <c r="G15" s="98">
        <f>ROUNDUP(Tabla2[[#This Row],[€uro1]],0)</f>
        <v>11327</v>
      </c>
      <c r="H15" s="18">
        <v>23</v>
      </c>
      <c r="I15" s="9" t="s">
        <v>905</v>
      </c>
      <c r="J15" s="9" t="s">
        <v>905</v>
      </c>
      <c r="K15" s="9" t="s">
        <v>908</v>
      </c>
      <c r="L15" s="9" t="s">
        <v>405</v>
      </c>
      <c r="N15" s="9" t="s">
        <v>914</v>
      </c>
      <c r="O15" s="9" t="s">
        <v>915</v>
      </c>
      <c r="Y15" s="10" t="s">
        <v>1292</v>
      </c>
      <c r="Z15" s="10" t="s">
        <v>1295</v>
      </c>
      <c r="AA15" s="10" t="s">
        <v>1287</v>
      </c>
      <c r="AC15" s="10" t="s">
        <v>1083</v>
      </c>
      <c r="AD15" s="10" t="s">
        <v>1082</v>
      </c>
      <c r="AE15" s="9" t="s">
        <v>60</v>
      </c>
      <c r="AF15" s="9" t="s">
        <v>61</v>
      </c>
      <c r="AG15" s="9" t="s">
        <v>90</v>
      </c>
      <c r="AH15" s="9" t="s">
        <v>63</v>
      </c>
      <c r="AI15" s="9" t="s">
        <v>64</v>
      </c>
      <c r="AJ15" s="9" t="s">
        <v>65</v>
      </c>
      <c r="AK15" s="9" t="s">
        <v>67</v>
      </c>
      <c r="AL15" s="9" t="s">
        <v>151</v>
      </c>
      <c r="AM15" s="9" t="s">
        <v>235</v>
      </c>
      <c r="AN15" s="9" t="s">
        <v>108</v>
      </c>
      <c r="AO15" s="9" t="s">
        <v>69</v>
      </c>
      <c r="BC15" s="10">
        <v>0</v>
      </c>
      <c r="BG15" s="10" t="s">
        <v>955</v>
      </c>
      <c r="BJ15" s="10"/>
      <c r="BO15" s="10" t="s">
        <v>1257</v>
      </c>
      <c r="BP15" s="10" t="s">
        <v>1258</v>
      </c>
      <c r="BT15" s="10">
        <v>2</v>
      </c>
      <c r="BU15" s="10" t="s">
        <v>1169</v>
      </c>
      <c r="BV15" s="10" t="s">
        <v>1159</v>
      </c>
      <c r="BW15" s="10" t="s">
        <v>1231</v>
      </c>
      <c r="BX15" s="10"/>
      <c r="BY15" s="10"/>
    </row>
    <row r="16" spans="1:132" s="9" customFormat="1">
      <c r="A16" s="8" t="s">
        <v>773</v>
      </c>
      <c r="B16" s="8" t="str">
        <f>LEFT(Tabla2[[#This Row],[Ref]],10)</f>
        <v>RCBXB25008</v>
      </c>
      <c r="C16" s="12">
        <v>12274.229779411764</v>
      </c>
      <c r="D16" s="1">
        <v>12098</v>
      </c>
      <c r="E16" s="103">
        <f>ROUNDUP(Tabla2[[#This Row],[€uros Antiguo2]]*1.08,0)</f>
        <v>13066</v>
      </c>
      <c r="F16" s="98">
        <f>ROUNDUP(Tabla2[[#This Row],[€uros Antiguo2]]*1.18,0)</f>
        <v>14276</v>
      </c>
      <c r="G16" s="98">
        <f>ROUNDUP(Tabla2[[#This Row],[€uro1]],0)</f>
        <v>12275</v>
      </c>
      <c r="H16" s="18">
        <v>8</v>
      </c>
      <c r="I16" s="9" t="s">
        <v>905</v>
      </c>
      <c r="J16" s="9" t="s">
        <v>905</v>
      </c>
      <c r="K16" s="9" t="s">
        <v>908</v>
      </c>
      <c r="L16" s="9" t="s">
        <v>405</v>
      </c>
      <c r="N16" s="9" t="s">
        <v>914</v>
      </c>
      <c r="O16" s="9" t="s">
        <v>915</v>
      </c>
      <c r="Y16" s="10" t="s">
        <v>1292</v>
      </c>
      <c r="Z16" s="10" t="s">
        <v>1295</v>
      </c>
      <c r="AA16" s="10" t="s">
        <v>1287</v>
      </c>
      <c r="AC16" s="10" t="s">
        <v>1081</v>
      </c>
      <c r="AD16" s="10" t="s">
        <v>1082</v>
      </c>
      <c r="AE16" s="9" t="s">
        <v>60</v>
      </c>
      <c r="AF16" s="9" t="s">
        <v>61</v>
      </c>
      <c r="AG16" s="9" t="s">
        <v>90</v>
      </c>
      <c r="AH16" s="9" t="s">
        <v>63</v>
      </c>
      <c r="AI16" s="9" t="s">
        <v>64</v>
      </c>
      <c r="AJ16" s="9" t="s">
        <v>65</v>
      </c>
      <c r="AK16" s="9" t="s">
        <v>67</v>
      </c>
      <c r="AL16" s="9" t="s">
        <v>151</v>
      </c>
      <c r="AM16" s="9" t="s">
        <v>235</v>
      </c>
      <c r="AN16" s="9" t="s">
        <v>108</v>
      </c>
      <c r="AO16" s="9" t="s">
        <v>69</v>
      </c>
      <c r="BC16" s="10">
        <v>0</v>
      </c>
      <c r="BG16" s="10" t="s">
        <v>954</v>
      </c>
      <c r="BJ16" s="10" t="s">
        <v>1050</v>
      </c>
      <c r="BO16" s="10" t="s">
        <v>1257</v>
      </c>
      <c r="BP16" s="10" t="s">
        <v>1258</v>
      </c>
      <c r="BT16" s="10">
        <v>2</v>
      </c>
      <c r="BU16" s="10" t="s">
        <v>1168</v>
      </c>
      <c r="BV16" s="10" t="s">
        <v>1159</v>
      </c>
      <c r="BW16" s="10" t="s">
        <v>1231</v>
      </c>
      <c r="BX16" s="10"/>
      <c r="BY16" s="10"/>
    </row>
    <row r="17" spans="1:77" s="9" customFormat="1">
      <c r="A17" s="8" t="s">
        <v>772</v>
      </c>
      <c r="B17" s="8" t="str">
        <f>LEFT(Tabla2[[#This Row],[Ref]],10)</f>
        <v>RCBXB25008</v>
      </c>
      <c r="C17" s="12">
        <v>11477.86180147059</v>
      </c>
      <c r="D17" s="1">
        <v>11314</v>
      </c>
      <c r="E17" s="103">
        <f>ROUNDUP(Tabla2[[#This Row],[€uros Antiguo2]]*1.08,0)</f>
        <v>12220</v>
      </c>
      <c r="F17" s="98">
        <f>ROUNDUP(Tabla2[[#This Row],[€uros Antiguo2]]*1.18,0)</f>
        <v>13351</v>
      </c>
      <c r="G17" s="98">
        <f>ROUNDUP(Tabla2[[#This Row],[€uro1]],0)</f>
        <v>11478</v>
      </c>
      <c r="H17" s="18">
        <v>7</v>
      </c>
      <c r="I17" s="9" t="s">
        <v>905</v>
      </c>
      <c r="J17" s="9" t="s">
        <v>905</v>
      </c>
      <c r="K17" s="9" t="s">
        <v>908</v>
      </c>
      <c r="L17" s="9" t="s">
        <v>405</v>
      </c>
      <c r="N17" s="9" t="s">
        <v>914</v>
      </c>
      <c r="O17" s="9" t="s">
        <v>915</v>
      </c>
      <c r="Y17" s="10" t="s">
        <v>1292</v>
      </c>
      <c r="Z17" s="10" t="s">
        <v>1295</v>
      </c>
      <c r="AA17" s="10" t="s">
        <v>1287</v>
      </c>
      <c r="AC17" s="10" t="s">
        <v>1081</v>
      </c>
      <c r="AD17" s="10" t="s">
        <v>1082</v>
      </c>
      <c r="AE17" s="9" t="s">
        <v>60</v>
      </c>
      <c r="AF17" s="9" t="s">
        <v>61</v>
      </c>
      <c r="AG17" s="9" t="s">
        <v>90</v>
      </c>
      <c r="AH17" s="9" t="s">
        <v>63</v>
      </c>
      <c r="AI17" s="9" t="s">
        <v>64</v>
      </c>
      <c r="AJ17" s="9" t="s">
        <v>65</v>
      </c>
      <c r="AK17" s="9" t="s">
        <v>67</v>
      </c>
      <c r="AL17" s="9" t="s">
        <v>151</v>
      </c>
      <c r="AM17" s="9" t="s">
        <v>235</v>
      </c>
      <c r="AN17" s="9" t="s">
        <v>108</v>
      </c>
      <c r="AO17" s="9" t="s">
        <v>69</v>
      </c>
      <c r="BC17" s="10">
        <v>0</v>
      </c>
      <c r="BG17" s="10" t="s">
        <v>953</v>
      </c>
      <c r="BJ17" s="10"/>
      <c r="BO17" s="10" t="s">
        <v>1257</v>
      </c>
      <c r="BP17" s="10" t="s">
        <v>1258</v>
      </c>
      <c r="BT17" s="10">
        <v>2</v>
      </c>
      <c r="BU17" s="10" t="s">
        <v>1168</v>
      </c>
      <c r="BV17" s="10" t="s">
        <v>1159</v>
      </c>
      <c r="BW17" s="10" t="s">
        <v>1231</v>
      </c>
      <c r="BX17" s="10"/>
      <c r="BY17" s="10"/>
    </row>
    <row r="18" spans="1:77" s="9" customFormat="1">
      <c r="A18" s="8" t="s">
        <v>779</v>
      </c>
      <c r="B18" s="8" t="str">
        <f>LEFT(Tabla2[[#This Row],[Ref]],10)</f>
        <v>RCBXB35006</v>
      </c>
      <c r="C18" s="12">
        <v>15877.703713235293</v>
      </c>
      <c r="D18" s="1">
        <v>15650</v>
      </c>
      <c r="E18" s="103">
        <f>ROUNDUP(Tabla2[[#This Row],[€uros Antiguo2]]*1.08,0)</f>
        <v>16902</v>
      </c>
      <c r="F18" s="98">
        <f>ROUNDUP(Tabla2[[#This Row],[€uros Antiguo2]]*1.18,0)</f>
        <v>18467</v>
      </c>
      <c r="G18" s="98">
        <f>ROUNDUP(Tabla2[[#This Row],[€uro1]],0)</f>
        <v>15878</v>
      </c>
      <c r="H18" s="18">
        <v>26</v>
      </c>
      <c r="I18" s="9" t="s">
        <v>905</v>
      </c>
      <c r="J18" s="9" t="s">
        <v>905</v>
      </c>
      <c r="K18" s="9" t="s">
        <v>908</v>
      </c>
      <c r="L18" s="9" t="s">
        <v>405</v>
      </c>
      <c r="N18" s="9" t="s">
        <v>914</v>
      </c>
      <c r="O18" s="9" t="s">
        <v>915</v>
      </c>
      <c r="Y18" s="10" t="s">
        <v>1293</v>
      </c>
      <c r="Z18" s="10" t="s">
        <v>1296</v>
      </c>
      <c r="AA18" s="10" t="s">
        <v>1287</v>
      </c>
      <c r="AC18" s="10" t="s">
        <v>1086</v>
      </c>
      <c r="AD18" s="10" t="s">
        <v>1085</v>
      </c>
      <c r="AE18" s="9" t="s">
        <v>60</v>
      </c>
      <c r="AF18" s="9" t="s">
        <v>61</v>
      </c>
      <c r="AG18" s="9" t="s">
        <v>90</v>
      </c>
      <c r="AH18" s="9" t="s">
        <v>63</v>
      </c>
      <c r="AI18" s="9" t="s">
        <v>64</v>
      </c>
      <c r="AJ18" s="9" t="s">
        <v>65</v>
      </c>
      <c r="AK18" s="9" t="s">
        <v>67</v>
      </c>
      <c r="AL18" s="9" t="s">
        <v>151</v>
      </c>
      <c r="AM18" s="9" t="s">
        <v>235</v>
      </c>
      <c r="AN18" s="9" t="s">
        <v>108</v>
      </c>
      <c r="AO18" s="9" t="s">
        <v>69</v>
      </c>
      <c r="BC18" s="10">
        <v>0</v>
      </c>
      <c r="BG18" s="10" t="s">
        <v>960</v>
      </c>
      <c r="BJ18" s="10" t="s">
        <v>1051</v>
      </c>
      <c r="BO18" s="10" t="s">
        <v>1053</v>
      </c>
      <c r="BP18" s="10" t="s">
        <v>1259</v>
      </c>
      <c r="BT18" s="10">
        <v>3</v>
      </c>
      <c r="BU18" s="10" t="s">
        <v>1171</v>
      </c>
      <c r="BV18" s="10" t="s">
        <v>1159</v>
      </c>
      <c r="BW18" s="10" t="s">
        <v>1232</v>
      </c>
      <c r="BX18" s="10"/>
      <c r="BY18" s="10"/>
    </row>
    <row r="19" spans="1:77" s="9" customFormat="1">
      <c r="A19" s="8" t="s">
        <v>778</v>
      </c>
      <c r="B19" s="8" t="str">
        <f>LEFT(Tabla2[[#This Row],[Ref]],10)</f>
        <v>RCBXB35006</v>
      </c>
      <c r="C19" s="12">
        <v>14919.485624999999</v>
      </c>
      <c r="D19" s="1">
        <v>14705</v>
      </c>
      <c r="E19" s="103">
        <f>ROUNDUP(Tabla2[[#This Row],[€uros Antiguo2]]*1.08,0)</f>
        <v>15882</v>
      </c>
      <c r="F19" s="98">
        <f>ROUNDUP(Tabla2[[#This Row],[€uros Antiguo2]]*1.18,0)</f>
        <v>17352</v>
      </c>
      <c r="G19" s="98">
        <f>ROUNDUP(Tabla2[[#This Row],[€uro1]],0)</f>
        <v>14920</v>
      </c>
      <c r="H19" s="18">
        <v>25</v>
      </c>
      <c r="I19" s="9" t="s">
        <v>905</v>
      </c>
      <c r="J19" s="9" t="s">
        <v>905</v>
      </c>
      <c r="K19" s="9" t="s">
        <v>908</v>
      </c>
      <c r="L19" s="9" t="s">
        <v>405</v>
      </c>
      <c r="N19" s="9" t="s">
        <v>914</v>
      </c>
      <c r="O19" s="9" t="s">
        <v>915</v>
      </c>
      <c r="Y19" s="10" t="s">
        <v>1293</v>
      </c>
      <c r="Z19" s="10" t="s">
        <v>1296</v>
      </c>
      <c r="AA19" s="10" t="s">
        <v>1287</v>
      </c>
      <c r="AC19" s="10" t="s">
        <v>1086</v>
      </c>
      <c r="AD19" s="10" t="s">
        <v>1085</v>
      </c>
      <c r="AE19" s="9" t="s">
        <v>60</v>
      </c>
      <c r="AF19" s="9" t="s">
        <v>61</v>
      </c>
      <c r="AG19" s="9" t="s">
        <v>90</v>
      </c>
      <c r="AH19" s="9" t="s">
        <v>63</v>
      </c>
      <c r="AI19" s="9" t="s">
        <v>64</v>
      </c>
      <c r="AJ19" s="9" t="s">
        <v>65</v>
      </c>
      <c r="AK19" s="9" t="s">
        <v>67</v>
      </c>
      <c r="AL19" s="9" t="s">
        <v>151</v>
      </c>
      <c r="AM19" s="9" t="s">
        <v>235</v>
      </c>
      <c r="AN19" s="9" t="s">
        <v>108</v>
      </c>
      <c r="AO19" s="9" t="s">
        <v>69</v>
      </c>
      <c r="BC19" s="10">
        <v>0</v>
      </c>
      <c r="BG19" s="10" t="s">
        <v>959</v>
      </c>
      <c r="BJ19" s="10"/>
      <c r="BO19" s="10" t="s">
        <v>1053</v>
      </c>
      <c r="BP19" s="10" t="s">
        <v>1259</v>
      </c>
      <c r="BT19" s="10">
        <v>3</v>
      </c>
      <c r="BU19" s="10" t="s">
        <v>1171</v>
      </c>
      <c r="BV19" s="10" t="s">
        <v>1159</v>
      </c>
      <c r="BW19" s="10" t="s">
        <v>1232</v>
      </c>
      <c r="BX19" s="10"/>
      <c r="BY19" s="10"/>
    </row>
    <row r="20" spans="1:77" s="9" customFormat="1">
      <c r="A20" s="8" t="s">
        <v>777</v>
      </c>
      <c r="B20" s="8" t="str">
        <f>LEFT(Tabla2[[#This Row],[Ref]],10)</f>
        <v>RCBXB35006</v>
      </c>
      <c r="C20" s="12">
        <v>16048.50005514706</v>
      </c>
      <c r="D20" s="1">
        <v>15820</v>
      </c>
      <c r="E20" s="103">
        <f>ROUNDUP(Tabla2[[#This Row],[€uros Antiguo2]]*1.08,0)</f>
        <v>17086</v>
      </c>
      <c r="F20" s="98">
        <f>ROUNDUP(Tabla2[[#This Row],[€uros Antiguo2]]*1.18,0)</f>
        <v>18668</v>
      </c>
      <c r="G20" s="98">
        <f>ROUNDUP(Tabla2[[#This Row],[€uro1]],0)</f>
        <v>16049</v>
      </c>
      <c r="H20" s="18">
        <v>10</v>
      </c>
      <c r="I20" s="9" t="s">
        <v>905</v>
      </c>
      <c r="J20" s="9" t="s">
        <v>905</v>
      </c>
      <c r="K20" s="9" t="s">
        <v>908</v>
      </c>
      <c r="L20" s="9" t="s">
        <v>405</v>
      </c>
      <c r="N20" s="9" t="s">
        <v>914</v>
      </c>
      <c r="O20" s="9" t="s">
        <v>915</v>
      </c>
      <c r="Y20" s="10" t="s">
        <v>1293</v>
      </c>
      <c r="Z20" s="10" t="s">
        <v>1296</v>
      </c>
      <c r="AA20" s="10" t="s">
        <v>1287</v>
      </c>
      <c r="AC20" s="10" t="s">
        <v>1084</v>
      </c>
      <c r="AD20" s="10" t="s">
        <v>1085</v>
      </c>
      <c r="AE20" s="9" t="s">
        <v>60</v>
      </c>
      <c r="AF20" s="9" t="s">
        <v>61</v>
      </c>
      <c r="AG20" s="9" t="s">
        <v>90</v>
      </c>
      <c r="AH20" s="9" t="s">
        <v>63</v>
      </c>
      <c r="AI20" s="9" t="s">
        <v>64</v>
      </c>
      <c r="AJ20" s="9" t="s">
        <v>65</v>
      </c>
      <c r="AK20" s="9" t="s">
        <v>67</v>
      </c>
      <c r="AL20" s="9" t="s">
        <v>151</v>
      </c>
      <c r="AM20" s="9" t="s">
        <v>235</v>
      </c>
      <c r="AN20" s="9" t="s">
        <v>108</v>
      </c>
      <c r="AO20" s="9" t="s">
        <v>69</v>
      </c>
      <c r="BC20" s="10">
        <v>0</v>
      </c>
      <c r="BG20" s="10" t="s">
        <v>958</v>
      </c>
      <c r="BJ20" s="10" t="s">
        <v>1051</v>
      </c>
      <c r="BO20" s="10" t="s">
        <v>1053</v>
      </c>
      <c r="BP20" s="10" t="s">
        <v>1259</v>
      </c>
      <c r="BT20" s="10">
        <v>3</v>
      </c>
      <c r="BU20" s="10" t="s">
        <v>1170</v>
      </c>
      <c r="BV20" s="10" t="s">
        <v>1159</v>
      </c>
      <c r="BW20" s="10" t="s">
        <v>1232</v>
      </c>
      <c r="BX20" s="10"/>
      <c r="BY20" s="10"/>
    </row>
    <row r="21" spans="1:77" s="9" customFormat="1">
      <c r="A21" s="8" t="s">
        <v>776</v>
      </c>
      <c r="B21" s="8" t="str">
        <f>LEFT(Tabla2[[#This Row],[Ref]],10)</f>
        <v>RCBXB35006</v>
      </c>
      <c r="C21" s="12">
        <v>15090.060441176471</v>
      </c>
      <c r="D21" s="1">
        <v>14874</v>
      </c>
      <c r="E21" s="103">
        <f>ROUNDUP(Tabla2[[#This Row],[€uros Antiguo2]]*1.08,0)</f>
        <v>16064</v>
      </c>
      <c r="F21" s="98">
        <f>ROUNDUP(Tabla2[[#This Row],[€uros Antiguo2]]*1.18,0)</f>
        <v>17552</v>
      </c>
      <c r="G21" s="98">
        <f>ROUNDUP(Tabla2[[#This Row],[€uro1]],0)</f>
        <v>15091</v>
      </c>
      <c r="H21" s="18">
        <v>9</v>
      </c>
      <c r="I21" s="9" t="s">
        <v>905</v>
      </c>
      <c r="J21" s="9" t="s">
        <v>905</v>
      </c>
      <c r="K21" s="9" t="s">
        <v>908</v>
      </c>
      <c r="L21" s="9" t="s">
        <v>405</v>
      </c>
      <c r="N21" s="9" t="s">
        <v>914</v>
      </c>
      <c r="O21" s="9" t="s">
        <v>915</v>
      </c>
      <c r="Y21" s="10" t="s">
        <v>1293</v>
      </c>
      <c r="Z21" s="10" t="s">
        <v>1296</v>
      </c>
      <c r="AA21" s="10" t="s">
        <v>1287</v>
      </c>
      <c r="AC21" s="10" t="s">
        <v>1084</v>
      </c>
      <c r="AD21" s="10" t="s">
        <v>1085</v>
      </c>
      <c r="AE21" s="9" t="s">
        <v>60</v>
      </c>
      <c r="AF21" s="9" t="s">
        <v>61</v>
      </c>
      <c r="AG21" s="9" t="s">
        <v>90</v>
      </c>
      <c r="AH21" s="9" t="s">
        <v>63</v>
      </c>
      <c r="AI21" s="9" t="s">
        <v>64</v>
      </c>
      <c r="AJ21" s="9" t="s">
        <v>65</v>
      </c>
      <c r="AK21" s="9" t="s">
        <v>67</v>
      </c>
      <c r="AL21" s="9" t="s">
        <v>151</v>
      </c>
      <c r="AM21" s="9" t="s">
        <v>235</v>
      </c>
      <c r="AN21" s="9" t="s">
        <v>108</v>
      </c>
      <c r="AO21" s="9" t="s">
        <v>69</v>
      </c>
      <c r="BC21" s="10">
        <v>0</v>
      </c>
      <c r="BG21" s="10" t="s">
        <v>957</v>
      </c>
      <c r="BJ21" s="10"/>
      <c r="BO21" s="10" t="s">
        <v>1053</v>
      </c>
      <c r="BP21" s="10" t="s">
        <v>1259</v>
      </c>
      <c r="BT21" s="10">
        <v>3</v>
      </c>
      <c r="BU21" s="10" t="s">
        <v>1170</v>
      </c>
      <c r="BV21" s="10" t="s">
        <v>1159</v>
      </c>
      <c r="BW21" s="10" t="s">
        <v>1232</v>
      </c>
      <c r="BX21" s="10"/>
      <c r="BY21" s="10"/>
    </row>
    <row r="22" spans="1:77" s="9" customFormat="1">
      <c r="A22" s="8" t="s">
        <v>783</v>
      </c>
      <c r="B22" s="8" t="str">
        <f>LEFT(Tabla2[[#This Row],[Ref]],10)</f>
        <v>RCBXB35008</v>
      </c>
      <c r="C22" s="12">
        <v>17186.205110294122</v>
      </c>
      <c r="D22" s="1">
        <v>16940</v>
      </c>
      <c r="E22" s="103">
        <f>ROUNDUP(Tabla2[[#This Row],[€uros Antiguo2]]*1.08,0)</f>
        <v>18296</v>
      </c>
      <c r="F22" s="98">
        <f>ROUNDUP(Tabla2[[#This Row],[€uros Antiguo2]]*1.18,0)</f>
        <v>19990</v>
      </c>
      <c r="G22" s="98">
        <f>ROUNDUP(Tabla2[[#This Row],[€uro1]],0)</f>
        <v>17187</v>
      </c>
      <c r="H22" s="18">
        <v>28</v>
      </c>
      <c r="I22" s="9" t="s">
        <v>905</v>
      </c>
      <c r="J22" s="9" t="s">
        <v>905</v>
      </c>
      <c r="K22" s="9" t="s">
        <v>908</v>
      </c>
      <c r="L22" s="9" t="s">
        <v>405</v>
      </c>
      <c r="N22" s="9" t="s">
        <v>914</v>
      </c>
      <c r="O22" s="9" t="s">
        <v>915</v>
      </c>
      <c r="Y22" s="10" t="s">
        <v>1293</v>
      </c>
      <c r="Z22" s="10" t="s">
        <v>1296</v>
      </c>
      <c r="AA22" s="10" t="s">
        <v>1287</v>
      </c>
      <c r="AC22" s="10" t="s">
        <v>1089</v>
      </c>
      <c r="AD22" s="10" t="s">
        <v>1088</v>
      </c>
      <c r="AE22" s="9" t="s">
        <v>60</v>
      </c>
      <c r="AF22" s="9" t="s">
        <v>61</v>
      </c>
      <c r="AG22" s="9" t="s">
        <v>90</v>
      </c>
      <c r="AH22" s="9" t="s">
        <v>63</v>
      </c>
      <c r="AI22" s="9" t="s">
        <v>64</v>
      </c>
      <c r="AJ22" s="9" t="s">
        <v>65</v>
      </c>
      <c r="AK22" s="9" t="s">
        <v>67</v>
      </c>
      <c r="AL22" s="9" t="s">
        <v>151</v>
      </c>
      <c r="AM22" s="9" t="s">
        <v>235</v>
      </c>
      <c r="AN22" s="9" t="s">
        <v>108</v>
      </c>
      <c r="AO22" s="9" t="s">
        <v>69</v>
      </c>
      <c r="BC22" s="10">
        <v>0</v>
      </c>
      <c r="BG22" s="10" t="s">
        <v>964</v>
      </c>
      <c r="BJ22" s="10" t="s">
        <v>1051</v>
      </c>
      <c r="BO22" s="10" t="s">
        <v>1053</v>
      </c>
      <c r="BP22" s="10" t="s">
        <v>1259</v>
      </c>
      <c r="BT22" s="10">
        <v>3</v>
      </c>
      <c r="BU22" s="10" t="s">
        <v>1173</v>
      </c>
      <c r="BV22" s="10" t="s">
        <v>1159</v>
      </c>
      <c r="BW22" s="10" t="s">
        <v>1232</v>
      </c>
      <c r="BX22" s="10"/>
      <c r="BY22" s="10"/>
    </row>
    <row r="23" spans="1:77" s="9" customFormat="1">
      <c r="A23" s="8" t="s">
        <v>782</v>
      </c>
      <c r="B23" s="8" t="str">
        <f>LEFT(Tabla2[[#This Row],[Ref]],10)</f>
        <v>RCBXB35008</v>
      </c>
      <c r="C23" s="12">
        <v>16227.765496323529</v>
      </c>
      <c r="D23" s="1">
        <v>15996</v>
      </c>
      <c r="E23" s="103">
        <f>ROUNDUP(Tabla2[[#This Row],[€uros Antiguo2]]*1.08,0)</f>
        <v>17276</v>
      </c>
      <c r="F23" s="98">
        <f>ROUNDUP(Tabla2[[#This Row],[€uros Antiguo2]]*1.18,0)</f>
        <v>18876</v>
      </c>
      <c r="G23" s="98">
        <f>ROUNDUP(Tabla2[[#This Row],[€uro1]],0)</f>
        <v>16228</v>
      </c>
      <c r="H23" s="18">
        <v>27</v>
      </c>
      <c r="I23" s="9" t="s">
        <v>905</v>
      </c>
      <c r="J23" s="9" t="s">
        <v>905</v>
      </c>
      <c r="K23" s="9" t="s">
        <v>908</v>
      </c>
      <c r="L23" s="9" t="s">
        <v>405</v>
      </c>
      <c r="N23" s="9" t="s">
        <v>914</v>
      </c>
      <c r="O23" s="9" t="s">
        <v>915</v>
      </c>
      <c r="Y23" s="10" t="s">
        <v>1293</v>
      </c>
      <c r="Z23" s="10" t="s">
        <v>1296</v>
      </c>
      <c r="AA23" s="10" t="s">
        <v>1287</v>
      </c>
      <c r="AC23" s="10" t="s">
        <v>1089</v>
      </c>
      <c r="AD23" s="10" t="s">
        <v>1088</v>
      </c>
      <c r="AE23" s="9" t="s">
        <v>60</v>
      </c>
      <c r="AF23" s="9" t="s">
        <v>61</v>
      </c>
      <c r="AG23" s="9" t="s">
        <v>90</v>
      </c>
      <c r="AH23" s="9" t="s">
        <v>63</v>
      </c>
      <c r="AI23" s="9" t="s">
        <v>64</v>
      </c>
      <c r="AJ23" s="9" t="s">
        <v>65</v>
      </c>
      <c r="AK23" s="9" t="s">
        <v>67</v>
      </c>
      <c r="AL23" s="9" t="s">
        <v>151</v>
      </c>
      <c r="AM23" s="9" t="s">
        <v>235</v>
      </c>
      <c r="AN23" s="9" t="s">
        <v>108</v>
      </c>
      <c r="AO23" s="9" t="s">
        <v>69</v>
      </c>
      <c r="BC23" s="10">
        <v>0</v>
      </c>
      <c r="BG23" s="10" t="s">
        <v>963</v>
      </c>
      <c r="BJ23" s="10"/>
      <c r="BO23" s="10" t="s">
        <v>1053</v>
      </c>
      <c r="BP23" s="10" t="s">
        <v>1259</v>
      </c>
      <c r="BT23" s="10">
        <v>3</v>
      </c>
      <c r="BU23" s="10" t="s">
        <v>1173</v>
      </c>
      <c r="BV23" s="10" t="s">
        <v>1159</v>
      </c>
      <c r="BW23" s="10" t="s">
        <v>1232</v>
      </c>
      <c r="BX23" s="10"/>
      <c r="BY23" s="10"/>
    </row>
    <row r="24" spans="1:77" s="9" customFormat="1">
      <c r="A24" s="8" t="s">
        <v>781</v>
      </c>
      <c r="B24" s="8" t="str">
        <f>LEFT(Tabla2[[#This Row],[Ref]],10)</f>
        <v>RCBXB35008</v>
      </c>
      <c r="C24" s="12">
        <v>17413.71204044118</v>
      </c>
      <c r="D24" s="1">
        <v>17165</v>
      </c>
      <c r="E24" s="103">
        <f>ROUNDUP(Tabla2[[#This Row],[€uros Antiguo2]]*1.08,0)</f>
        <v>18539</v>
      </c>
      <c r="F24" s="98">
        <f>ROUNDUP(Tabla2[[#This Row],[€uros Antiguo2]]*1.18,0)</f>
        <v>20255</v>
      </c>
      <c r="G24" s="98">
        <f>ROUNDUP(Tabla2[[#This Row],[€uro1]],0)</f>
        <v>17414</v>
      </c>
      <c r="H24" s="18">
        <v>12</v>
      </c>
      <c r="I24" s="9" t="s">
        <v>905</v>
      </c>
      <c r="J24" s="9" t="s">
        <v>905</v>
      </c>
      <c r="K24" s="9" t="s">
        <v>908</v>
      </c>
      <c r="L24" s="9" t="s">
        <v>405</v>
      </c>
      <c r="N24" s="9" t="s">
        <v>914</v>
      </c>
      <c r="O24" s="9" t="s">
        <v>915</v>
      </c>
      <c r="Y24" s="10" t="s">
        <v>1293</v>
      </c>
      <c r="Z24" s="10" t="s">
        <v>1296</v>
      </c>
      <c r="AA24" s="10" t="s">
        <v>1287</v>
      </c>
      <c r="AC24" s="10" t="s">
        <v>1087</v>
      </c>
      <c r="AD24" s="10" t="s">
        <v>1088</v>
      </c>
      <c r="AE24" s="9" t="s">
        <v>60</v>
      </c>
      <c r="AF24" s="9" t="s">
        <v>61</v>
      </c>
      <c r="AG24" s="9" t="s">
        <v>90</v>
      </c>
      <c r="AH24" s="9" t="s">
        <v>63</v>
      </c>
      <c r="AI24" s="9" t="s">
        <v>64</v>
      </c>
      <c r="AJ24" s="9" t="s">
        <v>65</v>
      </c>
      <c r="AK24" s="9" t="s">
        <v>67</v>
      </c>
      <c r="AL24" s="9" t="s">
        <v>151</v>
      </c>
      <c r="AM24" s="9" t="s">
        <v>235</v>
      </c>
      <c r="AN24" s="9" t="s">
        <v>108</v>
      </c>
      <c r="AO24" s="9" t="s">
        <v>69</v>
      </c>
      <c r="BC24" s="10">
        <v>0</v>
      </c>
      <c r="BG24" s="10" t="s">
        <v>962</v>
      </c>
      <c r="BJ24" s="10" t="s">
        <v>1051</v>
      </c>
      <c r="BO24" s="10" t="s">
        <v>1053</v>
      </c>
      <c r="BP24" s="10" t="s">
        <v>1259</v>
      </c>
      <c r="BT24" s="10">
        <v>3</v>
      </c>
      <c r="BU24" s="10" t="s">
        <v>1172</v>
      </c>
      <c r="BV24" s="10" t="s">
        <v>1159</v>
      </c>
      <c r="BW24" s="10" t="s">
        <v>1233</v>
      </c>
      <c r="BX24" s="10"/>
      <c r="BY24" s="10"/>
    </row>
    <row r="25" spans="1:77" s="9" customFormat="1">
      <c r="A25" s="8" t="s">
        <v>780</v>
      </c>
      <c r="B25" s="8" t="str">
        <f>LEFT(Tabla2[[#This Row],[Ref]],10)</f>
        <v>RCBXB35008</v>
      </c>
      <c r="C25" s="12">
        <v>16455.289466911763</v>
      </c>
      <c r="D25" s="1">
        <v>16219</v>
      </c>
      <c r="E25" s="103">
        <f>ROUNDUP(Tabla2[[#This Row],[€uros Antiguo2]]*1.08,0)</f>
        <v>17517</v>
      </c>
      <c r="F25" s="98">
        <f>ROUNDUP(Tabla2[[#This Row],[€uros Antiguo2]]*1.18,0)</f>
        <v>19139</v>
      </c>
      <c r="G25" s="98">
        <f>ROUNDUP(Tabla2[[#This Row],[€uro1]],0)</f>
        <v>16456</v>
      </c>
      <c r="H25" s="18">
        <v>11</v>
      </c>
      <c r="I25" s="9" t="s">
        <v>905</v>
      </c>
      <c r="J25" s="9" t="s">
        <v>905</v>
      </c>
      <c r="K25" s="9" t="s">
        <v>908</v>
      </c>
      <c r="L25" s="9" t="s">
        <v>405</v>
      </c>
      <c r="N25" s="9" t="s">
        <v>914</v>
      </c>
      <c r="O25" s="9" t="s">
        <v>915</v>
      </c>
      <c r="Y25" s="10" t="s">
        <v>1293</v>
      </c>
      <c r="Z25" s="10" t="s">
        <v>1296</v>
      </c>
      <c r="AA25" s="10" t="s">
        <v>1287</v>
      </c>
      <c r="AC25" s="10" t="s">
        <v>1087</v>
      </c>
      <c r="AD25" s="10" t="s">
        <v>1088</v>
      </c>
      <c r="AE25" s="9" t="s">
        <v>60</v>
      </c>
      <c r="AF25" s="9" t="s">
        <v>61</v>
      </c>
      <c r="AG25" s="9" t="s">
        <v>90</v>
      </c>
      <c r="AH25" s="9" t="s">
        <v>63</v>
      </c>
      <c r="AI25" s="9" t="s">
        <v>64</v>
      </c>
      <c r="AJ25" s="9" t="s">
        <v>65</v>
      </c>
      <c r="AK25" s="9" t="s">
        <v>67</v>
      </c>
      <c r="AL25" s="9" t="s">
        <v>151</v>
      </c>
      <c r="AM25" s="9" t="s">
        <v>235</v>
      </c>
      <c r="AN25" s="9" t="s">
        <v>108</v>
      </c>
      <c r="AO25" s="9" t="s">
        <v>69</v>
      </c>
      <c r="BC25" s="10">
        <v>0</v>
      </c>
      <c r="BG25" s="10" t="s">
        <v>961</v>
      </c>
      <c r="BJ25" s="10"/>
      <c r="BO25" s="10" t="s">
        <v>1053</v>
      </c>
      <c r="BP25" s="10" t="s">
        <v>1259</v>
      </c>
      <c r="BT25" s="10">
        <v>3</v>
      </c>
      <c r="BU25" s="10" t="s">
        <v>1172</v>
      </c>
      <c r="BV25" s="10" t="s">
        <v>1159</v>
      </c>
      <c r="BW25" s="10" t="s">
        <v>1233</v>
      </c>
      <c r="BX25" s="10"/>
      <c r="BY25" s="10"/>
    </row>
    <row r="26" spans="1:77" s="9" customFormat="1">
      <c r="A26" s="8" t="s">
        <v>787</v>
      </c>
      <c r="B26" s="8" t="str">
        <f>LEFT(Tabla2[[#This Row],[Ref]],10)</f>
        <v>RCBXB45006</v>
      </c>
      <c r="C26" s="12">
        <v>20842.163602941175</v>
      </c>
      <c r="D26" s="1">
        <v>20544</v>
      </c>
      <c r="E26" s="103">
        <f>ROUNDUP(Tabla2[[#This Row],[€uros Antiguo2]]*1.08,0)</f>
        <v>22188</v>
      </c>
      <c r="F26" s="98">
        <f>ROUNDUP(Tabla2[[#This Row],[€uros Antiguo2]]*1.18,0)</f>
        <v>24242</v>
      </c>
      <c r="G26" s="98">
        <f>ROUNDUP(Tabla2[[#This Row],[€uro1]],0)</f>
        <v>20843</v>
      </c>
      <c r="H26" s="18">
        <v>30</v>
      </c>
      <c r="I26" s="9" t="s">
        <v>905</v>
      </c>
      <c r="J26" s="9" t="s">
        <v>905</v>
      </c>
      <c r="K26" s="9" t="s">
        <v>908</v>
      </c>
      <c r="L26" s="9" t="s">
        <v>405</v>
      </c>
      <c r="N26" s="9" t="s">
        <v>914</v>
      </c>
      <c r="O26" s="9" t="s">
        <v>915</v>
      </c>
      <c r="Y26" s="10" t="s">
        <v>1293</v>
      </c>
      <c r="Z26" s="10" t="s">
        <v>1296</v>
      </c>
      <c r="AA26" s="10" t="s">
        <v>1287</v>
      </c>
      <c r="AC26" s="10" t="s">
        <v>1092</v>
      </c>
      <c r="AD26" s="10" t="s">
        <v>1091</v>
      </c>
      <c r="AE26" s="9" t="s">
        <v>60</v>
      </c>
      <c r="AF26" s="9" t="s">
        <v>61</v>
      </c>
      <c r="AG26" s="9" t="s">
        <v>90</v>
      </c>
      <c r="AH26" s="9" t="s">
        <v>63</v>
      </c>
      <c r="AI26" s="9" t="s">
        <v>64</v>
      </c>
      <c r="AJ26" s="9" t="s">
        <v>65</v>
      </c>
      <c r="AK26" s="9" t="s">
        <v>67</v>
      </c>
      <c r="AL26" s="9" t="s">
        <v>151</v>
      </c>
      <c r="AM26" s="9" t="s">
        <v>235</v>
      </c>
      <c r="AN26" s="9" t="s">
        <v>108</v>
      </c>
      <c r="AO26" s="9" t="s">
        <v>69</v>
      </c>
      <c r="BC26" s="10">
        <v>0</v>
      </c>
      <c r="BG26" s="10" t="s">
        <v>968</v>
      </c>
      <c r="BJ26" s="10" t="s">
        <v>1052</v>
      </c>
      <c r="BO26" s="10" t="s">
        <v>1260</v>
      </c>
      <c r="BP26" s="10" t="s">
        <v>1261</v>
      </c>
      <c r="BT26" s="10">
        <v>4</v>
      </c>
      <c r="BU26" s="10" t="s">
        <v>1175</v>
      </c>
      <c r="BV26" s="10" t="s">
        <v>1159</v>
      </c>
      <c r="BW26" s="10" t="s">
        <v>1235</v>
      </c>
      <c r="BX26" s="10"/>
      <c r="BY26" s="10"/>
    </row>
    <row r="27" spans="1:77" s="9" customFormat="1">
      <c r="A27" s="8" t="s">
        <v>786</v>
      </c>
      <c r="B27" s="8" t="str">
        <f>LEFT(Tabla2[[#This Row],[Ref]],10)</f>
        <v>RCBXB45006</v>
      </c>
      <c r="C27" s="12">
        <v>19341.207463235292</v>
      </c>
      <c r="D27" s="1">
        <v>19064</v>
      </c>
      <c r="E27" s="103">
        <f>ROUNDUP(Tabla2[[#This Row],[€uros Antiguo2]]*1.08,0)</f>
        <v>20590</v>
      </c>
      <c r="F27" s="98">
        <f>ROUNDUP(Tabla2[[#This Row],[€uros Antiguo2]]*1.18,0)</f>
        <v>22496</v>
      </c>
      <c r="G27" s="98">
        <f>ROUNDUP(Tabla2[[#This Row],[€uro1]],0)</f>
        <v>19342</v>
      </c>
      <c r="H27" s="18">
        <v>29</v>
      </c>
      <c r="I27" s="9" t="s">
        <v>905</v>
      </c>
      <c r="J27" s="9" t="s">
        <v>905</v>
      </c>
      <c r="K27" s="9" t="s">
        <v>908</v>
      </c>
      <c r="L27" s="9" t="s">
        <v>405</v>
      </c>
      <c r="N27" s="9" t="s">
        <v>914</v>
      </c>
      <c r="O27" s="9" t="s">
        <v>915</v>
      </c>
      <c r="Y27" s="10" t="s">
        <v>1293</v>
      </c>
      <c r="Z27" s="10" t="s">
        <v>1296</v>
      </c>
      <c r="AA27" s="10" t="s">
        <v>1287</v>
      </c>
      <c r="AC27" s="10" t="s">
        <v>1092</v>
      </c>
      <c r="AD27" s="10" t="s">
        <v>1091</v>
      </c>
      <c r="AE27" s="9" t="s">
        <v>60</v>
      </c>
      <c r="AF27" s="9" t="s">
        <v>61</v>
      </c>
      <c r="AG27" s="9" t="s">
        <v>90</v>
      </c>
      <c r="AH27" s="9" t="s">
        <v>63</v>
      </c>
      <c r="AI27" s="9" t="s">
        <v>64</v>
      </c>
      <c r="AJ27" s="9" t="s">
        <v>65</v>
      </c>
      <c r="AK27" s="9" t="s">
        <v>67</v>
      </c>
      <c r="AL27" s="9" t="s">
        <v>151</v>
      </c>
      <c r="AM27" s="9" t="s">
        <v>235</v>
      </c>
      <c r="AN27" s="9" t="s">
        <v>108</v>
      </c>
      <c r="AO27" s="9" t="s">
        <v>69</v>
      </c>
      <c r="BC27" s="10">
        <v>0</v>
      </c>
      <c r="BG27" s="10" t="s">
        <v>967</v>
      </c>
      <c r="BJ27" s="10"/>
      <c r="BO27" s="10" t="s">
        <v>1260</v>
      </c>
      <c r="BP27" s="10" t="s">
        <v>1261</v>
      </c>
      <c r="BT27" s="10">
        <v>4</v>
      </c>
      <c r="BU27" s="10" t="s">
        <v>1175</v>
      </c>
      <c r="BV27" s="10" t="s">
        <v>1159</v>
      </c>
      <c r="BW27" s="10" t="s">
        <v>1235</v>
      </c>
      <c r="BX27" s="10"/>
      <c r="BY27" s="10"/>
    </row>
    <row r="28" spans="1:77" s="9" customFormat="1">
      <c r="A28" s="8" t="s">
        <v>785</v>
      </c>
      <c r="B28" s="8" t="str">
        <f>LEFT(Tabla2[[#This Row],[Ref]],10)</f>
        <v>RCBXB45006</v>
      </c>
      <c r="C28" s="12">
        <v>21069.653492647059</v>
      </c>
      <c r="D28" s="1">
        <v>20768</v>
      </c>
      <c r="E28" s="103">
        <f>ROUNDUP(Tabla2[[#This Row],[€uros Antiguo2]]*1.08,0)</f>
        <v>22430</v>
      </c>
      <c r="F28" s="98">
        <f>ROUNDUP(Tabla2[[#This Row],[€uros Antiguo2]]*1.18,0)</f>
        <v>24507</v>
      </c>
      <c r="G28" s="98">
        <f>ROUNDUP(Tabla2[[#This Row],[€uro1]],0)</f>
        <v>21070</v>
      </c>
      <c r="H28" s="18">
        <v>14</v>
      </c>
      <c r="I28" s="9" t="s">
        <v>905</v>
      </c>
      <c r="J28" s="9" t="s">
        <v>905</v>
      </c>
      <c r="K28" s="9" t="s">
        <v>908</v>
      </c>
      <c r="L28" s="9" t="s">
        <v>405</v>
      </c>
      <c r="N28" s="9" t="s">
        <v>914</v>
      </c>
      <c r="O28" s="9" t="s">
        <v>915</v>
      </c>
      <c r="Y28" s="10" t="s">
        <v>1293</v>
      </c>
      <c r="Z28" s="10" t="s">
        <v>1296</v>
      </c>
      <c r="AA28" s="10" t="s">
        <v>1287</v>
      </c>
      <c r="AC28" s="10" t="s">
        <v>1090</v>
      </c>
      <c r="AD28" s="10" t="s">
        <v>1091</v>
      </c>
      <c r="AE28" s="9" t="s">
        <v>60</v>
      </c>
      <c r="AF28" s="9" t="s">
        <v>61</v>
      </c>
      <c r="AG28" s="9" t="s">
        <v>90</v>
      </c>
      <c r="AH28" s="9" t="s">
        <v>63</v>
      </c>
      <c r="AI28" s="9" t="s">
        <v>64</v>
      </c>
      <c r="AJ28" s="9" t="s">
        <v>65</v>
      </c>
      <c r="AK28" s="9" t="s">
        <v>67</v>
      </c>
      <c r="AL28" s="9" t="s">
        <v>151</v>
      </c>
      <c r="AM28" s="9" t="s">
        <v>235</v>
      </c>
      <c r="AN28" s="9" t="s">
        <v>108</v>
      </c>
      <c r="AO28" s="9" t="s">
        <v>69</v>
      </c>
      <c r="BC28" s="10">
        <v>0</v>
      </c>
      <c r="BG28" s="10" t="s">
        <v>966</v>
      </c>
      <c r="BJ28" s="10" t="s">
        <v>1052</v>
      </c>
      <c r="BO28" s="10" t="s">
        <v>1260</v>
      </c>
      <c r="BP28" s="10" t="s">
        <v>1261</v>
      </c>
      <c r="BT28" s="10">
        <v>4</v>
      </c>
      <c r="BU28" s="10" t="s">
        <v>1174</v>
      </c>
      <c r="BV28" s="10" t="s">
        <v>1159</v>
      </c>
      <c r="BW28" s="10" t="s">
        <v>1234</v>
      </c>
      <c r="BX28" s="10"/>
      <c r="BY28" s="10"/>
    </row>
    <row r="29" spans="1:77" s="9" customFormat="1">
      <c r="A29" s="8" t="s">
        <v>784</v>
      </c>
      <c r="B29" s="8" t="str">
        <f>LEFT(Tabla2[[#This Row],[Ref]],10)</f>
        <v>RCBXB45006</v>
      </c>
      <c r="C29" s="12">
        <v>19568.697352941177</v>
      </c>
      <c r="D29" s="1">
        <v>19289</v>
      </c>
      <c r="E29" s="103">
        <f>ROUNDUP(Tabla2[[#This Row],[€uros Antiguo2]]*1.08,0)</f>
        <v>20833</v>
      </c>
      <c r="F29" s="98">
        <f>ROUNDUP(Tabla2[[#This Row],[€uros Antiguo2]]*1.18,0)</f>
        <v>22762</v>
      </c>
      <c r="G29" s="98">
        <f>ROUNDUP(Tabla2[[#This Row],[€uro1]],0)</f>
        <v>19569</v>
      </c>
      <c r="H29" s="18">
        <v>13</v>
      </c>
      <c r="I29" s="9" t="s">
        <v>905</v>
      </c>
      <c r="J29" s="9" t="s">
        <v>905</v>
      </c>
      <c r="K29" s="9" t="s">
        <v>908</v>
      </c>
      <c r="L29" s="9" t="s">
        <v>405</v>
      </c>
      <c r="N29" s="9" t="s">
        <v>914</v>
      </c>
      <c r="O29" s="9" t="s">
        <v>915</v>
      </c>
      <c r="Y29" s="10" t="s">
        <v>1293</v>
      </c>
      <c r="Z29" s="10" t="s">
        <v>1296</v>
      </c>
      <c r="AA29" s="10" t="s">
        <v>1287</v>
      </c>
      <c r="AC29" s="10" t="s">
        <v>1090</v>
      </c>
      <c r="AD29" s="10" t="s">
        <v>1091</v>
      </c>
      <c r="AE29" s="9" t="s">
        <v>60</v>
      </c>
      <c r="AF29" s="9" t="s">
        <v>61</v>
      </c>
      <c r="AG29" s="9" t="s">
        <v>90</v>
      </c>
      <c r="AH29" s="9" t="s">
        <v>63</v>
      </c>
      <c r="AI29" s="9" t="s">
        <v>64</v>
      </c>
      <c r="AJ29" s="9" t="s">
        <v>65</v>
      </c>
      <c r="AK29" s="9" t="s">
        <v>67</v>
      </c>
      <c r="AL29" s="9" t="s">
        <v>151</v>
      </c>
      <c r="AM29" s="9" t="s">
        <v>235</v>
      </c>
      <c r="AN29" s="9" t="s">
        <v>108</v>
      </c>
      <c r="AO29" s="9" t="s">
        <v>69</v>
      </c>
      <c r="BC29" s="10">
        <v>0</v>
      </c>
      <c r="BG29" s="10" t="s">
        <v>965</v>
      </c>
      <c r="BJ29" s="10"/>
      <c r="BO29" s="10" t="s">
        <v>1260</v>
      </c>
      <c r="BP29" s="10" t="s">
        <v>1261</v>
      </c>
      <c r="BT29" s="10">
        <v>4</v>
      </c>
      <c r="BU29" s="10" t="s">
        <v>1174</v>
      </c>
      <c r="BV29" s="10" t="s">
        <v>1159</v>
      </c>
      <c r="BW29" s="10" t="s">
        <v>1234</v>
      </c>
      <c r="BX29" s="10"/>
      <c r="BY29" s="10"/>
    </row>
    <row r="30" spans="1:77" s="9" customFormat="1">
      <c r="A30" s="8" t="s">
        <v>791</v>
      </c>
      <c r="B30" s="8" t="str">
        <f>LEFT(Tabla2[[#This Row],[Ref]],10)</f>
        <v>RCBXB45008</v>
      </c>
      <c r="C30" s="12">
        <v>22662.372408088238</v>
      </c>
      <c r="D30" s="1">
        <v>22338</v>
      </c>
      <c r="E30" s="103">
        <f>ROUNDUP(Tabla2[[#This Row],[€uros Antiguo2]]*1.08,0)</f>
        <v>24126</v>
      </c>
      <c r="F30" s="98">
        <f>ROUNDUP(Tabla2[[#This Row],[€uros Antiguo2]]*1.18,0)</f>
        <v>26359</v>
      </c>
      <c r="G30" s="98">
        <f>ROUNDUP(Tabla2[[#This Row],[€uro1]],0)</f>
        <v>22663</v>
      </c>
      <c r="H30" s="18">
        <v>32</v>
      </c>
      <c r="I30" s="9" t="s">
        <v>905</v>
      </c>
      <c r="J30" s="9" t="s">
        <v>905</v>
      </c>
      <c r="K30" s="9" t="s">
        <v>908</v>
      </c>
      <c r="L30" s="9" t="s">
        <v>405</v>
      </c>
      <c r="N30" s="9" t="s">
        <v>914</v>
      </c>
      <c r="O30" s="9" t="s">
        <v>915</v>
      </c>
      <c r="Y30" s="10" t="s">
        <v>1295</v>
      </c>
      <c r="Z30" s="10" t="s">
        <v>1297</v>
      </c>
      <c r="AA30" s="10" t="s">
        <v>1287</v>
      </c>
      <c r="AC30" s="10" t="s">
        <v>1095</v>
      </c>
      <c r="AD30" s="10" t="s">
        <v>1094</v>
      </c>
      <c r="AE30" s="9" t="s">
        <v>60</v>
      </c>
      <c r="AF30" s="9" t="s">
        <v>61</v>
      </c>
      <c r="AG30" s="9" t="s">
        <v>90</v>
      </c>
      <c r="AH30" s="9" t="s">
        <v>63</v>
      </c>
      <c r="AI30" s="9" t="s">
        <v>64</v>
      </c>
      <c r="AJ30" s="9" t="s">
        <v>65</v>
      </c>
      <c r="AK30" s="9" t="s">
        <v>67</v>
      </c>
      <c r="AL30" s="9" t="s">
        <v>151</v>
      </c>
      <c r="AM30" s="9" t="s">
        <v>235</v>
      </c>
      <c r="AN30" s="9" t="s">
        <v>108</v>
      </c>
      <c r="AO30" s="9" t="s">
        <v>69</v>
      </c>
      <c r="BC30" s="10">
        <v>0</v>
      </c>
      <c r="BG30" s="10" t="s">
        <v>972</v>
      </c>
      <c r="BJ30" s="10" t="s">
        <v>1052</v>
      </c>
      <c r="BO30" s="10" t="s">
        <v>1260</v>
      </c>
      <c r="BP30" s="10" t="s">
        <v>1261</v>
      </c>
      <c r="BT30" s="10">
        <v>4</v>
      </c>
      <c r="BU30" s="10" t="s">
        <v>1177</v>
      </c>
      <c r="BV30" s="10" t="s">
        <v>1159</v>
      </c>
      <c r="BW30" s="10" t="s">
        <v>1235</v>
      </c>
      <c r="BX30" s="10"/>
      <c r="BY30" s="10"/>
    </row>
    <row r="31" spans="1:77" s="9" customFormat="1">
      <c r="A31" s="8" t="s">
        <v>790</v>
      </c>
      <c r="B31" s="8" t="str">
        <f>LEFT(Tabla2[[#This Row],[Ref]],10)</f>
        <v>RCBXB45008</v>
      </c>
      <c r="C31" s="12">
        <v>21161.637794117643</v>
      </c>
      <c r="D31" s="1">
        <v>20858</v>
      </c>
      <c r="E31" s="103">
        <f>ROUNDUP(Tabla2[[#This Row],[€uros Antiguo2]]*1.08,0)</f>
        <v>22527</v>
      </c>
      <c r="F31" s="98">
        <f>ROUNDUP(Tabla2[[#This Row],[€uros Antiguo2]]*1.18,0)</f>
        <v>24613</v>
      </c>
      <c r="G31" s="98">
        <f>ROUNDUP(Tabla2[[#This Row],[€uro1]],0)</f>
        <v>21162</v>
      </c>
      <c r="H31" s="18">
        <v>31</v>
      </c>
      <c r="I31" s="9" t="s">
        <v>905</v>
      </c>
      <c r="J31" s="9" t="s">
        <v>905</v>
      </c>
      <c r="K31" s="9" t="s">
        <v>908</v>
      </c>
      <c r="L31" s="9" t="s">
        <v>405</v>
      </c>
      <c r="N31" s="9" t="s">
        <v>914</v>
      </c>
      <c r="O31" s="9" t="s">
        <v>915</v>
      </c>
      <c r="Y31" s="10" t="s">
        <v>1295</v>
      </c>
      <c r="Z31" s="10" t="s">
        <v>1297</v>
      </c>
      <c r="AA31" s="10" t="s">
        <v>1287</v>
      </c>
      <c r="AC31" s="10" t="s">
        <v>1095</v>
      </c>
      <c r="AD31" s="10" t="s">
        <v>1094</v>
      </c>
      <c r="AE31" s="9" t="s">
        <v>60</v>
      </c>
      <c r="AF31" s="9" t="s">
        <v>61</v>
      </c>
      <c r="AG31" s="9" t="s">
        <v>90</v>
      </c>
      <c r="AH31" s="9" t="s">
        <v>63</v>
      </c>
      <c r="AI31" s="9" t="s">
        <v>64</v>
      </c>
      <c r="AJ31" s="9" t="s">
        <v>65</v>
      </c>
      <c r="AK31" s="9" t="s">
        <v>67</v>
      </c>
      <c r="AL31" s="9" t="s">
        <v>151</v>
      </c>
      <c r="AM31" s="9" t="s">
        <v>235</v>
      </c>
      <c r="AN31" s="9" t="s">
        <v>108</v>
      </c>
      <c r="AO31" s="9" t="s">
        <v>69</v>
      </c>
      <c r="BC31" s="10">
        <v>0</v>
      </c>
      <c r="BG31" s="10" t="s">
        <v>971</v>
      </c>
      <c r="BJ31" s="10"/>
      <c r="BO31" s="10" t="s">
        <v>1260</v>
      </c>
      <c r="BP31" s="10" t="s">
        <v>1261</v>
      </c>
      <c r="BT31" s="10">
        <v>4</v>
      </c>
      <c r="BU31" s="10" t="s">
        <v>1177</v>
      </c>
      <c r="BV31" s="10" t="s">
        <v>1159</v>
      </c>
      <c r="BW31" s="10" t="s">
        <v>1235</v>
      </c>
      <c r="BX31" s="10"/>
      <c r="BY31" s="10"/>
    </row>
    <row r="32" spans="1:77" s="9" customFormat="1">
      <c r="A32" s="8" t="s">
        <v>789</v>
      </c>
      <c r="B32" s="8" t="str">
        <f>LEFT(Tabla2[[#This Row],[Ref]],10)</f>
        <v>RCBXB45008</v>
      </c>
      <c r="C32" s="12">
        <v>22964.431268382352</v>
      </c>
      <c r="D32" s="1">
        <v>22635</v>
      </c>
      <c r="E32" s="103">
        <f>ROUNDUP(Tabla2[[#This Row],[€uros Antiguo2]]*1.08,0)</f>
        <v>24446</v>
      </c>
      <c r="F32" s="98">
        <f>ROUNDUP(Tabla2[[#This Row],[€uros Antiguo2]]*1.18,0)</f>
        <v>26710</v>
      </c>
      <c r="G32" s="98">
        <f>ROUNDUP(Tabla2[[#This Row],[€uro1]],0)</f>
        <v>22965</v>
      </c>
      <c r="H32" s="18">
        <v>16</v>
      </c>
      <c r="I32" s="9" t="s">
        <v>905</v>
      </c>
      <c r="J32" s="9" t="s">
        <v>905</v>
      </c>
      <c r="K32" s="9" t="s">
        <v>908</v>
      </c>
      <c r="L32" s="9" t="s">
        <v>405</v>
      </c>
      <c r="N32" s="9" t="s">
        <v>914</v>
      </c>
      <c r="O32" s="9" t="s">
        <v>915</v>
      </c>
      <c r="Y32" s="10" t="s">
        <v>1295</v>
      </c>
      <c r="Z32" s="10" t="s">
        <v>1297</v>
      </c>
      <c r="AA32" s="10" t="s">
        <v>1287</v>
      </c>
      <c r="AC32" s="10" t="s">
        <v>1093</v>
      </c>
      <c r="AD32" s="10" t="s">
        <v>1094</v>
      </c>
      <c r="AE32" s="9" t="s">
        <v>60</v>
      </c>
      <c r="AF32" s="9" t="s">
        <v>61</v>
      </c>
      <c r="AG32" s="9" t="s">
        <v>90</v>
      </c>
      <c r="AH32" s="9" t="s">
        <v>63</v>
      </c>
      <c r="AI32" s="9" t="s">
        <v>64</v>
      </c>
      <c r="AJ32" s="9" t="s">
        <v>65</v>
      </c>
      <c r="AK32" s="9" t="s">
        <v>67</v>
      </c>
      <c r="AL32" s="9" t="s">
        <v>151</v>
      </c>
      <c r="AM32" s="9" t="s">
        <v>235</v>
      </c>
      <c r="AN32" s="9" t="s">
        <v>108</v>
      </c>
      <c r="AO32" s="9" t="s">
        <v>69</v>
      </c>
      <c r="BC32" s="10">
        <v>0</v>
      </c>
      <c r="BG32" s="10" t="s">
        <v>970</v>
      </c>
      <c r="BJ32" s="10" t="s">
        <v>1052</v>
      </c>
      <c r="BO32" s="10" t="s">
        <v>1260</v>
      </c>
      <c r="BP32" s="10" t="s">
        <v>1261</v>
      </c>
      <c r="BT32" s="10">
        <v>4</v>
      </c>
      <c r="BU32" s="10" t="s">
        <v>1176</v>
      </c>
      <c r="BV32" s="10" t="s">
        <v>1159</v>
      </c>
      <c r="BW32" s="10" t="s">
        <v>1232</v>
      </c>
      <c r="BX32" s="10"/>
      <c r="BY32" s="10"/>
    </row>
    <row r="33" spans="1:77" s="9" customFormat="1">
      <c r="A33" s="8" t="s">
        <v>788</v>
      </c>
      <c r="B33" s="8" t="str">
        <f>LEFT(Tabla2[[#This Row],[Ref]],10)</f>
        <v>RCBXB45008</v>
      </c>
      <c r="C33" s="12">
        <v>21465.605183823525</v>
      </c>
      <c r="D33" s="1">
        <v>21159</v>
      </c>
      <c r="E33" s="103">
        <f>ROUNDUP(Tabla2[[#This Row],[€uros Antiguo2]]*1.08,0)</f>
        <v>22852</v>
      </c>
      <c r="F33" s="98">
        <f>ROUNDUP(Tabla2[[#This Row],[€uros Antiguo2]]*1.18,0)</f>
        <v>24968</v>
      </c>
      <c r="G33" s="98">
        <f>ROUNDUP(Tabla2[[#This Row],[€uro1]],0)</f>
        <v>21466</v>
      </c>
      <c r="H33" s="18">
        <v>15</v>
      </c>
      <c r="I33" s="9" t="s">
        <v>905</v>
      </c>
      <c r="J33" s="9" t="s">
        <v>905</v>
      </c>
      <c r="K33" s="9" t="s">
        <v>908</v>
      </c>
      <c r="L33" s="9" t="s">
        <v>405</v>
      </c>
      <c r="N33" s="9" t="s">
        <v>914</v>
      </c>
      <c r="O33" s="9" t="s">
        <v>915</v>
      </c>
      <c r="Y33" s="10" t="s">
        <v>1295</v>
      </c>
      <c r="Z33" s="10" t="s">
        <v>1297</v>
      </c>
      <c r="AA33" s="10" t="s">
        <v>1287</v>
      </c>
      <c r="AC33" s="10" t="s">
        <v>1093</v>
      </c>
      <c r="AD33" s="10" t="s">
        <v>1094</v>
      </c>
      <c r="AE33" s="9" t="s">
        <v>60</v>
      </c>
      <c r="AF33" s="9" t="s">
        <v>61</v>
      </c>
      <c r="AG33" s="9" t="s">
        <v>90</v>
      </c>
      <c r="AH33" s="9" t="s">
        <v>63</v>
      </c>
      <c r="AI33" s="9" t="s">
        <v>64</v>
      </c>
      <c r="AJ33" s="9" t="s">
        <v>65</v>
      </c>
      <c r="AK33" s="9" t="s">
        <v>67</v>
      </c>
      <c r="AL33" s="9" t="s">
        <v>151</v>
      </c>
      <c r="AM33" s="9" t="s">
        <v>235</v>
      </c>
      <c r="AN33" s="9" t="s">
        <v>108</v>
      </c>
      <c r="AO33" s="9" t="s">
        <v>69</v>
      </c>
      <c r="BC33" s="10">
        <v>0</v>
      </c>
      <c r="BG33" s="10" t="s">
        <v>969</v>
      </c>
      <c r="BJ33" s="10"/>
      <c r="BO33" s="10" t="s">
        <v>1260</v>
      </c>
      <c r="BP33" s="10" t="s">
        <v>1261</v>
      </c>
      <c r="BT33" s="10">
        <v>4</v>
      </c>
      <c r="BU33" s="10" t="s">
        <v>1176</v>
      </c>
      <c r="BV33" s="10" t="s">
        <v>1159</v>
      </c>
      <c r="BW33" s="10" t="s">
        <v>1232</v>
      </c>
      <c r="BX33" s="10"/>
      <c r="BY33" s="10"/>
    </row>
    <row r="34" spans="1:77" s="9" customFormat="1">
      <c r="A34" s="8" t="s">
        <v>797</v>
      </c>
      <c r="B34" s="8" t="str">
        <f>LEFT(Tabla2[[#This Row],[Ref]],10)</f>
        <v>RCMXB13506</v>
      </c>
      <c r="C34" s="12">
        <v>2282.0218014705883</v>
      </c>
      <c r="D34" s="1">
        <v>2250</v>
      </c>
      <c r="E34" s="103">
        <f>ROUNDUP(Tabla2[[#This Row],[€uros Antiguo2]]*1.08,0)</f>
        <v>2430</v>
      </c>
      <c r="F34" s="98">
        <f>ROUNDUP(Tabla2[[#This Row],[€uros Antiguo2]]*1.18,0)</f>
        <v>2655</v>
      </c>
      <c r="G34" s="98">
        <f>ROUNDUP(Tabla2[[#This Row],[€uro1]],0)</f>
        <v>2283</v>
      </c>
      <c r="H34" s="18">
        <v>54</v>
      </c>
      <c r="I34" s="9" t="s">
        <v>903</v>
      </c>
      <c r="J34" s="9" t="s">
        <v>903</v>
      </c>
      <c r="K34" s="9" t="s">
        <v>909</v>
      </c>
      <c r="L34" s="9" t="s">
        <v>405</v>
      </c>
      <c r="N34" s="9" t="s">
        <v>914</v>
      </c>
      <c r="O34" s="9" t="s">
        <v>915</v>
      </c>
      <c r="Y34" s="10" t="s">
        <v>1292</v>
      </c>
      <c r="Z34" s="10" t="s">
        <v>1292</v>
      </c>
      <c r="AA34" s="10" t="s">
        <v>1288</v>
      </c>
      <c r="AC34" s="10" t="s">
        <v>1099</v>
      </c>
      <c r="AD34" s="10" t="s">
        <v>1097</v>
      </c>
      <c r="AE34" s="9" t="s">
        <v>60</v>
      </c>
      <c r="AF34" s="9" t="s">
        <v>61</v>
      </c>
      <c r="AG34" s="9" t="s">
        <v>90</v>
      </c>
      <c r="AH34" s="9" t="s">
        <v>63</v>
      </c>
      <c r="AI34" s="9" t="s">
        <v>64</v>
      </c>
      <c r="AJ34" s="9" t="s">
        <v>65</v>
      </c>
      <c r="AK34" s="9" t="s">
        <v>67</v>
      </c>
      <c r="AL34" s="9" t="s">
        <v>151</v>
      </c>
      <c r="AM34" s="9" t="s">
        <v>235</v>
      </c>
      <c r="AN34" s="9" t="s">
        <v>108</v>
      </c>
      <c r="AO34" s="9" t="s">
        <v>69</v>
      </c>
      <c r="BC34" s="10">
        <v>0</v>
      </c>
      <c r="BG34" s="10" t="s">
        <v>978</v>
      </c>
      <c r="BJ34" s="10" t="s">
        <v>1053</v>
      </c>
      <c r="BO34" s="10" t="s">
        <v>1262</v>
      </c>
      <c r="BP34" s="10" t="s">
        <v>1263</v>
      </c>
      <c r="BT34" s="10">
        <v>1</v>
      </c>
      <c r="BU34" s="10" t="s">
        <v>1180</v>
      </c>
      <c r="BV34" s="10" t="s">
        <v>1160</v>
      </c>
      <c r="BW34" s="10" t="s">
        <v>1237</v>
      </c>
      <c r="BX34" s="10"/>
      <c r="BY34" s="10"/>
    </row>
    <row r="35" spans="1:77" s="9" customFormat="1">
      <c r="A35" s="8" t="s">
        <v>796</v>
      </c>
      <c r="B35" s="8" t="str">
        <f>LEFT(Tabla2[[#This Row],[Ref]],10)</f>
        <v>RCMXB13506</v>
      </c>
      <c r="C35" s="12">
        <v>2048.7892830882347</v>
      </c>
      <c r="D35" s="1">
        <v>2020</v>
      </c>
      <c r="E35" s="103">
        <f>ROUNDUP(Tabla2[[#This Row],[€uros Antiguo2]]*1.08,0)</f>
        <v>2182</v>
      </c>
      <c r="F35" s="98">
        <f>ROUNDUP(Tabla2[[#This Row],[€uros Antiguo2]]*1.18,0)</f>
        <v>2384</v>
      </c>
      <c r="G35" s="98">
        <f>ROUNDUP(Tabla2[[#This Row],[€uro1]],0)</f>
        <v>2049</v>
      </c>
      <c r="H35" s="18">
        <v>53</v>
      </c>
      <c r="I35" s="9" t="s">
        <v>903</v>
      </c>
      <c r="J35" s="9" t="s">
        <v>903</v>
      </c>
      <c r="K35" s="9" t="s">
        <v>909</v>
      </c>
      <c r="L35" s="9" t="s">
        <v>405</v>
      </c>
      <c r="N35" s="9" t="s">
        <v>914</v>
      </c>
      <c r="O35" s="9" t="s">
        <v>915</v>
      </c>
      <c r="Y35" s="10" t="s">
        <v>1292</v>
      </c>
      <c r="Z35" s="10" t="s">
        <v>1292</v>
      </c>
      <c r="AA35" s="10" t="s">
        <v>1288</v>
      </c>
      <c r="AC35" s="10" t="s">
        <v>1099</v>
      </c>
      <c r="AD35" s="10" t="s">
        <v>1097</v>
      </c>
      <c r="AE35" s="9" t="s">
        <v>60</v>
      </c>
      <c r="AF35" s="9" t="s">
        <v>61</v>
      </c>
      <c r="AG35" s="9" t="s">
        <v>90</v>
      </c>
      <c r="AH35" s="9" t="s">
        <v>63</v>
      </c>
      <c r="AI35" s="9" t="s">
        <v>64</v>
      </c>
      <c r="AJ35" s="9" t="s">
        <v>65</v>
      </c>
      <c r="AK35" s="9" t="s">
        <v>67</v>
      </c>
      <c r="AL35" s="9" t="s">
        <v>151</v>
      </c>
      <c r="AM35" s="9" t="s">
        <v>235</v>
      </c>
      <c r="AN35" s="9" t="s">
        <v>108</v>
      </c>
      <c r="AO35" s="9" t="s">
        <v>69</v>
      </c>
      <c r="BC35" s="10">
        <v>0</v>
      </c>
      <c r="BG35" s="10" t="s">
        <v>977</v>
      </c>
      <c r="BJ35" s="10"/>
      <c r="BO35" s="10" t="s">
        <v>1262</v>
      </c>
      <c r="BP35" s="10" t="s">
        <v>1263</v>
      </c>
      <c r="BT35" s="10">
        <v>1</v>
      </c>
      <c r="BU35" s="10" t="s">
        <v>1180</v>
      </c>
      <c r="BV35" s="10" t="s">
        <v>1160</v>
      </c>
      <c r="BW35" s="10" t="s">
        <v>1237</v>
      </c>
      <c r="BX35" s="10"/>
      <c r="BY35" s="10"/>
    </row>
    <row r="36" spans="1:77" s="9" customFormat="1">
      <c r="A36" s="8" t="s">
        <v>795</v>
      </c>
      <c r="B36" s="8" t="str">
        <f>LEFT(Tabla2[[#This Row],[Ref]],10)</f>
        <v>RCMXB13506</v>
      </c>
      <c r="C36" s="12">
        <v>2312.6093933823531</v>
      </c>
      <c r="D36" s="1">
        <v>2281</v>
      </c>
      <c r="E36" s="103">
        <f>ROUNDUP(Tabla2[[#This Row],[€uros Antiguo2]]*1.08,0)</f>
        <v>2464</v>
      </c>
      <c r="F36" s="98">
        <f>ROUNDUP(Tabla2[[#This Row],[€uros Antiguo2]]*1.18,0)</f>
        <v>2692</v>
      </c>
      <c r="G36" s="98">
        <f>ROUNDUP(Tabla2[[#This Row],[€uro1]],0)</f>
        <v>2313</v>
      </c>
      <c r="H36" s="18">
        <v>44</v>
      </c>
      <c r="I36" s="9" t="s">
        <v>903</v>
      </c>
      <c r="J36" s="9" t="s">
        <v>903</v>
      </c>
      <c r="K36" s="9" t="s">
        <v>909</v>
      </c>
      <c r="L36" s="9" t="s">
        <v>405</v>
      </c>
      <c r="N36" s="9" t="s">
        <v>914</v>
      </c>
      <c r="O36" s="9" t="s">
        <v>915</v>
      </c>
      <c r="Y36" s="10" t="s">
        <v>1292</v>
      </c>
      <c r="Z36" s="10" t="s">
        <v>1292</v>
      </c>
      <c r="AA36" s="10" t="s">
        <v>1288</v>
      </c>
      <c r="AC36" s="10" t="s">
        <v>1098</v>
      </c>
      <c r="AD36" s="10" t="s">
        <v>1097</v>
      </c>
      <c r="AE36" s="9" t="s">
        <v>60</v>
      </c>
      <c r="AF36" s="9" t="s">
        <v>61</v>
      </c>
      <c r="AG36" s="9" t="s">
        <v>90</v>
      </c>
      <c r="AH36" s="9" t="s">
        <v>63</v>
      </c>
      <c r="AI36" s="9" t="s">
        <v>64</v>
      </c>
      <c r="AJ36" s="9" t="s">
        <v>65</v>
      </c>
      <c r="AK36" s="9" t="s">
        <v>67</v>
      </c>
      <c r="AL36" s="9" t="s">
        <v>151</v>
      </c>
      <c r="AM36" s="9" t="s">
        <v>235</v>
      </c>
      <c r="AN36" s="9" t="s">
        <v>108</v>
      </c>
      <c r="AO36" s="9" t="s">
        <v>69</v>
      </c>
      <c r="BC36" s="10">
        <v>0</v>
      </c>
      <c r="BG36" s="10" t="s">
        <v>976</v>
      </c>
      <c r="BJ36" s="10" t="s">
        <v>1053</v>
      </c>
      <c r="BO36" s="10" t="s">
        <v>1262</v>
      </c>
      <c r="BP36" s="10" t="s">
        <v>1263</v>
      </c>
      <c r="BT36" s="10">
        <v>1</v>
      </c>
      <c r="BU36" s="10" t="s">
        <v>1179</v>
      </c>
      <c r="BV36" s="10" t="s">
        <v>1160</v>
      </c>
      <c r="BW36" s="10" t="s">
        <v>1237</v>
      </c>
      <c r="BX36" s="10"/>
      <c r="BY36" s="10"/>
    </row>
    <row r="37" spans="1:77" s="9" customFormat="1">
      <c r="A37" s="8" t="s">
        <v>794</v>
      </c>
      <c r="B37" s="8" t="str">
        <f>LEFT(Tabla2[[#This Row],[Ref]],10)</f>
        <v>RCMXB13506</v>
      </c>
      <c r="C37" s="12">
        <v>2081.2854044117648</v>
      </c>
      <c r="D37" s="1">
        <v>2052</v>
      </c>
      <c r="E37" s="103">
        <f>ROUNDUP(Tabla2[[#This Row],[€uros Antiguo2]]*1.08,0)</f>
        <v>2217</v>
      </c>
      <c r="F37" s="98">
        <f>ROUNDUP(Tabla2[[#This Row],[€uros Antiguo2]]*1.18,0)</f>
        <v>2422</v>
      </c>
      <c r="G37" s="98">
        <f>ROUNDUP(Tabla2[[#This Row],[€uro1]],0)</f>
        <v>2082</v>
      </c>
      <c r="H37" s="18">
        <v>43</v>
      </c>
      <c r="I37" s="9" t="s">
        <v>903</v>
      </c>
      <c r="J37" s="9" t="s">
        <v>903</v>
      </c>
      <c r="K37" s="9" t="s">
        <v>909</v>
      </c>
      <c r="L37" s="9" t="s">
        <v>405</v>
      </c>
      <c r="N37" s="9" t="s">
        <v>914</v>
      </c>
      <c r="O37" s="9" t="s">
        <v>915</v>
      </c>
      <c r="Y37" s="10" t="s">
        <v>1292</v>
      </c>
      <c r="Z37" s="10" t="s">
        <v>1292</v>
      </c>
      <c r="AA37" s="10" t="s">
        <v>1288</v>
      </c>
      <c r="AC37" s="10" t="s">
        <v>1098</v>
      </c>
      <c r="AD37" s="10" t="s">
        <v>1097</v>
      </c>
      <c r="AE37" s="9" t="s">
        <v>60</v>
      </c>
      <c r="AF37" s="9" t="s">
        <v>61</v>
      </c>
      <c r="AG37" s="9" t="s">
        <v>90</v>
      </c>
      <c r="AH37" s="9" t="s">
        <v>63</v>
      </c>
      <c r="AI37" s="9" t="s">
        <v>64</v>
      </c>
      <c r="AJ37" s="9" t="s">
        <v>65</v>
      </c>
      <c r="AK37" s="9" t="s">
        <v>67</v>
      </c>
      <c r="AL37" s="9" t="s">
        <v>151</v>
      </c>
      <c r="AM37" s="9" t="s">
        <v>235</v>
      </c>
      <c r="AN37" s="9" t="s">
        <v>108</v>
      </c>
      <c r="AO37" s="9" t="s">
        <v>69</v>
      </c>
      <c r="BC37" s="10">
        <v>0</v>
      </c>
      <c r="BG37" s="10" t="s">
        <v>975</v>
      </c>
      <c r="BJ37" s="10"/>
      <c r="BO37" s="10" t="s">
        <v>1262</v>
      </c>
      <c r="BP37" s="10" t="s">
        <v>1263</v>
      </c>
      <c r="BT37" s="10">
        <v>1</v>
      </c>
      <c r="BU37" s="10" t="s">
        <v>1179</v>
      </c>
      <c r="BV37" s="10" t="s">
        <v>1160</v>
      </c>
      <c r="BW37" s="10" t="s">
        <v>1237</v>
      </c>
      <c r="BX37" s="10"/>
      <c r="BY37" s="10"/>
    </row>
    <row r="38" spans="1:77" s="9" customFormat="1">
      <c r="A38" s="8" t="s">
        <v>793</v>
      </c>
      <c r="B38" s="8" t="str">
        <f>LEFT(Tabla2[[#This Row],[Ref]],10)</f>
        <v>RCMXB13506</v>
      </c>
      <c r="C38" s="12">
        <v>2378.2491727941178</v>
      </c>
      <c r="D38" s="1">
        <v>2344</v>
      </c>
      <c r="E38" s="103">
        <f>ROUNDUP(Tabla2[[#This Row],[€uros Antiguo2]]*1.08,0)</f>
        <v>2532</v>
      </c>
      <c r="F38" s="98">
        <f>ROUNDUP(Tabla2[[#This Row],[€uros Antiguo2]]*1.18,0)</f>
        <v>2766</v>
      </c>
      <c r="G38" s="98">
        <f>ROUNDUP(Tabla2[[#This Row],[€uro1]],0)</f>
        <v>2379</v>
      </c>
      <c r="H38" s="18">
        <v>34</v>
      </c>
      <c r="I38" s="9" t="s">
        <v>903</v>
      </c>
      <c r="J38" s="9" t="s">
        <v>903</v>
      </c>
      <c r="K38" s="9" t="s">
        <v>909</v>
      </c>
      <c r="L38" s="9" t="s">
        <v>405</v>
      </c>
      <c r="N38" s="9" t="s">
        <v>914</v>
      </c>
      <c r="O38" s="9" t="s">
        <v>915</v>
      </c>
      <c r="Y38" s="10" t="s">
        <v>1292</v>
      </c>
      <c r="Z38" s="10" t="s">
        <v>1292</v>
      </c>
      <c r="AA38" s="10" t="s">
        <v>1288</v>
      </c>
      <c r="AC38" s="10" t="s">
        <v>1096</v>
      </c>
      <c r="AD38" s="10" t="s">
        <v>1097</v>
      </c>
      <c r="AE38" s="9" t="s">
        <v>60</v>
      </c>
      <c r="AF38" s="9" t="s">
        <v>61</v>
      </c>
      <c r="AG38" s="9" t="s">
        <v>90</v>
      </c>
      <c r="AH38" s="9" t="s">
        <v>63</v>
      </c>
      <c r="AI38" s="9" t="s">
        <v>64</v>
      </c>
      <c r="AJ38" s="9" t="s">
        <v>65</v>
      </c>
      <c r="AK38" s="9" t="s">
        <v>67</v>
      </c>
      <c r="AL38" s="9" t="s">
        <v>151</v>
      </c>
      <c r="AM38" s="9" t="s">
        <v>235</v>
      </c>
      <c r="AN38" s="9" t="s">
        <v>108</v>
      </c>
      <c r="AO38" s="9" t="s">
        <v>69</v>
      </c>
      <c r="BC38" s="10">
        <v>0</v>
      </c>
      <c r="BG38" s="10" t="s">
        <v>974</v>
      </c>
      <c r="BJ38" s="10" t="s">
        <v>1053</v>
      </c>
      <c r="BO38" s="10" t="s">
        <v>1262</v>
      </c>
      <c r="BP38" s="10" t="s">
        <v>1263</v>
      </c>
      <c r="BT38" s="10">
        <v>1</v>
      </c>
      <c r="BU38" s="10" t="s">
        <v>1178</v>
      </c>
      <c r="BV38" s="10" t="s">
        <v>1160</v>
      </c>
      <c r="BW38" s="10" t="s">
        <v>1236</v>
      </c>
      <c r="BX38" s="10"/>
      <c r="BY38" s="10"/>
    </row>
    <row r="39" spans="1:77" s="9" customFormat="1">
      <c r="A39" s="8" t="s">
        <v>792</v>
      </c>
      <c r="B39" s="8" t="str">
        <f>LEFT(Tabla2[[#This Row],[Ref]],10)</f>
        <v>RCMXB13506</v>
      </c>
      <c r="C39" s="12">
        <v>2146.9251838235291</v>
      </c>
      <c r="D39" s="1">
        <v>2116</v>
      </c>
      <c r="E39" s="103">
        <f>ROUNDUP(Tabla2[[#This Row],[€uros Antiguo2]]*1.08,0)</f>
        <v>2286</v>
      </c>
      <c r="F39" s="98">
        <f>ROUNDUP(Tabla2[[#This Row],[€uros Antiguo2]]*1.18,0)</f>
        <v>2497</v>
      </c>
      <c r="G39" s="98">
        <f>ROUNDUP(Tabla2[[#This Row],[€uro1]],0)</f>
        <v>2147</v>
      </c>
      <c r="H39" s="18">
        <v>33</v>
      </c>
      <c r="I39" s="9" t="s">
        <v>903</v>
      </c>
      <c r="J39" s="9" t="s">
        <v>903</v>
      </c>
      <c r="K39" s="9" t="s">
        <v>909</v>
      </c>
      <c r="L39" s="9" t="s">
        <v>405</v>
      </c>
      <c r="N39" s="9" t="s">
        <v>914</v>
      </c>
      <c r="O39" s="9" t="s">
        <v>915</v>
      </c>
      <c r="Y39" s="10" t="s">
        <v>1292</v>
      </c>
      <c r="Z39" s="10" t="s">
        <v>1292</v>
      </c>
      <c r="AA39" s="10" t="s">
        <v>1288</v>
      </c>
      <c r="AC39" s="10" t="s">
        <v>1096</v>
      </c>
      <c r="AD39" s="10" t="s">
        <v>1097</v>
      </c>
      <c r="AE39" s="9" t="s">
        <v>60</v>
      </c>
      <c r="AF39" s="9" t="s">
        <v>61</v>
      </c>
      <c r="AG39" s="9" t="s">
        <v>90</v>
      </c>
      <c r="AH39" s="9" t="s">
        <v>63</v>
      </c>
      <c r="AI39" s="9" t="s">
        <v>64</v>
      </c>
      <c r="AJ39" s="9" t="s">
        <v>65</v>
      </c>
      <c r="AK39" s="9" t="s">
        <v>67</v>
      </c>
      <c r="AL39" s="9" t="s">
        <v>151</v>
      </c>
      <c r="AM39" s="9" t="s">
        <v>235</v>
      </c>
      <c r="AN39" s="9" t="s">
        <v>108</v>
      </c>
      <c r="AO39" s="9" t="s">
        <v>69</v>
      </c>
      <c r="BC39" s="10">
        <v>0</v>
      </c>
      <c r="BG39" s="10" t="s">
        <v>973</v>
      </c>
      <c r="BJ39" s="10"/>
      <c r="BO39" s="10" t="s">
        <v>1262</v>
      </c>
      <c r="BP39" s="10" t="s">
        <v>1263</v>
      </c>
      <c r="BT39" s="10">
        <v>1</v>
      </c>
      <c r="BU39" s="10" t="s">
        <v>1178</v>
      </c>
      <c r="BV39" s="10" t="s">
        <v>1160</v>
      </c>
      <c r="BW39" s="10" t="s">
        <v>1236</v>
      </c>
      <c r="BX39" s="10"/>
      <c r="BY39" s="10"/>
    </row>
    <row r="40" spans="1:77" s="9" customFormat="1">
      <c r="A40" s="8" t="s">
        <v>803</v>
      </c>
      <c r="B40" s="8" t="str">
        <f>LEFT(Tabla2[[#This Row],[Ref]],10)</f>
        <v>RCMXB23504</v>
      </c>
      <c r="C40" s="12">
        <v>2730.4410110294116</v>
      </c>
      <c r="D40" s="1">
        <v>2692</v>
      </c>
      <c r="E40" s="103">
        <f>ROUNDUP(Tabla2[[#This Row],[€uros Antiguo2]]*1.08,0)</f>
        <v>2908</v>
      </c>
      <c r="F40" s="98">
        <f>ROUNDUP(Tabla2[[#This Row],[€uros Antiguo2]]*1.18,0)</f>
        <v>3177</v>
      </c>
      <c r="G40" s="98">
        <f>ROUNDUP(Tabla2[[#This Row],[€uro1]],0)</f>
        <v>2731</v>
      </c>
      <c r="H40" s="18">
        <v>56</v>
      </c>
      <c r="I40" s="9" t="s">
        <v>903</v>
      </c>
      <c r="J40" s="9" t="s">
        <v>903</v>
      </c>
      <c r="K40" s="9" t="s">
        <v>909</v>
      </c>
      <c r="L40" s="9" t="s">
        <v>405</v>
      </c>
      <c r="N40" s="9" t="s">
        <v>914</v>
      </c>
      <c r="O40" s="9" t="s">
        <v>915</v>
      </c>
      <c r="Y40" s="10" t="s">
        <v>1292</v>
      </c>
      <c r="Z40" s="10" t="s">
        <v>1292</v>
      </c>
      <c r="AA40" s="10" t="s">
        <v>1288</v>
      </c>
      <c r="AC40" s="10" t="s">
        <v>1103</v>
      </c>
      <c r="AD40" s="10" t="s">
        <v>1101</v>
      </c>
      <c r="AE40" s="9" t="s">
        <v>60</v>
      </c>
      <c r="AF40" s="9" t="s">
        <v>61</v>
      </c>
      <c r="AG40" s="9" t="s">
        <v>90</v>
      </c>
      <c r="AH40" s="9" t="s">
        <v>63</v>
      </c>
      <c r="AI40" s="9" t="s">
        <v>64</v>
      </c>
      <c r="AJ40" s="9" t="s">
        <v>65</v>
      </c>
      <c r="AK40" s="9" t="s">
        <v>67</v>
      </c>
      <c r="AL40" s="9" t="s">
        <v>151</v>
      </c>
      <c r="AM40" s="9" t="s">
        <v>235</v>
      </c>
      <c r="AN40" s="9" t="s">
        <v>108</v>
      </c>
      <c r="AO40" s="9" t="s">
        <v>69</v>
      </c>
      <c r="BC40" s="10">
        <v>0</v>
      </c>
      <c r="BG40" s="10" t="s">
        <v>984</v>
      </c>
      <c r="BJ40" s="10" t="s">
        <v>1054</v>
      </c>
      <c r="BO40" s="10" t="s">
        <v>1264</v>
      </c>
      <c r="BP40" s="10" t="s">
        <v>1265</v>
      </c>
      <c r="BT40" s="10">
        <v>2</v>
      </c>
      <c r="BU40" s="10" t="s">
        <v>1183</v>
      </c>
      <c r="BV40" s="10" t="s">
        <v>1160</v>
      </c>
      <c r="BW40" s="10" t="s">
        <v>186</v>
      </c>
      <c r="BX40" s="10"/>
      <c r="BY40" s="10"/>
    </row>
    <row r="41" spans="1:77" s="9" customFormat="1">
      <c r="A41" s="8" t="s">
        <v>802</v>
      </c>
      <c r="B41" s="8" t="str">
        <f>LEFT(Tabla2[[#This Row],[Ref]],10)</f>
        <v>RCMXB23504</v>
      </c>
      <c r="C41" s="12">
        <v>2435.1642463235294</v>
      </c>
      <c r="D41" s="1">
        <v>2402</v>
      </c>
      <c r="E41" s="103">
        <f>ROUNDUP(Tabla2[[#This Row],[€uros Antiguo2]]*1.08,0)</f>
        <v>2595</v>
      </c>
      <c r="F41" s="98">
        <f>ROUNDUP(Tabla2[[#This Row],[€uros Antiguo2]]*1.18,0)</f>
        <v>2835</v>
      </c>
      <c r="G41" s="98">
        <f>ROUNDUP(Tabla2[[#This Row],[€uro1]],0)</f>
        <v>2436</v>
      </c>
      <c r="H41" s="18">
        <v>55</v>
      </c>
      <c r="I41" s="9" t="s">
        <v>903</v>
      </c>
      <c r="J41" s="9" t="s">
        <v>903</v>
      </c>
      <c r="K41" s="9" t="s">
        <v>909</v>
      </c>
      <c r="L41" s="9" t="s">
        <v>405</v>
      </c>
      <c r="N41" s="9" t="s">
        <v>914</v>
      </c>
      <c r="O41" s="9" t="s">
        <v>915</v>
      </c>
      <c r="Y41" s="10" t="s">
        <v>1292</v>
      </c>
      <c r="Z41" s="10" t="s">
        <v>1292</v>
      </c>
      <c r="AA41" s="10" t="s">
        <v>1288</v>
      </c>
      <c r="AC41" s="10" t="s">
        <v>1103</v>
      </c>
      <c r="AD41" s="10" t="s">
        <v>1101</v>
      </c>
      <c r="AE41" s="9" t="s">
        <v>60</v>
      </c>
      <c r="AF41" s="9" t="s">
        <v>61</v>
      </c>
      <c r="AG41" s="9" t="s">
        <v>90</v>
      </c>
      <c r="AH41" s="9" t="s">
        <v>63</v>
      </c>
      <c r="AI41" s="9" t="s">
        <v>64</v>
      </c>
      <c r="AJ41" s="9" t="s">
        <v>65</v>
      </c>
      <c r="AK41" s="9" t="s">
        <v>67</v>
      </c>
      <c r="AL41" s="9" t="s">
        <v>151</v>
      </c>
      <c r="AM41" s="9" t="s">
        <v>235</v>
      </c>
      <c r="AN41" s="9" t="s">
        <v>108</v>
      </c>
      <c r="AO41" s="9" t="s">
        <v>69</v>
      </c>
      <c r="BC41" s="10">
        <v>0</v>
      </c>
      <c r="BG41" s="10" t="s">
        <v>983</v>
      </c>
      <c r="BJ41" s="10"/>
      <c r="BO41" s="10" t="s">
        <v>1264</v>
      </c>
      <c r="BP41" s="10" t="s">
        <v>1265</v>
      </c>
      <c r="BT41" s="10">
        <v>2</v>
      </c>
      <c r="BU41" s="10" t="s">
        <v>1183</v>
      </c>
      <c r="BV41" s="10" t="s">
        <v>1160</v>
      </c>
      <c r="BW41" s="10" t="s">
        <v>186</v>
      </c>
      <c r="BX41" s="10"/>
      <c r="BY41" s="10"/>
    </row>
    <row r="42" spans="1:77" s="9" customFormat="1">
      <c r="A42" s="8" t="s">
        <v>801</v>
      </c>
      <c r="B42" s="8" t="str">
        <f>LEFT(Tabla2[[#This Row],[Ref]],10)</f>
        <v>RCMXB23504</v>
      </c>
      <c r="C42" s="12">
        <v>2758.9155882352939</v>
      </c>
      <c r="D42" s="1">
        <v>2719</v>
      </c>
      <c r="E42" s="103">
        <f>ROUNDUP(Tabla2[[#This Row],[€uros Antiguo2]]*1.08,0)</f>
        <v>2937</v>
      </c>
      <c r="F42" s="98">
        <f>ROUNDUP(Tabla2[[#This Row],[€uros Antiguo2]]*1.18,0)</f>
        <v>3209</v>
      </c>
      <c r="G42" s="98">
        <f>ROUNDUP(Tabla2[[#This Row],[€uro1]],0)</f>
        <v>2759</v>
      </c>
      <c r="H42" s="18">
        <v>46</v>
      </c>
      <c r="I42" s="9" t="s">
        <v>903</v>
      </c>
      <c r="J42" s="9" t="s">
        <v>903</v>
      </c>
      <c r="K42" s="9" t="s">
        <v>909</v>
      </c>
      <c r="L42" s="9" t="s">
        <v>405</v>
      </c>
      <c r="N42" s="9" t="s">
        <v>914</v>
      </c>
      <c r="O42" s="9" t="s">
        <v>915</v>
      </c>
      <c r="Y42" s="10" t="s">
        <v>1292</v>
      </c>
      <c r="Z42" s="10" t="s">
        <v>1292</v>
      </c>
      <c r="AA42" s="10" t="s">
        <v>1288</v>
      </c>
      <c r="AC42" s="10" t="s">
        <v>1102</v>
      </c>
      <c r="AD42" s="10" t="s">
        <v>1101</v>
      </c>
      <c r="AE42" s="9" t="s">
        <v>60</v>
      </c>
      <c r="AF42" s="9" t="s">
        <v>61</v>
      </c>
      <c r="AG42" s="9" t="s">
        <v>90</v>
      </c>
      <c r="AH42" s="9" t="s">
        <v>63</v>
      </c>
      <c r="AI42" s="9" t="s">
        <v>64</v>
      </c>
      <c r="AJ42" s="9" t="s">
        <v>65</v>
      </c>
      <c r="AK42" s="9" t="s">
        <v>67</v>
      </c>
      <c r="AL42" s="9" t="s">
        <v>151</v>
      </c>
      <c r="AM42" s="9" t="s">
        <v>235</v>
      </c>
      <c r="AN42" s="9" t="s">
        <v>108</v>
      </c>
      <c r="AO42" s="9" t="s">
        <v>69</v>
      </c>
      <c r="BC42" s="10">
        <v>0</v>
      </c>
      <c r="BG42" s="10" t="s">
        <v>982</v>
      </c>
      <c r="BJ42" s="10" t="s">
        <v>1054</v>
      </c>
      <c r="BO42" s="10" t="s">
        <v>1264</v>
      </c>
      <c r="BP42" s="10" t="s">
        <v>1265</v>
      </c>
      <c r="BT42" s="10">
        <v>2</v>
      </c>
      <c r="BU42" s="10" t="s">
        <v>1182</v>
      </c>
      <c r="BV42" s="10" t="s">
        <v>1160</v>
      </c>
      <c r="BW42" s="10" t="s">
        <v>186</v>
      </c>
      <c r="BX42" s="10"/>
      <c r="BY42" s="10"/>
    </row>
    <row r="43" spans="1:77" s="9" customFormat="1">
      <c r="A43" s="8" t="s">
        <v>800</v>
      </c>
      <c r="B43" s="8" t="str">
        <f>LEFT(Tabla2[[#This Row],[Ref]],10)</f>
        <v>RCMXB23504</v>
      </c>
      <c r="C43" s="12">
        <v>2467.8989338235292</v>
      </c>
      <c r="D43" s="1">
        <v>2433</v>
      </c>
      <c r="E43" s="103">
        <f>ROUNDUP(Tabla2[[#This Row],[€uros Antiguo2]]*1.08,0)</f>
        <v>2628</v>
      </c>
      <c r="F43" s="98">
        <f>ROUNDUP(Tabla2[[#This Row],[€uros Antiguo2]]*1.18,0)</f>
        <v>2871</v>
      </c>
      <c r="G43" s="98">
        <f>ROUNDUP(Tabla2[[#This Row],[€uro1]],0)</f>
        <v>2468</v>
      </c>
      <c r="H43" s="18">
        <v>45</v>
      </c>
      <c r="I43" s="9" t="s">
        <v>903</v>
      </c>
      <c r="J43" s="9" t="s">
        <v>903</v>
      </c>
      <c r="K43" s="9" t="s">
        <v>909</v>
      </c>
      <c r="L43" s="9" t="s">
        <v>405</v>
      </c>
      <c r="N43" s="9" t="s">
        <v>914</v>
      </c>
      <c r="O43" s="9" t="s">
        <v>915</v>
      </c>
      <c r="Y43" s="10" t="s">
        <v>1292</v>
      </c>
      <c r="Z43" s="10" t="s">
        <v>1292</v>
      </c>
      <c r="AA43" s="10" t="s">
        <v>1288</v>
      </c>
      <c r="AC43" s="10" t="s">
        <v>1102</v>
      </c>
      <c r="AD43" s="10" t="s">
        <v>1101</v>
      </c>
      <c r="AE43" s="9" t="s">
        <v>60</v>
      </c>
      <c r="AF43" s="9" t="s">
        <v>61</v>
      </c>
      <c r="AG43" s="9" t="s">
        <v>90</v>
      </c>
      <c r="AH43" s="9" t="s">
        <v>63</v>
      </c>
      <c r="AI43" s="9" t="s">
        <v>64</v>
      </c>
      <c r="AJ43" s="9" t="s">
        <v>65</v>
      </c>
      <c r="AK43" s="9" t="s">
        <v>67</v>
      </c>
      <c r="AL43" s="9" t="s">
        <v>151</v>
      </c>
      <c r="AM43" s="9" t="s">
        <v>235</v>
      </c>
      <c r="AN43" s="9" t="s">
        <v>108</v>
      </c>
      <c r="AO43" s="9" t="s">
        <v>69</v>
      </c>
      <c r="BC43" s="10">
        <v>0</v>
      </c>
      <c r="BG43" s="10" t="s">
        <v>981</v>
      </c>
      <c r="BJ43" s="10"/>
      <c r="BO43" s="10" t="s">
        <v>1264</v>
      </c>
      <c r="BP43" s="10" t="s">
        <v>1265</v>
      </c>
      <c r="BT43" s="10">
        <v>2</v>
      </c>
      <c r="BU43" s="10" t="s">
        <v>1182</v>
      </c>
      <c r="BV43" s="10" t="s">
        <v>1160</v>
      </c>
      <c r="BW43" s="10" t="s">
        <v>186</v>
      </c>
      <c r="BX43" s="10"/>
      <c r="BY43" s="10"/>
    </row>
    <row r="44" spans="1:77" s="9" customFormat="1">
      <c r="A44" s="8" t="s">
        <v>799</v>
      </c>
      <c r="B44" s="8" t="str">
        <f>LEFT(Tabla2[[#This Row],[Ref]],10)</f>
        <v>RCMXB23504</v>
      </c>
      <c r="C44" s="12">
        <v>2829.0199632352937</v>
      </c>
      <c r="D44" s="1">
        <v>2789</v>
      </c>
      <c r="E44" s="103">
        <f>ROUNDUP(Tabla2[[#This Row],[€uros Antiguo2]]*1.08,0)</f>
        <v>3013</v>
      </c>
      <c r="F44" s="98">
        <f>ROUNDUP(Tabla2[[#This Row],[€uros Antiguo2]]*1.18,0)</f>
        <v>3292</v>
      </c>
      <c r="G44" s="98">
        <f>ROUNDUP(Tabla2[[#This Row],[€uro1]],0)</f>
        <v>2830</v>
      </c>
      <c r="H44" s="18">
        <v>36</v>
      </c>
      <c r="I44" s="9" t="s">
        <v>903</v>
      </c>
      <c r="J44" s="9" t="s">
        <v>903</v>
      </c>
      <c r="K44" s="9" t="s">
        <v>909</v>
      </c>
      <c r="L44" s="9" t="s">
        <v>405</v>
      </c>
      <c r="N44" s="9" t="s">
        <v>914</v>
      </c>
      <c r="O44" s="9" t="s">
        <v>915</v>
      </c>
      <c r="Y44" s="10" t="s">
        <v>1292</v>
      </c>
      <c r="Z44" s="10" t="s">
        <v>1292</v>
      </c>
      <c r="AA44" s="10" t="s">
        <v>1288</v>
      </c>
      <c r="AC44" s="10" t="s">
        <v>1100</v>
      </c>
      <c r="AD44" s="10" t="s">
        <v>1101</v>
      </c>
      <c r="AE44" s="9" t="s">
        <v>60</v>
      </c>
      <c r="AF44" s="9" t="s">
        <v>61</v>
      </c>
      <c r="AG44" s="9" t="s">
        <v>90</v>
      </c>
      <c r="AH44" s="9" t="s">
        <v>63</v>
      </c>
      <c r="AI44" s="9" t="s">
        <v>64</v>
      </c>
      <c r="AJ44" s="9" t="s">
        <v>65</v>
      </c>
      <c r="AK44" s="9" t="s">
        <v>67</v>
      </c>
      <c r="AL44" s="9" t="s">
        <v>151</v>
      </c>
      <c r="AM44" s="9" t="s">
        <v>235</v>
      </c>
      <c r="AN44" s="9" t="s">
        <v>108</v>
      </c>
      <c r="AO44" s="9" t="s">
        <v>69</v>
      </c>
      <c r="BC44" s="10">
        <v>0</v>
      </c>
      <c r="BG44" s="10" t="s">
        <v>980</v>
      </c>
      <c r="BJ44" s="10" t="s">
        <v>1054</v>
      </c>
      <c r="BO44" s="10" t="s">
        <v>1264</v>
      </c>
      <c r="BP44" s="10" t="s">
        <v>1265</v>
      </c>
      <c r="BT44" s="10">
        <v>2</v>
      </c>
      <c r="BU44" s="10" t="s">
        <v>1181</v>
      </c>
      <c r="BV44" s="10" t="s">
        <v>1160</v>
      </c>
      <c r="BW44" s="10" t="s">
        <v>186</v>
      </c>
      <c r="BX44" s="10"/>
      <c r="BY44" s="10"/>
    </row>
    <row r="45" spans="1:77" s="9" customFormat="1">
      <c r="A45" s="8" t="s">
        <v>798</v>
      </c>
      <c r="B45" s="8" t="str">
        <f>LEFT(Tabla2[[#This Row],[Ref]],10)</f>
        <v>RCMXB23504</v>
      </c>
      <c r="C45" s="12">
        <v>2531.3916176470589</v>
      </c>
      <c r="D45" s="1">
        <v>2497</v>
      </c>
      <c r="E45" s="103">
        <f>ROUNDUP(Tabla2[[#This Row],[€uros Antiguo2]]*1.08,0)</f>
        <v>2697</v>
      </c>
      <c r="F45" s="98">
        <f>ROUNDUP(Tabla2[[#This Row],[€uros Antiguo2]]*1.18,0)</f>
        <v>2947</v>
      </c>
      <c r="G45" s="98">
        <f>ROUNDUP(Tabla2[[#This Row],[€uro1]],0)</f>
        <v>2532</v>
      </c>
      <c r="H45" s="18">
        <v>35</v>
      </c>
      <c r="I45" s="9" t="s">
        <v>903</v>
      </c>
      <c r="J45" s="9" t="s">
        <v>903</v>
      </c>
      <c r="K45" s="9" t="s">
        <v>909</v>
      </c>
      <c r="L45" s="9" t="s">
        <v>405</v>
      </c>
      <c r="N45" s="9" t="s">
        <v>914</v>
      </c>
      <c r="O45" s="9" t="s">
        <v>915</v>
      </c>
      <c r="Y45" s="10" t="s">
        <v>1292</v>
      </c>
      <c r="Z45" s="10" t="s">
        <v>1292</v>
      </c>
      <c r="AA45" s="10" t="s">
        <v>1288</v>
      </c>
      <c r="AC45" s="10" t="s">
        <v>1100</v>
      </c>
      <c r="AD45" s="10" t="s">
        <v>1101</v>
      </c>
      <c r="AE45" s="9" t="s">
        <v>60</v>
      </c>
      <c r="AF45" s="9" t="s">
        <v>61</v>
      </c>
      <c r="AG45" s="9" t="s">
        <v>90</v>
      </c>
      <c r="AH45" s="9" t="s">
        <v>63</v>
      </c>
      <c r="AI45" s="9" t="s">
        <v>64</v>
      </c>
      <c r="AJ45" s="9" t="s">
        <v>65</v>
      </c>
      <c r="AK45" s="9" t="s">
        <v>67</v>
      </c>
      <c r="AL45" s="9" t="s">
        <v>151</v>
      </c>
      <c r="AM45" s="9" t="s">
        <v>235</v>
      </c>
      <c r="AN45" s="9" t="s">
        <v>108</v>
      </c>
      <c r="AO45" s="9" t="s">
        <v>69</v>
      </c>
      <c r="BC45" s="10">
        <v>0</v>
      </c>
      <c r="BG45" s="10" t="s">
        <v>979</v>
      </c>
      <c r="BJ45" s="10"/>
      <c r="BO45" s="10" t="s">
        <v>1264</v>
      </c>
      <c r="BP45" s="10" t="s">
        <v>1265</v>
      </c>
      <c r="BT45" s="10">
        <v>2</v>
      </c>
      <c r="BU45" s="10" t="s">
        <v>1181</v>
      </c>
      <c r="BV45" s="10" t="s">
        <v>1160</v>
      </c>
      <c r="BW45" s="10" t="s">
        <v>186</v>
      </c>
      <c r="BX45" s="10"/>
      <c r="BY45" s="10"/>
    </row>
    <row r="46" spans="1:77" s="9" customFormat="1">
      <c r="A46" s="8" t="s">
        <v>809</v>
      </c>
      <c r="B46" s="8" t="str">
        <f>LEFT(Tabla2[[#This Row],[Ref]],10)</f>
        <v>RCMXB23508</v>
      </c>
      <c r="C46" s="12">
        <v>3542.2987500000004</v>
      </c>
      <c r="D46" s="1">
        <v>3492</v>
      </c>
      <c r="E46" s="103">
        <f>ROUNDUP(Tabla2[[#This Row],[€uros Antiguo2]]*1.08,0)</f>
        <v>3772</v>
      </c>
      <c r="F46" s="98">
        <f>ROUNDUP(Tabla2[[#This Row],[€uros Antiguo2]]*1.18,0)</f>
        <v>4121</v>
      </c>
      <c r="G46" s="98">
        <f>ROUNDUP(Tabla2[[#This Row],[€uro1]],0)</f>
        <v>3543</v>
      </c>
      <c r="H46" s="18">
        <v>58</v>
      </c>
      <c r="I46" s="9" t="s">
        <v>903</v>
      </c>
      <c r="J46" s="9" t="s">
        <v>903</v>
      </c>
      <c r="K46" s="9" t="s">
        <v>909</v>
      </c>
      <c r="L46" s="9" t="s">
        <v>405</v>
      </c>
      <c r="N46" s="9" t="s">
        <v>914</v>
      </c>
      <c r="O46" s="9" t="s">
        <v>915</v>
      </c>
      <c r="Y46" s="10" t="s">
        <v>1292</v>
      </c>
      <c r="Z46" s="10" t="s">
        <v>1293</v>
      </c>
      <c r="AA46" s="10" t="s">
        <v>1288</v>
      </c>
      <c r="AC46" s="10" t="s">
        <v>1107</v>
      </c>
      <c r="AD46" s="10" t="s">
        <v>1105</v>
      </c>
      <c r="AE46" s="9" t="s">
        <v>60</v>
      </c>
      <c r="AF46" s="9" t="s">
        <v>61</v>
      </c>
      <c r="AG46" s="9" t="s">
        <v>90</v>
      </c>
      <c r="AH46" s="9" t="s">
        <v>63</v>
      </c>
      <c r="AI46" s="9" t="s">
        <v>64</v>
      </c>
      <c r="AJ46" s="9" t="s">
        <v>65</v>
      </c>
      <c r="AK46" s="9" t="s">
        <v>67</v>
      </c>
      <c r="AL46" s="9" t="s">
        <v>151</v>
      </c>
      <c r="AM46" s="9" t="s">
        <v>235</v>
      </c>
      <c r="AN46" s="9" t="s">
        <v>108</v>
      </c>
      <c r="AO46" s="9" t="s">
        <v>69</v>
      </c>
      <c r="BC46" s="10">
        <v>0</v>
      </c>
      <c r="BG46" s="10" t="s">
        <v>990</v>
      </c>
      <c r="BJ46" s="10" t="s">
        <v>1055</v>
      </c>
      <c r="BO46" s="10" t="s">
        <v>1264</v>
      </c>
      <c r="BP46" s="10" t="s">
        <v>1265</v>
      </c>
      <c r="BT46" s="10">
        <v>2</v>
      </c>
      <c r="BU46" s="10" t="s">
        <v>1186</v>
      </c>
      <c r="BV46" s="10" t="s">
        <v>1160</v>
      </c>
      <c r="BW46" s="10" t="s">
        <v>186</v>
      </c>
      <c r="BX46" s="10"/>
      <c r="BY46" s="10"/>
    </row>
    <row r="47" spans="1:77" s="9" customFormat="1">
      <c r="A47" s="8" t="s">
        <v>808</v>
      </c>
      <c r="B47" s="8" t="str">
        <f>LEFT(Tabla2[[#This Row],[Ref]],10)</f>
        <v>RCMXB23508</v>
      </c>
      <c r="C47" s="12">
        <v>3242.5744301470586</v>
      </c>
      <c r="D47" s="1">
        <v>3195</v>
      </c>
      <c r="E47" s="103">
        <f>ROUNDUP(Tabla2[[#This Row],[€uros Antiguo2]]*1.08,0)</f>
        <v>3451</v>
      </c>
      <c r="F47" s="98">
        <f>ROUNDUP(Tabla2[[#This Row],[€uros Antiguo2]]*1.18,0)</f>
        <v>3771</v>
      </c>
      <c r="G47" s="98">
        <f>ROUNDUP(Tabla2[[#This Row],[€uro1]],0)</f>
        <v>3243</v>
      </c>
      <c r="H47" s="18">
        <v>57</v>
      </c>
      <c r="I47" s="9" t="s">
        <v>903</v>
      </c>
      <c r="J47" s="9" t="s">
        <v>903</v>
      </c>
      <c r="K47" s="9" t="s">
        <v>909</v>
      </c>
      <c r="L47" s="9" t="s">
        <v>405</v>
      </c>
      <c r="N47" s="9" t="s">
        <v>914</v>
      </c>
      <c r="O47" s="9" t="s">
        <v>915</v>
      </c>
      <c r="Y47" s="10" t="s">
        <v>1292</v>
      </c>
      <c r="Z47" s="10" t="s">
        <v>1293</v>
      </c>
      <c r="AA47" s="10" t="s">
        <v>1288</v>
      </c>
      <c r="AC47" s="10" t="s">
        <v>1107</v>
      </c>
      <c r="AD47" s="10" t="s">
        <v>1105</v>
      </c>
      <c r="AE47" s="9" t="s">
        <v>60</v>
      </c>
      <c r="AF47" s="9" t="s">
        <v>61</v>
      </c>
      <c r="AG47" s="9" t="s">
        <v>90</v>
      </c>
      <c r="AH47" s="9" t="s">
        <v>63</v>
      </c>
      <c r="AI47" s="9" t="s">
        <v>64</v>
      </c>
      <c r="AJ47" s="9" t="s">
        <v>65</v>
      </c>
      <c r="AK47" s="9" t="s">
        <v>67</v>
      </c>
      <c r="AL47" s="9" t="s">
        <v>151</v>
      </c>
      <c r="AM47" s="9" t="s">
        <v>235</v>
      </c>
      <c r="AN47" s="9" t="s">
        <v>108</v>
      </c>
      <c r="AO47" s="9" t="s">
        <v>69</v>
      </c>
      <c r="BC47" s="10">
        <v>0</v>
      </c>
      <c r="BG47" s="10" t="s">
        <v>989</v>
      </c>
      <c r="BJ47" s="10"/>
      <c r="BO47" s="10" t="s">
        <v>1264</v>
      </c>
      <c r="BP47" s="10" t="s">
        <v>1265</v>
      </c>
      <c r="BT47" s="10">
        <v>2</v>
      </c>
      <c r="BU47" s="10" t="s">
        <v>1186</v>
      </c>
      <c r="BV47" s="10" t="s">
        <v>1160</v>
      </c>
      <c r="BW47" s="10" t="s">
        <v>186</v>
      </c>
      <c r="BX47" s="10"/>
      <c r="BY47" s="10"/>
    </row>
    <row r="48" spans="1:77" s="9" customFormat="1">
      <c r="A48" s="8" t="s">
        <v>807</v>
      </c>
      <c r="B48" s="8" t="str">
        <f>LEFT(Tabla2[[#This Row],[Ref]],10)</f>
        <v>RCMXB23508</v>
      </c>
      <c r="C48" s="12">
        <v>3542.2987500000004</v>
      </c>
      <c r="D48" s="1">
        <v>3492</v>
      </c>
      <c r="E48" s="103">
        <f>ROUNDUP(Tabla2[[#This Row],[€uros Antiguo2]]*1.08,0)</f>
        <v>3772</v>
      </c>
      <c r="F48" s="98">
        <f>ROUNDUP(Tabla2[[#This Row],[€uros Antiguo2]]*1.18,0)</f>
        <v>4121</v>
      </c>
      <c r="G48" s="98">
        <f>ROUNDUP(Tabla2[[#This Row],[€uro1]],0)</f>
        <v>3543</v>
      </c>
      <c r="H48" s="18">
        <v>48</v>
      </c>
      <c r="I48" s="9" t="s">
        <v>903</v>
      </c>
      <c r="J48" s="9" t="s">
        <v>903</v>
      </c>
      <c r="K48" s="9" t="s">
        <v>909</v>
      </c>
      <c r="L48" s="9" t="s">
        <v>405</v>
      </c>
      <c r="N48" s="9" t="s">
        <v>914</v>
      </c>
      <c r="O48" s="9" t="s">
        <v>915</v>
      </c>
      <c r="Y48" s="10" t="s">
        <v>1292</v>
      </c>
      <c r="Z48" s="10" t="s">
        <v>1293</v>
      </c>
      <c r="AA48" s="10" t="s">
        <v>1288</v>
      </c>
      <c r="AC48" s="10" t="s">
        <v>1106</v>
      </c>
      <c r="AD48" s="10" t="s">
        <v>1105</v>
      </c>
      <c r="AE48" s="9" t="s">
        <v>60</v>
      </c>
      <c r="AF48" s="9" t="s">
        <v>61</v>
      </c>
      <c r="AG48" s="9" t="s">
        <v>90</v>
      </c>
      <c r="AH48" s="9" t="s">
        <v>63</v>
      </c>
      <c r="AI48" s="9" t="s">
        <v>64</v>
      </c>
      <c r="AJ48" s="9" t="s">
        <v>65</v>
      </c>
      <c r="AK48" s="9" t="s">
        <v>67</v>
      </c>
      <c r="AL48" s="9" t="s">
        <v>151</v>
      </c>
      <c r="AM48" s="9" t="s">
        <v>235</v>
      </c>
      <c r="AN48" s="9" t="s">
        <v>108</v>
      </c>
      <c r="AO48" s="9" t="s">
        <v>69</v>
      </c>
      <c r="BC48" s="10">
        <v>0</v>
      </c>
      <c r="BG48" s="10" t="s">
        <v>988</v>
      </c>
      <c r="BJ48" s="10" t="s">
        <v>1055</v>
      </c>
      <c r="BO48" s="10" t="s">
        <v>1264</v>
      </c>
      <c r="BP48" s="10" t="s">
        <v>1265</v>
      </c>
      <c r="BT48" s="10">
        <v>2</v>
      </c>
      <c r="BU48" s="10" t="s">
        <v>1185</v>
      </c>
      <c r="BV48" s="10" t="s">
        <v>1160</v>
      </c>
      <c r="BW48" s="10" t="s">
        <v>186</v>
      </c>
      <c r="BX48" s="10"/>
      <c r="BY48" s="10"/>
    </row>
    <row r="49" spans="1:77" s="9" customFormat="1">
      <c r="A49" s="8" t="s">
        <v>806</v>
      </c>
      <c r="B49" s="8" t="str">
        <f>LEFT(Tabla2[[#This Row],[Ref]],10)</f>
        <v>RCMXB23508</v>
      </c>
      <c r="C49" s="12">
        <v>3242.5744301470586</v>
      </c>
      <c r="D49" s="1">
        <v>3195</v>
      </c>
      <c r="E49" s="103">
        <f>ROUNDUP(Tabla2[[#This Row],[€uros Antiguo2]]*1.08,0)</f>
        <v>3451</v>
      </c>
      <c r="F49" s="98">
        <f>ROUNDUP(Tabla2[[#This Row],[€uros Antiguo2]]*1.18,0)</f>
        <v>3771</v>
      </c>
      <c r="G49" s="98">
        <f>ROUNDUP(Tabla2[[#This Row],[€uro1]],0)</f>
        <v>3243</v>
      </c>
      <c r="H49" s="18">
        <v>47</v>
      </c>
      <c r="I49" s="9" t="s">
        <v>903</v>
      </c>
      <c r="J49" s="9" t="s">
        <v>903</v>
      </c>
      <c r="K49" s="9" t="s">
        <v>909</v>
      </c>
      <c r="L49" s="9" t="s">
        <v>405</v>
      </c>
      <c r="N49" s="9" t="s">
        <v>914</v>
      </c>
      <c r="O49" s="9" t="s">
        <v>915</v>
      </c>
      <c r="Y49" s="10" t="s">
        <v>1292</v>
      </c>
      <c r="Z49" s="10" t="s">
        <v>1293</v>
      </c>
      <c r="AA49" s="10" t="s">
        <v>1288</v>
      </c>
      <c r="AC49" s="10" t="s">
        <v>1106</v>
      </c>
      <c r="AD49" s="10" t="s">
        <v>1105</v>
      </c>
      <c r="AE49" s="9" t="s">
        <v>60</v>
      </c>
      <c r="AF49" s="9" t="s">
        <v>61</v>
      </c>
      <c r="AG49" s="9" t="s">
        <v>90</v>
      </c>
      <c r="AH49" s="9" t="s">
        <v>63</v>
      </c>
      <c r="AI49" s="9" t="s">
        <v>64</v>
      </c>
      <c r="AJ49" s="9" t="s">
        <v>65</v>
      </c>
      <c r="AK49" s="9" t="s">
        <v>67</v>
      </c>
      <c r="AL49" s="9" t="s">
        <v>151</v>
      </c>
      <c r="AM49" s="9" t="s">
        <v>235</v>
      </c>
      <c r="AN49" s="9" t="s">
        <v>108</v>
      </c>
      <c r="AO49" s="9" t="s">
        <v>69</v>
      </c>
      <c r="BC49" s="10">
        <v>0</v>
      </c>
      <c r="BG49" s="10" t="s">
        <v>987</v>
      </c>
      <c r="BJ49" s="10"/>
      <c r="BO49" s="10" t="s">
        <v>1264</v>
      </c>
      <c r="BP49" s="10" t="s">
        <v>1265</v>
      </c>
      <c r="BT49" s="10">
        <v>2</v>
      </c>
      <c r="BU49" s="10" t="s">
        <v>1185</v>
      </c>
      <c r="BV49" s="10" t="s">
        <v>1160</v>
      </c>
      <c r="BW49" s="10" t="s">
        <v>186</v>
      </c>
      <c r="BX49" s="10"/>
      <c r="BY49" s="10"/>
    </row>
    <row r="50" spans="1:77" s="9" customFormat="1">
      <c r="A50" s="8" t="s">
        <v>805</v>
      </c>
      <c r="B50" s="8" t="str">
        <f>LEFT(Tabla2[[#This Row],[Ref]],10)</f>
        <v>RCMXB23508</v>
      </c>
      <c r="C50" s="12">
        <v>3671.2437683823523</v>
      </c>
      <c r="D50" s="1">
        <v>3618</v>
      </c>
      <c r="E50" s="103">
        <f>ROUNDUP(Tabla2[[#This Row],[€uros Antiguo2]]*1.08,0)</f>
        <v>3908</v>
      </c>
      <c r="F50" s="98">
        <f>ROUNDUP(Tabla2[[#This Row],[€uros Antiguo2]]*1.18,0)</f>
        <v>4270</v>
      </c>
      <c r="G50" s="98">
        <f>ROUNDUP(Tabla2[[#This Row],[€uro1]],0)</f>
        <v>3672</v>
      </c>
      <c r="H50" s="18">
        <v>38</v>
      </c>
      <c r="I50" s="9" t="s">
        <v>903</v>
      </c>
      <c r="J50" s="9" t="s">
        <v>903</v>
      </c>
      <c r="K50" s="9" t="s">
        <v>909</v>
      </c>
      <c r="L50" s="9" t="s">
        <v>405</v>
      </c>
      <c r="N50" s="9" t="s">
        <v>914</v>
      </c>
      <c r="O50" s="9" t="s">
        <v>915</v>
      </c>
      <c r="Y50" s="10" t="s">
        <v>1292</v>
      </c>
      <c r="Z50" s="10" t="s">
        <v>1293</v>
      </c>
      <c r="AA50" s="10" t="s">
        <v>1288</v>
      </c>
      <c r="AC50" s="10" t="s">
        <v>1104</v>
      </c>
      <c r="AD50" s="10" t="s">
        <v>1105</v>
      </c>
      <c r="AE50" s="9" t="s">
        <v>60</v>
      </c>
      <c r="AF50" s="9" t="s">
        <v>61</v>
      </c>
      <c r="AG50" s="9" t="s">
        <v>90</v>
      </c>
      <c r="AH50" s="9" t="s">
        <v>63</v>
      </c>
      <c r="AI50" s="9" t="s">
        <v>64</v>
      </c>
      <c r="AJ50" s="9" t="s">
        <v>65</v>
      </c>
      <c r="AK50" s="9" t="s">
        <v>67</v>
      </c>
      <c r="AL50" s="9" t="s">
        <v>151</v>
      </c>
      <c r="AM50" s="9" t="s">
        <v>235</v>
      </c>
      <c r="AN50" s="9" t="s">
        <v>108</v>
      </c>
      <c r="AO50" s="9" t="s">
        <v>69</v>
      </c>
      <c r="BC50" s="10">
        <v>0</v>
      </c>
      <c r="BG50" s="10" t="s">
        <v>986</v>
      </c>
      <c r="BJ50" s="10" t="s">
        <v>1055</v>
      </c>
      <c r="BO50" s="10" t="s">
        <v>1264</v>
      </c>
      <c r="BP50" s="10" t="s">
        <v>1265</v>
      </c>
      <c r="BT50" s="10">
        <v>2</v>
      </c>
      <c r="BU50" s="10" t="s">
        <v>1184</v>
      </c>
      <c r="BV50" s="10" t="s">
        <v>1160</v>
      </c>
      <c r="BW50" s="10" t="s">
        <v>186</v>
      </c>
      <c r="BX50" s="10"/>
      <c r="BY50" s="10"/>
    </row>
    <row r="51" spans="1:77" s="9" customFormat="1">
      <c r="A51" s="8" t="s">
        <v>804</v>
      </c>
      <c r="B51" s="8" t="str">
        <f>LEFT(Tabla2[[#This Row],[Ref]],10)</f>
        <v>RCMXB23508</v>
      </c>
      <c r="C51" s="12">
        <v>3375.984044117647</v>
      </c>
      <c r="D51" s="1">
        <v>3328</v>
      </c>
      <c r="E51" s="103">
        <f>ROUNDUP(Tabla2[[#This Row],[€uros Antiguo2]]*1.08,0)</f>
        <v>3595</v>
      </c>
      <c r="F51" s="98">
        <f>ROUNDUP(Tabla2[[#This Row],[€uros Antiguo2]]*1.18,0)</f>
        <v>3928</v>
      </c>
      <c r="G51" s="98">
        <f>ROUNDUP(Tabla2[[#This Row],[€uro1]],0)</f>
        <v>3376</v>
      </c>
      <c r="H51" s="18">
        <v>37</v>
      </c>
      <c r="I51" s="9" t="s">
        <v>903</v>
      </c>
      <c r="J51" s="9" t="s">
        <v>903</v>
      </c>
      <c r="K51" s="9" t="s">
        <v>909</v>
      </c>
      <c r="L51" s="9" t="s">
        <v>405</v>
      </c>
      <c r="N51" s="9" t="s">
        <v>914</v>
      </c>
      <c r="O51" s="9" t="s">
        <v>915</v>
      </c>
      <c r="Y51" s="10" t="s">
        <v>1292</v>
      </c>
      <c r="Z51" s="10" t="s">
        <v>1293</v>
      </c>
      <c r="AA51" s="10" t="s">
        <v>1288</v>
      </c>
      <c r="AC51" s="10" t="s">
        <v>1104</v>
      </c>
      <c r="AD51" s="10" t="s">
        <v>1105</v>
      </c>
      <c r="AE51" s="9" t="s">
        <v>60</v>
      </c>
      <c r="AF51" s="9" t="s">
        <v>61</v>
      </c>
      <c r="AG51" s="9" t="s">
        <v>90</v>
      </c>
      <c r="AH51" s="9" t="s">
        <v>63</v>
      </c>
      <c r="AI51" s="9" t="s">
        <v>64</v>
      </c>
      <c r="AJ51" s="9" t="s">
        <v>65</v>
      </c>
      <c r="AK51" s="9" t="s">
        <v>67</v>
      </c>
      <c r="AL51" s="9" t="s">
        <v>151</v>
      </c>
      <c r="AM51" s="9" t="s">
        <v>235</v>
      </c>
      <c r="AN51" s="9" t="s">
        <v>108</v>
      </c>
      <c r="AO51" s="9" t="s">
        <v>69</v>
      </c>
      <c r="BC51" s="10">
        <v>0</v>
      </c>
      <c r="BG51" s="10" t="s">
        <v>985</v>
      </c>
      <c r="BJ51" s="10"/>
      <c r="BO51" s="10" t="s">
        <v>1264</v>
      </c>
      <c r="BP51" s="10" t="s">
        <v>1265</v>
      </c>
      <c r="BT51" s="10">
        <v>2</v>
      </c>
      <c r="BU51" s="10" t="s">
        <v>1184</v>
      </c>
      <c r="BV51" s="10" t="s">
        <v>1160</v>
      </c>
      <c r="BW51" s="10" t="s">
        <v>186</v>
      </c>
      <c r="BX51" s="10"/>
      <c r="BY51" s="10"/>
    </row>
    <row r="52" spans="1:77" s="9" customFormat="1">
      <c r="A52" s="8" t="s">
        <v>815</v>
      </c>
      <c r="B52" s="8" t="str">
        <f>LEFT(Tabla2[[#This Row],[Ref]],10)</f>
        <v>RCMXB33506</v>
      </c>
      <c r="C52" s="12">
        <v>4625.2017463235297</v>
      </c>
      <c r="D52" s="1">
        <v>4559</v>
      </c>
      <c r="E52" s="103">
        <f>ROUNDUP(Tabla2[[#This Row],[€uros Antiguo2]]*1.08,0)</f>
        <v>4924</v>
      </c>
      <c r="F52" s="98">
        <f>ROUNDUP(Tabla2[[#This Row],[€uros Antiguo2]]*1.18,0)</f>
        <v>5380</v>
      </c>
      <c r="G52" s="98">
        <f>ROUNDUP(Tabla2[[#This Row],[€uro1]],0)</f>
        <v>4626</v>
      </c>
      <c r="H52" s="18">
        <v>60</v>
      </c>
      <c r="I52" s="9" t="s">
        <v>903</v>
      </c>
      <c r="J52" s="9" t="s">
        <v>903</v>
      </c>
      <c r="K52" s="9" t="s">
        <v>909</v>
      </c>
      <c r="L52" s="9" t="s">
        <v>405</v>
      </c>
      <c r="N52" s="9" t="s">
        <v>914</v>
      </c>
      <c r="O52" s="9" t="s">
        <v>915</v>
      </c>
      <c r="Y52" s="10" t="s">
        <v>1292</v>
      </c>
      <c r="Z52" s="10" t="s">
        <v>1293</v>
      </c>
      <c r="AA52" s="10" t="s">
        <v>1288</v>
      </c>
      <c r="AC52" s="10" t="s">
        <v>1111</v>
      </c>
      <c r="AD52" s="10" t="s">
        <v>1109</v>
      </c>
      <c r="AE52" s="9" t="s">
        <v>60</v>
      </c>
      <c r="AF52" s="9" t="s">
        <v>61</v>
      </c>
      <c r="AG52" s="9" t="s">
        <v>90</v>
      </c>
      <c r="AH52" s="9" t="s">
        <v>63</v>
      </c>
      <c r="AI52" s="9" t="s">
        <v>64</v>
      </c>
      <c r="AJ52" s="9" t="s">
        <v>65</v>
      </c>
      <c r="AK52" s="9" t="s">
        <v>67</v>
      </c>
      <c r="AL52" s="9" t="s">
        <v>151</v>
      </c>
      <c r="AM52" s="9" t="s">
        <v>235</v>
      </c>
      <c r="AN52" s="9" t="s">
        <v>108</v>
      </c>
      <c r="AO52" s="9" t="s">
        <v>69</v>
      </c>
      <c r="BC52" s="10">
        <v>0</v>
      </c>
      <c r="BG52" s="10" t="s">
        <v>995</v>
      </c>
      <c r="BJ52" s="10" t="s">
        <v>1056</v>
      </c>
      <c r="BO52" s="10" t="s">
        <v>1266</v>
      </c>
      <c r="BP52" s="10" t="s">
        <v>1267</v>
      </c>
      <c r="BT52" s="10">
        <v>3</v>
      </c>
      <c r="BU52" s="10" t="s">
        <v>1189</v>
      </c>
      <c r="BV52" s="10" t="s">
        <v>1160</v>
      </c>
      <c r="BW52" s="10" t="s">
        <v>1240</v>
      </c>
      <c r="BX52" s="10"/>
      <c r="BY52" s="10"/>
    </row>
    <row r="53" spans="1:77" s="9" customFormat="1">
      <c r="A53" s="8" t="s">
        <v>814</v>
      </c>
      <c r="B53" s="8" t="str">
        <f>LEFT(Tabla2[[#This Row],[Ref]],10)</f>
        <v>RCMXB33506</v>
      </c>
      <c r="C53" s="12">
        <v>3879.2053124999998</v>
      </c>
      <c r="D53" s="1">
        <v>3824</v>
      </c>
      <c r="E53" s="103">
        <f>ROUNDUP(Tabla2[[#This Row],[€uros Antiguo2]]*1.08,0)</f>
        <v>4130</v>
      </c>
      <c r="F53" s="98">
        <f>ROUNDUP(Tabla2[[#This Row],[€uros Antiguo2]]*1.18,0)</f>
        <v>4513</v>
      </c>
      <c r="G53" s="98">
        <f>ROUNDUP(Tabla2[[#This Row],[€uro1]],0)</f>
        <v>3880</v>
      </c>
      <c r="H53" s="18">
        <v>59</v>
      </c>
      <c r="I53" s="9" t="s">
        <v>903</v>
      </c>
      <c r="J53" s="9" t="s">
        <v>903</v>
      </c>
      <c r="K53" s="9" t="s">
        <v>909</v>
      </c>
      <c r="L53" s="9" t="s">
        <v>405</v>
      </c>
      <c r="N53" s="9" t="s">
        <v>914</v>
      </c>
      <c r="O53" s="9" t="s">
        <v>915</v>
      </c>
      <c r="Y53" s="10" t="s">
        <v>1292</v>
      </c>
      <c r="Z53" s="10" t="s">
        <v>1293</v>
      </c>
      <c r="AA53" s="10" t="s">
        <v>1288</v>
      </c>
      <c r="AC53" s="10" t="s">
        <v>1111</v>
      </c>
      <c r="AD53" s="10" t="s">
        <v>1109</v>
      </c>
      <c r="AE53" s="9" t="s">
        <v>60</v>
      </c>
      <c r="AF53" s="9" t="s">
        <v>61</v>
      </c>
      <c r="AG53" s="9" t="s">
        <v>90</v>
      </c>
      <c r="AH53" s="9" t="s">
        <v>63</v>
      </c>
      <c r="AI53" s="9" t="s">
        <v>64</v>
      </c>
      <c r="AJ53" s="9" t="s">
        <v>65</v>
      </c>
      <c r="AK53" s="9" t="s">
        <v>67</v>
      </c>
      <c r="AL53" s="9" t="s">
        <v>151</v>
      </c>
      <c r="AM53" s="9" t="s">
        <v>235</v>
      </c>
      <c r="AN53" s="9" t="s">
        <v>108</v>
      </c>
      <c r="AO53" s="9" t="s">
        <v>69</v>
      </c>
      <c r="BC53" s="10">
        <v>0</v>
      </c>
      <c r="BG53" s="10" t="s">
        <v>994</v>
      </c>
      <c r="BJ53" s="10"/>
      <c r="BO53" s="10" t="s">
        <v>1266</v>
      </c>
      <c r="BP53" s="10" t="s">
        <v>1267</v>
      </c>
      <c r="BT53" s="10">
        <v>3</v>
      </c>
      <c r="BU53" s="10" t="s">
        <v>1189</v>
      </c>
      <c r="BV53" s="10" t="s">
        <v>1160</v>
      </c>
      <c r="BW53" s="10" t="s">
        <v>1240</v>
      </c>
      <c r="BX53" s="10"/>
      <c r="BY53" s="10"/>
    </row>
    <row r="54" spans="1:77" s="9" customFormat="1">
      <c r="A54" s="8" t="s">
        <v>813</v>
      </c>
      <c r="B54" s="8" t="str">
        <f>LEFT(Tabla2[[#This Row],[Ref]],10)</f>
        <v>RCMXB33506</v>
      </c>
      <c r="C54" s="12">
        <v>4288.3292647058825</v>
      </c>
      <c r="D54" s="1">
        <v>4226</v>
      </c>
      <c r="E54" s="103">
        <f>ROUNDUP(Tabla2[[#This Row],[€uros Antiguo2]]*1.08,0)</f>
        <v>4565</v>
      </c>
      <c r="F54" s="98">
        <f>ROUNDUP(Tabla2[[#This Row],[€uros Antiguo2]]*1.18,0)</f>
        <v>4987</v>
      </c>
      <c r="G54" s="98">
        <f>ROUNDUP(Tabla2[[#This Row],[€uro1]],0)</f>
        <v>4289</v>
      </c>
      <c r="H54" s="18">
        <v>50</v>
      </c>
      <c r="I54" s="9" t="s">
        <v>903</v>
      </c>
      <c r="J54" s="9" t="s">
        <v>903</v>
      </c>
      <c r="K54" s="9" t="s">
        <v>909</v>
      </c>
      <c r="L54" s="9" t="s">
        <v>405</v>
      </c>
      <c r="N54" s="9" t="s">
        <v>914</v>
      </c>
      <c r="O54" s="9" t="s">
        <v>915</v>
      </c>
      <c r="Y54" s="10" t="s">
        <v>1292</v>
      </c>
      <c r="Z54" s="10" t="s">
        <v>1293</v>
      </c>
      <c r="AA54" s="10" t="s">
        <v>1288</v>
      </c>
      <c r="AC54" s="10" t="s">
        <v>1110</v>
      </c>
      <c r="AD54" s="10" t="s">
        <v>1109</v>
      </c>
      <c r="AE54" s="9" t="s">
        <v>60</v>
      </c>
      <c r="AF54" s="9" t="s">
        <v>61</v>
      </c>
      <c r="AG54" s="9" t="s">
        <v>90</v>
      </c>
      <c r="AH54" s="9" t="s">
        <v>63</v>
      </c>
      <c r="AI54" s="9" t="s">
        <v>64</v>
      </c>
      <c r="AJ54" s="9" t="s">
        <v>65</v>
      </c>
      <c r="AK54" s="9" t="s">
        <v>67</v>
      </c>
      <c r="AL54" s="9" t="s">
        <v>151</v>
      </c>
      <c r="AM54" s="9" t="s">
        <v>235</v>
      </c>
      <c r="AN54" s="9" t="s">
        <v>108</v>
      </c>
      <c r="AO54" s="9" t="s">
        <v>69</v>
      </c>
      <c r="BC54" s="10">
        <v>0</v>
      </c>
      <c r="BG54" s="10" t="s">
        <v>993</v>
      </c>
      <c r="BJ54" s="10" t="s">
        <v>1056</v>
      </c>
      <c r="BO54" s="10" t="s">
        <v>1266</v>
      </c>
      <c r="BP54" s="10" t="s">
        <v>1267</v>
      </c>
      <c r="BT54" s="10">
        <v>3</v>
      </c>
      <c r="BU54" s="10" t="s">
        <v>1188</v>
      </c>
      <c r="BV54" s="10" t="s">
        <v>1160</v>
      </c>
      <c r="BW54" s="10" t="s">
        <v>1239</v>
      </c>
      <c r="BX54" s="10"/>
      <c r="BY54" s="10"/>
    </row>
    <row r="55" spans="1:77" s="9" customFormat="1">
      <c r="A55" s="8" t="s">
        <v>812</v>
      </c>
      <c r="B55" s="8" t="str">
        <f>LEFT(Tabla2[[#This Row],[Ref]],10)</f>
        <v>RCMXB33506</v>
      </c>
      <c r="C55" s="12">
        <v>3953.5357169117642</v>
      </c>
      <c r="D55" s="1">
        <v>3897</v>
      </c>
      <c r="E55" s="103">
        <f>ROUNDUP(Tabla2[[#This Row],[€uros Antiguo2]]*1.08,0)</f>
        <v>4209</v>
      </c>
      <c r="F55" s="98">
        <f>ROUNDUP(Tabla2[[#This Row],[€uros Antiguo2]]*1.18,0)</f>
        <v>4599</v>
      </c>
      <c r="G55" s="98">
        <f>ROUNDUP(Tabla2[[#This Row],[€uro1]],0)</f>
        <v>3954</v>
      </c>
      <c r="H55" s="18">
        <v>49</v>
      </c>
      <c r="I55" s="9" t="s">
        <v>903</v>
      </c>
      <c r="J55" s="9" t="s">
        <v>903</v>
      </c>
      <c r="K55" s="9" t="s">
        <v>909</v>
      </c>
      <c r="L55" s="9" t="s">
        <v>405</v>
      </c>
      <c r="N55" s="9" t="s">
        <v>914</v>
      </c>
      <c r="O55" s="9" t="s">
        <v>915</v>
      </c>
      <c r="Y55" s="10" t="s">
        <v>1292</v>
      </c>
      <c r="Z55" s="10" t="s">
        <v>1293</v>
      </c>
      <c r="AA55" s="10" t="s">
        <v>1288</v>
      </c>
      <c r="AC55" s="10" t="s">
        <v>1110</v>
      </c>
      <c r="AD55" s="10" t="s">
        <v>1109</v>
      </c>
      <c r="AE55" s="9" t="s">
        <v>60</v>
      </c>
      <c r="AF55" s="9" t="s">
        <v>61</v>
      </c>
      <c r="AG55" s="9" t="s">
        <v>90</v>
      </c>
      <c r="AH55" s="9" t="s">
        <v>63</v>
      </c>
      <c r="AI55" s="9" t="s">
        <v>64</v>
      </c>
      <c r="AJ55" s="9" t="s">
        <v>65</v>
      </c>
      <c r="AK55" s="9" t="s">
        <v>67</v>
      </c>
      <c r="AL55" s="9" t="s">
        <v>151</v>
      </c>
      <c r="AM55" s="9" t="s">
        <v>235</v>
      </c>
      <c r="AN55" s="9" t="s">
        <v>108</v>
      </c>
      <c r="AO55" s="9" t="s">
        <v>69</v>
      </c>
      <c r="BC55" s="10">
        <v>0</v>
      </c>
      <c r="BG55" s="10" t="s">
        <v>992</v>
      </c>
      <c r="BJ55" s="10"/>
      <c r="BO55" s="10" t="s">
        <v>1266</v>
      </c>
      <c r="BP55" s="10" t="s">
        <v>1267</v>
      </c>
      <c r="BT55" s="10">
        <v>3</v>
      </c>
      <c r="BU55" s="10" t="s">
        <v>1188</v>
      </c>
      <c r="BV55" s="10" t="s">
        <v>1160</v>
      </c>
      <c r="BW55" s="10" t="s">
        <v>1239</v>
      </c>
      <c r="BX55" s="10"/>
      <c r="BY55" s="10"/>
    </row>
    <row r="56" spans="1:77" s="9" customFormat="1">
      <c r="A56" s="8" t="s">
        <v>811</v>
      </c>
      <c r="B56" s="8" t="str">
        <f>LEFT(Tabla2[[#This Row],[Ref]],10)</f>
        <v>RCMXB33506</v>
      </c>
      <c r="C56" s="12">
        <v>4454.6610110294114</v>
      </c>
      <c r="D56" s="1">
        <v>4391</v>
      </c>
      <c r="E56" s="103">
        <f>ROUNDUP(Tabla2[[#This Row],[€uros Antiguo2]]*1.08,0)</f>
        <v>4743</v>
      </c>
      <c r="F56" s="98">
        <f>ROUNDUP(Tabla2[[#This Row],[€uros Antiguo2]]*1.18,0)</f>
        <v>5182</v>
      </c>
      <c r="G56" s="98">
        <f>ROUNDUP(Tabla2[[#This Row],[€uro1]],0)</f>
        <v>4455</v>
      </c>
      <c r="H56" s="18">
        <v>40</v>
      </c>
      <c r="I56" s="9" t="s">
        <v>903</v>
      </c>
      <c r="J56" s="9" t="s">
        <v>903</v>
      </c>
      <c r="K56" s="9" t="s">
        <v>909</v>
      </c>
      <c r="L56" s="9" t="s">
        <v>405</v>
      </c>
      <c r="N56" s="9" t="s">
        <v>914</v>
      </c>
      <c r="O56" s="9" t="s">
        <v>915</v>
      </c>
      <c r="Y56" s="10" t="s">
        <v>1292</v>
      </c>
      <c r="Z56" s="10" t="s">
        <v>1293</v>
      </c>
      <c r="AA56" s="10" t="s">
        <v>1288</v>
      </c>
      <c r="AC56" s="10" t="s">
        <v>1108</v>
      </c>
      <c r="AD56" s="10" t="s">
        <v>1109</v>
      </c>
      <c r="AE56" s="9" t="s">
        <v>60</v>
      </c>
      <c r="AF56" s="9" t="s">
        <v>61</v>
      </c>
      <c r="AG56" s="9" t="s">
        <v>90</v>
      </c>
      <c r="AH56" s="9" t="s">
        <v>63</v>
      </c>
      <c r="AI56" s="9" t="s">
        <v>64</v>
      </c>
      <c r="AJ56" s="9" t="s">
        <v>65</v>
      </c>
      <c r="AK56" s="9" t="s">
        <v>67</v>
      </c>
      <c r="AL56" s="9" t="s">
        <v>151</v>
      </c>
      <c r="AM56" s="9" t="s">
        <v>235</v>
      </c>
      <c r="AN56" s="9" t="s">
        <v>108</v>
      </c>
      <c r="AO56" s="9" t="s">
        <v>69</v>
      </c>
      <c r="BC56" s="10">
        <v>0</v>
      </c>
      <c r="BG56" s="10" t="s">
        <v>991</v>
      </c>
      <c r="BJ56" s="10" t="s">
        <v>1056</v>
      </c>
      <c r="BO56" s="10" t="s">
        <v>1266</v>
      </c>
      <c r="BP56" s="10" t="s">
        <v>1267</v>
      </c>
      <c r="BT56" s="10">
        <v>3</v>
      </c>
      <c r="BU56" s="10" t="s">
        <v>1187</v>
      </c>
      <c r="BV56" s="10" t="s">
        <v>1160</v>
      </c>
      <c r="BW56" s="10" t="s">
        <v>1238</v>
      </c>
      <c r="BX56" s="10"/>
      <c r="BY56" s="10"/>
    </row>
    <row r="57" spans="1:77" s="9" customFormat="1">
      <c r="A57" s="8" t="s">
        <v>810</v>
      </c>
      <c r="B57" s="8" t="str">
        <f>LEFT(Tabla2[[#This Row],[Ref]],10)</f>
        <v>RCMXB33506</v>
      </c>
      <c r="C57" s="12">
        <v>4095.8574816176465</v>
      </c>
      <c r="D57" s="1">
        <v>4037</v>
      </c>
      <c r="E57" s="103">
        <f>ROUNDUP(Tabla2[[#This Row],[€uros Antiguo2]]*1.08,0)</f>
        <v>4360</v>
      </c>
      <c r="F57" s="98">
        <f>ROUNDUP(Tabla2[[#This Row],[€uros Antiguo2]]*1.18,0)</f>
        <v>4764</v>
      </c>
      <c r="G57" s="98">
        <f>ROUNDUP(Tabla2[[#This Row],[€uro1]],0)</f>
        <v>4096</v>
      </c>
      <c r="H57" s="18">
        <v>39</v>
      </c>
      <c r="I57" s="9" t="s">
        <v>903</v>
      </c>
      <c r="J57" s="9" t="s">
        <v>903</v>
      </c>
      <c r="K57" s="9" t="s">
        <v>909</v>
      </c>
      <c r="L57" s="9" t="s">
        <v>405</v>
      </c>
      <c r="N57" s="9" t="s">
        <v>914</v>
      </c>
      <c r="O57" s="9" t="s">
        <v>915</v>
      </c>
      <c r="Y57" s="10" t="s">
        <v>1292</v>
      </c>
      <c r="Z57" s="10" t="s">
        <v>1293</v>
      </c>
      <c r="AA57" s="10" t="s">
        <v>1288</v>
      </c>
      <c r="AC57" s="10" t="s">
        <v>1108</v>
      </c>
      <c r="AD57" s="10" t="s">
        <v>1109</v>
      </c>
      <c r="AE57" s="9" t="s">
        <v>60</v>
      </c>
      <c r="AF57" s="9" t="s">
        <v>61</v>
      </c>
      <c r="AG57" s="9" t="s">
        <v>90</v>
      </c>
      <c r="AH57" s="9" t="s">
        <v>63</v>
      </c>
      <c r="AI57" s="9" t="s">
        <v>64</v>
      </c>
      <c r="AJ57" s="9" t="s">
        <v>65</v>
      </c>
      <c r="AK57" s="9" t="s">
        <v>67</v>
      </c>
      <c r="AL57" s="9" t="s">
        <v>151</v>
      </c>
      <c r="AM57" s="9" t="s">
        <v>235</v>
      </c>
      <c r="AN57" s="9" t="s">
        <v>108</v>
      </c>
      <c r="AO57" s="9" t="s">
        <v>69</v>
      </c>
      <c r="BC57" s="10">
        <v>0</v>
      </c>
      <c r="BG57" s="10" t="s">
        <v>153</v>
      </c>
      <c r="BJ57" s="10"/>
      <c r="BO57" s="10" t="s">
        <v>1266</v>
      </c>
      <c r="BP57" s="10" t="s">
        <v>1267</v>
      </c>
      <c r="BT57" s="10">
        <v>3</v>
      </c>
      <c r="BU57" s="10" t="s">
        <v>1187</v>
      </c>
      <c r="BV57" s="10" t="s">
        <v>1160</v>
      </c>
      <c r="BW57" s="10" t="s">
        <v>1238</v>
      </c>
      <c r="BX57" s="10"/>
      <c r="BY57" s="10"/>
    </row>
    <row r="58" spans="1:77" s="9" customFormat="1">
      <c r="A58" s="8" t="s">
        <v>821</v>
      </c>
      <c r="B58" s="8" t="str">
        <f>LEFT(Tabla2[[#This Row],[Ref]],10)</f>
        <v>RCMXB43506</v>
      </c>
      <c r="C58" s="12">
        <v>5305.8140073529403</v>
      </c>
      <c r="D58" s="1">
        <v>5231</v>
      </c>
      <c r="E58" s="103">
        <f>ROUNDUP(Tabla2[[#This Row],[€uros Antiguo2]]*1.08,0)</f>
        <v>5650</v>
      </c>
      <c r="F58" s="98">
        <f>ROUNDUP(Tabla2[[#This Row],[€uros Antiguo2]]*1.18,0)</f>
        <v>6173</v>
      </c>
      <c r="G58" s="98">
        <f>ROUNDUP(Tabla2[[#This Row],[€uro1]],0)</f>
        <v>5306</v>
      </c>
      <c r="H58" s="18">
        <v>62</v>
      </c>
      <c r="I58" s="9" t="s">
        <v>903</v>
      </c>
      <c r="J58" s="9" t="s">
        <v>903</v>
      </c>
      <c r="K58" s="9" t="s">
        <v>909</v>
      </c>
      <c r="L58" s="9" t="s">
        <v>405</v>
      </c>
      <c r="N58" s="9" t="s">
        <v>914</v>
      </c>
      <c r="O58" s="9" t="s">
        <v>915</v>
      </c>
      <c r="Y58" s="10" t="s">
        <v>1292</v>
      </c>
      <c r="Z58" s="10" t="s">
        <v>1294</v>
      </c>
      <c r="AA58" s="10" t="s">
        <v>1288</v>
      </c>
      <c r="AC58" s="10" t="s">
        <v>1115</v>
      </c>
      <c r="AD58" s="10" t="s">
        <v>1113</v>
      </c>
      <c r="AE58" s="9" t="s">
        <v>60</v>
      </c>
      <c r="AF58" s="9" t="s">
        <v>61</v>
      </c>
      <c r="AG58" s="9" t="s">
        <v>90</v>
      </c>
      <c r="AH58" s="9" t="s">
        <v>63</v>
      </c>
      <c r="AI58" s="9" t="s">
        <v>64</v>
      </c>
      <c r="AJ58" s="9" t="s">
        <v>65</v>
      </c>
      <c r="AK58" s="9" t="s">
        <v>67</v>
      </c>
      <c r="AL58" s="9" t="s">
        <v>151</v>
      </c>
      <c r="AM58" s="9" t="s">
        <v>235</v>
      </c>
      <c r="AN58" s="9" t="s">
        <v>108</v>
      </c>
      <c r="AO58" s="9" t="s">
        <v>69</v>
      </c>
      <c r="BC58" s="10">
        <v>0</v>
      </c>
      <c r="BG58" s="10" t="s">
        <v>1000</v>
      </c>
      <c r="BJ58" s="10" t="s">
        <v>1057</v>
      </c>
      <c r="BO58" s="10" t="s">
        <v>1268</v>
      </c>
      <c r="BP58" s="10" t="s">
        <v>1269</v>
      </c>
      <c r="BT58" s="10">
        <v>4</v>
      </c>
      <c r="BU58" s="10" t="s">
        <v>1192</v>
      </c>
      <c r="BV58" s="10" t="s">
        <v>1160</v>
      </c>
      <c r="BW58" s="10" t="s">
        <v>1229</v>
      </c>
      <c r="BX58" s="10"/>
      <c r="BY58" s="10"/>
    </row>
    <row r="59" spans="1:77" s="9" customFormat="1">
      <c r="A59" s="8" t="s">
        <v>820</v>
      </c>
      <c r="B59" s="8" t="str">
        <f>LEFT(Tabla2[[#This Row],[Ref]],10)</f>
        <v>RCMXB43506</v>
      </c>
      <c r="C59" s="12">
        <v>4887.7608639705877</v>
      </c>
      <c r="D59" s="1">
        <v>4818</v>
      </c>
      <c r="E59" s="103">
        <f>ROUNDUP(Tabla2[[#This Row],[€uros Antiguo2]]*1.08,0)</f>
        <v>5204</v>
      </c>
      <c r="F59" s="98">
        <f>ROUNDUP(Tabla2[[#This Row],[€uros Antiguo2]]*1.18,0)</f>
        <v>5686</v>
      </c>
      <c r="G59" s="98">
        <f>ROUNDUP(Tabla2[[#This Row],[€uro1]],0)</f>
        <v>4888</v>
      </c>
      <c r="H59" s="18">
        <v>61</v>
      </c>
      <c r="I59" s="9" t="s">
        <v>903</v>
      </c>
      <c r="J59" s="9" t="s">
        <v>903</v>
      </c>
      <c r="K59" s="9" t="s">
        <v>909</v>
      </c>
      <c r="L59" s="9" t="s">
        <v>405</v>
      </c>
      <c r="N59" s="9" t="s">
        <v>914</v>
      </c>
      <c r="O59" s="9" t="s">
        <v>915</v>
      </c>
      <c r="Y59" s="10" t="s">
        <v>1292</v>
      </c>
      <c r="Z59" s="10" t="s">
        <v>1294</v>
      </c>
      <c r="AA59" s="10" t="s">
        <v>1288</v>
      </c>
      <c r="AC59" s="10" t="s">
        <v>1115</v>
      </c>
      <c r="AD59" s="10" t="s">
        <v>1113</v>
      </c>
      <c r="AE59" s="9" t="s">
        <v>60</v>
      </c>
      <c r="AF59" s="9" t="s">
        <v>61</v>
      </c>
      <c r="AG59" s="9" t="s">
        <v>90</v>
      </c>
      <c r="AH59" s="9" t="s">
        <v>63</v>
      </c>
      <c r="AI59" s="9" t="s">
        <v>64</v>
      </c>
      <c r="AJ59" s="9" t="s">
        <v>65</v>
      </c>
      <c r="AK59" s="9" t="s">
        <v>67</v>
      </c>
      <c r="AL59" s="9" t="s">
        <v>151</v>
      </c>
      <c r="AM59" s="9" t="s">
        <v>235</v>
      </c>
      <c r="AN59" s="9" t="s">
        <v>108</v>
      </c>
      <c r="AO59" s="9" t="s">
        <v>69</v>
      </c>
      <c r="BC59" s="10">
        <v>0</v>
      </c>
      <c r="BG59" s="10" t="s">
        <v>999</v>
      </c>
      <c r="BJ59" s="10"/>
      <c r="BO59" s="10" t="s">
        <v>1268</v>
      </c>
      <c r="BP59" s="10" t="s">
        <v>1269</v>
      </c>
      <c r="BT59" s="10">
        <v>4</v>
      </c>
      <c r="BU59" s="10" t="s">
        <v>1192</v>
      </c>
      <c r="BV59" s="10" t="s">
        <v>1160</v>
      </c>
      <c r="BW59" s="10" t="s">
        <v>1229</v>
      </c>
      <c r="BX59" s="10"/>
      <c r="BY59" s="10"/>
    </row>
    <row r="60" spans="1:77" s="9" customFormat="1">
      <c r="A60" s="8" t="s">
        <v>819</v>
      </c>
      <c r="B60" s="8" t="str">
        <f>LEFT(Tabla2[[#This Row],[Ref]],10)</f>
        <v>RCMXB43506</v>
      </c>
      <c r="C60" s="12">
        <v>5439.2065808823527</v>
      </c>
      <c r="D60" s="1">
        <v>5363</v>
      </c>
      <c r="E60" s="103">
        <f>ROUNDUP(Tabla2[[#This Row],[€uros Antiguo2]]*1.08,0)</f>
        <v>5793</v>
      </c>
      <c r="F60" s="98">
        <f>ROUNDUP(Tabla2[[#This Row],[€uros Antiguo2]]*1.18,0)</f>
        <v>6329</v>
      </c>
      <c r="G60" s="98">
        <f>ROUNDUP(Tabla2[[#This Row],[€uro1]],0)</f>
        <v>5440</v>
      </c>
      <c r="H60" s="18">
        <v>52</v>
      </c>
      <c r="I60" s="9" t="s">
        <v>903</v>
      </c>
      <c r="J60" s="9" t="s">
        <v>903</v>
      </c>
      <c r="K60" s="9" t="s">
        <v>909</v>
      </c>
      <c r="L60" s="9" t="s">
        <v>405</v>
      </c>
      <c r="N60" s="9" t="s">
        <v>914</v>
      </c>
      <c r="O60" s="9" t="s">
        <v>915</v>
      </c>
      <c r="Y60" s="10" t="s">
        <v>1292</v>
      </c>
      <c r="Z60" s="10" t="s">
        <v>1294</v>
      </c>
      <c r="AA60" s="10" t="s">
        <v>1288</v>
      </c>
      <c r="AC60" s="10" t="s">
        <v>1114</v>
      </c>
      <c r="AD60" s="10" t="s">
        <v>1113</v>
      </c>
      <c r="AE60" s="9" t="s">
        <v>60</v>
      </c>
      <c r="AF60" s="9" t="s">
        <v>61</v>
      </c>
      <c r="AG60" s="9" t="s">
        <v>90</v>
      </c>
      <c r="AH60" s="9" t="s">
        <v>63</v>
      </c>
      <c r="AI60" s="9" t="s">
        <v>64</v>
      </c>
      <c r="AJ60" s="9" t="s">
        <v>65</v>
      </c>
      <c r="AK60" s="9" t="s">
        <v>67</v>
      </c>
      <c r="AL60" s="9" t="s">
        <v>151</v>
      </c>
      <c r="AM60" s="9" t="s">
        <v>235</v>
      </c>
      <c r="AN60" s="9" t="s">
        <v>108</v>
      </c>
      <c r="AO60" s="9" t="s">
        <v>69</v>
      </c>
      <c r="BC60" s="10">
        <v>0</v>
      </c>
      <c r="BG60" s="10" t="s">
        <v>998</v>
      </c>
      <c r="BJ60" s="10" t="s">
        <v>1057</v>
      </c>
      <c r="BO60" s="10" t="s">
        <v>1268</v>
      </c>
      <c r="BP60" s="10" t="s">
        <v>1269</v>
      </c>
      <c r="BT60" s="10">
        <v>4</v>
      </c>
      <c r="BU60" s="10" t="s">
        <v>1191</v>
      </c>
      <c r="BV60" s="10" t="s">
        <v>1160</v>
      </c>
      <c r="BW60" s="10" t="s">
        <v>1228</v>
      </c>
      <c r="BX60" s="10"/>
      <c r="BY60" s="10"/>
    </row>
    <row r="61" spans="1:77" s="9" customFormat="1">
      <c r="A61" s="8" t="s">
        <v>818</v>
      </c>
      <c r="B61" s="8" t="str">
        <f>LEFT(Tabla2[[#This Row],[Ref]],10)</f>
        <v>RCMXB43506</v>
      </c>
      <c r="C61" s="12">
        <v>5023.5050183823523</v>
      </c>
      <c r="D61" s="1">
        <v>4951</v>
      </c>
      <c r="E61" s="103">
        <f>ROUNDUP(Tabla2[[#This Row],[€uros Antiguo2]]*1.08,0)</f>
        <v>5348</v>
      </c>
      <c r="F61" s="98">
        <f>ROUNDUP(Tabla2[[#This Row],[€uros Antiguo2]]*1.18,0)</f>
        <v>5843</v>
      </c>
      <c r="G61" s="98">
        <f>ROUNDUP(Tabla2[[#This Row],[€uro1]],0)</f>
        <v>5024</v>
      </c>
      <c r="H61" s="18">
        <v>51</v>
      </c>
      <c r="I61" s="9" t="s">
        <v>903</v>
      </c>
      <c r="J61" s="9" t="s">
        <v>903</v>
      </c>
      <c r="K61" s="9" t="s">
        <v>909</v>
      </c>
      <c r="L61" s="9" t="s">
        <v>405</v>
      </c>
      <c r="N61" s="9" t="s">
        <v>914</v>
      </c>
      <c r="O61" s="9" t="s">
        <v>915</v>
      </c>
      <c r="Y61" s="10" t="s">
        <v>1292</v>
      </c>
      <c r="Z61" s="10" t="s">
        <v>1294</v>
      </c>
      <c r="AA61" s="10" t="s">
        <v>1288</v>
      </c>
      <c r="AC61" s="10" t="s">
        <v>1114</v>
      </c>
      <c r="AD61" s="10" t="s">
        <v>1113</v>
      </c>
      <c r="AE61" s="9" t="s">
        <v>60</v>
      </c>
      <c r="AF61" s="9" t="s">
        <v>61</v>
      </c>
      <c r="AG61" s="9" t="s">
        <v>90</v>
      </c>
      <c r="AH61" s="9" t="s">
        <v>63</v>
      </c>
      <c r="AI61" s="9" t="s">
        <v>64</v>
      </c>
      <c r="AJ61" s="9" t="s">
        <v>65</v>
      </c>
      <c r="AK61" s="9" t="s">
        <v>67</v>
      </c>
      <c r="AL61" s="9" t="s">
        <v>151</v>
      </c>
      <c r="AM61" s="9" t="s">
        <v>235</v>
      </c>
      <c r="AN61" s="9" t="s">
        <v>108</v>
      </c>
      <c r="AO61" s="9" t="s">
        <v>69</v>
      </c>
      <c r="BC61" s="10">
        <v>0</v>
      </c>
      <c r="BG61" s="10" t="s">
        <v>997</v>
      </c>
      <c r="BJ61" s="10"/>
      <c r="BO61" s="10" t="s">
        <v>1268</v>
      </c>
      <c r="BP61" s="10" t="s">
        <v>1269</v>
      </c>
      <c r="BT61" s="10">
        <v>4</v>
      </c>
      <c r="BU61" s="10" t="s">
        <v>1191</v>
      </c>
      <c r="BV61" s="10" t="s">
        <v>1160</v>
      </c>
      <c r="BW61" s="10" t="s">
        <v>1228</v>
      </c>
      <c r="BX61" s="10"/>
      <c r="BY61" s="10"/>
    </row>
    <row r="62" spans="1:77" s="9" customFormat="1">
      <c r="A62" s="8" t="s">
        <v>817</v>
      </c>
      <c r="B62" s="8" t="str">
        <f>LEFT(Tabla2[[#This Row],[Ref]],10)</f>
        <v>RCMXB43506</v>
      </c>
      <c r="C62" s="12">
        <v>5482.9493933823524</v>
      </c>
      <c r="D62" s="1">
        <v>5405</v>
      </c>
      <c r="E62" s="103">
        <f>ROUNDUP(Tabla2[[#This Row],[€uros Antiguo2]]*1.08,0)</f>
        <v>5838</v>
      </c>
      <c r="F62" s="98">
        <f>ROUNDUP(Tabla2[[#This Row],[€uros Antiguo2]]*1.18,0)</f>
        <v>6378</v>
      </c>
      <c r="G62" s="98">
        <f>ROUNDUP(Tabla2[[#This Row],[€uro1]],0)</f>
        <v>5483</v>
      </c>
      <c r="H62" s="18">
        <v>42</v>
      </c>
      <c r="I62" s="9" t="s">
        <v>903</v>
      </c>
      <c r="J62" s="9" t="s">
        <v>903</v>
      </c>
      <c r="K62" s="9" t="s">
        <v>909</v>
      </c>
      <c r="L62" s="9" t="s">
        <v>405</v>
      </c>
      <c r="N62" s="9" t="s">
        <v>914</v>
      </c>
      <c r="O62" s="9" t="s">
        <v>915</v>
      </c>
      <c r="Y62" s="10" t="s">
        <v>1292</v>
      </c>
      <c r="Z62" s="10" t="s">
        <v>1294</v>
      </c>
      <c r="AA62" s="10" t="s">
        <v>1288</v>
      </c>
      <c r="AC62" s="10" t="s">
        <v>1112</v>
      </c>
      <c r="AD62" s="10" t="s">
        <v>1113</v>
      </c>
      <c r="AE62" s="9" t="s">
        <v>60</v>
      </c>
      <c r="AF62" s="9" t="s">
        <v>61</v>
      </c>
      <c r="AG62" s="9" t="s">
        <v>90</v>
      </c>
      <c r="AH62" s="9" t="s">
        <v>63</v>
      </c>
      <c r="AI62" s="9" t="s">
        <v>64</v>
      </c>
      <c r="AJ62" s="9" t="s">
        <v>65</v>
      </c>
      <c r="AK62" s="9" t="s">
        <v>67</v>
      </c>
      <c r="AL62" s="9" t="s">
        <v>151</v>
      </c>
      <c r="AM62" s="9" t="s">
        <v>235</v>
      </c>
      <c r="AN62" s="9" t="s">
        <v>108</v>
      </c>
      <c r="AO62" s="9" t="s">
        <v>69</v>
      </c>
      <c r="BC62" s="10">
        <v>0</v>
      </c>
      <c r="BG62" s="10" t="s">
        <v>996</v>
      </c>
      <c r="BJ62" s="10" t="s">
        <v>1057</v>
      </c>
      <c r="BO62" s="10" t="s">
        <v>1268</v>
      </c>
      <c r="BP62" s="10" t="s">
        <v>1269</v>
      </c>
      <c r="BT62" s="10">
        <v>4</v>
      </c>
      <c r="BU62" s="10" t="s">
        <v>1190</v>
      </c>
      <c r="BV62" s="10" t="s">
        <v>1160</v>
      </c>
      <c r="BW62" s="10" t="s">
        <v>1240</v>
      </c>
      <c r="BX62" s="10"/>
      <c r="BY62" s="10"/>
    </row>
    <row r="63" spans="1:77" s="9" customFormat="1">
      <c r="A63" s="8" t="s">
        <v>816</v>
      </c>
      <c r="B63" s="8" t="str">
        <f>LEFT(Tabla2[[#This Row],[Ref]],10)</f>
        <v>RCMXB43506</v>
      </c>
      <c r="C63" s="12">
        <v>5062.8002757352942</v>
      </c>
      <c r="D63" s="1">
        <v>4991</v>
      </c>
      <c r="E63" s="103">
        <f>ROUNDUP(Tabla2[[#This Row],[€uros Antiguo2]]*1.08,0)</f>
        <v>5391</v>
      </c>
      <c r="F63" s="98">
        <f>ROUNDUP(Tabla2[[#This Row],[€uros Antiguo2]]*1.18,0)</f>
        <v>5890</v>
      </c>
      <c r="G63" s="98">
        <f>ROUNDUP(Tabla2[[#This Row],[€uro1]],0)</f>
        <v>5063</v>
      </c>
      <c r="H63" s="18">
        <v>41</v>
      </c>
      <c r="I63" s="9" t="s">
        <v>903</v>
      </c>
      <c r="J63" s="9" t="s">
        <v>903</v>
      </c>
      <c r="K63" s="9" t="s">
        <v>909</v>
      </c>
      <c r="L63" s="9" t="s">
        <v>405</v>
      </c>
      <c r="N63" s="9" t="s">
        <v>914</v>
      </c>
      <c r="O63" s="9" t="s">
        <v>915</v>
      </c>
      <c r="Y63" s="10" t="s">
        <v>1292</v>
      </c>
      <c r="Z63" s="10" t="s">
        <v>1294</v>
      </c>
      <c r="AA63" s="10" t="s">
        <v>1288</v>
      </c>
      <c r="AC63" s="10" t="s">
        <v>1112</v>
      </c>
      <c r="AD63" s="10" t="s">
        <v>1113</v>
      </c>
      <c r="AE63" s="9" t="s">
        <v>60</v>
      </c>
      <c r="AF63" s="9" t="s">
        <v>61</v>
      </c>
      <c r="AG63" s="9" t="s">
        <v>90</v>
      </c>
      <c r="AH63" s="9" t="s">
        <v>63</v>
      </c>
      <c r="AI63" s="9" t="s">
        <v>64</v>
      </c>
      <c r="AJ63" s="9" t="s">
        <v>65</v>
      </c>
      <c r="AK63" s="9" t="s">
        <v>67</v>
      </c>
      <c r="AL63" s="9" t="s">
        <v>151</v>
      </c>
      <c r="AM63" s="9" t="s">
        <v>235</v>
      </c>
      <c r="AN63" s="9" t="s">
        <v>108</v>
      </c>
      <c r="AO63" s="9" t="s">
        <v>69</v>
      </c>
      <c r="BC63" s="10">
        <v>0</v>
      </c>
      <c r="BG63" s="10" t="s">
        <v>996</v>
      </c>
      <c r="BJ63" s="10"/>
      <c r="BO63" s="10" t="s">
        <v>1268</v>
      </c>
      <c r="BP63" s="10" t="s">
        <v>1269</v>
      </c>
      <c r="BT63" s="10">
        <v>4</v>
      </c>
      <c r="BU63" s="10" t="s">
        <v>1190</v>
      </c>
      <c r="BV63" s="10" t="s">
        <v>1160</v>
      </c>
      <c r="BW63" s="10" t="s">
        <v>1240</v>
      </c>
      <c r="BX63" s="10"/>
      <c r="BY63" s="10"/>
    </row>
    <row r="64" spans="1:77" s="104" customFormat="1">
      <c r="A64" s="100" t="s">
        <v>822</v>
      </c>
      <c r="B64" s="100" t="str">
        <f>LEFT(Tabla2[[#This Row],[Ref]],10)</f>
        <v>RCXB12506</v>
      </c>
      <c r="C64" s="101">
        <v>960.97863970588264</v>
      </c>
      <c r="D64" s="102">
        <v>947</v>
      </c>
      <c r="E64" s="103">
        <f>ROUNDUP(Tabla2[[#This Row],[€uros Antiguo2]]*1.08,0)</f>
        <v>1023</v>
      </c>
      <c r="F64" s="103">
        <f>ROUNDUP(Tabla2[[#This Row],[€uros Antiguo2]]*1.18,0)</f>
        <v>1118</v>
      </c>
      <c r="G64" s="103">
        <f>ROUNDUP(Tabla2[[#This Row],[€uro1]],0)</f>
        <v>961</v>
      </c>
      <c r="H64" s="18">
        <v>63</v>
      </c>
      <c r="I64" s="104" t="s">
        <v>902</v>
      </c>
      <c r="J64" s="104" t="s">
        <v>902</v>
      </c>
      <c r="K64" s="104" t="s">
        <v>910</v>
      </c>
      <c r="L64" s="104" t="s">
        <v>405</v>
      </c>
      <c r="N64" s="104" t="s">
        <v>914</v>
      </c>
      <c r="O64" s="104" t="s">
        <v>915</v>
      </c>
      <c r="Y64" s="102" t="s">
        <v>1298</v>
      </c>
      <c r="Z64" s="102" t="s">
        <v>1298</v>
      </c>
      <c r="AA64" s="102" t="s">
        <v>1288</v>
      </c>
      <c r="AC64" s="102" t="s">
        <v>1116</v>
      </c>
      <c r="AD64" s="102" t="s">
        <v>1117</v>
      </c>
      <c r="AE64" s="104" t="s">
        <v>60</v>
      </c>
      <c r="AF64" s="104" t="s">
        <v>61</v>
      </c>
      <c r="AG64" s="104" t="s">
        <v>90</v>
      </c>
      <c r="AH64" s="104" t="s">
        <v>63</v>
      </c>
      <c r="AI64" s="104" t="s">
        <v>64</v>
      </c>
      <c r="AJ64" s="104" t="s">
        <v>65</v>
      </c>
      <c r="AK64" s="104" t="s">
        <v>67</v>
      </c>
      <c r="AL64" s="104" t="s">
        <v>151</v>
      </c>
      <c r="AM64" s="104" t="s">
        <v>235</v>
      </c>
      <c r="AN64" s="104" t="s">
        <v>108</v>
      </c>
      <c r="BC64" s="102">
        <v>0</v>
      </c>
      <c r="BG64" s="102" t="s">
        <v>1001</v>
      </c>
      <c r="BJ64" s="102"/>
      <c r="BO64" s="102" t="s">
        <v>1270</v>
      </c>
      <c r="BP64" s="102" t="s">
        <v>1271</v>
      </c>
      <c r="BT64" s="102">
        <v>1</v>
      </c>
      <c r="BU64" s="102" t="s">
        <v>1193</v>
      </c>
      <c r="BV64" s="102" t="s">
        <v>1161</v>
      </c>
      <c r="BW64" s="102" t="s">
        <v>181</v>
      </c>
      <c r="BX64" s="102"/>
      <c r="BY64" s="102"/>
    </row>
    <row r="65" spans="1:132" s="104" customFormat="1">
      <c r="A65" s="8" t="s">
        <v>823</v>
      </c>
      <c r="B65" s="8" t="str">
        <f>LEFT(Tabla2[[#This Row],[Ref]],10)</f>
        <v>RCXB12506E</v>
      </c>
      <c r="C65" s="12">
        <v>1247.1217279411762</v>
      </c>
      <c r="D65" s="1">
        <v>1230</v>
      </c>
      <c r="E65" s="103">
        <f>ROUNDUP(Tabla2[[#This Row],[€uros Antiguo2]]*1.08,0)</f>
        <v>1329</v>
      </c>
      <c r="F65" s="98">
        <f>ROUNDUP(Tabla2[[#This Row],[€uros Antiguo2]]*1.18,0)</f>
        <v>1452</v>
      </c>
      <c r="G65" s="98">
        <f>ROUNDUP(Tabla2[[#This Row],[€uro1]],0)</f>
        <v>1248</v>
      </c>
      <c r="H65" s="18">
        <v>69</v>
      </c>
      <c r="I65" s="9" t="s">
        <v>902</v>
      </c>
      <c r="J65" s="9" t="s">
        <v>902</v>
      </c>
      <c r="K65" s="9" t="s">
        <v>910</v>
      </c>
      <c r="L65" s="9" t="s">
        <v>405</v>
      </c>
      <c r="M65" s="9"/>
      <c r="N65" s="9" t="s">
        <v>914</v>
      </c>
      <c r="O65" s="9" t="s">
        <v>915</v>
      </c>
      <c r="P65" s="9"/>
      <c r="Q65" s="9"/>
      <c r="R65" s="9"/>
      <c r="S65" s="9"/>
      <c r="T65" s="9"/>
      <c r="U65" s="9"/>
      <c r="V65" s="9"/>
      <c r="W65" s="9"/>
      <c r="X65" s="9"/>
      <c r="Y65" s="10" t="s">
        <v>1298</v>
      </c>
      <c r="Z65" s="10" t="s">
        <v>1298</v>
      </c>
      <c r="AA65" s="10" t="s">
        <v>1288</v>
      </c>
      <c r="AB65" s="9"/>
      <c r="AC65" s="10" t="s">
        <v>1116</v>
      </c>
      <c r="AD65" s="10" t="s">
        <v>1117</v>
      </c>
      <c r="AE65" s="9" t="s">
        <v>60</v>
      </c>
      <c r="AF65" s="9" t="s">
        <v>61</v>
      </c>
      <c r="AG65" s="9" t="s">
        <v>90</v>
      </c>
      <c r="AH65" s="9" t="s">
        <v>63</v>
      </c>
      <c r="AI65" s="9" t="s">
        <v>64</v>
      </c>
      <c r="AJ65" s="9" t="s">
        <v>65</v>
      </c>
      <c r="AK65" s="9" t="s">
        <v>67</v>
      </c>
      <c r="AL65" s="9" t="s">
        <v>151</v>
      </c>
      <c r="AM65" s="9" t="s">
        <v>235</v>
      </c>
      <c r="AN65" s="9" t="s">
        <v>108</v>
      </c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10">
        <v>0</v>
      </c>
      <c r="BD65" s="9"/>
      <c r="BE65" s="9"/>
      <c r="BF65" s="9"/>
      <c r="BG65" s="10" t="s">
        <v>1002</v>
      </c>
      <c r="BH65" s="9"/>
      <c r="BI65" s="9"/>
      <c r="BJ65" s="10" t="s">
        <v>1058</v>
      </c>
      <c r="BK65" s="9"/>
      <c r="BL65" s="9"/>
      <c r="BM65" s="9"/>
      <c r="BN65" s="9"/>
      <c r="BO65" s="10" t="s">
        <v>1270</v>
      </c>
      <c r="BP65" s="10" t="s">
        <v>1271</v>
      </c>
      <c r="BQ65" s="9"/>
      <c r="BR65" s="9"/>
      <c r="BS65" s="9"/>
      <c r="BT65" s="10">
        <v>1</v>
      </c>
      <c r="BU65" s="10" t="s">
        <v>1193</v>
      </c>
      <c r="BV65" s="10" t="s">
        <v>1161</v>
      </c>
      <c r="BW65" s="10" t="s">
        <v>181</v>
      </c>
      <c r="BX65" s="10"/>
      <c r="BY65" s="10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</row>
    <row r="66" spans="1:132" s="104" customFormat="1">
      <c r="A66" s="100" t="s">
        <v>824</v>
      </c>
      <c r="B66" s="100" t="str">
        <f>LEFT(Tabla2[[#This Row],[Ref]],10)</f>
        <v>RCXB22504</v>
      </c>
      <c r="C66" s="101">
        <v>1232.8759191176468</v>
      </c>
      <c r="D66" s="102">
        <v>1217</v>
      </c>
      <c r="E66" s="103">
        <f>ROUNDUP(Tabla2[[#This Row],[€uros Antiguo2]]*1.08,0)</f>
        <v>1315</v>
      </c>
      <c r="F66" s="103">
        <f>ROUNDUP(Tabla2[[#This Row],[€uros Antiguo2]]*1.18,0)</f>
        <v>1437</v>
      </c>
      <c r="G66" s="103">
        <f>ROUNDUP(Tabla2[[#This Row],[€uro1]],0)</f>
        <v>1233</v>
      </c>
      <c r="H66" s="18">
        <v>64</v>
      </c>
      <c r="I66" s="104" t="s">
        <v>902</v>
      </c>
      <c r="J66" s="104" t="s">
        <v>902</v>
      </c>
      <c r="K66" s="104" t="s">
        <v>910</v>
      </c>
      <c r="L66" s="104" t="s">
        <v>405</v>
      </c>
      <c r="N66" s="104" t="s">
        <v>914</v>
      </c>
      <c r="O66" s="104" t="s">
        <v>915</v>
      </c>
      <c r="Y66" s="102" t="s">
        <v>1298</v>
      </c>
      <c r="Z66" s="102" t="s">
        <v>1298</v>
      </c>
      <c r="AA66" s="102" t="s">
        <v>1288</v>
      </c>
      <c r="AC66" s="102" t="s">
        <v>1118</v>
      </c>
      <c r="AD66" s="102" t="s">
        <v>1119</v>
      </c>
      <c r="AE66" s="104" t="s">
        <v>60</v>
      </c>
      <c r="AF66" s="104" t="s">
        <v>61</v>
      </c>
      <c r="AG66" s="104" t="s">
        <v>90</v>
      </c>
      <c r="AH66" s="104" t="s">
        <v>63</v>
      </c>
      <c r="AI66" s="104" t="s">
        <v>64</v>
      </c>
      <c r="AJ66" s="104" t="s">
        <v>65</v>
      </c>
      <c r="AK66" s="104" t="s">
        <v>67</v>
      </c>
      <c r="AL66" s="104" t="s">
        <v>151</v>
      </c>
      <c r="AM66" s="104" t="s">
        <v>235</v>
      </c>
      <c r="AN66" s="104" t="s">
        <v>108</v>
      </c>
      <c r="BC66" s="102">
        <v>0</v>
      </c>
      <c r="BG66" s="102" t="s">
        <v>1003</v>
      </c>
      <c r="BJ66" s="102"/>
      <c r="BO66" s="102" t="s">
        <v>1272</v>
      </c>
      <c r="BP66" s="102" t="s">
        <v>1273</v>
      </c>
      <c r="BT66" s="102">
        <v>2</v>
      </c>
      <c r="BU66" s="102" t="s">
        <v>1194</v>
      </c>
      <c r="BV66" s="102" t="s">
        <v>1161</v>
      </c>
      <c r="BW66" s="102" t="s">
        <v>1241</v>
      </c>
      <c r="BX66" s="102"/>
      <c r="BY66" s="102"/>
    </row>
    <row r="67" spans="1:132" s="104" customFormat="1">
      <c r="A67" s="8" t="s">
        <v>825</v>
      </c>
      <c r="B67" s="8" t="str">
        <f>LEFT(Tabla2[[#This Row],[Ref]],10)</f>
        <v>RCXB22504E</v>
      </c>
      <c r="C67" s="12">
        <v>1556.3886948529409</v>
      </c>
      <c r="D67" s="1">
        <v>1535</v>
      </c>
      <c r="E67" s="103">
        <f>ROUNDUP(Tabla2[[#This Row],[€uros Antiguo2]]*1.08,0)</f>
        <v>1658</v>
      </c>
      <c r="F67" s="98">
        <f>ROUNDUP(Tabla2[[#This Row],[€uros Antiguo2]]*1.18,0)</f>
        <v>1812</v>
      </c>
      <c r="G67" s="98">
        <f>ROUNDUP(Tabla2[[#This Row],[€uro1]],0)</f>
        <v>1557</v>
      </c>
      <c r="H67" s="18">
        <v>70</v>
      </c>
      <c r="I67" s="9" t="s">
        <v>902</v>
      </c>
      <c r="J67" s="9" t="s">
        <v>902</v>
      </c>
      <c r="K67" s="9" t="s">
        <v>910</v>
      </c>
      <c r="L67" s="9" t="s">
        <v>405</v>
      </c>
      <c r="M67" s="9"/>
      <c r="N67" s="9" t="s">
        <v>914</v>
      </c>
      <c r="O67" s="9" t="s">
        <v>915</v>
      </c>
      <c r="P67" s="9"/>
      <c r="Q67" s="9"/>
      <c r="R67" s="9"/>
      <c r="S67" s="9"/>
      <c r="T67" s="9"/>
      <c r="U67" s="9"/>
      <c r="V67" s="9"/>
      <c r="W67" s="9"/>
      <c r="X67" s="9"/>
      <c r="Y67" s="10" t="s">
        <v>1298</v>
      </c>
      <c r="Z67" s="10" t="s">
        <v>1298</v>
      </c>
      <c r="AA67" s="10" t="s">
        <v>1288</v>
      </c>
      <c r="AB67" s="9"/>
      <c r="AC67" s="10" t="s">
        <v>1118</v>
      </c>
      <c r="AD67" s="10" t="s">
        <v>1119</v>
      </c>
      <c r="AE67" s="9" t="s">
        <v>60</v>
      </c>
      <c r="AF67" s="9" t="s">
        <v>61</v>
      </c>
      <c r="AG67" s="9" t="s">
        <v>90</v>
      </c>
      <c r="AH67" s="9" t="s">
        <v>63</v>
      </c>
      <c r="AI67" s="9" t="s">
        <v>64</v>
      </c>
      <c r="AJ67" s="9" t="s">
        <v>65</v>
      </c>
      <c r="AK67" s="9" t="s">
        <v>67</v>
      </c>
      <c r="AL67" s="9" t="s">
        <v>151</v>
      </c>
      <c r="AM67" s="9" t="s">
        <v>235</v>
      </c>
      <c r="AN67" s="9" t="s">
        <v>108</v>
      </c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10">
        <v>0</v>
      </c>
      <c r="BD67" s="9"/>
      <c r="BE67" s="9"/>
      <c r="BF67" s="9"/>
      <c r="BG67" s="10" t="s">
        <v>1004</v>
      </c>
      <c r="BH67" s="9"/>
      <c r="BI67" s="9"/>
      <c r="BJ67" s="10" t="s">
        <v>1059</v>
      </c>
      <c r="BK67" s="9"/>
      <c r="BL67" s="9"/>
      <c r="BM67" s="9"/>
      <c r="BN67" s="9"/>
      <c r="BO67" s="10" t="s">
        <v>1272</v>
      </c>
      <c r="BP67" s="10" t="s">
        <v>1273</v>
      </c>
      <c r="BQ67" s="9"/>
      <c r="BR67" s="9"/>
      <c r="BS67" s="9"/>
      <c r="BT67" s="10">
        <v>2</v>
      </c>
      <c r="BU67" s="10" t="s">
        <v>1194</v>
      </c>
      <c r="BV67" s="10" t="s">
        <v>1161</v>
      </c>
      <c r="BW67" s="10" t="s">
        <v>1241</v>
      </c>
      <c r="BX67" s="10"/>
      <c r="BY67" s="10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</row>
    <row r="68" spans="1:132" s="104" customFormat="1">
      <c r="A68" s="100" t="s">
        <v>826</v>
      </c>
      <c r="B68" s="100" t="str">
        <f>LEFT(Tabla2[[#This Row],[Ref]],10)</f>
        <v>RCXB22506</v>
      </c>
      <c r="C68" s="101">
        <v>1582.3072058823529</v>
      </c>
      <c r="D68" s="102">
        <v>1561</v>
      </c>
      <c r="E68" s="103">
        <f>ROUNDUP(Tabla2[[#This Row],[€uros Antiguo2]]*1.08,0)</f>
        <v>1686</v>
      </c>
      <c r="F68" s="103">
        <f>ROUNDUP(Tabla2[[#This Row],[€uros Antiguo2]]*1.18,0)</f>
        <v>1842</v>
      </c>
      <c r="G68" s="103">
        <f>ROUNDUP(Tabla2[[#This Row],[€uro1]],0)</f>
        <v>1583</v>
      </c>
      <c r="H68" s="18">
        <v>65</v>
      </c>
      <c r="I68" s="104" t="s">
        <v>902</v>
      </c>
      <c r="J68" s="104" t="s">
        <v>902</v>
      </c>
      <c r="K68" s="104" t="s">
        <v>910</v>
      </c>
      <c r="L68" s="104" t="s">
        <v>405</v>
      </c>
      <c r="N68" s="104" t="s">
        <v>914</v>
      </c>
      <c r="O68" s="104" t="s">
        <v>915</v>
      </c>
      <c r="Y68" s="102" t="s">
        <v>1298</v>
      </c>
      <c r="Z68" s="102" t="s">
        <v>1292</v>
      </c>
      <c r="AA68" s="102" t="s">
        <v>1288</v>
      </c>
      <c r="AC68" s="102" t="s">
        <v>1120</v>
      </c>
      <c r="AD68" s="102" t="s">
        <v>1121</v>
      </c>
      <c r="AE68" s="104" t="s">
        <v>60</v>
      </c>
      <c r="AF68" s="104" t="s">
        <v>61</v>
      </c>
      <c r="AG68" s="104" t="s">
        <v>90</v>
      </c>
      <c r="AH68" s="104" t="s">
        <v>63</v>
      </c>
      <c r="AI68" s="104" t="s">
        <v>64</v>
      </c>
      <c r="AJ68" s="104" t="s">
        <v>65</v>
      </c>
      <c r="AK68" s="104" t="s">
        <v>67</v>
      </c>
      <c r="AL68" s="104" t="s">
        <v>151</v>
      </c>
      <c r="AM68" s="104" t="s">
        <v>235</v>
      </c>
      <c r="AN68" s="104" t="s">
        <v>108</v>
      </c>
      <c r="BC68" s="102">
        <v>0</v>
      </c>
      <c r="BG68" s="102" t="s">
        <v>1005</v>
      </c>
      <c r="BJ68" s="102"/>
      <c r="BO68" s="102" t="s">
        <v>1272</v>
      </c>
      <c r="BP68" s="102" t="s">
        <v>1273</v>
      </c>
      <c r="BT68" s="102">
        <v>2</v>
      </c>
      <c r="BU68" s="102" t="s">
        <v>1195</v>
      </c>
      <c r="BV68" s="102" t="s">
        <v>1161</v>
      </c>
      <c r="BW68" s="102" t="s">
        <v>181</v>
      </c>
      <c r="BX68" s="102"/>
      <c r="BY68" s="102"/>
    </row>
    <row r="69" spans="1:132" s="104" customFormat="1">
      <c r="A69" s="8" t="s">
        <v>827</v>
      </c>
      <c r="B69" s="8" t="str">
        <f>LEFT(Tabla2[[#This Row],[Ref]],10)</f>
        <v>RCXB22506E</v>
      </c>
      <c r="C69" s="12">
        <v>1905.3939705882351</v>
      </c>
      <c r="D69" s="1">
        <v>1879</v>
      </c>
      <c r="E69" s="103">
        <f>ROUNDUP(Tabla2[[#This Row],[€uros Antiguo2]]*1.08,0)</f>
        <v>2030</v>
      </c>
      <c r="F69" s="98">
        <f>ROUNDUP(Tabla2[[#This Row],[€uros Antiguo2]]*1.18,0)</f>
        <v>2218</v>
      </c>
      <c r="G69" s="98">
        <f>ROUNDUP(Tabla2[[#This Row],[€uro1]],0)</f>
        <v>1906</v>
      </c>
      <c r="H69" s="18">
        <v>71</v>
      </c>
      <c r="I69" s="9" t="s">
        <v>902</v>
      </c>
      <c r="J69" s="9" t="s">
        <v>902</v>
      </c>
      <c r="K69" s="9" t="s">
        <v>910</v>
      </c>
      <c r="L69" s="9" t="s">
        <v>405</v>
      </c>
      <c r="M69" s="9"/>
      <c r="N69" s="9" t="s">
        <v>914</v>
      </c>
      <c r="O69" s="9" t="s">
        <v>915</v>
      </c>
      <c r="P69" s="9"/>
      <c r="Q69" s="9"/>
      <c r="R69" s="9"/>
      <c r="S69" s="9"/>
      <c r="T69" s="9"/>
      <c r="U69" s="9"/>
      <c r="V69" s="9"/>
      <c r="W69" s="9"/>
      <c r="X69" s="9"/>
      <c r="Y69" s="10" t="s">
        <v>1298</v>
      </c>
      <c r="Z69" s="10" t="s">
        <v>1292</v>
      </c>
      <c r="AA69" s="10" t="s">
        <v>1288</v>
      </c>
      <c r="AB69" s="9"/>
      <c r="AC69" s="10" t="s">
        <v>1120</v>
      </c>
      <c r="AD69" s="10" t="s">
        <v>1121</v>
      </c>
      <c r="AE69" s="9" t="s">
        <v>60</v>
      </c>
      <c r="AF69" s="9" t="s">
        <v>61</v>
      </c>
      <c r="AG69" s="9" t="s">
        <v>90</v>
      </c>
      <c r="AH69" s="9" t="s">
        <v>63</v>
      </c>
      <c r="AI69" s="9" t="s">
        <v>64</v>
      </c>
      <c r="AJ69" s="9" t="s">
        <v>65</v>
      </c>
      <c r="AK69" s="9" t="s">
        <v>67</v>
      </c>
      <c r="AL69" s="9" t="s">
        <v>151</v>
      </c>
      <c r="AM69" s="9" t="s">
        <v>235</v>
      </c>
      <c r="AN69" s="9" t="s">
        <v>108</v>
      </c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10">
        <v>0</v>
      </c>
      <c r="BD69" s="9"/>
      <c r="BE69" s="9"/>
      <c r="BF69" s="9"/>
      <c r="BG69" s="10" t="s">
        <v>1006</v>
      </c>
      <c r="BH69" s="9"/>
      <c r="BI69" s="9"/>
      <c r="BJ69" s="10" t="s">
        <v>1059</v>
      </c>
      <c r="BK69" s="9"/>
      <c r="BL69" s="9"/>
      <c r="BM69" s="9"/>
      <c r="BN69" s="9"/>
      <c r="BO69" s="10" t="s">
        <v>1272</v>
      </c>
      <c r="BP69" s="10" t="s">
        <v>1273</v>
      </c>
      <c r="BQ69" s="9"/>
      <c r="BR69" s="9"/>
      <c r="BS69" s="9"/>
      <c r="BT69" s="10">
        <v>2</v>
      </c>
      <c r="BU69" s="10" t="s">
        <v>1195</v>
      </c>
      <c r="BV69" s="10" t="s">
        <v>1161</v>
      </c>
      <c r="BW69" s="10" t="s">
        <v>181</v>
      </c>
      <c r="BX69" s="10"/>
      <c r="BY69" s="10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</row>
    <row r="70" spans="1:132" s="9" customFormat="1">
      <c r="A70" s="100" t="s">
        <v>828</v>
      </c>
      <c r="B70" s="100" t="str">
        <f>LEFT(Tabla2[[#This Row],[Ref]],10)</f>
        <v>RCXB32504</v>
      </c>
      <c r="C70" s="101">
        <v>1865.6897426470587</v>
      </c>
      <c r="D70" s="102">
        <v>1840</v>
      </c>
      <c r="E70" s="103">
        <f>ROUNDUP(Tabla2[[#This Row],[€uros Antiguo2]]*1.08,0)</f>
        <v>1988</v>
      </c>
      <c r="F70" s="103">
        <f>ROUNDUP(Tabla2[[#This Row],[€uros Antiguo2]]*1.18,0)</f>
        <v>2172</v>
      </c>
      <c r="G70" s="103">
        <f>ROUNDUP(Tabla2[[#This Row],[€uro1]],0)</f>
        <v>1866</v>
      </c>
      <c r="H70" s="18">
        <v>66</v>
      </c>
      <c r="I70" s="104" t="s">
        <v>902</v>
      </c>
      <c r="J70" s="104" t="s">
        <v>902</v>
      </c>
      <c r="K70" s="104" t="s">
        <v>910</v>
      </c>
      <c r="L70" s="104" t="s">
        <v>405</v>
      </c>
      <c r="M70" s="104"/>
      <c r="N70" s="104" t="s">
        <v>914</v>
      </c>
      <c r="O70" s="104" t="s">
        <v>915</v>
      </c>
      <c r="P70" s="104"/>
      <c r="Q70" s="104"/>
      <c r="R70" s="104"/>
      <c r="S70" s="104"/>
      <c r="T70" s="104"/>
      <c r="U70" s="104"/>
      <c r="V70" s="104"/>
      <c r="W70" s="104"/>
      <c r="X70" s="104"/>
      <c r="Y70" s="102" t="s">
        <v>1298</v>
      </c>
      <c r="Z70" s="102" t="s">
        <v>1292</v>
      </c>
      <c r="AA70" s="102" t="s">
        <v>1288</v>
      </c>
      <c r="AB70" s="104"/>
      <c r="AC70" s="102" t="s">
        <v>1122</v>
      </c>
      <c r="AD70" s="102" t="s">
        <v>1123</v>
      </c>
      <c r="AE70" s="104" t="s">
        <v>60</v>
      </c>
      <c r="AF70" s="104" t="s">
        <v>61</v>
      </c>
      <c r="AG70" s="104" t="s">
        <v>90</v>
      </c>
      <c r="AH70" s="104" t="s">
        <v>63</v>
      </c>
      <c r="AI70" s="104" t="s">
        <v>64</v>
      </c>
      <c r="AJ70" s="104" t="s">
        <v>65</v>
      </c>
      <c r="AK70" s="104" t="s">
        <v>67</v>
      </c>
      <c r="AL70" s="104" t="s">
        <v>151</v>
      </c>
      <c r="AM70" s="104" t="s">
        <v>235</v>
      </c>
      <c r="AN70" s="104" t="s">
        <v>108</v>
      </c>
      <c r="AO70" s="104"/>
      <c r="AP70" s="104"/>
      <c r="AQ70" s="104"/>
      <c r="AR70" s="104"/>
      <c r="AS70" s="104"/>
      <c r="AT70" s="104"/>
      <c r="AU70" s="104"/>
      <c r="AV70" s="104"/>
      <c r="AW70" s="104"/>
      <c r="AX70" s="104"/>
      <c r="AY70" s="104"/>
      <c r="AZ70" s="104"/>
      <c r="BA70" s="104"/>
      <c r="BB70" s="104"/>
      <c r="BC70" s="102">
        <v>0</v>
      </c>
      <c r="BD70" s="104"/>
      <c r="BE70" s="104"/>
      <c r="BF70" s="104"/>
      <c r="BG70" s="102" t="s">
        <v>1007</v>
      </c>
      <c r="BH70" s="104"/>
      <c r="BI70" s="104"/>
      <c r="BJ70" s="102"/>
      <c r="BK70" s="104"/>
      <c r="BL70" s="104"/>
      <c r="BM70" s="104"/>
      <c r="BN70" s="104"/>
      <c r="BO70" s="102" t="s">
        <v>1274</v>
      </c>
      <c r="BP70" s="102" t="s">
        <v>1275</v>
      </c>
      <c r="BQ70" s="104"/>
      <c r="BR70" s="104"/>
      <c r="BS70" s="104"/>
      <c r="BT70" s="102">
        <v>3</v>
      </c>
      <c r="BU70" s="102" t="s">
        <v>1196</v>
      </c>
      <c r="BV70" s="102" t="s">
        <v>1161</v>
      </c>
      <c r="BW70" s="102" t="s">
        <v>1241</v>
      </c>
      <c r="BX70" s="102"/>
      <c r="BY70" s="102"/>
      <c r="BZ70" s="104"/>
      <c r="CA70" s="104"/>
      <c r="CB70" s="104"/>
      <c r="CC70" s="104"/>
      <c r="CD70" s="104"/>
      <c r="CE70" s="104"/>
      <c r="CF70" s="104"/>
      <c r="CG70" s="104"/>
      <c r="CH70" s="104"/>
      <c r="CI70" s="104"/>
      <c r="CJ70" s="104"/>
      <c r="CK70" s="104"/>
      <c r="CL70" s="104"/>
      <c r="CM70" s="104"/>
      <c r="CN70" s="104"/>
      <c r="CO70" s="104"/>
      <c r="CP70" s="104"/>
      <c r="CQ70" s="104"/>
      <c r="CR70" s="104"/>
      <c r="CS70" s="104"/>
      <c r="CT70" s="104"/>
      <c r="CU70" s="104"/>
      <c r="CV70" s="104"/>
      <c r="CW70" s="104"/>
      <c r="CX70" s="104"/>
      <c r="CY70" s="104"/>
      <c r="CZ70" s="104"/>
      <c r="DA70" s="104"/>
      <c r="DB70" s="104"/>
      <c r="DC70" s="104"/>
      <c r="DD70" s="104"/>
      <c r="DE70" s="104"/>
      <c r="DF70" s="104"/>
      <c r="DG70" s="104"/>
      <c r="DH70" s="104"/>
      <c r="DI70" s="104"/>
      <c r="DJ70" s="104"/>
      <c r="DK70" s="104"/>
      <c r="DL70" s="104"/>
      <c r="DM70" s="104"/>
      <c r="DN70" s="104"/>
      <c r="DO70" s="104"/>
      <c r="DP70" s="104"/>
      <c r="DQ70" s="104"/>
      <c r="DR70" s="104"/>
      <c r="DS70" s="104"/>
      <c r="DT70" s="104"/>
      <c r="DU70" s="104"/>
      <c r="DV70" s="104"/>
      <c r="DW70" s="104"/>
      <c r="DX70" s="104"/>
      <c r="DY70" s="104"/>
      <c r="DZ70" s="104"/>
      <c r="EA70" s="104"/>
      <c r="EB70" s="104"/>
    </row>
    <row r="71" spans="1:132" s="9" customFormat="1">
      <c r="A71" s="8" t="s">
        <v>829</v>
      </c>
      <c r="B71" s="8" t="str">
        <f>LEFT(Tabla2[[#This Row],[Ref]],10)</f>
        <v>RCXB32504E</v>
      </c>
      <c r="C71" s="12">
        <v>2128.4533455882352</v>
      </c>
      <c r="D71" s="1">
        <v>2098</v>
      </c>
      <c r="E71" s="103">
        <f>ROUNDUP(Tabla2[[#This Row],[€uros Antiguo2]]*1.08,0)</f>
        <v>2266</v>
      </c>
      <c r="F71" s="98">
        <f>ROUNDUP(Tabla2[[#This Row],[€uros Antiguo2]]*1.18,0)</f>
        <v>2476</v>
      </c>
      <c r="G71" s="98">
        <f>ROUNDUP(Tabla2[[#This Row],[€uro1]],0)</f>
        <v>2129</v>
      </c>
      <c r="H71" s="18">
        <v>72</v>
      </c>
      <c r="I71" s="9" t="s">
        <v>902</v>
      </c>
      <c r="J71" s="9" t="s">
        <v>902</v>
      </c>
      <c r="K71" s="9" t="s">
        <v>910</v>
      </c>
      <c r="L71" s="9" t="s">
        <v>405</v>
      </c>
      <c r="N71" s="9" t="s">
        <v>914</v>
      </c>
      <c r="O71" s="9" t="s">
        <v>915</v>
      </c>
      <c r="Y71" s="10" t="s">
        <v>1298</v>
      </c>
      <c r="Z71" s="10" t="s">
        <v>1292</v>
      </c>
      <c r="AA71" s="10" t="s">
        <v>1288</v>
      </c>
      <c r="AC71" s="10" t="s">
        <v>1122</v>
      </c>
      <c r="AD71" s="10" t="s">
        <v>1123</v>
      </c>
      <c r="AE71" s="9" t="s">
        <v>60</v>
      </c>
      <c r="AF71" s="9" t="s">
        <v>61</v>
      </c>
      <c r="AG71" s="9" t="s">
        <v>90</v>
      </c>
      <c r="AH71" s="9" t="s">
        <v>63</v>
      </c>
      <c r="AI71" s="9" t="s">
        <v>64</v>
      </c>
      <c r="AJ71" s="9" t="s">
        <v>65</v>
      </c>
      <c r="AK71" s="9" t="s">
        <v>67</v>
      </c>
      <c r="AL71" s="9" t="s">
        <v>151</v>
      </c>
      <c r="AM71" s="9" t="s">
        <v>235</v>
      </c>
      <c r="AN71" s="9" t="s">
        <v>108</v>
      </c>
      <c r="BC71" s="10">
        <v>0</v>
      </c>
      <c r="BG71" s="10" t="s">
        <v>978</v>
      </c>
      <c r="BJ71" s="10" t="s">
        <v>1060</v>
      </c>
      <c r="BO71" s="10" t="s">
        <v>1274</v>
      </c>
      <c r="BP71" s="10" t="s">
        <v>1275</v>
      </c>
      <c r="BT71" s="10">
        <v>3</v>
      </c>
      <c r="BU71" s="10" t="s">
        <v>1196</v>
      </c>
      <c r="BV71" s="10" t="s">
        <v>1161</v>
      </c>
      <c r="BW71" s="10" t="s">
        <v>1241</v>
      </c>
      <c r="BX71" s="10"/>
      <c r="BY71" s="10"/>
    </row>
    <row r="72" spans="1:132" s="9" customFormat="1">
      <c r="A72" s="100" t="s">
        <v>830</v>
      </c>
      <c r="B72" s="100" t="str">
        <f>LEFT(Tabla2[[#This Row],[Ref]],10)</f>
        <v>RCXB32506</v>
      </c>
      <c r="C72" s="101">
        <v>2067.4826470588232</v>
      </c>
      <c r="D72" s="102">
        <v>2038</v>
      </c>
      <c r="E72" s="103">
        <f>ROUNDUP(Tabla2[[#This Row],[€uros Antiguo2]]*1.08,0)</f>
        <v>2202</v>
      </c>
      <c r="F72" s="103">
        <f>ROUNDUP(Tabla2[[#This Row],[€uros Antiguo2]]*1.18,0)</f>
        <v>2405</v>
      </c>
      <c r="G72" s="103">
        <f>ROUNDUP(Tabla2[[#This Row],[€uro1]],0)</f>
        <v>2068</v>
      </c>
      <c r="H72" s="18">
        <v>67</v>
      </c>
      <c r="I72" s="104" t="s">
        <v>902</v>
      </c>
      <c r="J72" s="104" t="s">
        <v>902</v>
      </c>
      <c r="K72" s="104" t="s">
        <v>910</v>
      </c>
      <c r="L72" s="104" t="s">
        <v>405</v>
      </c>
      <c r="M72" s="104"/>
      <c r="N72" s="104" t="s">
        <v>914</v>
      </c>
      <c r="O72" s="104" t="s">
        <v>915</v>
      </c>
      <c r="P72" s="104"/>
      <c r="Q72" s="104"/>
      <c r="R72" s="104"/>
      <c r="S72" s="104"/>
      <c r="T72" s="104"/>
      <c r="U72" s="104"/>
      <c r="V72" s="104"/>
      <c r="W72" s="104"/>
      <c r="X72" s="104"/>
      <c r="Y72" s="102" t="s">
        <v>1292</v>
      </c>
      <c r="Z72" s="102" t="s">
        <v>1299</v>
      </c>
      <c r="AA72" s="102" t="s">
        <v>1288</v>
      </c>
      <c r="AB72" s="104"/>
      <c r="AC72" s="102" t="s">
        <v>1124</v>
      </c>
      <c r="AD72" s="102" t="s">
        <v>1125</v>
      </c>
      <c r="AE72" s="104" t="s">
        <v>60</v>
      </c>
      <c r="AF72" s="104" t="s">
        <v>61</v>
      </c>
      <c r="AG72" s="104" t="s">
        <v>90</v>
      </c>
      <c r="AH72" s="104" t="s">
        <v>63</v>
      </c>
      <c r="AI72" s="104" t="s">
        <v>64</v>
      </c>
      <c r="AJ72" s="104" t="s">
        <v>65</v>
      </c>
      <c r="AK72" s="104" t="s">
        <v>67</v>
      </c>
      <c r="AL72" s="104" t="s">
        <v>151</v>
      </c>
      <c r="AM72" s="104" t="s">
        <v>235</v>
      </c>
      <c r="AN72" s="104" t="s">
        <v>108</v>
      </c>
      <c r="AO72" s="104"/>
      <c r="AP72" s="104"/>
      <c r="AQ72" s="104"/>
      <c r="AR72" s="104"/>
      <c r="AS72" s="104"/>
      <c r="AT72" s="104"/>
      <c r="AU72" s="104"/>
      <c r="AV72" s="104"/>
      <c r="AW72" s="104"/>
      <c r="AX72" s="104"/>
      <c r="AY72" s="104"/>
      <c r="AZ72" s="104"/>
      <c r="BA72" s="104"/>
      <c r="BB72" s="104"/>
      <c r="BC72" s="102">
        <v>0</v>
      </c>
      <c r="BD72" s="104"/>
      <c r="BE72" s="104"/>
      <c r="BF72" s="104"/>
      <c r="BG72" s="102" t="s">
        <v>1008</v>
      </c>
      <c r="BH72" s="104"/>
      <c r="BI72" s="104"/>
      <c r="BJ72" s="102"/>
      <c r="BK72" s="104"/>
      <c r="BL72" s="104"/>
      <c r="BM72" s="104"/>
      <c r="BN72" s="104"/>
      <c r="BO72" s="102" t="s">
        <v>1274</v>
      </c>
      <c r="BP72" s="102" t="s">
        <v>1275</v>
      </c>
      <c r="BQ72" s="104"/>
      <c r="BR72" s="104"/>
      <c r="BS72" s="104"/>
      <c r="BT72" s="102">
        <v>3</v>
      </c>
      <c r="BU72" s="102" t="s">
        <v>1197</v>
      </c>
      <c r="BV72" s="102" t="s">
        <v>1161</v>
      </c>
      <c r="BW72" s="102" t="s">
        <v>181</v>
      </c>
      <c r="BX72" s="102"/>
      <c r="BY72" s="102"/>
      <c r="BZ72" s="104"/>
      <c r="CA72" s="104"/>
      <c r="CB72" s="104"/>
      <c r="CC72" s="104"/>
      <c r="CD72" s="104"/>
      <c r="CE72" s="104"/>
      <c r="CF72" s="104"/>
      <c r="CG72" s="104"/>
      <c r="CH72" s="104"/>
      <c r="CI72" s="104"/>
      <c r="CJ72" s="104"/>
      <c r="CK72" s="104"/>
      <c r="CL72" s="104"/>
      <c r="CM72" s="104"/>
      <c r="CN72" s="104"/>
      <c r="CO72" s="104"/>
      <c r="CP72" s="104"/>
      <c r="CQ72" s="104"/>
      <c r="CR72" s="104"/>
      <c r="CS72" s="104"/>
      <c r="CT72" s="104"/>
      <c r="CU72" s="104"/>
      <c r="CV72" s="104"/>
      <c r="CW72" s="104"/>
      <c r="CX72" s="104"/>
      <c r="CY72" s="104"/>
      <c r="CZ72" s="104"/>
      <c r="DA72" s="104"/>
      <c r="DB72" s="104"/>
      <c r="DC72" s="104"/>
      <c r="DD72" s="104"/>
      <c r="DE72" s="104"/>
      <c r="DF72" s="104"/>
      <c r="DG72" s="104"/>
      <c r="DH72" s="104"/>
      <c r="DI72" s="104"/>
      <c r="DJ72" s="104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4"/>
      <c r="DV72" s="104"/>
      <c r="DW72" s="104"/>
      <c r="DX72" s="104"/>
      <c r="DY72" s="104"/>
      <c r="DZ72" s="104"/>
      <c r="EA72" s="104"/>
      <c r="EB72" s="104"/>
    </row>
    <row r="73" spans="1:132" s="9" customFormat="1">
      <c r="A73" s="8" t="s">
        <v>831</v>
      </c>
      <c r="B73" s="8" t="str">
        <f>LEFT(Tabla2[[#This Row],[Ref]],10)</f>
        <v>RCXB32506E</v>
      </c>
      <c r="C73" s="12">
        <v>2330.2462499999997</v>
      </c>
      <c r="D73" s="1">
        <v>2297</v>
      </c>
      <c r="E73" s="103">
        <f>ROUNDUP(Tabla2[[#This Row],[€uros Antiguo2]]*1.08,0)</f>
        <v>2481</v>
      </c>
      <c r="F73" s="98">
        <f>ROUNDUP(Tabla2[[#This Row],[€uros Antiguo2]]*1.18,0)</f>
        <v>2711</v>
      </c>
      <c r="G73" s="98">
        <f>ROUNDUP(Tabla2[[#This Row],[€uro1]],0)</f>
        <v>2331</v>
      </c>
      <c r="H73" s="18">
        <v>73</v>
      </c>
      <c r="I73" s="9" t="s">
        <v>902</v>
      </c>
      <c r="J73" s="9" t="s">
        <v>902</v>
      </c>
      <c r="K73" s="9" t="s">
        <v>910</v>
      </c>
      <c r="L73" s="9" t="s">
        <v>405</v>
      </c>
      <c r="N73" s="9" t="s">
        <v>914</v>
      </c>
      <c r="O73" s="9" t="s">
        <v>915</v>
      </c>
      <c r="Y73" s="10" t="s">
        <v>1292</v>
      </c>
      <c r="Z73" s="10" t="s">
        <v>1299</v>
      </c>
      <c r="AA73" s="10" t="s">
        <v>1288</v>
      </c>
      <c r="AC73" s="10" t="s">
        <v>1124</v>
      </c>
      <c r="AD73" s="10" t="s">
        <v>1125</v>
      </c>
      <c r="AE73" s="9" t="s">
        <v>60</v>
      </c>
      <c r="AF73" s="9" t="s">
        <v>61</v>
      </c>
      <c r="AG73" s="9" t="s">
        <v>90</v>
      </c>
      <c r="AH73" s="9" t="s">
        <v>63</v>
      </c>
      <c r="AI73" s="9" t="s">
        <v>64</v>
      </c>
      <c r="AJ73" s="9" t="s">
        <v>65</v>
      </c>
      <c r="AK73" s="9" t="s">
        <v>67</v>
      </c>
      <c r="AL73" s="9" t="s">
        <v>151</v>
      </c>
      <c r="AM73" s="9" t="s">
        <v>235</v>
      </c>
      <c r="AN73" s="9" t="s">
        <v>108</v>
      </c>
      <c r="BC73" s="10">
        <v>0</v>
      </c>
      <c r="BG73" s="10" t="s">
        <v>1009</v>
      </c>
      <c r="BJ73" s="10" t="s">
        <v>1060</v>
      </c>
      <c r="BO73" s="10" t="s">
        <v>1274</v>
      </c>
      <c r="BP73" s="10" t="s">
        <v>1275</v>
      </c>
      <c r="BT73" s="10">
        <v>3</v>
      </c>
      <c r="BU73" s="10" t="s">
        <v>1197</v>
      </c>
      <c r="BV73" s="10" t="s">
        <v>1161</v>
      </c>
      <c r="BW73" s="10" t="s">
        <v>181</v>
      </c>
      <c r="BX73" s="10"/>
      <c r="BY73" s="10"/>
    </row>
    <row r="74" spans="1:132" s="9" customFormat="1">
      <c r="A74" s="100" t="s">
        <v>832</v>
      </c>
      <c r="B74" s="100" t="str">
        <f>LEFT(Tabla2[[#This Row],[Ref]],10)</f>
        <v>RCXB42506</v>
      </c>
      <c r="C74" s="101">
        <v>2599.1614522058817</v>
      </c>
      <c r="D74" s="102">
        <v>2563</v>
      </c>
      <c r="E74" s="103">
        <f>ROUNDUP(Tabla2[[#This Row],[€uros Antiguo2]]*1.08,0)</f>
        <v>2769</v>
      </c>
      <c r="F74" s="103">
        <f>ROUNDUP(Tabla2[[#This Row],[€uros Antiguo2]]*1.18,0)</f>
        <v>3025</v>
      </c>
      <c r="G74" s="103">
        <f>ROUNDUP(Tabla2[[#This Row],[€uro1]],0)</f>
        <v>2600</v>
      </c>
      <c r="H74" s="18">
        <v>68</v>
      </c>
      <c r="I74" s="104" t="s">
        <v>902</v>
      </c>
      <c r="J74" s="104" t="s">
        <v>902</v>
      </c>
      <c r="K74" s="104" t="s">
        <v>910</v>
      </c>
      <c r="L74" s="104" t="s">
        <v>405</v>
      </c>
      <c r="M74" s="104"/>
      <c r="N74" s="104" t="s">
        <v>914</v>
      </c>
      <c r="O74" s="104" t="s">
        <v>915</v>
      </c>
      <c r="P74" s="104"/>
      <c r="Q74" s="104"/>
      <c r="R74" s="104"/>
      <c r="S74" s="104"/>
      <c r="T74" s="104"/>
      <c r="U74" s="104"/>
      <c r="V74" s="104"/>
      <c r="W74" s="104"/>
      <c r="X74" s="104"/>
      <c r="Y74" s="102" t="s">
        <v>1292</v>
      </c>
      <c r="Z74" s="102" t="s">
        <v>1299</v>
      </c>
      <c r="AA74" s="102" t="s">
        <v>1288</v>
      </c>
      <c r="AB74" s="104"/>
      <c r="AC74" s="102" t="s">
        <v>1126</v>
      </c>
      <c r="AD74" s="102" t="s">
        <v>1127</v>
      </c>
      <c r="AE74" s="104" t="s">
        <v>60</v>
      </c>
      <c r="AF74" s="104" t="s">
        <v>61</v>
      </c>
      <c r="AG74" s="104" t="s">
        <v>90</v>
      </c>
      <c r="AH74" s="104" t="s">
        <v>63</v>
      </c>
      <c r="AI74" s="104" t="s">
        <v>64</v>
      </c>
      <c r="AJ74" s="104" t="s">
        <v>65</v>
      </c>
      <c r="AK74" s="104" t="s">
        <v>67</v>
      </c>
      <c r="AL74" s="104" t="s">
        <v>151</v>
      </c>
      <c r="AM74" s="104" t="s">
        <v>235</v>
      </c>
      <c r="AN74" s="104" t="s">
        <v>108</v>
      </c>
      <c r="AO74" s="104"/>
      <c r="AP74" s="104"/>
      <c r="AQ74" s="104"/>
      <c r="AR74" s="104"/>
      <c r="AS74" s="104"/>
      <c r="AT74" s="104"/>
      <c r="AU74" s="104"/>
      <c r="AV74" s="104"/>
      <c r="AW74" s="104"/>
      <c r="AX74" s="104"/>
      <c r="AY74" s="104"/>
      <c r="AZ74" s="104"/>
      <c r="BA74" s="104"/>
      <c r="BB74" s="104"/>
      <c r="BC74" s="102">
        <v>0</v>
      </c>
      <c r="BD74" s="104"/>
      <c r="BE74" s="104"/>
      <c r="BF74" s="104"/>
      <c r="BG74" s="102" t="s">
        <v>1010</v>
      </c>
      <c r="BH74" s="104"/>
      <c r="BI74" s="104"/>
      <c r="BJ74" s="102"/>
      <c r="BK74" s="104"/>
      <c r="BL74" s="104"/>
      <c r="BM74" s="104"/>
      <c r="BN74" s="104"/>
      <c r="BO74" s="102" t="s">
        <v>1276</v>
      </c>
      <c r="BP74" s="102" t="s">
        <v>1277</v>
      </c>
      <c r="BQ74" s="104"/>
      <c r="BR74" s="104"/>
      <c r="BS74" s="104"/>
      <c r="BT74" s="102">
        <v>4</v>
      </c>
      <c r="BU74" s="102" t="s">
        <v>1198</v>
      </c>
      <c r="BV74" s="102" t="s">
        <v>1161</v>
      </c>
      <c r="BW74" s="102" t="s">
        <v>181</v>
      </c>
      <c r="BX74" s="102"/>
      <c r="BY74" s="102"/>
      <c r="BZ74" s="104"/>
      <c r="CA74" s="104"/>
      <c r="CB74" s="104"/>
      <c r="CC74" s="104"/>
      <c r="CD74" s="104"/>
      <c r="CE74" s="104"/>
      <c r="CF74" s="104"/>
      <c r="CG74" s="104"/>
      <c r="CH74" s="104"/>
      <c r="CI74" s="104"/>
      <c r="CJ74" s="104"/>
      <c r="CK74" s="104"/>
      <c r="CL74" s="104"/>
      <c r="CM74" s="104"/>
      <c r="CN74" s="104"/>
      <c r="CO74" s="104"/>
      <c r="CP74" s="104"/>
      <c r="CQ74" s="104"/>
      <c r="CR74" s="104"/>
      <c r="CS74" s="104"/>
      <c r="CT74" s="104"/>
      <c r="CU74" s="104"/>
      <c r="CV74" s="104"/>
      <c r="CW74" s="104"/>
      <c r="CX74" s="104"/>
      <c r="CY74" s="104"/>
      <c r="CZ74" s="104"/>
      <c r="DA74" s="104"/>
      <c r="DB74" s="104"/>
      <c r="DC74" s="104"/>
      <c r="DD74" s="104"/>
      <c r="DE74" s="104"/>
      <c r="DF74" s="104"/>
      <c r="DG74" s="104"/>
      <c r="DH74" s="104"/>
      <c r="DI74" s="104"/>
      <c r="DJ74" s="104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4"/>
      <c r="DV74" s="104"/>
      <c r="DW74" s="104"/>
      <c r="DX74" s="104"/>
      <c r="DY74" s="104"/>
      <c r="DZ74" s="104"/>
      <c r="EA74" s="104"/>
      <c r="EB74" s="104"/>
    </row>
    <row r="75" spans="1:132" s="9" customFormat="1">
      <c r="A75" s="8" t="s">
        <v>833</v>
      </c>
      <c r="B75" s="8" t="str">
        <f>LEFT(Tabla2[[#This Row],[Ref]],10)</f>
        <v>RCXB42506E</v>
      </c>
      <c r="C75" s="12">
        <v>2850.8828492647058</v>
      </c>
      <c r="D75" s="1">
        <v>2811</v>
      </c>
      <c r="E75" s="103">
        <f>ROUNDUP(Tabla2[[#This Row],[€uros Antiguo2]]*1.08,0)</f>
        <v>3036</v>
      </c>
      <c r="F75" s="98">
        <f>ROUNDUP(Tabla2[[#This Row],[€uros Antiguo2]]*1.18,0)</f>
        <v>3317</v>
      </c>
      <c r="G75" s="98">
        <f>ROUNDUP(Tabla2[[#This Row],[€uro1]],0)</f>
        <v>2851</v>
      </c>
      <c r="H75" s="18">
        <v>74</v>
      </c>
      <c r="I75" s="9" t="s">
        <v>902</v>
      </c>
      <c r="J75" s="9" t="s">
        <v>902</v>
      </c>
      <c r="K75" s="9" t="s">
        <v>910</v>
      </c>
      <c r="L75" s="9" t="s">
        <v>405</v>
      </c>
      <c r="N75" s="9" t="s">
        <v>914</v>
      </c>
      <c r="O75" s="9" t="s">
        <v>915</v>
      </c>
      <c r="Y75" s="10" t="s">
        <v>1292</v>
      </c>
      <c r="Z75" s="10" t="s">
        <v>1299</v>
      </c>
      <c r="AA75" s="10" t="s">
        <v>1288</v>
      </c>
      <c r="AC75" s="10" t="s">
        <v>1126</v>
      </c>
      <c r="AD75" s="10" t="s">
        <v>1127</v>
      </c>
      <c r="AE75" s="9" t="s">
        <v>60</v>
      </c>
      <c r="AF75" s="9" t="s">
        <v>61</v>
      </c>
      <c r="AG75" s="9" t="s">
        <v>90</v>
      </c>
      <c r="AH75" s="9" t="s">
        <v>63</v>
      </c>
      <c r="AI75" s="9" t="s">
        <v>64</v>
      </c>
      <c r="AJ75" s="9" t="s">
        <v>65</v>
      </c>
      <c r="AK75" s="9" t="s">
        <v>67</v>
      </c>
      <c r="AL75" s="9" t="s">
        <v>151</v>
      </c>
      <c r="AM75" s="9" t="s">
        <v>235</v>
      </c>
      <c r="AN75" s="9" t="s">
        <v>108</v>
      </c>
      <c r="BC75" s="10">
        <v>0</v>
      </c>
      <c r="BG75" s="10" t="s">
        <v>990</v>
      </c>
      <c r="BJ75" s="10" t="s">
        <v>1061</v>
      </c>
      <c r="BO75" s="10" t="s">
        <v>1276</v>
      </c>
      <c r="BP75" s="10" t="s">
        <v>1277</v>
      </c>
      <c r="BT75" s="10">
        <v>4</v>
      </c>
      <c r="BU75" s="10" t="s">
        <v>1198</v>
      </c>
      <c r="BV75" s="10" t="s">
        <v>1161</v>
      </c>
      <c r="BW75" s="10" t="s">
        <v>181</v>
      </c>
      <c r="BX75" s="10"/>
      <c r="BY75" s="10"/>
    </row>
    <row r="76" spans="1:132" s="9" customFormat="1">
      <c r="A76" s="8" t="s">
        <v>834</v>
      </c>
      <c r="B76" s="8" t="str">
        <f>LEFT(Tabla2[[#This Row],[Ref]],10)</f>
        <v>RDFXB2250</v>
      </c>
      <c r="C76" s="12">
        <v>1451.0276470588235</v>
      </c>
      <c r="D76" s="1">
        <v>1431</v>
      </c>
      <c r="E76" s="103">
        <f>ROUNDUP(Tabla2[[#This Row],[€uros Antiguo2]]*1.08,0)</f>
        <v>1546</v>
      </c>
      <c r="F76" s="98">
        <f>ROUNDUP(Tabla2[[#This Row],[€uros Antiguo2]]*1.18,0)</f>
        <v>1689</v>
      </c>
      <c r="G76" s="98">
        <f>ROUNDUP(Tabla2[[#This Row],[€uro1]],0)</f>
        <v>1452</v>
      </c>
      <c r="H76" s="18">
        <v>75</v>
      </c>
      <c r="I76" s="9" t="s">
        <v>904</v>
      </c>
      <c r="J76" s="9" t="s">
        <v>904</v>
      </c>
      <c r="K76" s="9" t="s">
        <v>911</v>
      </c>
      <c r="L76" s="9" t="s">
        <v>405</v>
      </c>
      <c r="N76" s="9" t="s">
        <v>914</v>
      </c>
      <c r="O76" s="9" t="s">
        <v>915</v>
      </c>
      <c r="Y76" s="10" t="s">
        <v>1298</v>
      </c>
      <c r="Z76" s="10" t="s">
        <v>1292</v>
      </c>
      <c r="AA76" s="10" t="s">
        <v>1289</v>
      </c>
      <c r="AC76" s="10" t="s">
        <v>1128</v>
      </c>
      <c r="AD76" s="10" t="s">
        <v>1129</v>
      </c>
      <c r="AE76" s="9" t="s">
        <v>60</v>
      </c>
      <c r="AF76" s="9" t="s">
        <v>61</v>
      </c>
      <c r="AG76" s="9" t="s">
        <v>90</v>
      </c>
      <c r="AH76" s="9" t="s">
        <v>63</v>
      </c>
      <c r="AI76" s="9" t="s">
        <v>64</v>
      </c>
      <c r="AJ76" s="9" t="s">
        <v>65</v>
      </c>
      <c r="AK76" s="9" t="s">
        <v>67</v>
      </c>
      <c r="AL76" s="9" t="s">
        <v>151</v>
      </c>
      <c r="AM76" s="9" t="s">
        <v>235</v>
      </c>
      <c r="AN76" s="9" t="s">
        <v>108</v>
      </c>
      <c r="AO76" s="9" t="s">
        <v>69</v>
      </c>
      <c r="BC76" s="10">
        <v>0</v>
      </c>
      <c r="BG76" s="10" t="s">
        <v>1011</v>
      </c>
      <c r="BJ76" s="10"/>
      <c r="BO76" s="10" t="s">
        <v>1272</v>
      </c>
      <c r="BP76" s="10" t="s">
        <v>1273</v>
      </c>
      <c r="BT76" s="10">
        <v>2</v>
      </c>
      <c r="BU76" s="10" t="s">
        <v>1199</v>
      </c>
      <c r="BV76" s="10" t="s">
        <v>1161</v>
      </c>
      <c r="BW76" s="10" t="s">
        <v>1242</v>
      </c>
      <c r="BX76" s="10"/>
      <c r="BY76" s="10"/>
    </row>
    <row r="77" spans="1:132" s="9" customFormat="1">
      <c r="A77" s="8" t="s">
        <v>835</v>
      </c>
      <c r="B77" s="8" t="str">
        <f>LEFT(Tabla2[[#This Row],[Ref]],10)</f>
        <v>RDFXB2250E</v>
      </c>
      <c r="C77" s="12">
        <v>1586.9933272058825</v>
      </c>
      <c r="D77" s="1">
        <v>1565</v>
      </c>
      <c r="E77" s="103">
        <f>ROUNDUP(Tabla2[[#This Row],[€uros Antiguo2]]*1.08,0)</f>
        <v>1691</v>
      </c>
      <c r="F77" s="98">
        <f>ROUNDUP(Tabla2[[#This Row],[€uros Antiguo2]]*1.18,0)</f>
        <v>1847</v>
      </c>
      <c r="G77" s="98">
        <f>ROUNDUP(Tabla2[[#This Row],[€uro1]],0)</f>
        <v>1587</v>
      </c>
      <c r="H77" s="18">
        <v>76</v>
      </c>
      <c r="I77" s="9" t="s">
        <v>904</v>
      </c>
      <c r="J77" s="9" t="s">
        <v>904</v>
      </c>
      <c r="K77" s="9" t="s">
        <v>911</v>
      </c>
      <c r="L77" s="9" t="s">
        <v>405</v>
      </c>
      <c r="N77" s="9" t="s">
        <v>914</v>
      </c>
      <c r="O77" s="9" t="s">
        <v>915</v>
      </c>
      <c r="Y77" s="10" t="s">
        <v>1298</v>
      </c>
      <c r="Z77" s="10" t="s">
        <v>1292</v>
      </c>
      <c r="AA77" s="10" t="s">
        <v>1289</v>
      </c>
      <c r="AC77" s="10" t="s">
        <v>1128</v>
      </c>
      <c r="AD77" s="10" t="s">
        <v>1129</v>
      </c>
      <c r="AE77" s="9" t="s">
        <v>60</v>
      </c>
      <c r="AF77" s="9" t="s">
        <v>61</v>
      </c>
      <c r="AG77" s="9" t="s">
        <v>90</v>
      </c>
      <c r="AH77" s="9" t="s">
        <v>63</v>
      </c>
      <c r="AI77" s="9" t="s">
        <v>64</v>
      </c>
      <c r="AJ77" s="9" t="s">
        <v>65</v>
      </c>
      <c r="AK77" s="9" t="s">
        <v>67</v>
      </c>
      <c r="AL77" s="9" t="s">
        <v>151</v>
      </c>
      <c r="AM77" s="9" t="s">
        <v>235</v>
      </c>
      <c r="AN77" s="9" t="s">
        <v>108</v>
      </c>
      <c r="AO77" s="9" t="s">
        <v>69</v>
      </c>
      <c r="BC77" s="10">
        <v>0</v>
      </c>
      <c r="BG77" s="10" t="s">
        <v>1012</v>
      </c>
      <c r="BJ77" s="10" t="s">
        <v>1062</v>
      </c>
      <c r="BO77" s="10" t="s">
        <v>1272</v>
      </c>
      <c r="BP77" s="10" t="s">
        <v>1273</v>
      </c>
      <c r="BT77" s="10">
        <v>2</v>
      </c>
      <c r="BU77" s="10" t="s">
        <v>1199</v>
      </c>
      <c r="BV77" s="10" t="s">
        <v>1161</v>
      </c>
      <c r="BW77" s="10" t="s">
        <v>1242</v>
      </c>
      <c r="BX77" s="10"/>
      <c r="BY77" s="10"/>
    </row>
    <row r="78" spans="1:132" s="9" customFormat="1">
      <c r="A78" s="8" t="s">
        <v>839</v>
      </c>
      <c r="B78" s="8" t="str">
        <f>LEFT(Tabla2[[#This Row],[Ref]],10)</f>
        <v>RDFXB23503</v>
      </c>
      <c r="C78" s="12">
        <v>3139.7864889705879</v>
      </c>
      <c r="D78" s="1">
        <v>3096</v>
      </c>
      <c r="E78" s="98">
        <f>ROUNDUP(Tabla2[[#This Row],[€uros Antiguo2]]*1.08,0)</f>
        <v>3344</v>
      </c>
      <c r="F78" s="98">
        <f>ROUNDUP(Tabla2[[#This Row],[€uros Antiguo2]]*1.18,0)</f>
        <v>3654</v>
      </c>
      <c r="G78" s="98">
        <f>ROUNDUP(Tabla2[[#This Row],[€uro1]],0)</f>
        <v>3140</v>
      </c>
      <c r="H78" s="18">
        <v>90</v>
      </c>
      <c r="I78" s="9" t="s">
        <v>904</v>
      </c>
      <c r="J78" s="9" t="s">
        <v>904</v>
      </c>
      <c r="K78" s="9" t="s">
        <v>911</v>
      </c>
      <c r="L78" s="9" t="s">
        <v>405</v>
      </c>
      <c r="N78" s="9" t="s">
        <v>914</v>
      </c>
      <c r="O78" s="9" t="s">
        <v>915</v>
      </c>
      <c r="Y78" s="10" t="s">
        <v>1292</v>
      </c>
      <c r="Z78" s="10" t="s">
        <v>1293</v>
      </c>
      <c r="AA78" s="10" t="s">
        <v>1288</v>
      </c>
      <c r="AC78" s="10" t="s">
        <v>1130</v>
      </c>
      <c r="AD78" s="10" t="s">
        <v>1132</v>
      </c>
      <c r="AE78" s="9" t="s">
        <v>60</v>
      </c>
      <c r="AF78" s="9" t="s">
        <v>61</v>
      </c>
      <c r="AG78" s="9" t="s">
        <v>90</v>
      </c>
      <c r="AH78" s="9" t="s">
        <v>63</v>
      </c>
      <c r="AI78" s="9" t="s">
        <v>64</v>
      </c>
      <c r="AJ78" s="9" t="s">
        <v>65</v>
      </c>
      <c r="AK78" s="9" t="s">
        <v>67</v>
      </c>
      <c r="AL78" s="9" t="s">
        <v>151</v>
      </c>
      <c r="AM78" s="9" t="s">
        <v>235</v>
      </c>
      <c r="AN78" s="9" t="s">
        <v>108</v>
      </c>
      <c r="AO78" s="9" t="s">
        <v>69</v>
      </c>
      <c r="BC78" s="10">
        <v>0</v>
      </c>
      <c r="BG78" s="10" t="s">
        <v>1014</v>
      </c>
      <c r="BJ78" s="10" t="s">
        <v>1054</v>
      </c>
      <c r="BO78" s="10" t="s">
        <v>1278</v>
      </c>
      <c r="BP78" s="10" t="s">
        <v>1279</v>
      </c>
      <c r="BT78" s="10">
        <v>2</v>
      </c>
      <c r="BU78" s="10" t="s">
        <v>1201</v>
      </c>
      <c r="BV78" s="10" t="s">
        <v>1160</v>
      </c>
      <c r="BW78" s="10" t="s">
        <v>1244</v>
      </c>
      <c r="BX78" s="10"/>
      <c r="BY78" s="10"/>
    </row>
    <row r="79" spans="1:132" s="9" customFormat="1">
      <c r="A79" s="8" t="s">
        <v>838</v>
      </c>
      <c r="B79" s="8" t="str">
        <f>LEFT(Tabla2[[#This Row],[Ref]],10)</f>
        <v>RDFXB23503</v>
      </c>
      <c r="C79" s="12">
        <v>3139.7864889705879</v>
      </c>
      <c r="D79" s="1">
        <v>3096</v>
      </c>
      <c r="E79" s="103">
        <f>ROUNDUP(Tabla2[[#This Row],[€uros Antiguo2]]*1.08,0)</f>
        <v>3344</v>
      </c>
      <c r="F79" s="98">
        <f>ROUNDUP(Tabla2[[#This Row],[€uros Antiguo2]]*1.18,0)</f>
        <v>3654</v>
      </c>
      <c r="G79" s="98">
        <f>ROUNDUP(Tabla2[[#This Row],[€uro1]],0)</f>
        <v>3140</v>
      </c>
      <c r="H79" s="18">
        <v>82</v>
      </c>
      <c r="I79" s="9" t="s">
        <v>904</v>
      </c>
      <c r="J79" s="9" t="s">
        <v>904</v>
      </c>
      <c r="K79" s="9" t="s">
        <v>911</v>
      </c>
      <c r="L79" s="9" t="s">
        <v>405</v>
      </c>
      <c r="N79" s="9" t="s">
        <v>914</v>
      </c>
      <c r="O79" s="9" t="s">
        <v>915</v>
      </c>
      <c r="Y79" s="10" t="s">
        <v>1292</v>
      </c>
      <c r="Z79" s="10" t="s">
        <v>1293</v>
      </c>
      <c r="AA79" s="10" t="s">
        <v>1288</v>
      </c>
      <c r="AC79" s="10" t="s">
        <v>1130</v>
      </c>
      <c r="AD79" s="10" t="s">
        <v>1131</v>
      </c>
      <c r="AE79" s="9" t="s">
        <v>60</v>
      </c>
      <c r="AF79" s="9" t="s">
        <v>61</v>
      </c>
      <c r="AG79" s="9" t="s">
        <v>90</v>
      </c>
      <c r="AH79" s="9" t="s">
        <v>63</v>
      </c>
      <c r="AI79" s="9" t="s">
        <v>64</v>
      </c>
      <c r="AJ79" s="9" t="s">
        <v>65</v>
      </c>
      <c r="AK79" s="9" t="s">
        <v>67</v>
      </c>
      <c r="AL79" s="9" t="s">
        <v>151</v>
      </c>
      <c r="AM79" s="9" t="s">
        <v>235</v>
      </c>
      <c r="AN79" s="9" t="s">
        <v>108</v>
      </c>
      <c r="AO79" s="9" t="s">
        <v>69</v>
      </c>
      <c r="BC79" s="10">
        <v>0</v>
      </c>
      <c r="BG79" s="10" t="s">
        <v>1014</v>
      </c>
      <c r="BJ79" s="10" t="s">
        <v>1054</v>
      </c>
      <c r="BO79" s="10" t="s">
        <v>1264</v>
      </c>
      <c r="BP79" s="10" t="s">
        <v>1265</v>
      </c>
      <c r="BT79" s="10">
        <v>2</v>
      </c>
      <c r="BU79" s="10" t="s">
        <v>1200</v>
      </c>
      <c r="BV79" s="10" t="s">
        <v>1160</v>
      </c>
      <c r="BW79" s="10" t="s">
        <v>1243</v>
      </c>
      <c r="BX79" s="10"/>
      <c r="BY79" s="10"/>
    </row>
    <row r="80" spans="1:132" s="9" customFormat="1">
      <c r="A80" s="8" t="s">
        <v>837</v>
      </c>
      <c r="B80" s="8" t="str">
        <f>LEFT(Tabla2[[#This Row],[Ref]],10)</f>
        <v>RDFXB23503</v>
      </c>
      <c r="C80" s="12">
        <v>2872.7627757352934</v>
      </c>
      <c r="D80" s="1">
        <v>2832</v>
      </c>
      <c r="E80" s="98">
        <f>ROUNDUP(Tabla2[[#This Row],[€uros Antiguo2]]*1.08,0)</f>
        <v>3059</v>
      </c>
      <c r="F80" s="98">
        <f>ROUNDUP(Tabla2[[#This Row],[€uros Antiguo2]]*1.18,0)</f>
        <v>3342</v>
      </c>
      <c r="G80" s="98">
        <f>ROUNDUP(Tabla2[[#This Row],[€uro1]],0)</f>
        <v>2873</v>
      </c>
      <c r="H80" s="18">
        <v>89</v>
      </c>
      <c r="I80" s="9" t="s">
        <v>904</v>
      </c>
      <c r="J80" s="9" t="s">
        <v>904</v>
      </c>
      <c r="K80" s="9" t="s">
        <v>911</v>
      </c>
      <c r="L80" s="9" t="s">
        <v>405</v>
      </c>
      <c r="N80" s="9" t="s">
        <v>914</v>
      </c>
      <c r="O80" s="9" t="s">
        <v>915</v>
      </c>
      <c r="Y80" s="10" t="s">
        <v>1292</v>
      </c>
      <c r="Z80" s="10" t="s">
        <v>1293</v>
      </c>
      <c r="AA80" s="10" t="s">
        <v>1288</v>
      </c>
      <c r="AC80" s="10" t="s">
        <v>1130</v>
      </c>
      <c r="AD80" s="10" t="s">
        <v>1132</v>
      </c>
      <c r="AE80" s="9" t="s">
        <v>60</v>
      </c>
      <c r="AF80" s="9" t="s">
        <v>61</v>
      </c>
      <c r="AG80" s="9" t="s">
        <v>90</v>
      </c>
      <c r="AH80" s="9" t="s">
        <v>63</v>
      </c>
      <c r="AI80" s="9" t="s">
        <v>64</v>
      </c>
      <c r="AJ80" s="9" t="s">
        <v>65</v>
      </c>
      <c r="AK80" s="9" t="s">
        <v>67</v>
      </c>
      <c r="AL80" s="9" t="s">
        <v>151</v>
      </c>
      <c r="AM80" s="9" t="s">
        <v>235</v>
      </c>
      <c r="AN80" s="9" t="s">
        <v>108</v>
      </c>
      <c r="AO80" s="9" t="s">
        <v>69</v>
      </c>
      <c r="BC80" s="10">
        <v>0</v>
      </c>
      <c r="BG80" s="10" t="s">
        <v>1013</v>
      </c>
      <c r="BJ80" s="10"/>
      <c r="BO80" s="10" t="s">
        <v>1278</v>
      </c>
      <c r="BP80" s="10" t="s">
        <v>1279</v>
      </c>
      <c r="BT80" s="10">
        <v>2</v>
      </c>
      <c r="BU80" s="10" t="s">
        <v>1201</v>
      </c>
      <c r="BV80" s="10" t="s">
        <v>1160</v>
      </c>
      <c r="BW80" s="10" t="s">
        <v>1244</v>
      </c>
      <c r="BX80" s="10"/>
      <c r="BY80" s="10"/>
    </row>
    <row r="81" spans="1:77" s="9" customFormat="1">
      <c r="A81" s="8" t="s">
        <v>836</v>
      </c>
      <c r="B81" s="8" t="str">
        <f>LEFT(Tabla2[[#This Row],[Ref]],10)</f>
        <v>RDFXB23503</v>
      </c>
      <c r="C81" s="12">
        <v>2872.7627757352934</v>
      </c>
      <c r="D81" s="1">
        <v>2832</v>
      </c>
      <c r="E81" s="103">
        <f>ROUNDUP(Tabla2[[#This Row],[€uros Antiguo2]]*1.08,0)</f>
        <v>3059</v>
      </c>
      <c r="F81" s="98">
        <f>ROUNDUP(Tabla2[[#This Row],[€uros Antiguo2]]*1.18,0)</f>
        <v>3342</v>
      </c>
      <c r="G81" s="98">
        <f>ROUNDUP(Tabla2[[#This Row],[€uro1]],0)</f>
        <v>2873</v>
      </c>
      <c r="H81" s="18">
        <v>81</v>
      </c>
      <c r="I81" s="9" t="s">
        <v>904</v>
      </c>
      <c r="J81" s="9" t="s">
        <v>904</v>
      </c>
      <c r="K81" s="9" t="s">
        <v>911</v>
      </c>
      <c r="L81" s="9" t="s">
        <v>405</v>
      </c>
      <c r="N81" s="9" t="s">
        <v>914</v>
      </c>
      <c r="O81" s="9" t="s">
        <v>915</v>
      </c>
      <c r="Y81" s="10" t="s">
        <v>1292</v>
      </c>
      <c r="Z81" s="10" t="s">
        <v>1293</v>
      </c>
      <c r="AA81" s="10" t="s">
        <v>1288</v>
      </c>
      <c r="AC81" s="10" t="s">
        <v>1130</v>
      </c>
      <c r="AD81" s="10" t="s">
        <v>1131</v>
      </c>
      <c r="AE81" s="9" t="s">
        <v>60</v>
      </c>
      <c r="AF81" s="9" t="s">
        <v>61</v>
      </c>
      <c r="AG81" s="9" t="s">
        <v>90</v>
      </c>
      <c r="AH81" s="9" t="s">
        <v>63</v>
      </c>
      <c r="AI81" s="9" t="s">
        <v>64</v>
      </c>
      <c r="AJ81" s="9" t="s">
        <v>65</v>
      </c>
      <c r="AK81" s="9" t="s">
        <v>67</v>
      </c>
      <c r="AL81" s="9" t="s">
        <v>151</v>
      </c>
      <c r="AM81" s="9" t="s">
        <v>235</v>
      </c>
      <c r="AN81" s="9" t="s">
        <v>108</v>
      </c>
      <c r="AO81" s="9" t="s">
        <v>69</v>
      </c>
      <c r="BC81" s="10">
        <v>0</v>
      </c>
      <c r="BG81" s="10" t="s">
        <v>1013</v>
      </c>
      <c r="BJ81" s="10"/>
      <c r="BO81" s="10" t="s">
        <v>1264</v>
      </c>
      <c r="BP81" s="10" t="s">
        <v>1265</v>
      </c>
      <c r="BT81" s="10">
        <v>2</v>
      </c>
      <c r="BU81" s="10" t="s">
        <v>1200</v>
      </c>
      <c r="BV81" s="10" t="s">
        <v>1160</v>
      </c>
      <c r="BW81" s="10" t="s">
        <v>1243</v>
      </c>
      <c r="BX81" s="10"/>
      <c r="BY81" s="10"/>
    </row>
    <row r="82" spans="1:77" s="9" customFormat="1">
      <c r="A82" s="8" t="s">
        <v>843</v>
      </c>
      <c r="B82" s="8" t="str">
        <f>LEFT(Tabla2[[#This Row],[Ref]],10)</f>
        <v>RDFXB23507</v>
      </c>
      <c r="C82" s="12">
        <v>3058.6058272058822</v>
      </c>
      <c r="D82" s="1">
        <v>3016</v>
      </c>
      <c r="E82" s="98">
        <f>ROUNDUP(Tabla2[[#This Row],[€uros Antiguo2]]*1.08,0)</f>
        <v>3258</v>
      </c>
      <c r="F82" s="98">
        <f>ROUNDUP(Tabla2[[#This Row],[€uros Antiguo2]]*1.18,0)</f>
        <v>3559</v>
      </c>
      <c r="G82" s="98">
        <f>ROUNDUP(Tabla2[[#This Row],[€uro1]],0)</f>
        <v>3059</v>
      </c>
      <c r="H82" s="18">
        <v>100</v>
      </c>
      <c r="I82" s="9" t="s">
        <v>904</v>
      </c>
      <c r="J82" s="9" t="s">
        <v>904</v>
      </c>
      <c r="K82" s="9" t="s">
        <v>911</v>
      </c>
      <c r="L82" s="9" t="s">
        <v>405</v>
      </c>
      <c r="N82" s="9" t="s">
        <v>914</v>
      </c>
      <c r="O82" s="9" t="s">
        <v>915</v>
      </c>
      <c r="Y82" s="10" t="s">
        <v>1292</v>
      </c>
      <c r="Z82" s="10" t="s">
        <v>1293</v>
      </c>
      <c r="AA82" s="10" t="s">
        <v>1288</v>
      </c>
      <c r="AC82" s="10" t="s">
        <v>1133</v>
      </c>
      <c r="AD82" s="10" t="s">
        <v>1131</v>
      </c>
      <c r="AE82" s="9" t="s">
        <v>60</v>
      </c>
      <c r="AF82" s="9" t="s">
        <v>61</v>
      </c>
      <c r="AG82" s="9" t="s">
        <v>90</v>
      </c>
      <c r="AH82" s="9" t="s">
        <v>63</v>
      </c>
      <c r="AI82" s="9" t="s">
        <v>64</v>
      </c>
      <c r="AJ82" s="9" t="s">
        <v>65</v>
      </c>
      <c r="AK82" s="9" t="s">
        <v>67</v>
      </c>
      <c r="AL82" s="9" t="s">
        <v>151</v>
      </c>
      <c r="AM82" s="9" t="s">
        <v>235</v>
      </c>
      <c r="AN82" s="9" t="s">
        <v>108</v>
      </c>
      <c r="AO82" s="9" t="s">
        <v>69</v>
      </c>
      <c r="BC82" s="10">
        <v>0</v>
      </c>
      <c r="BG82" s="10" t="s">
        <v>1015</v>
      </c>
      <c r="BJ82" s="10" t="s">
        <v>1054</v>
      </c>
      <c r="BO82" s="10" t="s">
        <v>1278</v>
      </c>
      <c r="BP82" s="10" t="s">
        <v>1279</v>
      </c>
      <c r="BT82" s="10">
        <v>2</v>
      </c>
      <c r="BU82" s="10" t="s">
        <v>1203</v>
      </c>
      <c r="BV82" s="10" t="s">
        <v>1160</v>
      </c>
      <c r="BW82" s="10" t="s">
        <v>1245</v>
      </c>
      <c r="BX82" s="10"/>
      <c r="BY82" s="10"/>
    </row>
    <row r="83" spans="1:77" s="9" customFormat="1">
      <c r="A83" s="8" t="s">
        <v>842</v>
      </c>
      <c r="B83" s="8" t="str">
        <f>LEFT(Tabla2[[#This Row],[Ref]],10)</f>
        <v>RDFXB23507</v>
      </c>
      <c r="C83" s="12">
        <v>3058.6058272058822</v>
      </c>
      <c r="D83" s="1">
        <v>3016</v>
      </c>
      <c r="E83" s="103">
        <f>ROUNDUP(Tabla2[[#This Row],[€uros Antiguo2]]*1.08,0)</f>
        <v>3258</v>
      </c>
      <c r="F83" s="98">
        <f>ROUNDUP(Tabla2[[#This Row],[€uros Antiguo2]]*1.18,0)</f>
        <v>3559</v>
      </c>
      <c r="G83" s="98">
        <f>ROUNDUP(Tabla2[[#This Row],[€uro1]],0)</f>
        <v>3059</v>
      </c>
      <c r="H83" s="18">
        <v>92</v>
      </c>
      <c r="I83" s="9" t="s">
        <v>904</v>
      </c>
      <c r="J83" s="9" t="s">
        <v>904</v>
      </c>
      <c r="K83" s="9" t="s">
        <v>911</v>
      </c>
      <c r="L83" s="9" t="s">
        <v>405</v>
      </c>
      <c r="N83" s="9" t="s">
        <v>914</v>
      </c>
      <c r="O83" s="9" t="s">
        <v>915</v>
      </c>
      <c r="Y83" s="10" t="s">
        <v>1292</v>
      </c>
      <c r="Z83" s="10" t="s">
        <v>1293</v>
      </c>
      <c r="AA83" s="10" t="s">
        <v>1288</v>
      </c>
      <c r="AC83" s="10" t="s">
        <v>1133</v>
      </c>
      <c r="AD83" s="10" t="s">
        <v>1131</v>
      </c>
      <c r="AE83" s="9" t="s">
        <v>60</v>
      </c>
      <c r="AF83" s="9" t="s">
        <v>61</v>
      </c>
      <c r="AG83" s="9" t="s">
        <v>90</v>
      </c>
      <c r="AH83" s="9" t="s">
        <v>63</v>
      </c>
      <c r="AI83" s="9" t="s">
        <v>64</v>
      </c>
      <c r="AJ83" s="9" t="s">
        <v>65</v>
      </c>
      <c r="AK83" s="9" t="s">
        <v>67</v>
      </c>
      <c r="AL83" s="9" t="s">
        <v>151</v>
      </c>
      <c r="AM83" s="9" t="s">
        <v>235</v>
      </c>
      <c r="AN83" s="9" t="s">
        <v>108</v>
      </c>
      <c r="AO83" s="9" t="s">
        <v>69</v>
      </c>
      <c r="BC83" s="10">
        <v>0</v>
      </c>
      <c r="BG83" s="10" t="s">
        <v>1015</v>
      </c>
      <c r="BJ83" s="10" t="s">
        <v>1054</v>
      </c>
      <c r="BO83" s="10" t="s">
        <v>1264</v>
      </c>
      <c r="BP83" s="10" t="s">
        <v>1265</v>
      </c>
      <c r="BT83" s="10">
        <v>2</v>
      </c>
      <c r="BU83" s="10" t="s">
        <v>1202</v>
      </c>
      <c r="BV83" s="10" t="s">
        <v>1160</v>
      </c>
      <c r="BW83" s="10" t="s">
        <v>1243</v>
      </c>
      <c r="BX83" s="10"/>
      <c r="BY83" s="10"/>
    </row>
    <row r="84" spans="1:77" s="9" customFormat="1">
      <c r="A84" s="8" t="s">
        <v>841</v>
      </c>
      <c r="B84" s="8" t="str">
        <f>LEFT(Tabla2[[#This Row],[Ref]],10)</f>
        <v>RDFXB23507</v>
      </c>
      <c r="C84" s="12">
        <v>2330.2462499999997</v>
      </c>
      <c r="D84" s="1">
        <v>2297</v>
      </c>
      <c r="E84" s="98">
        <f>ROUNDUP(Tabla2[[#This Row],[€uros Antiguo2]]*1.08,0)</f>
        <v>2481</v>
      </c>
      <c r="F84" s="98">
        <f>ROUNDUP(Tabla2[[#This Row],[€uros Antiguo2]]*1.18,0)</f>
        <v>2711</v>
      </c>
      <c r="G84" s="98">
        <f>ROUNDUP(Tabla2[[#This Row],[€uro1]],0)</f>
        <v>2331</v>
      </c>
      <c r="H84" s="18">
        <v>99</v>
      </c>
      <c r="I84" s="9" t="s">
        <v>904</v>
      </c>
      <c r="J84" s="9" t="s">
        <v>904</v>
      </c>
      <c r="K84" s="9" t="s">
        <v>911</v>
      </c>
      <c r="L84" s="9" t="s">
        <v>405</v>
      </c>
      <c r="N84" s="9" t="s">
        <v>914</v>
      </c>
      <c r="O84" s="9" t="s">
        <v>915</v>
      </c>
      <c r="Y84" s="10" t="s">
        <v>1292</v>
      </c>
      <c r="Z84" s="10" t="s">
        <v>1293</v>
      </c>
      <c r="AA84" s="10" t="s">
        <v>1288</v>
      </c>
      <c r="AC84" s="10" t="s">
        <v>1133</v>
      </c>
      <c r="AD84" s="10" t="s">
        <v>1131</v>
      </c>
      <c r="AE84" s="9" t="s">
        <v>60</v>
      </c>
      <c r="AF84" s="9" t="s">
        <v>61</v>
      </c>
      <c r="AG84" s="9" t="s">
        <v>90</v>
      </c>
      <c r="AH84" s="9" t="s">
        <v>63</v>
      </c>
      <c r="AI84" s="9" t="s">
        <v>64</v>
      </c>
      <c r="AJ84" s="9" t="s">
        <v>65</v>
      </c>
      <c r="AK84" s="9" t="s">
        <v>67</v>
      </c>
      <c r="AL84" s="9" t="s">
        <v>151</v>
      </c>
      <c r="AM84" s="9" t="s">
        <v>235</v>
      </c>
      <c r="AN84" s="9" t="s">
        <v>108</v>
      </c>
      <c r="AO84" s="9" t="s">
        <v>69</v>
      </c>
      <c r="BC84" s="10">
        <v>0</v>
      </c>
      <c r="BG84" s="10" t="s">
        <v>984</v>
      </c>
      <c r="BJ84" s="10"/>
      <c r="BO84" s="10" t="s">
        <v>1278</v>
      </c>
      <c r="BP84" s="10" t="s">
        <v>1279</v>
      </c>
      <c r="BT84" s="10">
        <v>2</v>
      </c>
      <c r="BU84" s="10" t="s">
        <v>1203</v>
      </c>
      <c r="BV84" s="10" t="s">
        <v>1160</v>
      </c>
      <c r="BW84" s="10" t="s">
        <v>1245</v>
      </c>
      <c r="BX84" s="10"/>
      <c r="BY84" s="10"/>
    </row>
    <row r="85" spans="1:77" s="9" customFormat="1">
      <c r="A85" s="8" t="s">
        <v>840</v>
      </c>
      <c r="B85" s="8" t="str">
        <f>LEFT(Tabla2[[#This Row],[Ref]],10)</f>
        <v>RDFXB23507</v>
      </c>
      <c r="C85" s="12">
        <v>2330.2462499999997</v>
      </c>
      <c r="D85" s="1">
        <v>2297</v>
      </c>
      <c r="E85" s="103">
        <f>ROUNDUP(Tabla2[[#This Row],[€uros Antiguo2]]*1.08,0)</f>
        <v>2481</v>
      </c>
      <c r="F85" s="98">
        <f>ROUNDUP(Tabla2[[#This Row],[€uros Antiguo2]]*1.18,0)</f>
        <v>2711</v>
      </c>
      <c r="G85" s="98">
        <f>ROUNDUP(Tabla2[[#This Row],[€uro1]],0)</f>
        <v>2331</v>
      </c>
      <c r="H85" s="18">
        <v>91</v>
      </c>
      <c r="I85" s="9" t="s">
        <v>904</v>
      </c>
      <c r="J85" s="9" t="s">
        <v>904</v>
      </c>
      <c r="K85" s="9" t="s">
        <v>911</v>
      </c>
      <c r="L85" s="9" t="s">
        <v>405</v>
      </c>
      <c r="N85" s="9" t="s">
        <v>914</v>
      </c>
      <c r="O85" s="9" t="s">
        <v>915</v>
      </c>
      <c r="Y85" s="10" t="s">
        <v>1292</v>
      </c>
      <c r="Z85" s="10" t="s">
        <v>1293</v>
      </c>
      <c r="AA85" s="10" t="s">
        <v>1288</v>
      </c>
      <c r="AC85" s="10" t="s">
        <v>1133</v>
      </c>
      <c r="AD85" s="10" t="s">
        <v>1131</v>
      </c>
      <c r="AE85" s="9" t="s">
        <v>60</v>
      </c>
      <c r="AF85" s="9" t="s">
        <v>61</v>
      </c>
      <c r="AG85" s="9" t="s">
        <v>90</v>
      </c>
      <c r="AH85" s="9" t="s">
        <v>63</v>
      </c>
      <c r="AI85" s="9" t="s">
        <v>64</v>
      </c>
      <c r="AJ85" s="9" t="s">
        <v>65</v>
      </c>
      <c r="AK85" s="9" t="s">
        <v>67</v>
      </c>
      <c r="AL85" s="9" t="s">
        <v>151</v>
      </c>
      <c r="AM85" s="9" t="s">
        <v>235</v>
      </c>
      <c r="AN85" s="9" t="s">
        <v>108</v>
      </c>
      <c r="AO85" s="9" t="s">
        <v>69</v>
      </c>
      <c r="BC85" s="10">
        <v>0</v>
      </c>
      <c r="BG85" s="10" t="s">
        <v>984</v>
      </c>
      <c r="BJ85" s="10"/>
      <c r="BO85" s="10" t="s">
        <v>1264</v>
      </c>
      <c r="BP85" s="10" t="s">
        <v>1265</v>
      </c>
      <c r="BT85" s="10">
        <v>2</v>
      </c>
      <c r="BU85" s="10" t="s">
        <v>1202</v>
      </c>
      <c r="BV85" s="10" t="s">
        <v>1160</v>
      </c>
      <c r="BW85" s="10" t="s">
        <v>1243</v>
      </c>
      <c r="BX85" s="10"/>
      <c r="BY85" s="10"/>
    </row>
    <row r="86" spans="1:77" s="9" customFormat="1">
      <c r="A86" s="8" t="s">
        <v>844</v>
      </c>
      <c r="B86" s="8" t="str">
        <f>LEFT(Tabla2[[#This Row],[Ref]],10)</f>
        <v>RDFXB3250</v>
      </c>
      <c r="C86" s="12">
        <v>1929.1824264705883</v>
      </c>
      <c r="D86" s="1">
        <v>1902</v>
      </c>
      <c r="E86" s="103">
        <f>ROUNDUP(Tabla2[[#This Row],[€uros Antiguo2]]*1.08,0)</f>
        <v>2055</v>
      </c>
      <c r="F86" s="98">
        <f>ROUNDUP(Tabla2[[#This Row],[€uros Antiguo2]]*1.18,0)</f>
        <v>2245</v>
      </c>
      <c r="G86" s="98">
        <f>ROUNDUP(Tabla2[[#This Row],[€uro1]],0)</f>
        <v>1930</v>
      </c>
      <c r="H86" s="18">
        <v>77</v>
      </c>
      <c r="I86" s="9" t="s">
        <v>904</v>
      </c>
      <c r="J86" s="9" t="s">
        <v>904</v>
      </c>
      <c r="K86" s="9" t="s">
        <v>911</v>
      </c>
      <c r="L86" s="9" t="s">
        <v>405</v>
      </c>
      <c r="N86" s="9" t="s">
        <v>914</v>
      </c>
      <c r="O86" s="9" t="s">
        <v>915</v>
      </c>
      <c r="Y86" s="10" t="s">
        <v>1298</v>
      </c>
      <c r="Z86" s="10" t="s">
        <v>1292</v>
      </c>
      <c r="AA86" s="10" t="s">
        <v>1288</v>
      </c>
      <c r="AC86" s="10" t="s">
        <v>1134</v>
      </c>
      <c r="AD86" s="10" t="s">
        <v>1121</v>
      </c>
      <c r="AE86" s="9" t="s">
        <v>60</v>
      </c>
      <c r="AF86" s="9" t="s">
        <v>61</v>
      </c>
      <c r="AG86" s="9" t="s">
        <v>90</v>
      </c>
      <c r="AH86" s="9" t="s">
        <v>63</v>
      </c>
      <c r="AI86" s="9" t="s">
        <v>64</v>
      </c>
      <c r="AJ86" s="9" t="s">
        <v>65</v>
      </c>
      <c r="AK86" s="9" t="s">
        <v>67</v>
      </c>
      <c r="AL86" s="9" t="s">
        <v>151</v>
      </c>
      <c r="AM86" s="9" t="s">
        <v>235</v>
      </c>
      <c r="AN86" s="9" t="s">
        <v>108</v>
      </c>
      <c r="AO86" s="9" t="s">
        <v>69</v>
      </c>
      <c r="BC86" s="10">
        <v>0</v>
      </c>
      <c r="BG86" s="10" t="s">
        <v>975</v>
      </c>
      <c r="BJ86" s="10"/>
      <c r="BO86" s="10" t="s">
        <v>1274</v>
      </c>
      <c r="BP86" s="10" t="s">
        <v>1275</v>
      </c>
      <c r="BT86" s="10">
        <v>3</v>
      </c>
      <c r="BU86" s="10" t="s">
        <v>1204</v>
      </c>
      <c r="BV86" s="10" t="s">
        <v>1161</v>
      </c>
      <c r="BW86" s="10" t="s">
        <v>1244</v>
      </c>
      <c r="BX86" s="10"/>
      <c r="BY86" s="10"/>
    </row>
    <row r="87" spans="1:77" s="9" customFormat="1">
      <c r="A87" s="8" t="s">
        <v>845</v>
      </c>
      <c r="B87" s="8" t="str">
        <f>LEFT(Tabla2[[#This Row],[Ref]],10)</f>
        <v>RDFXB3250E</v>
      </c>
      <c r="C87" s="12">
        <v>2104.8523345588237</v>
      </c>
      <c r="D87" s="1">
        <v>2076</v>
      </c>
      <c r="E87" s="103">
        <f>ROUNDUP(Tabla2[[#This Row],[€uros Antiguo2]]*1.08,0)</f>
        <v>2243</v>
      </c>
      <c r="F87" s="98">
        <f>ROUNDUP(Tabla2[[#This Row],[€uros Antiguo2]]*1.18,0)</f>
        <v>2450</v>
      </c>
      <c r="G87" s="98">
        <f>ROUNDUP(Tabla2[[#This Row],[€uro1]],0)</f>
        <v>2105</v>
      </c>
      <c r="H87" s="18">
        <v>78</v>
      </c>
      <c r="I87" s="9" t="s">
        <v>904</v>
      </c>
      <c r="J87" s="9" t="s">
        <v>904</v>
      </c>
      <c r="K87" s="9" t="s">
        <v>911</v>
      </c>
      <c r="L87" s="9" t="s">
        <v>405</v>
      </c>
      <c r="N87" s="9" t="s">
        <v>914</v>
      </c>
      <c r="O87" s="9" t="s">
        <v>915</v>
      </c>
      <c r="Y87" s="10" t="s">
        <v>1298</v>
      </c>
      <c r="Z87" s="10" t="s">
        <v>1292</v>
      </c>
      <c r="AA87" s="10" t="s">
        <v>1288</v>
      </c>
      <c r="AC87" s="10" t="s">
        <v>1134</v>
      </c>
      <c r="AD87" s="10" t="s">
        <v>1121</v>
      </c>
      <c r="AE87" s="9" t="s">
        <v>60</v>
      </c>
      <c r="AF87" s="9" t="s">
        <v>61</v>
      </c>
      <c r="AG87" s="9" t="s">
        <v>90</v>
      </c>
      <c r="AH87" s="9" t="s">
        <v>63</v>
      </c>
      <c r="AI87" s="9" t="s">
        <v>64</v>
      </c>
      <c r="AJ87" s="9" t="s">
        <v>65</v>
      </c>
      <c r="AK87" s="9" t="s">
        <v>67</v>
      </c>
      <c r="AL87" s="9" t="s">
        <v>151</v>
      </c>
      <c r="AM87" s="9" t="s">
        <v>235</v>
      </c>
      <c r="AN87" s="9" t="s">
        <v>108</v>
      </c>
      <c r="AO87" s="9" t="s">
        <v>69</v>
      </c>
      <c r="BC87" s="10">
        <v>0</v>
      </c>
      <c r="BG87" s="10" t="s">
        <v>1016</v>
      </c>
      <c r="BJ87" s="10" t="s">
        <v>1063</v>
      </c>
      <c r="BO87" s="10" t="s">
        <v>1274</v>
      </c>
      <c r="BP87" s="10" t="s">
        <v>1275</v>
      </c>
      <c r="BT87" s="10">
        <v>3</v>
      </c>
      <c r="BU87" s="10" t="s">
        <v>1204</v>
      </c>
      <c r="BV87" s="10" t="s">
        <v>1161</v>
      </c>
      <c r="BW87" s="10" t="s">
        <v>1244</v>
      </c>
      <c r="BX87" s="10"/>
      <c r="BY87" s="10"/>
    </row>
    <row r="88" spans="1:77" s="9" customFormat="1">
      <c r="A88" s="8" t="s">
        <v>849</v>
      </c>
      <c r="B88" s="8" t="str">
        <f>LEFT(Tabla2[[#This Row],[Ref]],10)</f>
        <v>RDFXB33503</v>
      </c>
      <c r="C88" s="12">
        <v>4240.1048161764702</v>
      </c>
      <c r="D88" s="1">
        <v>4179</v>
      </c>
      <c r="E88" s="98">
        <f>ROUNDUP(Tabla2[[#This Row],[€uros Antiguo2]]*1.08,0)</f>
        <v>4514</v>
      </c>
      <c r="F88" s="98">
        <f>ROUNDUP(Tabla2[[#This Row],[€uros Antiguo2]]*1.18,0)</f>
        <v>4932</v>
      </c>
      <c r="G88" s="98">
        <f>ROUNDUP(Tabla2[[#This Row],[€uro1]],0)</f>
        <v>4241</v>
      </c>
      <c r="H88" s="18">
        <v>102</v>
      </c>
      <c r="I88" s="9" t="s">
        <v>904</v>
      </c>
      <c r="J88" s="9" t="s">
        <v>904</v>
      </c>
      <c r="K88" s="9" t="s">
        <v>911</v>
      </c>
      <c r="L88" s="9" t="s">
        <v>405</v>
      </c>
      <c r="N88" s="9" t="s">
        <v>914</v>
      </c>
      <c r="O88" s="9" t="s">
        <v>915</v>
      </c>
      <c r="Y88" s="10" t="s">
        <v>1292</v>
      </c>
      <c r="Z88" s="10" t="s">
        <v>1293</v>
      </c>
      <c r="AA88" s="10" t="s">
        <v>1288</v>
      </c>
      <c r="AC88" s="10" t="s">
        <v>1135</v>
      </c>
      <c r="AD88" s="10" t="s">
        <v>1136</v>
      </c>
      <c r="AE88" s="9" t="s">
        <v>60</v>
      </c>
      <c r="AF88" s="9" t="s">
        <v>61</v>
      </c>
      <c r="AG88" s="9" t="s">
        <v>90</v>
      </c>
      <c r="AH88" s="9" t="s">
        <v>63</v>
      </c>
      <c r="AI88" s="9" t="s">
        <v>64</v>
      </c>
      <c r="AJ88" s="9" t="s">
        <v>65</v>
      </c>
      <c r="AK88" s="9" t="s">
        <v>67</v>
      </c>
      <c r="AL88" s="9" t="s">
        <v>151</v>
      </c>
      <c r="AM88" s="9" t="s">
        <v>235</v>
      </c>
      <c r="AN88" s="9" t="s">
        <v>108</v>
      </c>
      <c r="AO88" s="9" t="s">
        <v>69</v>
      </c>
      <c r="BC88" s="10">
        <v>0</v>
      </c>
      <c r="BG88" s="10" t="s">
        <v>1018</v>
      </c>
      <c r="BJ88" s="10" t="s">
        <v>1064</v>
      </c>
      <c r="BO88" s="10" t="s">
        <v>1280</v>
      </c>
      <c r="BP88" s="10" t="s">
        <v>1281</v>
      </c>
      <c r="BT88" s="10">
        <v>3</v>
      </c>
      <c r="BU88" s="10" t="s">
        <v>1206</v>
      </c>
      <c r="BV88" s="10" t="s">
        <v>1160</v>
      </c>
      <c r="BW88" s="10" t="s">
        <v>1245</v>
      </c>
      <c r="BX88" s="10"/>
      <c r="BY88" s="10"/>
    </row>
    <row r="89" spans="1:77" s="9" customFormat="1">
      <c r="A89" s="8" t="s">
        <v>848</v>
      </c>
      <c r="B89" s="8" t="str">
        <f>LEFT(Tabla2[[#This Row],[Ref]],10)</f>
        <v>RDFXB33503</v>
      </c>
      <c r="C89" s="12">
        <v>4240.1048161764702</v>
      </c>
      <c r="D89" s="1">
        <v>4179</v>
      </c>
      <c r="E89" s="103">
        <f>ROUNDUP(Tabla2[[#This Row],[€uros Antiguo2]]*1.08,0)</f>
        <v>4514</v>
      </c>
      <c r="F89" s="98">
        <f>ROUNDUP(Tabla2[[#This Row],[€uros Antiguo2]]*1.18,0)</f>
        <v>4932</v>
      </c>
      <c r="G89" s="98">
        <f>ROUNDUP(Tabla2[[#This Row],[€uro1]],0)</f>
        <v>4241</v>
      </c>
      <c r="H89" s="18">
        <v>84</v>
      </c>
      <c r="I89" s="9" t="s">
        <v>904</v>
      </c>
      <c r="J89" s="9" t="s">
        <v>904</v>
      </c>
      <c r="K89" s="9" t="s">
        <v>911</v>
      </c>
      <c r="L89" s="9" t="s">
        <v>405</v>
      </c>
      <c r="N89" s="9" t="s">
        <v>914</v>
      </c>
      <c r="O89" s="9" t="s">
        <v>915</v>
      </c>
      <c r="Y89" s="10" t="s">
        <v>1292</v>
      </c>
      <c r="Z89" s="10" t="s">
        <v>1293</v>
      </c>
      <c r="AA89" s="10" t="s">
        <v>1288</v>
      </c>
      <c r="AC89" s="10" t="s">
        <v>1135</v>
      </c>
      <c r="AD89" s="10" t="s">
        <v>1136</v>
      </c>
      <c r="AE89" s="9" t="s">
        <v>60</v>
      </c>
      <c r="AF89" s="9" t="s">
        <v>61</v>
      </c>
      <c r="AG89" s="9" t="s">
        <v>90</v>
      </c>
      <c r="AH89" s="9" t="s">
        <v>63</v>
      </c>
      <c r="AI89" s="9" t="s">
        <v>64</v>
      </c>
      <c r="AJ89" s="9" t="s">
        <v>65</v>
      </c>
      <c r="AK89" s="9" t="s">
        <v>67</v>
      </c>
      <c r="AL89" s="9" t="s">
        <v>151</v>
      </c>
      <c r="AM89" s="9" t="s">
        <v>235</v>
      </c>
      <c r="AN89" s="9" t="s">
        <v>108</v>
      </c>
      <c r="AO89" s="9" t="s">
        <v>69</v>
      </c>
      <c r="BC89" s="10">
        <v>0</v>
      </c>
      <c r="BG89" s="10" t="s">
        <v>1018</v>
      </c>
      <c r="BJ89" s="10" t="s">
        <v>1064</v>
      </c>
      <c r="BO89" s="10" t="s">
        <v>1266</v>
      </c>
      <c r="BP89" s="10" t="s">
        <v>1267</v>
      </c>
      <c r="BT89" s="10">
        <v>3</v>
      </c>
      <c r="BU89" s="10" t="s">
        <v>1205</v>
      </c>
      <c r="BV89" s="10" t="s">
        <v>1160</v>
      </c>
      <c r="BW89" s="10" t="s">
        <v>1246</v>
      </c>
      <c r="BX89" s="10"/>
      <c r="BY89" s="10"/>
    </row>
    <row r="90" spans="1:77" s="9" customFormat="1">
      <c r="A90" s="8" t="s">
        <v>847</v>
      </c>
      <c r="B90" s="8" t="str">
        <f>LEFT(Tabla2[[#This Row],[Ref]],10)</f>
        <v>RDFXB33503</v>
      </c>
      <c r="C90" s="12">
        <v>3964.594963235294</v>
      </c>
      <c r="D90" s="1">
        <v>3908</v>
      </c>
      <c r="E90" s="98">
        <f>ROUNDUP(Tabla2[[#This Row],[€uros Antiguo2]]*1.08,0)</f>
        <v>4221</v>
      </c>
      <c r="F90" s="98">
        <f>ROUNDUP(Tabla2[[#This Row],[€uros Antiguo2]]*1.18,0)</f>
        <v>4612</v>
      </c>
      <c r="G90" s="98">
        <f>ROUNDUP(Tabla2[[#This Row],[€uro1]],0)</f>
        <v>3965</v>
      </c>
      <c r="H90" s="18">
        <v>101</v>
      </c>
      <c r="I90" s="9" t="s">
        <v>904</v>
      </c>
      <c r="J90" s="9" t="s">
        <v>904</v>
      </c>
      <c r="K90" s="9" t="s">
        <v>911</v>
      </c>
      <c r="L90" s="9" t="s">
        <v>405</v>
      </c>
      <c r="N90" s="9" t="s">
        <v>914</v>
      </c>
      <c r="O90" s="9" t="s">
        <v>915</v>
      </c>
      <c r="Y90" s="10" t="s">
        <v>1292</v>
      </c>
      <c r="Z90" s="10" t="s">
        <v>1293</v>
      </c>
      <c r="AA90" s="10" t="s">
        <v>1288</v>
      </c>
      <c r="AC90" s="10" t="s">
        <v>1135</v>
      </c>
      <c r="AD90" s="10" t="s">
        <v>1136</v>
      </c>
      <c r="AE90" s="9" t="s">
        <v>60</v>
      </c>
      <c r="AF90" s="9" t="s">
        <v>61</v>
      </c>
      <c r="AG90" s="9" t="s">
        <v>90</v>
      </c>
      <c r="AH90" s="9" t="s">
        <v>63</v>
      </c>
      <c r="AI90" s="9" t="s">
        <v>64</v>
      </c>
      <c r="AJ90" s="9" t="s">
        <v>65</v>
      </c>
      <c r="AK90" s="9" t="s">
        <v>67</v>
      </c>
      <c r="AL90" s="9" t="s">
        <v>151</v>
      </c>
      <c r="AM90" s="9" t="s">
        <v>235</v>
      </c>
      <c r="AN90" s="9" t="s">
        <v>108</v>
      </c>
      <c r="AO90" s="9" t="s">
        <v>69</v>
      </c>
      <c r="BC90" s="10">
        <v>0</v>
      </c>
      <c r="BG90" s="10" t="s">
        <v>1017</v>
      </c>
      <c r="BJ90" s="10"/>
      <c r="BO90" s="10" t="s">
        <v>1280</v>
      </c>
      <c r="BP90" s="10" t="s">
        <v>1281</v>
      </c>
      <c r="BT90" s="10">
        <v>3</v>
      </c>
      <c r="BU90" s="10" t="s">
        <v>1206</v>
      </c>
      <c r="BV90" s="10" t="s">
        <v>1160</v>
      </c>
      <c r="BW90" s="10" t="s">
        <v>1245</v>
      </c>
      <c r="BX90" s="10"/>
      <c r="BY90" s="10"/>
    </row>
    <row r="91" spans="1:77" s="9" customFormat="1">
      <c r="A91" s="8" t="s">
        <v>846</v>
      </c>
      <c r="B91" s="8" t="str">
        <f>LEFT(Tabla2[[#This Row],[Ref]],10)</f>
        <v>RDFXB33503</v>
      </c>
      <c r="C91" s="12">
        <v>3964.594963235294</v>
      </c>
      <c r="D91" s="1">
        <v>3908</v>
      </c>
      <c r="E91" s="103">
        <f>ROUNDUP(Tabla2[[#This Row],[€uros Antiguo2]]*1.08,0)</f>
        <v>4221</v>
      </c>
      <c r="F91" s="98">
        <f>ROUNDUP(Tabla2[[#This Row],[€uros Antiguo2]]*1.18,0)</f>
        <v>4612</v>
      </c>
      <c r="G91" s="98">
        <f>ROUNDUP(Tabla2[[#This Row],[€uro1]],0)</f>
        <v>3965</v>
      </c>
      <c r="H91" s="18">
        <v>83</v>
      </c>
      <c r="I91" s="9" t="s">
        <v>904</v>
      </c>
      <c r="J91" s="9" t="s">
        <v>904</v>
      </c>
      <c r="K91" s="9" t="s">
        <v>911</v>
      </c>
      <c r="L91" s="9" t="s">
        <v>405</v>
      </c>
      <c r="N91" s="9" t="s">
        <v>914</v>
      </c>
      <c r="O91" s="9" t="s">
        <v>915</v>
      </c>
      <c r="Y91" s="10" t="s">
        <v>1292</v>
      </c>
      <c r="Z91" s="10" t="s">
        <v>1293</v>
      </c>
      <c r="AA91" s="10" t="s">
        <v>1288</v>
      </c>
      <c r="AC91" s="10" t="s">
        <v>1135</v>
      </c>
      <c r="AD91" s="10" t="s">
        <v>1136</v>
      </c>
      <c r="AE91" s="9" t="s">
        <v>60</v>
      </c>
      <c r="AF91" s="9" t="s">
        <v>61</v>
      </c>
      <c r="AG91" s="9" t="s">
        <v>90</v>
      </c>
      <c r="AH91" s="9" t="s">
        <v>63</v>
      </c>
      <c r="AI91" s="9" t="s">
        <v>64</v>
      </c>
      <c r="AJ91" s="9" t="s">
        <v>65</v>
      </c>
      <c r="AK91" s="9" t="s">
        <v>67</v>
      </c>
      <c r="AL91" s="9" t="s">
        <v>151</v>
      </c>
      <c r="AM91" s="9" t="s">
        <v>235</v>
      </c>
      <c r="AN91" s="9" t="s">
        <v>108</v>
      </c>
      <c r="AO91" s="9" t="s">
        <v>69</v>
      </c>
      <c r="BC91" s="10">
        <v>0</v>
      </c>
      <c r="BG91" s="10" t="s">
        <v>1017</v>
      </c>
      <c r="BJ91" s="10"/>
      <c r="BO91" s="10" t="s">
        <v>1266</v>
      </c>
      <c r="BP91" s="10" t="s">
        <v>1267</v>
      </c>
      <c r="BT91" s="10">
        <v>3</v>
      </c>
      <c r="BU91" s="10" t="s">
        <v>1205</v>
      </c>
      <c r="BV91" s="10" t="s">
        <v>1160</v>
      </c>
      <c r="BW91" s="10" t="s">
        <v>1246</v>
      </c>
      <c r="BX91" s="10"/>
      <c r="BY91" s="10"/>
    </row>
    <row r="92" spans="1:77" s="9" customFormat="1">
      <c r="A92" s="8" t="s">
        <v>853</v>
      </c>
      <c r="B92" s="8" t="str">
        <f>LEFT(Tabla2[[#This Row],[Ref]],10)</f>
        <v>RDFXB33507</v>
      </c>
      <c r="C92" s="12">
        <v>4133.039724264705</v>
      </c>
      <c r="D92" s="1">
        <v>4075</v>
      </c>
      <c r="E92" s="98">
        <f>ROUNDUP(Tabla2[[#This Row],[€uros Antiguo2]]*1.08,0)</f>
        <v>4401</v>
      </c>
      <c r="F92" s="98">
        <f>ROUNDUP(Tabla2[[#This Row],[€uros Antiguo2]]*1.18,0)</f>
        <v>4809</v>
      </c>
      <c r="G92" s="98">
        <f>ROUNDUP(Tabla2[[#This Row],[€uro1]],0)</f>
        <v>4134</v>
      </c>
      <c r="H92" s="18">
        <v>104</v>
      </c>
      <c r="I92" s="9" t="s">
        <v>904</v>
      </c>
      <c r="J92" s="9" t="s">
        <v>904</v>
      </c>
      <c r="K92" s="9" t="s">
        <v>911</v>
      </c>
      <c r="L92" s="9" t="s">
        <v>405</v>
      </c>
      <c r="N92" s="9" t="s">
        <v>914</v>
      </c>
      <c r="O92" s="9" t="s">
        <v>915</v>
      </c>
      <c r="Y92" s="10" t="s">
        <v>1292</v>
      </c>
      <c r="Z92" s="10" t="s">
        <v>1293</v>
      </c>
      <c r="AA92" s="10" t="s">
        <v>1288</v>
      </c>
      <c r="AC92" s="10" t="s">
        <v>1137</v>
      </c>
      <c r="AD92" s="10" t="s">
        <v>1136</v>
      </c>
      <c r="AE92" s="9" t="s">
        <v>60</v>
      </c>
      <c r="AF92" s="9" t="s">
        <v>61</v>
      </c>
      <c r="AG92" s="9" t="s">
        <v>90</v>
      </c>
      <c r="AH92" s="9" t="s">
        <v>63</v>
      </c>
      <c r="AI92" s="9" t="s">
        <v>64</v>
      </c>
      <c r="AJ92" s="9" t="s">
        <v>65</v>
      </c>
      <c r="AK92" s="9" t="s">
        <v>67</v>
      </c>
      <c r="AL92" s="9" t="s">
        <v>151</v>
      </c>
      <c r="AM92" s="9" t="s">
        <v>235</v>
      </c>
      <c r="AN92" s="9" t="s">
        <v>108</v>
      </c>
      <c r="AO92" s="9" t="s">
        <v>69</v>
      </c>
      <c r="BC92" s="10">
        <v>0</v>
      </c>
      <c r="BG92" s="10" t="s">
        <v>1020</v>
      </c>
      <c r="BJ92" s="10" t="s">
        <v>1064</v>
      </c>
      <c r="BO92" s="10" t="s">
        <v>1280</v>
      </c>
      <c r="BP92" s="10" t="s">
        <v>1281</v>
      </c>
      <c r="BT92" s="10">
        <v>3</v>
      </c>
      <c r="BU92" s="10" t="s">
        <v>1208</v>
      </c>
      <c r="BV92" s="10" t="s">
        <v>1160</v>
      </c>
      <c r="BW92" s="10" t="s">
        <v>1243</v>
      </c>
      <c r="BX92" s="10"/>
      <c r="BY92" s="10"/>
    </row>
    <row r="93" spans="1:77" s="9" customFormat="1">
      <c r="A93" s="8" t="s">
        <v>852</v>
      </c>
      <c r="B93" s="8" t="str">
        <f>LEFT(Tabla2[[#This Row],[Ref]],10)</f>
        <v>RDFXB33507</v>
      </c>
      <c r="C93" s="12">
        <v>4133.039724264705</v>
      </c>
      <c r="D93" s="1">
        <v>4075</v>
      </c>
      <c r="E93" s="103">
        <f>ROUNDUP(Tabla2[[#This Row],[€uros Antiguo2]]*1.08,0)</f>
        <v>4401</v>
      </c>
      <c r="F93" s="98">
        <f>ROUNDUP(Tabla2[[#This Row],[€uros Antiguo2]]*1.18,0)</f>
        <v>4809</v>
      </c>
      <c r="G93" s="98">
        <f>ROUNDUP(Tabla2[[#This Row],[€uro1]],0)</f>
        <v>4134</v>
      </c>
      <c r="H93" s="18">
        <v>94</v>
      </c>
      <c r="I93" s="9" t="s">
        <v>904</v>
      </c>
      <c r="J93" s="9" t="s">
        <v>904</v>
      </c>
      <c r="K93" s="9" t="s">
        <v>911</v>
      </c>
      <c r="L93" s="9" t="s">
        <v>405</v>
      </c>
      <c r="N93" s="9" t="s">
        <v>914</v>
      </c>
      <c r="O93" s="9" t="s">
        <v>915</v>
      </c>
      <c r="Y93" s="10" t="s">
        <v>1292</v>
      </c>
      <c r="Z93" s="10" t="s">
        <v>1293</v>
      </c>
      <c r="AA93" s="10" t="s">
        <v>1288</v>
      </c>
      <c r="AC93" s="10" t="s">
        <v>1137</v>
      </c>
      <c r="AD93" s="10" t="s">
        <v>1136</v>
      </c>
      <c r="AE93" s="9" t="s">
        <v>60</v>
      </c>
      <c r="AF93" s="9" t="s">
        <v>61</v>
      </c>
      <c r="AG93" s="9" t="s">
        <v>90</v>
      </c>
      <c r="AH93" s="9" t="s">
        <v>63</v>
      </c>
      <c r="AI93" s="9" t="s">
        <v>64</v>
      </c>
      <c r="AJ93" s="9" t="s">
        <v>65</v>
      </c>
      <c r="AK93" s="9" t="s">
        <v>67</v>
      </c>
      <c r="AL93" s="9" t="s">
        <v>151</v>
      </c>
      <c r="AM93" s="9" t="s">
        <v>235</v>
      </c>
      <c r="AN93" s="9" t="s">
        <v>108</v>
      </c>
      <c r="AO93" s="9" t="s">
        <v>69</v>
      </c>
      <c r="BC93" s="10">
        <v>0</v>
      </c>
      <c r="BG93" s="10" t="s">
        <v>1020</v>
      </c>
      <c r="BJ93" s="10" t="s">
        <v>1064</v>
      </c>
      <c r="BO93" s="10" t="s">
        <v>1266</v>
      </c>
      <c r="BP93" s="10" t="s">
        <v>1267</v>
      </c>
      <c r="BT93" s="10">
        <v>3</v>
      </c>
      <c r="BU93" s="10" t="s">
        <v>1207</v>
      </c>
      <c r="BV93" s="10" t="s">
        <v>1160</v>
      </c>
      <c r="BW93" s="10" t="s">
        <v>1246</v>
      </c>
      <c r="BX93" s="10"/>
      <c r="BY93" s="10"/>
    </row>
    <row r="94" spans="1:77" s="9" customFormat="1">
      <c r="A94" s="8" t="s">
        <v>851</v>
      </c>
      <c r="B94" s="8" t="str">
        <f>LEFT(Tabla2[[#This Row],[Ref]],10)</f>
        <v>RDFXB33507</v>
      </c>
      <c r="C94" s="12">
        <v>3859.4554411764702</v>
      </c>
      <c r="D94" s="1">
        <v>3804</v>
      </c>
      <c r="E94" s="98">
        <f>ROUNDUP(Tabla2[[#This Row],[€uros Antiguo2]]*1.08,0)</f>
        <v>4109</v>
      </c>
      <c r="F94" s="98">
        <f>ROUNDUP(Tabla2[[#This Row],[€uros Antiguo2]]*1.18,0)</f>
        <v>4489</v>
      </c>
      <c r="G94" s="98">
        <f>ROUNDUP(Tabla2[[#This Row],[€uro1]],0)</f>
        <v>3860</v>
      </c>
      <c r="H94" s="18">
        <v>103</v>
      </c>
      <c r="I94" s="9" t="s">
        <v>904</v>
      </c>
      <c r="J94" s="9" t="s">
        <v>904</v>
      </c>
      <c r="K94" s="9" t="s">
        <v>911</v>
      </c>
      <c r="L94" s="9" t="s">
        <v>405</v>
      </c>
      <c r="N94" s="9" t="s">
        <v>914</v>
      </c>
      <c r="O94" s="9" t="s">
        <v>915</v>
      </c>
      <c r="Y94" s="10" t="s">
        <v>1292</v>
      </c>
      <c r="Z94" s="10" t="s">
        <v>1293</v>
      </c>
      <c r="AA94" s="10" t="s">
        <v>1288</v>
      </c>
      <c r="AC94" s="10" t="s">
        <v>1137</v>
      </c>
      <c r="AD94" s="10" t="s">
        <v>1136</v>
      </c>
      <c r="AE94" s="9" t="s">
        <v>60</v>
      </c>
      <c r="AF94" s="9" t="s">
        <v>61</v>
      </c>
      <c r="AG94" s="9" t="s">
        <v>90</v>
      </c>
      <c r="AH94" s="9" t="s">
        <v>63</v>
      </c>
      <c r="AI94" s="9" t="s">
        <v>64</v>
      </c>
      <c r="AJ94" s="9" t="s">
        <v>65</v>
      </c>
      <c r="AK94" s="9" t="s">
        <v>67</v>
      </c>
      <c r="AL94" s="9" t="s">
        <v>151</v>
      </c>
      <c r="AM94" s="9" t="s">
        <v>235</v>
      </c>
      <c r="AN94" s="9" t="s">
        <v>108</v>
      </c>
      <c r="AO94" s="9" t="s">
        <v>69</v>
      </c>
      <c r="BC94" s="10">
        <v>0</v>
      </c>
      <c r="BG94" s="10" t="s">
        <v>1019</v>
      </c>
      <c r="BJ94" s="10"/>
      <c r="BO94" s="10" t="s">
        <v>1280</v>
      </c>
      <c r="BP94" s="10" t="s">
        <v>1281</v>
      </c>
      <c r="BT94" s="10">
        <v>3</v>
      </c>
      <c r="BU94" s="10" t="s">
        <v>1208</v>
      </c>
      <c r="BV94" s="10" t="s">
        <v>1160</v>
      </c>
      <c r="BW94" s="10" t="s">
        <v>1243</v>
      </c>
      <c r="BX94" s="10"/>
      <c r="BY94" s="10"/>
    </row>
    <row r="95" spans="1:77" s="9" customFormat="1">
      <c r="A95" s="8" t="s">
        <v>850</v>
      </c>
      <c r="B95" s="8" t="str">
        <f>LEFT(Tabla2[[#This Row],[Ref]],10)</f>
        <v>RDFXB33507</v>
      </c>
      <c r="C95" s="12">
        <v>3859.4554411764702</v>
      </c>
      <c r="D95" s="1">
        <v>3804</v>
      </c>
      <c r="E95" s="103">
        <f>ROUNDUP(Tabla2[[#This Row],[€uros Antiguo2]]*1.08,0)</f>
        <v>4109</v>
      </c>
      <c r="F95" s="98">
        <f>ROUNDUP(Tabla2[[#This Row],[€uros Antiguo2]]*1.18,0)</f>
        <v>4489</v>
      </c>
      <c r="G95" s="98">
        <f>ROUNDUP(Tabla2[[#This Row],[€uro1]],0)</f>
        <v>3860</v>
      </c>
      <c r="H95" s="18">
        <v>93</v>
      </c>
      <c r="I95" s="9" t="s">
        <v>904</v>
      </c>
      <c r="J95" s="9" t="s">
        <v>904</v>
      </c>
      <c r="K95" s="9" t="s">
        <v>911</v>
      </c>
      <c r="L95" s="9" t="s">
        <v>405</v>
      </c>
      <c r="N95" s="9" t="s">
        <v>914</v>
      </c>
      <c r="O95" s="9" t="s">
        <v>915</v>
      </c>
      <c r="Y95" s="10" t="s">
        <v>1292</v>
      </c>
      <c r="Z95" s="10" t="s">
        <v>1293</v>
      </c>
      <c r="AA95" s="10" t="s">
        <v>1288</v>
      </c>
      <c r="AC95" s="10" t="s">
        <v>1137</v>
      </c>
      <c r="AD95" s="10" t="s">
        <v>1136</v>
      </c>
      <c r="AE95" s="9" t="s">
        <v>60</v>
      </c>
      <c r="AF95" s="9" t="s">
        <v>61</v>
      </c>
      <c r="AG95" s="9" t="s">
        <v>90</v>
      </c>
      <c r="AH95" s="9" t="s">
        <v>63</v>
      </c>
      <c r="AI95" s="9" t="s">
        <v>64</v>
      </c>
      <c r="AJ95" s="9" t="s">
        <v>65</v>
      </c>
      <c r="AK95" s="9" t="s">
        <v>67</v>
      </c>
      <c r="AL95" s="9" t="s">
        <v>151</v>
      </c>
      <c r="AM95" s="9" t="s">
        <v>235</v>
      </c>
      <c r="AN95" s="9" t="s">
        <v>108</v>
      </c>
      <c r="AO95" s="9" t="s">
        <v>69</v>
      </c>
      <c r="BC95" s="10">
        <v>0</v>
      </c>
      <c r="BG95" s="10" t="s">
        <v>1019</v>
      </c>
      <c r="BJ95" s="10"/>
      <c r="BO95" s="10" t="s">
        <v>1266</v>
      </c>
      <c r="BP95" s="10" t="s">
        <v>1267</v>
      </c>
      <c r="BT95" s="10">
        <v>3</v>
      </c>
      <c r="BU95" s="10" t="s">
        <v>1207</v>
      </c>
      <c r="BV95" s="10" t="s">
        <v>1160</v>
      </c>
      <c r="BW95" s="10" t="s">
        <v>1246</v>
      </c>
      <c r="BX95" s="10"/>
      <c r="BY95" s="10"/>
    </row>
    <row r="96" spans="1:77" s="9" customFormat="1">
      <c r="A96" s="8" t="s">
        <v>854</v>
      </c>
      <c r="B96" s="8" t="str">
        <f>LEFT(Tabla2[[#This Row],[Ref]],10)</f>
        <v>RDFXB4250</v>
      </c>
      <c r="C96" s="12">
        <v>2660.5411213235293</v>
      </c>
      <c r="D96" s="1">
        <v>2624</v>
      </c>
      <c r="E96" s="103">
        <f>ROUNDUP(Tabla2[[#This Row],[€uros Antiguo2]]*1.08,0)</f>
        <v>2834</v>
      </c>
      <c r="F96" s="98">
        <f>ROUNDUP(Tabla2[[#This Row],[€uros Antiguo2]]*1.18,0)</f>
        <v>3097</v>
      </c>
      <c r="G96" s="98">
        <f>ROUNDUP(Tabla2[[#This Row],[€uro1]],0)</f>
        <v>2661</v>
      </c>
      <c r="H96" s="18">
        <v>79</v>
      </c>
      <c r="I96" s="9" t="s">
        <v>904</v>
      </c>
      <c r="J96" s="9" t="s">
        <v>904</v>
      </c>
      <c r="K96" s="9" t="s">
        <v>911</v>
      </c>
      <c r="L96" s="9" t="s">
        <v>405</v>
      </c>
      <c r="N96" s="9" t="s">
        <v>914</v>
      </c>
      <c r="O96" s="9" t="s">
        <v>915</v>
      </c>
      <c r="Y96" s="10" t="s">
        <v>1292</v>
      </c>
      <c r="Z96" s="10" t="s">
        <v>1299</v>
      </c>
      <c r="AA96" s="10" t="s">
        <v>1288</v>
      </c>
      <c r="AC96" s="10" t="s">
        <v>1138</v>
      </c>
      <c r="AD96" s="10" t="s">
        <v>1139</v>
      </c>
      <c r="AE96" s="9" t="s">
        <v>60</v>
      </c>
      <c r="AF96" s="9" t="s">
        <v>61</v>
      </c>
      <c r="AG96" s="9" t="s">
        <v>90</v>
      </c>
      <c r="AH96" s="9" t="s">
        <v>63</v>
      </c>
      <c r="AI96" s="9" t="s">
        <v>64</v>
      </c>
      <c r="AJ96" s="9" t="s">
        <v>65</v>
      </c>
      <c r="AK96" s="9" t="s">
        <v>67</v>
      </c>
      <c r="AL96" s="9" t="s">
        <v>151</v>
      </c>
      <c r="AM96" s="9" t="s">
        <v>235</v>
      </c>
      <c r="AN96" s="9" t="s">
        <v>108</v>
      </c>
      <c r="AO96" s="9" t="s">
        <v>69</v>
      </c>
      <c r="BC96" s="10">
        <v>0</v>
      </c>
      <c r="BG96" s="10" t="s">
        <v>1021</v>
      </c>
      <c r="BJ96" s="10"/>
      <c r="BO96" s="10" t="s">
        <v>1276</v>
      </c>
      <c r="BP96" s="10" t="s">
        <v>1277</v>
      </c>
      <c r="BT96" s="10">
        <v>4</v>
      </c>
      <c r="BU96" s="10" t="s">
        <v>1209</v>
      </c>
      <c r="BV96" s="10" t="s">
        <v>1161</v>
      </c>
      <c r="BW96" s="10" t="s">
        <v>1243</v>
      </c>
      <c r="BX96" s="10"/>
      <c r="BY96" s="10"/>
    </row>
    <row r="97" spans="1:77" s="9" customFormat="1">
      <c r="A97" s="8" t="s">
        <v>855</v>
      </c>
      <c r="B97" s="8" t="str">
        <f>LEFT(Tabla2[[#This Row],[Ref]],10)</f>
        <v>RDFXB4250E</v>
      </c>
      <c r="C97" s="12">
        <v>2881.4534007352941</v>
      </c>
      <c r="D97" s="1">
        <v>2840</v>
      </c>
      <c r="E97" s="103">
        <f>ROUNDUP(Tabla2[[#This Row],[€uros Antiguo2]]*1.08,0)</f>
        <v>3068</v>
      </c>
      <c r="F97" s="98">
        <f>ROUNDUP(Tabla2[[#This Row],[€uros Antiguo2]]*1.18,0)</f>
        <v>3352</v>
      </c>
      <c r="G97" s="98">
        <f>ROUNDUP(Tabla2[[#This Row],[€uro1]],0)</f>
        <v>2882</v>
      </c>
      <c r="H97" s="18">
        <v>80</v>
      </c>
      <c r="I97" s="9" t="s">
        <v>904</v>
      </c>
      <c r="J97" s="9" t="s">
        <v>904</v>
      </c>
      <c r="K97" s="9" t="s">
        <v>911</v>
      </c>
      <c r="L97" s="9" t="s">
        <v>405</v>
      </c>
      <c r="N97" s="9" t="s">
        <v>914</v>
      </c>
      <c r="O97" s="9" t="s">
        <v>915</v>
      </c>
      <c r="Y97" s="10" t="s">
        <v>1292</v>
      </c>
      <c r="Z97" s="10" t="s">
        <v>1299</v>
      </c>
      <c r="AA97" s="10" t="s">
        <v>1288</v>
      </c>
      <c r="AC97" s="10" t="s">
        <v>1138</v>
      </c>
      <c r="AD97" s="10" t="s">
        <v>1139</v>
      </c>
      <c r="AE97" s="9" t="s">
        <v>60</v>
      </c>
      <c r="AF97" s="9" t="s">
        <v>61</v>
      </c>
      <c r="AG97" s="9" t="s">
        <v>90</v>
      </c>
      <c r="AH97" s="9" t="s">
        <v>63</v>
      </c>
      <c r="AI97" s="9" t="s">
        <v>64</v>
      </c>
      <c r="AJ97" s="9" t="s">
        <v>65</v>
      </c>
      <c r="AK97" s="9" t="s">
        <v>67</v>
      </c>
      <c r="AL97" s="9" t="s">
        <v>151</v>
      </c>
      <c r="AM97" s="9" t="s">
        <v>235</v>
      </c>
      <c r="AN97" s="9" t="s">
        <v>108</v>
      </c>
      <c r="AO97" s="9" t="s">
        <v>69</v>
      </c>
      <c r="BC97" s="10">
        <v>0</v>
      </c>
      <c r="BG97" s="10" t="s">
        <v>1022</v>
      </c>
      <c r="BJ97" s="10" t="s">
        <v>1065</v>
      </c>
      <c r="BO97" s="10" t="s">
        <v>1276</v>
      </c>
      <c r="BP97" s="10" t="s">
        <v>1277</v>
      </c>
      <c r="BT97" s="10">
        <v>4</v>
      </c>
      <c r="BU97" s="10" t="s">
        <v>1209</v>
      </c>
      <c r="BV97" s="10" t="s">
        <v>1161</v>
      </c>
      <c r="BW97" s="10" t="s">
        <v>1243</v>
      </c>
      <c r="BX97" s="10"/>
      <c r="BY97" s="10"/>
    </row>
    <row r="98" spans="1:77" s="9" customFormat="1">
      <c r="A98" s="8" t="s">
        <v>859</v>
      </c>
      <c r="B98" s="8" t="str">
        <f>LEFT(Tabla2[[#This Row],[Ref]],10)</f>
        <v>RDFXB43503</v>
      </c>
      <c r="C98" s="12">
        <v>5128.440055147059</v>
      </c>
      <c r="D98" s="1">
        <v>5056</v>
      </c>
      <c r="E98" s="98">
        <f>ROUNDUP(Tabla2[[#This Row],[€uros Antiguo2]]*1.08,0)</f>
        <v>5461</v>
      </c>
      <c r="F98" s="98">
        <f>ROUNDUP(Tabla2[[#This Row],[€uros Antiguo2]]*1.18,0)</f>
        <v>5967</v>
      </c>
      <c r="G98" s="98">
        <f>ROUNDUP(Tabla2[[#This Row],[€uro1]],0)</f>
        <v>5129</v>
      </c>
      <c r="H98" s="18">
        <v>106</v>
      </c>
      <c r="I98" s="9" t="s">
        <v>904</v>
      </c>
      <c r="J98" s="9" t="s">
        <v>904</v>
      </c>
      <c r="K98" s="9" t="s">
        <v>911</v>
      </c>
      <c r="L98" s="9" t="s">
        <v>405</v>
      </c>
      <c r="N98" s="9" t="s">
        <v>914</v>
      </c>
      <c r="O98" s="9" t="s">
        <v>915</v>
      </c>
      <c r="Y98" s="10" t="s">
        <v>1292</v>
      </c>
      <c r="Z98" s="10" t="s">
        <v>1293</v>
      </c>
      <c r="AA98" s="10" t="s">
        <v>1288</v>
      </c>
      <c r="AC98" s="10" t="s">
        <v>1140</v>
      </c>
      <c r="AD98" s="10" t="s">
        <v>1141</v>
      </c>
      <c r="AE98" s="9" t="s">
        <v>60</v>
      </c>
      <c r="AF98" s="9" t="s">
        <v>61</v>
      </c>
      <c r="AG98" s="9" t="s">
        <v>90</v>
      </c>
      <c r="AH98" s="9" t="s">
        <v>63</v>
      </c>
      <c r="AI98" s="9" t="s">
        <v>64</v>
      </c>
      <c r="AJ98" s="9" t="s">
        <v>65</v>
      </c>
      <c r="AK98" s="9" t="s">
        <v>67</v>
      </c>
      <c r="AL98" s="9" t="s">
        <v>151</v>
      </c>
      <c r="AM98" s="9" t="s">
        <v>235</v>
      </c>
      <c r="AN98" s="9" t="s">
        <v>108</v>
      </c>
      <c r="AO98" s="9" t="s">
        <v>69</v>
      </c>
      <c r="BC98" s="10">
        <v>0</v>
      </c>
      <c r="BG98" s="10" t="s">
        <v>1024</v>
      </c>
      <c r="BJ98" s="10" t="s">
        <v>1066</v>
      </c>
      <c r="BO98" s="10" t="s">
        <v>1282</v>
      </c>
      <c r="BP98" s="10" t="s">
        <v>1283</v>
      </c>
      <c r="BT98" s="10">
        <v>4</v>
      </c>
      <c r="BU98" s="10" t="s">
        <v>1211</v>
      </c>
      <c r="BV98" s="10" t="s">
        <v>1160</v>
      </c>
      <c r="BW98" s="10" t="s">
        <v>1243</v>
      </c>
      <c r="BX98" s="10"/>
      <c r="BY98" s="10"/>
    </row>
    <row r="99" spans="1:77" s="9" customFormat="1">
      <c r="A99" s="8" t="s">
        <v>858</v>
      </c>
      <c r="B99" s="8" t="str">
        <f>LEFT(Tabla2[[#This Row],[Ref]],10)</f>
        <v>RDFXB43503</v>
      </c>
      <c r="C99" s="12">
        <v>5128.4400551470599</v>
      </c>
      <c r="D99" s="1">
        <v>5056</v>
      </c>
      <c r="E99" s="103">
        <f>ROUNDUP(Tabla2[[#This Row],[€uros Antiguo2]]*1.08,0)</f>
        <v>5461</v>
      </c>
      <c r="F99" s="98">
        <f>ROUNDUP(Tabla2[[#This Row],[€uros Antiguo2]]*1.18,0)</f>
        <v>5967</v>
      </c>
      <c r="G99" s="98">
        <f>ROUNDUP(Tabla2[[#This Row],[€uro1]],0)</f>
        <v>5129</v>
      </c>
      <c r="H99" s="18">
        <v>86</v>
      </c>
      <c r="I99" s="9" t="s">
        <v>904</v>
      </c>
      <c r="J99" s="9" t="s">
        <v>904</v>
      </c>
      <c r="K99" s="9" t="s">
        <v>911</v>
      </c>
      <c r="L99" s="9" t="s">
        <v>405</v>
      </c>
      <c r="N99" s="9" t="s">
        <v>914</v>
      </c>
      <c r="O99" s="9" t="s">
        <v>915</v>
      </c>
      <c r="Y99" s="10" t="s">
        <v>1292</v>
      </c>
      <c r="Z99" s="10" t="s">
        <v>1293</v>
      </c>
      <c r="AA99" s="10" t="s">
        <v>1288</v>
      </c>
      <c r="AC99" s="10" t="s">
        <v>1140</v>
      </c>
      <c r="AD99" s="10" t="s">
        <v>1141</v>
      </c>
      <c r="AE99" s="9" t="s">
        <v>60</v>
      </c>
      <c r="AF99" s="9" t="s">
        <v>61</v>
      </c>
      <c r="AG99" s="9" t="s">
        <v>90</v>
      </c>
      <c r="AH99" s="9" t="s">
        <v>63</v>
      </c>
      <c r="AI99" s="9" t="s">
        <v>64</v>
      </c>
      <c r="AJ99" s="9" t="s">
        <v>65</v>
      </c>
      <c r="AK99" s="9" t="s">
        <v>67</v>
      </c>
      <c r="AL99" s="9" t="s">
        <v>151</v>
      </c>
      <c r="AM99" s="9" t="s">
        <v>235</v>
      </c>
      <c r="AN99" s="9" t="s">
        <v>108</v>
      </c>
      <c r="AO99" s="9" t="s">
        <v>69</v>
      </c>
      <c r="BC99" s="10">
        <v>0</v>
      </c>
      <c r="BG99" s="10" t="s">
        <v>1024</v>
      </c>
      <c r="BJ99" s="10" t="s">
        <v>1066</v>
      </c>
      <c r="BO99" s="10" t="s">
        <v>1268</v>
      </c>
      <c r="BP99" s="10" t="s">
        <v>1269</v>
      </c>
      <c r="BT99" s="10">
        <v>4</v>
      </c>
      <c r="BU99" s="10" t="s">
        <v>1210</v>
      </c>
      <c r="BV99" s="10" t="s">
        <v>1160</v>
      </c>
      <c r="BW99" s="10" t="s">
        <v>1247</v>
      </c>
      <c r="BX99" s="10"/>
      <c r="BY99" s="10"/>
    </row>
    <row r="100" spans="1:77" s="9" customFormat="1">
      <c r="A100" s="8" t="s">
        <v>857</v>
      </c>
      <c r="B100" s="8" t="str">
        <f>LEFT(Tabla2[[#This Row],[Ref]],10)</f>
        <v>RDFXB43503</v>
      </c>
      <c r="C100" s="12">
        <v>4896.4855698529409</v>
      </c>
      <c r="D100" s="1">
        <v>4827</v>
      </c>
      <c r="E100" s="98">
        <f>ROUNDUP(Tabla2[[#This Row],[€uros Antiguo2]]*1.08,0)</f>
        <v>5214</v>
      </c>
      <c r="F100" s="98">
        <f>ROUNDUP(Tabla2[[#This Row],[€uros Antiguo2]]*1.18,0)</f>
        <v>5696</v>
      </c>
      <c r="G100" s="98">
        <f>ROUNDUP(Tabla2[[#This Row],[€uro1]],0)</f>
        <v>4897</v>
      </c>
      <c r="H100" s="18">
        <v>105</v>
      </c>
      <c r="I100" s="9" t="s">
        <v>904</v>
      </c>
      <c r="J100" s="9" t="s">
        <v>904</v>
      </c>
      <c r="K100" s="9" t="s">
        <v>911</v>
      </c>
      <c r="L100" s="9" t="s">
        <v>405</v>
      </c>
      <c r="N100" s="9" t="s">
        <v>914</v>
      </c>
      <c r="O100" s="9" t="s">
        <v>915</v>
      </c>
      <c r="Y100" s="10" t="s">
        <v>1292</v>
      </c>
      <c r="Z100" s="10" t="s">
        <v>1293</v>
      </c>
      <c r="AA100" s="10" t="s">
        <v>1288</v>
      </c>
      <c r="AC100" s="10" t="s">
        <v>1140</v>
      </c>
      <c r="AD100" s="10" t="s">
        <v>1141</v>
      </c>
      <c r="AE100" s="9" t="s">
        <v>60</v>
      </c>
      <c r="AF100" s="9" t="s">
        <v>61</v>
      </c>
      <c r="AG100" s="9" t="s">
        <v>90</v>
      </c>
      <c r="AH100" s="9" t="s">
        <v>63</v>
      </c>
      <c r="AI100" s="9" t="s">
        <v>64</v>
      </c>
      <c r="AJ100" s="9" t="s">
        <v>65</v>
      </c>
      <c r="AK100" s="9" t="s">
        <v>67</v>
      </c>
      <c r="AL100" s="9" t="s">
        <v>151</v>
      </c>
      <c r="AM100" s="9" t="s">
        <v>235</v>
      </c>
      <c r="AN100" s="9" t="s">
        <v>108</v>
      </c>
      <c r="AO100" s="9" t="s">
        <v>69</v>
      </c>
      <c r="BC100" s="10">
        <v>0</v>
      </c>
      <c r="BG100" s="10" t="s">
        <v>1023</v>
      </c>
      <c r="BJ100" s="10"/>
      <c r="BO100" s="10" t="s">
        <v>1282</v>
      </c>
      <c r="BP100" s="10" t="s">
        <v>1283</v>
      </c>
      <c r="BT100" s="10">
        <v>4</v>
      </c>
      <c r="BU100" s="10" t="s">
        <v>1211</v>
      </c>
      <c r="BV100" s="10" t="s">
        <v>1160</v>
      </c>
      <c r="BW100" s="10" t="s">
        <v>1243</v>
      </c>
      <c r="BX100" s="10"/>
      <c r="BY100" s="10"/>
    </row>
    <row r="101" spans="1:77" s="9" customFormat="1">
      <c r="A101" s="8" t="s">
        <v>856</v>
      </c>
      <c r="B101" s="8" t="str">
        <f>LEFT(Tabla2[[#This Row],[Ref]],10)</f>
        <v>RDFXB43503</v>
      </c>
      <c r="C101" s="12">
        <v>4896.4855698529409</v>
      </c>
      <c r="D101" s="1">
        <v>4827</v>
      </c>
      <c r="E101" s="103">
        <f>ROUNDUP(Tabla2[[#This Row],[€uros Antiguo2]]*1.08,0)</f>
        <v>5214</v>
      </c>
      <c r="F101" s="98">
        <f>ROUNDUP(Tabla2[[#This Row],[€uros Antiguo2]]*1.18,0)</f>
        <v>5696</v>
      </c>
      <c r="G101" s="98">
        <f>ROUNDUP(Tabla2[[#This Row],[€uro1]],0)</f>
        <v>4897</v>
      </c>
      <c r="H101" s="18">
        <v>85</v>
      </c>
      <c r="I101" s="9" t="s">
        <v>904</v>
      </c>
      <c r="J101" s="9" t="s">
        <v>904</v>
      </c>
      <c r="K101" s="9" t="s">
        <v>911</v>
      </c>
      <c r="L101" s="9" t="s">
        <v>405</v>
      </c>
      <c r="N101" s="9" t="s">
        <v>914</v>
      </c>
      <c r="O101" s="9" t="s">
        <v>915</v>
      </c>
      <c r="Y101" s="10" t="s">
        <v>1292</v>
      </c>
      <c r="Z101" s="10" t="s">
        <v>1293</v>
      </c>
      <c r="AA101" s="10" t="s">
        <v>1288</v>
      </c>
      <c r="AC101" s="10" t="s">
        <v>1140</v>
      </c>
      <c r="AD101" s="10" t="s">
        <v>1141</v>
      </c>
      <c r="AE101" s="9" t="s">
        <v>60</v>
      </c>
      <c r="AF101" s="9" t="s">
        <v>61</v>
      </c>
      <c r="AG101" s="9" t="s">
        <v>90</v>
      </c>
      <c r="AH101" s="9" t="s">
        <v>63</v>
      </c>
      <c r="AI101" s="9" t="s">
        <v>64</v>
      </c>
      <c r="AJ101" s="9" t="s">
        <v>65</v>
      </c>
      <c r="AK101" s="9" t="s">
        <v>67</v>
      </c>
      <c r="AL101" s="9" t="s">
        <v>151</v>
      </c>
      <c r="AM101" s="9" t="s">
        <v>235</v>
      </c>
      <c r="AN101" s="9" t="s">
        <v>108</v>
      </c>
      <c r="AO101" s="9" t="s">
        <v>69</v>
      </c>
      <c r="BC101" s="10">
        <v>0</v>
      </c>
      <c r="BG101" s="10" t="s">
        <v>1023</v>
      </c>
      <c r="BJ101" s="10"/>
      <c r="BO101" s="10" t="s">
        <v>1268</v>
      </c>
      <c r="BP101" s="10" t="s">
        <v>1269</v>
      </c>
      <c r="BT101" s="10">
        <v>4</v>
      </c>
      <c r="BU101" s="10" t="s">
        <v>1210</v>
      </c>
      <c r="BV101" s="10" t="s">
        <v>1160</v>
      </c>
      <c r="BW101" s="10" t="s">
        <v>1247</v>
      </c>
      <c r="BX101" s="10"/>
      <c r="BY101" s="10"/>
    </row>
    <row r="102" spans="1:77" s="9" customFormat="1">
      <c r="A102" s="8" t="s">
        <v>863</v>
      </c>
      <c r="B102" s="8" t="str">
        <f>LEFT(Tabla2[[#This Row],[Ref]],10)</f>
        <v>RDFXB43507</v>
      </c>
      <c r="C102" s="12">
        <v>4942.5799632352946</v>
      </c>
      <c r="D102" s="1">
        <v>4874</v>
      </c>
      <c r="E102" s="98">
        <f>ROUNDUP(Tabla2[[#This Row],[€uros Antiguo2]]*1.08,0)</f>
        <v>5264</v>
      </c>
      <c r="F102" s="98">
        <f>ROUNDUP(Tabla2[[#This Row],[€uros Antiguo2]]*1.18,0)</f>
        <v>5752</v>
      </c>
      <c r="G102" s="98">
        <f>ROUNDUP(Tabla2[[#This Row],[€uro1]],0)</f>
        <v>4943</v>
      </c>
      <c r="H102" s="18">
        <v>108</v>
      </c>
      <c r="I102" s="9" t="s">
        <v>904</v>
      </c>
      <c r="J102" s="9" t="s">
        <v>904</v>
      </c>
      <c r="K102" s="9" t="s">
        <v>911</v>
      </c>
      <c r="L102" s="9" t="s">
        <v>405</v>
      </c>
      <c r="N102" s="9" t="s">
        <v>914</v>
      </c>
      <c r="O102" s="9" t="s">
        <v>915</v>
      </c>
      <c r="Y102" s="10" t="s">
        <v>1292</v>
      </c>
      <c r="Z102" s="10" t="s">
        <v>1293</v>
      </c>
      <c r="AA102" s="10" t="s">
        <v>1288</v>
      </c>
      <c r="AC102" s="10" t="s">
        <v>1142</v>
      </c>
      <c r="AD102" s="10" t="s">
        <v>1141</v>
      </c>
      <c r="AE102" s="9" t="s">
        <v>60</v>
      </c>
      <c r="AF102" s="9" t="s">
        <v>61</v>
      </c>
      <c r="AG102" s="9" t="s">
        <v>90</v>
      </c>
      <c r="AH102" s="9" t="s">
        <v>63</v>
      </c>
      <c r="AI102" s="9" t="s">
        <v>64</v>
      </c>
      <c r="AJ102" s="9" t="s">
        <v>65</v>
      </c>
      <c r="AK102" s="9" t="s">
        <v>67</v>
      </c>
      <c r="AL102" s="9" t="s">
        <v>151</v>
      </c>
      <c r="AM102" s="9" t="s">
        <v>235</v>
      </c>
      <c r="AN102" s="9" t="s">
        <v>108</v>
      </c>
      <c r="AO102" s="9" t="s">
        <v>69</v>
      </c>
      <c r="BC102" s="10">
        <v>0</v>
      </c>
      <c r="BG102" s="10" t="s">
        <v>1026</v>
      </c>
      <c r="BJ102" s="10" t="s">
        <v>1066</v>
      </c>
      <c r="BO102" s="10" t="s">
        <v>1282</v>
      </c>
      <c r="BP102" s="10" t="s">
        <v>1283</v>
      </c>
      <c r="BT102" s="10">
        <v>4</v>
      </c>
      <c r="BU102" s="10" t="s">
        <v>1213</v>
      </c>
      <c r="BV102" s="10" t="s">
        <v>1160</v>
      </c>
      <c r="BW102" s="10" t="s">
        <v>1246</v>
      </c>
      <c r="BX102" s="10"/>
      <c r="BY102" s="10"/>
    </row>
    <row r="103" spans="1:77" s="9" customFormat="1">
      <c r="A103" s="8" t="s">
        <v>862</v>
      </c>
      <c r="B103" s="8" t="str">
        <f>LEFT(Tabla2[[#This Row],[Ref]],10)</f>
        <v>RDFXB43507</v>
      </c>
      <c r="C103" s="12">
        <v>4942.5799632352946</v>
      </c>
      <c r="D103" s="1">
        <v>4874</v>
      </c>
      <c r="E103" s="103">
        <f>ROUNDUP(Tabla2[[#This Row],[€uros Antiguo2]]*1.08,0)</f>
        <v>5264</v>
      </c>
      <c r="F103" s="98">
        <f>ROUNDUP(Tabla2[[#This Row],[€uros Antiguo2]]*1.18,0)</f>
        <v>5752</v>
      </c>
      <c r="G103" s="98">
        <f>ROUNDUP(Tabla2[[#This Row],[€uro1]],0)</f>
        <v>4943</v>
      </c>
      <c r="H103" s="18">
        <v>96</v>
      </c>
      <c r="I103" s="9" t="s">
        <v>904</v>
      </c>
      <c r="J103" s="9" t="s">
        <v>904</v>
      </c>
      <c r="K103" s="9" t="s">
        <v>911</v>
      </c>
      <c r="L103" s="9" t="s">
        <v>405</v>
      </c>
      <c r="N103" s="9" t="s">
        <v>914</v>
      </c>
      <c r="O103" s="9" t="s">
        <v>915</v>
      </c>
      <c r="Y103" s="10" t="s">
        <v>1292</v>
      </c>
      <c r="Z103" s="10" t="s">
        <v>1293</v>
      </c>
      <c r="AA103" s="10" t="s">
        <v>1288</v>
      </c>
      <c r="AC103" s="10" t="s">
        <v>1142</v>
      </c>
      <c r="AD103" s="10" t="s">
        <v>1141</v>
      </c>
      <c r="AE103" s="9" t="s">
        <v>60</v>
      </c>
      <c r="AF103" s="9" t="s">
        <v>61</v>
      </c>
      <c r="AG103" s="9" t="s">
        <v>90</v>
      </c>
      <c r="AH103" s="9" t="s">
        <v>63</v>
      </c>
      <c r="AI103" s="9" t="s">
        <v>64</v>
      </c>
      <c r="AJ103" s="9" t="s">
        <v>65</v>
      </c>
      <c r="AK103" s="9" t="s">
        <v>67</v>
      </c>
      <c r="AL103" s="9" t="s">
        <v>151</v>
      </c>
      <c r="AM103" s="9" t="s">
        <v>235</v>
      </c>
      <c r="AN103" s="9" t="s">
        <v>108</v>
      </c>
      <c r="AO103" s="9" t="s">
        <v>69</v>
      </c>
      <c r="BC103" s="10">
        <v>0</v>
      </c>
      <c r="BG103" s="10" t="s">
        <v>1026</v>
      </c>
      <c r="BJ103" s="10" t="s">
        <v>1066</v>
      </c>
      <c r="BO103" s="10" t="s">
        <v>1268</v>
      </c>
      <c r="BP103" s="10" t="s">
        <v>1269</v>
      </c>
      <c r="BT103" s="10">
        <v>4</v>
      </c>
      <c r="BU103" s="10" t="s">
        <v>1212</v>
      </c>
      <c r="BV103" s="10" t="s">
        <v>1160</v>
      </c>
      <c r="BW103" s="10" t="s">
        <v>1247</v>
      </c>
      <c r="BX103" s="10"/>
      <c r="BY103" s="10"/>
    </row>
    <row r="104" spans="1:77" s="9" customFormat="1">
      <c r="A104" s="8" t="s">
        <v>861</v>
      </c>
      <c r="B104" s="8" t="str">
        <f>LEFT(Tabla2[[#This Row],[Ref]],10)</f>
        <v>RDFXB43507</v>
      </c>
      <c r="C104" s="12">
        <v>4725.8937132352939</v>
      </c>
      <c r="D104" s="1">
        <v>4659</v>
      </c>
      <c r="E104" s="98">
        <f>ROUNDUP(Tabla2[[#This Row],[€uros Antiguo2]]*1.08,0)</f>
        <v>5032</v>
      </c>
      <c r="F104" s="98">
        <f>ROUNDUP(Tabla2[[#This Row],[€uros Antiguo2]]*1.18,0)</f>
        <v>5498</v>
      </c>
      <c r="G104" s="98">
        <f>ROUNDUP(Tabla2[[#This Row],[€uro1]],0)</f>
        <v>4726</v>
      </c>
      <c r="H104" s="18">
        <v>107</v>
      </c>
      <c r="I104" s="9" t="s">
        <v>904</v>
      </c>
      <c r="J104" s="9" t="s">
        <v>904</v>
      </c>
      <c r="K104" s="9" t="s">
        <v>911</v>
      </c>
      <c r="L104" s="9" t="s">
        <v>405</v>
      </c>
      <c r="N104" s="9" t="s">
        <v>914</v>
      </c>
      <c r="O104" s="9" t="s">
        <v>915</v>
      </c>
      <c r="Y104" s="10" t="s">
        <v>1292</v>
      </c>
      <c r="Z104" s="10" t="s">
        <v>1293</v>
      </c>
      <c r="AA104" s="10" t="s">
        <v>1288</v>
      </c>
      <c r="AC104" s="10" t="s">
        <v>1142</v>
      </c>
      <c r="AD104" s="10" t="s">
        <v>1141</v>
      </c>
      <c r="AE104" s="9" t="s">
        <v>60</v>
      </c>
      <c r="AF104" s="9" t="s">
        <v>61</v>
      </c>
      <c r="AG104" s="9" t="s">
        <v>90</v>
      </c>
      <c r="AH104" s="9" t="s">
        <v>63</v>
      </c>
      <c r="AI104" s="9" t="s">
        <v>64</v>
      </c>
      <c r="AJ104" s="9" t="s">
        <v>65</v>
      </c>
      <c r="AK104" s="9" t="s">
        <v>67</v>
      </c>
      <c r="AL104" s="9" t="s">
        <v>151</v>
      </c>
      <c r="AM104" s="9" t="s">
        <v>235</v>
      </c>
      <c r="AN104" s="9" t="s">
        <v>108</v>
      </c>
      <c r="AO104" s="9" t="s">
        <v>69</v>
      </c>
      <c r="BC104" s="10">
        <v>0</v>
      </c>
      <c r="BG104" s="10" t="s">
        <v>1025</v>
      </c>
      <c r="BJ104" s="10"/>
      <c r="BO104" s="10" t="s">
        <v>1282</v>
      </c>
      <c r="BP104" s="10" t="s">
        <v>1283</v>
      </c>
      <c r="BT104" s="10">
        <v>4</v>
      </c>
      <c r="BU104" s="10" t="s">
        <v>1213</v>
      </c>
      <c r="BV104" s="10" t="s">
        <v>1160</v>
      </c>
      <c r="BW104" s="10" t="s">
        <v>1246</v>
      </c>
      <c r="BX104" s="10"/>
      <c r="BY104" s="10"/>
    </row>
    <row r="105" spans="1:77" s="9" customFormat="1">
      <c r="A105" s="8" t="s">
        <v>860</v>
      </c>
      <c r="B105" s="8" t="str">
        <f>LEFT(Tabla2[[#This Row],[Ref]],10)</f>
        <v>RDFXB43507</v>
      </c>
      <c r="C105" s="12">
        <v>4725.8937132352939</v>
      </c>
      <c r="D105" s="1">
        <v>4659</v>
      </c>
      <c r="E105" s="103">
        <f>ROUNDUP(Tabla2[[#This Row],[€uros Antiguo2]]*1.08,0)</f>
        <v>5032</v>
      </c>
      <c r="F105" s="98">
        <f>ROUNDUP(Tabla2[[#This Row],[€uros Antiguo2]]*1.18,0)</f>
        <v>5498</v>
      </c>
      <c r="G105" s="98">
        <f>ROUNDUP(Tabla2[[#This Row],[€uro1]],0)</f>
        <v>4726</v>
      </c>
      <c r="H105" s="18">
        <v>95</v>
      </c>
      <c r="I105" s="9" t="s">
        <v>904</v>
      </c>
      <c r="J105" s="9" t="s">
        <v>904</v>
      </c>
      <c r="K105" s="9" t="s">
        <v>911</v>
      </c>
      <c r="L105" s="9" t="s">
        <v>405</v>
      </c>
      <c r="N105" s="9" t="s">
        <v>914</v>
      </c>
      <c r="O105" s="9" t="s">
        <v>915</v>
      </c>
      <c r="Y105" s="10" t="s">
        <v>1292</v>
      </c>
      <c r="Z105" s="10" t="s">
        <v>1293</v>
      </c>
      <c r="AA105" s="10" t="s">
        <v>1288</v>
      </c>
      <c r="AC105" s="10" t="s">
        <v>1142</v>
      </c>
      <c r="AD105" s="10" t="s">
        <v>1141</v>
      </c>
      <c r="AE105" s="9" t="s">
        <v>60</v>
      </c>
      <c r="AF105" s="9" t="s">
        <v>61</v>
      </c>
      <c r="AG105" s="9" t="s">
        <v>90</v>
      </c>
      <c r="AH105" s="9" t="s">
        <v>63</v>
      </c>
      <c r="AI105" s="9" t="s">
        <v>64</v>
      </c>
      <c r="AJ105" s="9" t="s">
        <v>65</v>
      </c>
      <c r="AK105" s="9" t="s">
        <v>67</v>
      </c>
      <c r="AL105" s="9" t="s">
        <v>151</v>
      </c>
      <c r="AM105" s="9" t="s">
        <v>235</v>
      </c>
      <c r="AN105" s="9" t="s">
        <v>108</v>
      </c>
      <c r="AO105" s="9" t="s">
        <v>69</v>
      </c>
      <c r="BC105" s="10">
        <v>0</v>
      </c>
      <c r="BG105" s="10" t="s">
        <v>1025</v>
      </c>
      <c r="BJ105" s="10"/>
      <c r="BO105" s="10" t="s">
        <v>1268</v>
      </c>
      <c r="BP105" s="10" t="s">
        <v>1269</v>
      </c>
      <c r="BT105" s="10">
        <v>4</v>
      </c>
      <c r="BU105" s="10" t="s">
        <v>1212</v>
      </c>
      <c r="BV105" s="10" t="s">
        <v>1160</v>
      </c>
      <c r="BW105" s="10" t="s">
        <v>1247</v>
      </c>
      <c r="BX105" s="10"/>
      <c r="BY105" s="10"/>
    </row>
    <row r="106" spans="1:77" s="9" customFormat="1">
      <c r="A106" s="8" t="s">
        <v>867</v>
      </c>
      <c r="B106" s="8" t="str">
        <f>LEFT(Tabla2[[#This Row],[Ref]],10)</f>
        <v>RDFXB53503</v>
      </c>
      <c r="C106" s="12">
        <v>6124.0448713235282</v>
      </c>
      <c r="D106" s="1">
        <v>6036</v>
      </c>
      <c r="E106" s="98">
        <f>ROUNDUP(Tabla2[[#This Row],[€uros Antiguo2]]*1.08,0)</f>
        <v>6519</v>
      </c>
      <c r="F106" s="98">
        <f>ROUNDUP(Tabla2[[#This Row],[€uros Antiguo2]]*1.18,0)</f>
        <v>7123</v>
      </c>
      <c r="G106" s="98">
        <f>ROUNDUP(Tabla2[[#This Row],[€uro1]],0)</f>
        <v>6125</v>
      </c>
      <c r="H106" s="18">
        <v>110</v>
      </c>
      <c r="I106" s="9" t="s">
        <v>904</v>
      </c>
      <c r="J106" s="9" t="s">
        <v>904</v>
      </c>
      <c r="K106" s="9" t="s">
        <v>911</v>
      </c>
      <c r="L106" s="9" t="s">
        <v>405</v>
      </c>
      <c r="N106" s="9" t="s">
        <v>914</v>
      </c>
      <c r="O106" s="9" t="s">
        <v>915</v>
      </c>
      <c r="Y106" s="10" t="s">
        <v>1292</v>
      </c>
      <c r="Z106" s="10" t="s">
        <v>1293</v>
      </c>
      <c r="AA106" s="10" t="s">
        <v>1288</v>
      </c>
      <c r="AC106" s="10" t="s">
        <v>1143</v>
      </c>
      <c r="AD106" s="10" t="s">
        <v>1144</v>
      </c>
      <c r="AE106" s="9" t="s">
        <v>60</v>
      </c>
      <c r="AF106" s="9" t="s">
        <v>61</v>
      </c>
      <c r="AG106" s="9" t="s">
        <v>90</v>
      </c>
      <c r="AH106" s="9" t="s">
        <v>63</v>
      </c>
      <c r="AI106" s="9" t="s">
        <v>64</v>
      </c>
      <c r="AJ106" s="9" t="s">
        <v>65</v>
      </c>
      <c r="AK106" s="9" t="s">
        <v>67</v>
      </c>
      <c r="AL106" s="9" t="s">
        <v>151</v>
      </c>
      <c r="AM106" s="9" t="s">
        <v>235</v>
      </c>
      <c r="AN106" s="9" t="s">
        <v>108</v>
      </c>
      <c r="AO106" s="9" t="s">
        <v>69</v>
      </c>
      <c r="BC106" s="10">
        <v>0</v>
      </c>
      <c r="BG106" s="10" t="s">
        <v>1028</v>
      </c>
      <c r="BJ106" s="10" t="s">
        <v>1067</v>
      </c>
      <c r="BO106" s="10" t="s">
        <v>1286</v>
      </c>
      <c r="BP106" s="10"/>
      <c r="BT106" s="10">
        <v>5</v>
      </c>
      <c r="BU106" s="10" t="s">
        <v>1215</v>
      </c>
      <c r="BV106" s="10" t="s">
        <v>1160</v>
      </c>
      <c r="BW106" s="10" t="s">
        <v>1247</v>
      </c>
      <c r="BX106" s="10"/>
      <c r="BY106" s="10"/>
    </row>
    <row r="107" spans="1:77" s="9" customFormat="1">
      <c r="A107" s="8" t="s">
        <v>866</v>
      </c>
      <c r="B107" s="8" t="str">
        <f>LEFT(Tabla2[[#This Row],[Ref]],10)</f>
        <v>RDFXB53503</v>
      </c>
      <c r="C107" s="12">
        <v>6124.0448713235282</v>
      </c>
      <c r="D107" s="1">
        <v>6036</v>
      </c>
      <c r="E107" s="103">
        <f>ROUNDUP(Tabla2[[#This Row],[€uros Antiguo2]]*1.08,0)</f>
        <v>6519</v>
      </c>
      <c r="F107" s="98">
        <f>ROUNDUP(Tabla2[[#This Row],[€uros Antiguo2]]*1.18,0)</f>
        <v>7123</v>
      </c>
      <c r="G107" s="98">
        <f>ROUNDUP(Tabla2[[#This Row],[€uro1]],0)</f>
        <v>6125</v>
      </c>
      <c r="H107" s="18">
        <v>88</v>
      </c>
      <c r="I107" s="9" t="s">
        <v>904</v>
      </c>
      <c r="J107" s="9" t="s">
        <v>904</v>
      </c>
      <c r="K107" s="9" t="s">
        <v>911</v>
      </c>
      <c r="L107" s="9" t="s">
        <v>405</v>
      </c>
      <c r="N107" s="9" t="s">
        <v>914</v>
      </c>
      <c r="O107" s="9" t="s">
        <v>915</v>
      </c>
      <c r="Y107" s="10" t="s">
        <v>1292</v>
      </c>
      <c r="Z107" s="10" t="s">
        <v>1293</v>
      </c>
      <c r="AA107" s="10" t="s">
        <v>1288</v>
      </c>
      <c r="AC107" s="10" t="s">
        <v>1143</v>
      </c>
      <c r="AD107" s="10" t="s">
        <v>1144</v>
      </c>
      <c r="AE107" s="9" t="s">
        <v>60</v>
      </c>
      <c r="AF107" s="9" t="s">
        <v>61</v>
      </c>
      <c r="AG107" s="9" t="s">
        <v>90</v>
      </c>
      <c r="AH107" s="9" t="s">
        <v>63</v>
      </c>
      <c r="AI107" s="9" t="s">
        <v>64</v>
      </c>
      <c r="AJ107" s="9" t="s">
        <v>65</v>
      </c>
      <c r="AK107" s="9" t="s">
        <v>67</v>
      </c>
      <c r="AL107" s="9" t="s">
        <v>151</v>
      </c>
      <c r="AM107" s="9" t="s">
        <v>235</v>
      </c>
      <c r="AN107" s="9" t="s">
        <v>108</v>
      </c>
      <c r="AO107" s="9" t="s">
        <v>69</v>
      </c>
      <c r="BC107" s="10">
        <v>0</v>
      </c>
      <c r="BG107" s="10" t="s">
        <v>1028</v>
      </c>
      <c r="BJ107" s="10" t="s">
        <v>1067</v>
      </c>
      <c r="BO107" s="10" t="s">
        <v>1284</v>
      </c>
      <c r="BP107" s="10" t="s">
        <v>1285</v>
      </c>
      <c r="BT107" s="10">
        <v>5</v>
      </c>
      <c r="BU107" s="10" t="s">
        <v>1214</v>
      </c>
      <c r="BV107" s="10" t="s">
        <v>1160</v>
      </c>
      <c r="BW107" s="10" t="s">
        <v>1248</v>
      </c>
      <c r="BX107" s="10"/>
      <c r="BY107" s="10"/>
    </row>
    <row r="108" spans="1:77" s="9" customFormat="1">
      <c r="A108" s="8" t="s">
        <v>865</v>
      </c>
      <c r="B108" s="8" t="str">
        <f>LEFT(Tabla2[[#This Row],[Ref]],10)</f>
        <v>RDFXB53503</v>
      </c>
      <c r="C108" s="12">
        <v>5749.7686213235293</v>
      </c>
      <c r="D108" s="1">
        <v>5668</v>
      </c>
      <c r="E108" s="98">
        <f>ROUNDUP(Tabla2[[#This Row],[€uros Antiguo2]]*1.08,0)</f>
        <v>6122</v>
      </c>
      <c r="F108" s="98">
        <f>ROUNDUP(Tabla2[[#This Row],[€uros Antiguo2]]*1.18,0)</f>
        <v>6689</v>
      </c>
      <c r="G108" s="98">
        <f>ROUNDUP(Tabla2[[#This Row],[€uro1]],0)</f>
        <v>5750</v>
      </c>
      <c r="H108" s="18">
        <v>109</v>
      </c>
      <c r="I108" s="9" t="s">
        <v>904</v>
      </c>
      <c r="J108" s="9" t="s">
        <v>904</v>
      </c>
      <c r="K108" s="9" t="s">
        <v>911</v>
      </c>
      <c r="L108" s="9" t="s">
        <v>405</v>
      </c>
      <c r="N108" s="9" t="s">
        <v>914</v>
      </c>
      <c r="O108" s="9" t="s">
        <v>915</v>
      </c>
      <c r="Y108" s="10" t="s">
        <v>1292</v>
      </c>
      <c r="Z108" s="10" t="s">
        <v>1293</v>
      </c>
      <c r="AA108" s="10" t="s">
        <v>1288</v>
      </c>
      <c r="AC108" s="10" t="s">
        <v>1143</v>
      </c>
      <c r="AD108" s="10" t="s">
        <v>1144</v>
      </c>
      <c r="AE108" s="9" t="s">
        <v>60</v>
      </c>
      <c r="AF108" s="9" t="s">
        <v>61</v>
      </c>
      <c r="AG108" s="9" t="s">
        <v>90</v>
      </c>
      <c r="AH108" s="9" t="s">
        <v>63</v>
      </c>
      <c r="AI108" s="9" t="s">
        <v>64</v>
      </c>
      <c r="AJ108" s="9" t="s">
        <v>65</v>
      </c>
      <c r="AK108" s="9" t="s">
        <v>67</v>
      </c>
      <c r="AL108" s="9" t="s">
        <v>151</v>
      </c>
      <c r="AM108" s="9" t="s">
        <v>235</v>
      </c>
      <c r="AN108" s="9" t="s">
        <v>108</v>
      </c>
      <c r="AO108" s="9" t="s">
        <v>69</v>
      </c>
      <c r="BC108" s="10">
        <v>0</v>
      </c>
      <c r="BG108" s="10" t="s">
        <v>1027</v>
      </c>
      <c r="BJ108" s="10"/>
      <c r="BO108" s="10" t="s">
        <v>1286</v>
      </c>
      <c r="BP108" s="10"/>
      <c r="BT108" s="10">
        <v>5</v>
      </c>
      <c r="BU108" s="10" t="s">
        <v>1215</v>
      </c>
      <c r="BV108" s="10" t="s">
        <v>1160</v>
      </c>
      <c r="BW108" s="10" t="s">
        <v>1247</v>
      </c>
      <c r="BX108" s="10"/>
      <c r="BY108" s="10"/>
    </row>
    <row r="109" spans="1:77" s="9" customFormat="1">
      <c r="A109" s="8" t="s">
        <v>864</v>
      </c>
      <c r="B109" s="8" t="str">
        <f>LEFT(Tabla2[[#This Row],[Ref]],10)</f>
        <v>RDFXB53503</v>
      </c>
      <c r="C109" s="12">
        <v>5749.7686213235293</v>
      </c>
      <c r="D109" s="1">
        <v>5668</v>
      </c>
      <c r="E109" s="103">
        <f>ROUNDUP(Tabla2[[#This Row],[€uros Antiguo2]]*1.08,0)</f>
        <v>6122</v>
      </c>
      <c r="F109" s="98">
        <f>ROUNDUP(Tabla2[[#This Row],[€uros Antiguo2]]*1.18,0)</f>
        <v>6689</v>
      </c>
      <c r="G109" s="98">
        <f>ROUNDUP(Tabla2[[#This Row],[€uro1]],0)</f>
        <v>5750</v>
      </c>
      <c r="H109" s="18">
        <v>87</v>
      </c>
      <c r="I109" s="9" t="s">
        <v>904</v>
      </c>
      <c r="J109" s="9" t="s">
        <v>904</v>
      </c>
      <c r="K109" s="9" t="s">
        <v>911</v>
      </c>
      <c r="L109" s="9" t="s">
        <v>405</v>
      </c>
      <c r="N109" s="9" t="s">
        <v>914</v>
      </c>
      <c r="O109" s="9" t="s">
        <v>915</v>
      </c>
      <c r="Y109" s="10" t="s">
        <v>1292</v>
      </c>
      <c r="Z109" s="10" t="s">
        <v>1293</v>
      </c>
      <c r="AA109" s="10" t="s">
        <v>1288</v>
      </c>
      <c r="AC109" s="10" t="s">
        <v>1143</v>
      </c>
      <c r="AD109" s="10" t="s">
        <v>1144</v>
      </c>
      <c r="AE109" s="9" t="s">
        <v>60</v>
      </c>
      <c r="AF109" s="9" t="s">
        <v>61</v>
      </c>
      <c r="AG109" s="9" t="s">
        <v>90</v>
      </c>
      <c r="AH109" s="9" t="s">
        <v>63</v>
      </c>
      <c r="AI109" s="9" t="s">
        <v>64</v>
      </c>
      <c r="AJ109" s="9" t="s">
        <v>65</v>
      </c>
      <c r="AK109" s="9" t="s">
        <v>67</v>
      </c>
      <c r="AL109" s="9" t="s">
        <v>151</v>
      </c>
      <c r="AM109" s="9" t="s">
        <v>235</v>
      </c>
      <c r="AN109" s="9" t="s">
        <v>108</v>
      </c>
      <c r="AO109" s="9" t="s">
        <v>69</v>
      </c>
      <c r="BC109" s="10">
        <v>0</v>
      </c>
      <c r="BG109" s="10" t="s">
        <v>1027</v>
      </c>
      <c r="BJ109" s="10"/>
      <c r="BO109" s="10" t="s">
        <v>1284</v>
      </c>
      <c r="BP109" s="10" t="s">
        <v>1285</v>
      </c>
      <c r="BT109" s="10">
        <v>5</v>
      </c>
      <c r="BU109" s="10" t="s">
        <v>1214</v>
      </c>
      <c r="BV109" s="10" t="s">
        <v>1160</v>
      </c>
      <c r="BW109" s="10" t="s">
        <v>1248</v>
      </c>
      <c r="BX109" s="10"/>
      <c r="BY109" s="10"/>
    </row>
    <row r="110" spans="1:77" s="9" customFormat="1">
      <c r="A110" s="8" t="s">
        <v>871</v>
      </c>
      <c r="B110" s="8" t="str">
        <f>LEFT(Tabla2[[#This Row],[Ref]],10)</f>
        <v>RDFXB53507</v>
      </c>
      <c r="C110" s="12">
        <v>5953.2826102941181</v>
      </c>
      <c r="D110" s="1">
        <v>5868</v>
      </c>
      <c r="E110" s="98">
        <f>ROUNDUP(Tabla2[[#This Row],[€uros Antiguo2]]*1.08,0)</f>
        <v>6338</v>
      </c>
      <c r="F110" s="98">
        <f>ROUNDUP(Tabla2[[#This Row],[€uros Antiguo2]]*1.18,0)</f>
        <v>6925</v>
      </c>
      <c r="G110" s="98">
        <f>ROUNDUP(Tabla2[[#This Row],[€uro1]],0)</f>
        <v>5954</v>
      </c>
      <c r="H110" s="18">
        <v>112</v>
      </c>
      <c r="I110" s="9" t="s">
        <v>904</v>
      </c>
      <c r="J110" s="9" t="s">
        <v>904</v>
      </c>
      <c r="K110" s="9" t="s">
        <v>911</v>
      </c>
      <c r="L110" s="9" t="s">
        <v>405</v>
      </c>
      <c r="N110" s="9" t="s">
        <v>914</v>
      </c>
      <c r="O110" s="9" t="s">
        <v>915</v>
      </c>
      <c r="Y110" s="10" t="s">
        <v>1292</v>
      </c>
      <c r="Z110" s="10" t="s">
        <v>1293</v>
      </c>
      <c r="AA110" s="10" t="s">
        <v>1288</v>
      </c>
      <c r="AC110" s="10" t="s">
        <v>1145</v>
      </c>
      <c r="AD110" s="10" t="s">
        <v>1144</v>
      </c>
      <c r="AE110" s="9" t="s">
        <v>60</v>
      </c>
      <c r="AF110" s="9" t="s">
        <v>61</v>
      </c>
      <c r="AG110" s="9" t="s">
        <v>90</v>
      </c>
      <c r="AH110" s="9" t="s">
        <v>63</v>
      </c>
      <c r="AI110" s="9" t="s">
        <v>64</v>
      </c>
      <c r="AJ110" s="9" t="s">
        <v>65</v>
      </c>
      <c r="AK110" s="9" t="s">
        <v>67</v>
      </c>
      <c r="AL110" s="9" t="s">
        <v>151</v>
      </c>
      <c r="AM110" s="9" t="s">
        <v>235</v>
      </c>
      <c r="AN110" s="9" t="s">
        <v>108</v>
      </c>
      <c r="AO110" s="9" t="s">
        <v>69</v>
      </c>
      <c r="BC110" s="10">
        <v>0</v>
      </c>
      <c r="BG110" s="10" t="s">
        <v>1030</v>
      </c>
      <c r="BJ110" s="10" t="s">
        <v>1067</v>
      </c>
      <c r="BO110" s="10" t="s">
        <v>1286</v>
      </c>
      <c r="BP110" s="10"/>
      <c r="BT110" s="10">
        <v>5</v>
      </c>
      <c r="BU110" s="10" t="s">
        <v>1217</v>
      </c>
      <c r="BV110" s="10" t="s">
        <v>1160</v>
      </c>
      <c r="BW110" s="10" t="s">
        <v>1249</v>
      </c>
      <c r="BX110" s="10"/>
      <c r="BY110" s="10"/>
    </row>
    <row r="111" spans="1:77" s="9" customFormat="1">
      <c r="A111" s="8" t="s">
        <v>870</v>
      </c>
      <c r="B111" s="8" t="str">
        <f>LEFT(Tabla2[[#This Row],[Ref]],10)</f>
        <v>RDFXB53507</v>
      </c>
      <c r="C111" s="12">
        <v>5953.2826102941181</v>
      </c>
      <c r="D111" s="1">
        <v>5868</v>
      </c>
      <c r="E111" s="103">
        <f>ROUNDUP(Tabla2[[#This Row],[€uros Antiguo2]]*1.08,0)</f>
        <v>6338</v>
      </c>
      <c r="F111" s="98">
        <f>ROUNDUP(Tabla2[[#This Row],[€uros Antiguo2]]*1.18,0)</f>
        <v>6925</v>
      </c>
      <c r="G111" s="98">
        <f>ROUNDUP(Tabla2[[#This Row],[€uro1]],0)</f>
        <v>5954</v>
      </c>
      <c r="H111" s="18">
        <v>98</v>
      </c>
      <c r="I111" s="9" t="s">
        <v>904</v>
      </c>
      <c r="J111" s="9" t="s">
        <v>904</v>
      </c>
      <c r="K111" s="9" t="s">
        <v>911</v>
      </c>
      <c r="L111" s="9" t="s">
        <v>405</v>
      </c>
      <c r="N111" s="9" t="s">
        <v>914</v>
      </c>
      <c r="O111" s="9" t="s">
        <v>915</v>
      </c>
      <c r="Y111" s="10" t="s">
        <v>1292</v>
      </c>
      <c r="Z111" s="10" t="s">
        <v>1293</v>
      </c>
      <c r="AA111" s="10" t="s">
        <v>1288</v>
      </c>
      <c r="AC111" s="10" t="s">
        <v>1145</v>
      </c>
      <c r="AD111" s="10" t="s">
        <v>1144</v>
      </c>
      <c r="AE111" s="9" t="s">
        <v>60</v>
      </c>
      <c r="AF111" s="9" t="s">
        <v>61</v>
      </c>
      <c r="AG111" s="9" t="s">
        <v>90</v>
      </c>
      <c r="AH111" s="9" t="s">
        <v>63</v>
      </c>
      <c r="AI111" s="9" t="s">
        <v>64</v>
      </c>
      <c r="AJ111" s="9" t="s">
        <v>65</v>
      </c>
      <c r="AK111" s="9" t="s">
        <v>67</v>
      </c>
      <c r="AL111" s="9" t="s">
        <v>151</v>
      </c>
      <c r="AM111" s="9" t="s">
        <v>235</v>
      </c>
      <c r="AN111" s="9" t="s">
        <v>108</v>
      </c>
      <c r="AO111" s="9" t="s">
        <v>69</v>
      </c>
      <c r="BC111" s="10">
        <v>0</v>
      </c>
      <c r="BG111" s="10" t="s">
        <v>1030</v>
      </c>
      <c r="BJ111" s="10" t="s">
        <v>1067</v>
      </c>
      <c r="BO111" s="10" t="s">
        <v>1284</v>
      </c>
      <c r="BP111" s="10" t="s">
        <v>1285</v>
      </c>
      <c r="BT111" s="10">
        <v>5</v>
      </c>
      <c r="BU111" s="10" t="s">
        <v>1216</v>
      </c>
      <c r="BV111" s="10" t="s">
        <v>1160</v>
      </c>
      <c r="BW111" s="10" t="s">
        <v>1248</v>
      </c>
      <c r="BX111" s="10"/>
      <c r="BY111" s="10"/>
    </row>
    <row r="112" spans="1:77" s="9" customFormat="1">
      <c r="A112" s="8" t="s">
        <v>869</v>
      </c>
      <c r="B112" s="8" t="str">
        <f>LEFT(Tabla2[[#This Row],[Ref]],10)</f>
        <v>RDFXB53507</v>
      </c>
      <c r="C112" s="12">
        <v>5579.1767647058823</v>
      </c>
      <c r="D112" s="1">
        <v>5499</v>
      </c>
      <c r="E112" s="98">
        <f>ROUNDUP(Tabla2[[#This Row],[€uros Antiguo2]]*1.08,0)</f>
        <v>5939</v>
      </c>
      <c r="F112" s="98">
        <f>ROUNDUP(Tabla2[[#This Row],[€uros Antiguo2]]*1.18,0)</f>
        <v>6489</v>
      </c>
      <c r="G112" s="98">
        <f>ROUNDUP(Tabla2[[#This Row],[€uro1]],0)</f>
        <v>5580</v>
      </c>
      <c r="H112" s="18">
        <v>111</v>
      </c>
      <c r="I112" s="9" t="s">
        <v>904</v>
      </c>
      <c r="J112" s="9" t="s">
        <v>904</v>
      </c>
      <c r="K112" s="9" t="s">
        <v>911</v>
      </c>
      <c r="L112" s="9" t="s">
        <v>405</v>
      </c>
      <c r="N112" s="9" t="s">
        <v>914</v>
      </c>
      <c r="O112" s="9" t="s">
        <v>915</v>
      </c>
      <c r="Y112" s="10" t="s">
        <v>1292</v>
      </c>
      <c r="Z112" s="10" t="s">
        <v>1293</v>
      </c>
      <c r="AA112" s="10" t="s">
        <v>1288</v>
      </c>
      <c r="AC112" s="10" t="s">
        <v>1145</v>
      </c>
      <c r="AD112" s="10" t="s">
        <v>1144</v>
      </c>
      <c r="AE112" s="9" t="s">
        <v>60</v>
      </c>
      <c r="AF112" s="9" t="s">
        <v>61</v>
      </c>
      <c r="AG112" s="9" t="s">
        <v>90</v>
      </c>
      <c r="AH112" s="9" t="s">
        <v>63</v>
      </c>
      <c r="AI112" s="9" t="s">
        <v>64</v>
      </c>
      <c r="AJ112" s="9" t="s">
        <v>65</v>
      </c>
      <c r="AK112" s="9" t="s">
        <v>67</v>
      </c>
      <c r="AL112" s="9" t="s">
        <v>151</v>
      </c>
      <c r="AM112" s="9" t="s">
        <v>235</v>
      </c>
      <c r="AN112" s="9" t="s">
        <v>108</v>
      </c>
      <c r="AO112" s="9" t="s">
        <v>69</v>
      </c>
      <c r="BC112" s="10">
        <v>0</v>
      </c>
      <c r="BG112" s="10" t="s">
        <v>1029</v>
      </c>
      <c r="BJ112" s="10"/>
      <c r="BO112" s="10" t="s">
        <v>1286</v>
      </c>
      <c r="BP112" s="10"/>
      <c r="BT112" s="10">
        <v>5</v>
      </c>
      <c r="BU112" s="10" t="s">
        <v>1217</v>
      </c>
      <c r="BV112" s="10" t="s">
        <v>1160</v>
      </c>
      <c r="BW112" s="10" t="s">
        <v>1249</v>
      </c>
      <c r="BX112" s="10"/>
      <c r="BY112" s="10"/>
    </row>
    <row r="113" spans="1:77" s="9" customFormat="1">
      <c r="A113" s="8" t="s">
        <v>868</v>
      </c>
      <c r="B113" s="8" t="str">
        <f>LEFT(Tabla2[[#This Row],[Ref]],10)</f>
        <v>RDFXB53507</v>
      </c>
      <c r="C113" s="12">
        <v>5579.1767647058823</v>
      </c>
      <c r="D113" s="1">
        <v>5499</v>
      </c>
      <c r="E113" s="103">
        <f>ROUNDUP(Tabla2[[#This Row],[€uros Antiguo2]]*1.08,0)</f>
        <v>5939</v>
      </c>
      <c r="F113" s="98">
        <f>ROUNDUP(Tabla2[[#This Row],[€uros Antiguo2]]*1.18,0)</f>
        <v>6489</v>
      </c>
      <c r="G113" s="98">
        <f>ROUNDUP(Tabla2[[#This Row],[€uro1]],0)</f>
        <v>5580</v>
      </c>
      <c r="H113" s="18">
        <v>97</v>
      </c>
      <c r="I113" s="9" t="s">
        <v>904</v>
      </c>
      <c r="J113" s="9" t="s">
        <v>904</v>
      </c>
      <c r="K113" s="9" t="s">
        <v>911</v>
      </c>
      <c r="L113" s="9" t="s">
        <v>405</v>
      </c>
      <c r="N113" s="9" t="s">
        <v>914</v>
      </c>
      <c r="O113" s="9" t="s">
        <v>915</v>
      </c>
      <c r="Y113" s="10" t="s">
        <v>1292</v>
      </c>
      <c r="Z113" s="10" t="s">
        <v>1293</v>
      </c>
      <c r="AA113" s="10" t="s">
        <v>1288</v>
      </c>
      <c r="AC113" s="10" t="s">
        <v>1145</v>
      </c>
      <c r="AD113" s="10" t="s">
        <v>1144</v>
      </c>
      <c r="AE113" s="9" t="s">
        <v>60</v>
      </c>
      <c r="AF113" s="9" t="s">
        <v>61</v>
      </c>
      <c r="AG113" s="9" t="s">
        <v>90</v>
      </c>
      <c r="AH113" s="9" t="s">
        <v>63</v>
      </c>
      <c r="AI113" s="9" t="s">
        <v>64</v>
      </c>
      <c r="AJ113" s="9" t="s">
        <v>65</v>
      </c>
      <c r="AK113" s="9" t="s">
        <v>67</v>
      </c>
      <c r="AL113" s="9" t="s">
        <v>151</v>
      </c>
      <c r="AM113" s="9" t="s">
        <v>235</v>
      </c>
      <c r="AN113" s="9" t="s">
        <v>108</v>
      </c>
      <c r="AO113" s="9" t="s">
        <v>69</v>
      </c>
      <c r="BC113" s="10">
        <v>0</v>
      </c>
      <c r="BG113" s="10" t="s">
        <v>1029</v>
      </c>
      <c r="BJ113" s="10"/>
      <c r="BO113" s="10" t="s">
        <v>1284</v>
      </c>
      <c r="BP113" s="10" t="s">
        <v>1285</v>
      </c>
      <c r="BT113" s="10">
        <v>5</v>
      </c>
      <c r="BU113" s="10" t="s">
        <v>1216</v>
      </c>
      <c r="BV113" s="10" t="s">
        <v>1160</v>
      </c>
      <c r="BW113" s="10" t="s">
        <v>1248</v>
      </c>
      <c r="BX113" s="10"/>
      <c r="BY113" s="10"/>
    </row>
    <row r="114" spans="1:77" s="9" customFormat="1">
      <c r="A114" s="8" t="s">
        <v>873</v>
      </c>
      <c r="B114" s="8" t="str">
        <f>LEFT(Tabla2[[#This Row],[Ref]],10)</f>
        <v>RMXB70/347</v>
      </c>
      <c r="C114" s="12">
        <v>612.6400000000001</v>
      </c>
      <c r="D114" s="1">
        <v>547</v>
      </c>
      <c r="E114" s="98">
        <f>ROUNDUP(Tabla2[[#This Row],[€uros Antiguo2]]*1.08,0)</f>
        <v>591</v>
      </c>
      <c r="F114" s="98">
        <f>ROUNDUP(Tabla2[[#This Row],[€uros Antiguo2]]*1.18,0)</f>
        <v>646</v>
      </c>
      <c r="G114" s="98">
        <f>ROUNDUP(Tabla2[[#This Row],[€uro1]],0)</f>
        <v>613</v>
      </c>
      <c r="H114" s="18">
        <v>114</v>
      </c>
      <c r="I114" s="9" t="s">
        <v>906</v>
      </c>
      <c r="J114" s="9" t="s">
        <v>906</v>
      </c>
      <c r="K114" s="9" t="s">
        <v>912</v>
      </c>
      <c r="L114" s="9" t="s">
        <v>405</v>
      </c>
      <c r="N114" s="9" t="s">
        <v>916</v>
      </c>
      <c r="O114" s="9" t="s">
        <v>917</v>
      </c>
      <c r="Y114" s="10"/>
      <c r="Z114" s="10"/>
      <c r="AA114" s="10"/>
      <c r="AC114" s="10">
        <v>1.1599999999999999</v>
      </c>
      <c r="AD114" s="10"/>
      <c r="AE114" s="9" t="s">
        <v>90</v>
      </c>
      <c r="AF114" s="9" t="s">
        <v>64</v>
      </c>
      <c r="AG114" s="9" t="s">
        <v>235</v>
      </c>
      <c r="AH114" s="9" t="s">
        <v>92</v>
      </c>
      <c r="BC114" s="10"/>
      <c r="BG114" s="10"/>
      <c r="BJ114" s="10"/>
      <c r="BO114" s="10">
        <v>12</v>
      </c>
      <c r="BP114" s="10"/>
      <c r="BT114" s="10">
        <v>2</v>
      </c>
      <c r="BU114" s="10">
        <v>224</v>
      </c>
      <c r="BV114" s="10">
        <v>114</v>
      </c>
      <c r="BW114" s="10"/>
      <c r="BX114" s="10"/>
      <c r="BY114" s="10"/>
    </row>
    <row r="115" spans="1:77" s="9" customFormat="1">
      <c r="A115" s="8" t="s">
        <v>872</v>
      </c>
      <c r="B115" s="8" t="str">
        <f>LEFT(Tabla2[[#This Row],[Ref]],10)</f>
        <v>RMXB70/347</v>
      </c>
      <c r="C115" s="12">
        <v>592.48</v>
      </c>
      <c r="D115" s="1">
        <v>529</v>
      </c>
      <c r="E115" s="98">
        <f>ROUNDUP(Tabla2[[#This Row],[€uros Antiguo2]]*1.08,0)</f>
        <v>572</v>
      </c>
      <c r="F115" s="98">
        <f>ROUNDUP(Tabla2[[#This Row],[€uros Antiguo2]]*1.18,0)</f>
        <v>625</v>
      </c>
      <c r="G115" s="98">
        <f>ROUNDUP(Tabla2[[#This Row],[€uro1]],0)</f>
        <v>593</v>
      </c>
      <c r="H115" s="18">
        <v>113</v>
      </c>
      <c r="I115" s="9" t="s">
        <v>906</v>
      </c>
      <c r="J115" s="9" t="s">
        <v>906</v>
      </c>
      <c r="K115" s="9" t="s">
        <v>912</v>
      </c>
      <c r="L115" s="9" t="s">
        <v>405</v>
      </c>
      <c r="N115" s="9" t="s">
        <v>916</v>
      </c>
      <c r="O115" s="9" t="s">
        <v>917</v>
      </c>
      <c r="Y115" s="10"/>
      <c r="Z115" s="10"/>
      <c r="AA115" s="10"/>
      <c r="AC115" s="10">
        <v>1.1599999999999999</v>
      </c>
      <c r="AD115" s="10"/>
      <c r="AE115" s="9" t="s">
        <v>90</v>
      </c>
      <c r="AF115" s="9" t="s">
        <v>64</v>
      </c>
      <c r="AG115" s="9" t="s">
        <v>235</v>
      </c>
      <c r="AH115" s="9" t="s">
        <v>92</v>
      </c>
      <c r="BC115" s="10"/>
      <c r="BG115" s="10"/>
      <c r="BJ115" s="10"/>
      <c r="BO115" s="10">
        <v>12</v>
      </c>
      <c r="BP115" s="10"/>
      <c r="BT115" s="10">
        <v>2</v>
      </c>
      <c r="BU115" s="10">
        <v>224</v>
      </c>
      <c r="BV115" s="10">
        <v>114</v>
      </c>
      <c r="BW115" s="10"/>
      <c r="BX115" s="10"/>
      <c r="BY115" s="10"/>
    </row>
    <row r="116" spans="1:77" s="9" customFormat="1">
      <c r="A116" s="8" t="s">
        <v>875</v>
      </c>
      <c r="B116" s="8" t="str">
        <f>LEFT(Tabla2[[#This Row],[Ref]],10)</f>
        <v>RMXB70/348</v>
      </c>
      <c r="C116" s="12">
        <v>618.24</v>
      </c>
      <c r="D116" s="1">
        <v>552</v>
      </c>
      <c r="E116" s="98">
        <f>ROUNDUP(Tabla2[[#This Row],[€uros Antiguo2]]*1.08,0)</f>
        <v>597</v>
      </c>
      <c r="F116" s="98">
        <f>ROUNDUP(Tabla2[[#This Row],[€uros Antiguo2]]*1.18,0)</f>
        <v>652</v>
      </c>
      <c r="G116" s="98">
        <f>ROUNDUP(Tabla2[[#This Row],[€uro1]],0)</f>
        <v>619</v>
      </c>
      <c r="H116" s="18">
        <v>116</v>
      </c>
      <c r="I116" s="9" t="s">
        <v>906</v>
      </c>
      <c r="J116" s="9" t="s">
        <v>906</v>
      </c>
      <c r="K116" s="9" t="s">
        <v>912</v>
      </c>
      <c r="L116" s="9" t="s">
        <v>405</v>
      </c>
      <c r="N116" s="9" t="s">
        <v>916</v>
      </c>
      <c r="O116" s="9" t="s">
        <v>917</v>
      </c>
      <c r="Y116" s="10"/>
      <c r="Z116" s="10"/>
      <c r="AA116" s="10"/>
      <c r="AC116" s="10">
        <v>1.4</v>
      </c>
      <c r="AD116" s="10"/>
      <c r="AE116" s="9" t="s">
        <v>90</v>
      </c>
      <c r="AF116" s="9" t="s">
        <v>64</v>
      </c>
      <c r="AG116" s="9" t="s">
        <v>235</v>
      </c>
      <c r="AH116" s="9" t="s">
        <v>92</v>
      </c>
      <c r="BC116" s="10"/>
      <c r="BG116" s="10"/>
      <c r="BJ116" s="10"/>
      <c r="BO116" s="10">
        <v>12</v>
      </c>
      <c r="BP116" s="10"/>
      <c r="BT116" s="10">
        <v>2</v>
      </c>
      <c r="BU116" s="10">
        <v>213</v>
      </c>
      <c r="BV116" s="10">
        <v>114</v>
      </c>
      <c r="BW116" s="10"/>
      <c r="BX116" s="10"/>
      <c r="BY116" s="10"/>
    </row>
    <row r="117" spans="1:77" s="9" customFormat="1">
      <c r="A117" s="8" t="s">
        <v>874</v>
      </c>
      <c r="B117" s="8" t="str">
        <f>LEFT(Tabla2[[#This Row],[Ref]],10)</f>
        <v>RMXB70/348</v>
      </c>
      <c r="C117" s="12">
        <v>618.24</v>
      </c>
      <c r="D117" s="1">
        <v>552</v>
      </c>
      <c r="E117" s="98">
        <f>ROUNDUP(Tabla2[[#This Row],[€uros Antiguo2]]*1.08,0)</f>
        <v>597</v>
      </c>
      <c r="F117" s="98">
        <f>ROUNDUP(Tabla2[[#This Row],[€uros Antiguo2]]*1.18,0)</f>
        <v>652</v>
      </c>
      <c r="G117" s="98">
        <f>ROUNDUP(Tabla2[[#This Row],[€uro1]],0)</f>
        <v>619</v>
      </c>
      <c r="H117" s="18">
        <v>115</v>
      </c>
      <c r="I117" s="9" t="s">
        <v>906</v>
      </c>
      <c r="J117" s="9" t="s">
        <v>906</v>
      </c>
      <c r="K117" s="9" t="s">
        <v>912</v>
      </c>
      <c r="L117" s="9" t="s">
        <v>405</v>
      </c>
      <c r="N117" s="9" t="s">
        <v>916</v>
      </c>
      <c r="O117" s="9" t="s">
        <v>917</v>
      </c>
      <c r="Y117" s="10"/>
      <c r="Z117" s="10"/>
      <c r="AA117" s="10"/>
      <c r="AC117" s="10">
        <v>1.4</v>
      </c>
      <c r="AD117" s="10"/>
      <c r="AE117" s="9" t="s">
        <v>90</v>
      </c>
      <c r="AF117" s="9" t="s">
        <v>64</v>
      </c>
      <c r="AG117" s="9" t="s">
        <v>235</v>
      </c>
      <c r="AH117" s="9" t="s">
        <v>92</v>
      </c>
      <c r="BC117" s="10"/>
      <c r="BG117" s="10"/>
      <c r="BJ117" s="10"/>
      <c r="BO117" s="10">
        <v>12</v>
      </c>
      <c r="BP117" s="10"/>
      <c r="BT117" s="10">
        <v>2</v>
      </c>
      <c r="BU117" s="10">
        <v>213</v>
      </c>
      <c r="BV117" s="10">
        <v>114</v>
      </c>
      <c r="BW117" s="10"/>
      <c r="BX117" s="10"/>
      <c r="BY117" s="10"/>
    </row>
    <row r="118" spans="1:77" s="9" customFormat="1">
      <c r="A118" s="8" t="s">
        <v>877</v>
      </c>
      <c r="B118" s="8" t="str">
        <f>LEFT(Tabla2[[#This Row],[Ref]],10)</f>
        <v>RMXB70/349</v>
      </c>
      <c r="C118" s="12">
        <v>655.20000000000005</v>
      </c>
      <c r="D118" s="1">
        <v>585</v>
      </c>
      <c r="E118" s="98">
        <f>ROUNDUP(Tabla2[[#This Row],[€uros Antiguo2]]*1.08,0)</f>
        <v>632</v>
      </c>
      <c r="F118" s="98">
        <f>ROUNDUP(Tabla2[[#This Row],[€uros Antiguo2]]*1.18,0)</f>
        <v>691</v>
      </c>
      <c r="G118" s="98">
        <f>ROUNDUP(Tabla2[[#This Row],[€uro1]],0)</f>
        <v>656</v>
      </c>
      <c r="H118" s="18">
        <v>118</v>
      </c>
      <c r="I118" s="9" t="s">
        <v>906</v>
      </c>
      <c r="J118" s="9" t="s">
        <v>906</v>
      </c>
      <c r="K118" s="9" t="s">
        <v>912</v>
      </c>
      <c r="L118" s="9" t="s">
        <v>405</v>
      </c>
      <c r="N118" s="9" t="s">
        <v>916</v>
      </c>
      <c r="O118" s="9" t="s">
        <v>917</v>
      </c>
      <c r="Y118" s="10"/>
      <c r="Z118" s="10"/>
      <c r="AA118" s="10"/>
      <c r="AC118" s="10">
        <v>1.86</v>
      </c>
      <c r="AD118" s="10"/>
      <c r="AE118" s="9" t="s">
        <v>90</v>
      </c>
      <c r="AF118" s="9" t="s">
        <v>64</v>
      </c>
      <c r="AG118" s="9" t="s">
        <v>235</v>
      </c>
      <c r="AH118" s="9" t="s">
        <v>92</v>
      </c>
      <c r="BC118" s="10"/>
      <c r="BG118" s="10"/>
      <c r="BJ118" s="10"/>
      <c r="BO118" s="10">
        <v>12</v>
      </c>
      <c r="BP118" s="10"/>
      <c r="BT118" s="10">
        <v>2</v>
      </c>
      <c r="BU118" s="10">
        <v>189</v>
      </c>
      <c r="BV118" s="10">
        <v>114</v>
      </c>
      <c r="BW118" s="10"/>
      <c r="BX118" s="10"/>
      <c r="BY118" s="10"/>
    </row>
    <row r="119" spans="1:77" s="9" customFormat="1">
      <c r="A119" s="8" t="s">
        <v>876</v>
      </c>
      <c r="B119" s="8" t="str">
        <f>LEFT(Tabla2[[#This Row],[Ref]],10)</f>
        <v>RMXB70/349</v>
      </c>
      <c r="C119" s="12">
        <v>659.68000000000006</v>
      </c>
      <c r="D119" s="1">
        <v>589</v>
      </c>
      <c r="E119" s="98">
        <f>ROUNDUP(Tabla2[[#This Row],[€uros Antiguo2]]*1.08,0)</f>
        <v>637</v>
      </c>
      <c r="F119" s="98">
        <f>ROUNDUP(Tabla2[[#This Row],[€uros Antiguo2]]*1.18,0)</f>
        <v>696</v>
      </c>
      <c r="G119" s="98">
        <f>ROUNDUP(Tabla2[[#This Row],[€uro1]],0)</f>
        <v>660</v>
      </c>
      <c r="H119" s="18">
        <v>117</v>
      </c>
      <c r="I119" s="9" t="s">
        <v>906</v>
      </c>
      <c r="J119" s="9" t="s">
        <v>906</v>
      </c>
      <c r="K119" s="9" t="s">
        <v>912</v>
      </c>
      <c r="L119" s="9" t="s">
        <v>405</v>
      </c>
      <c r="N119" s="9" t="s">
        <v>916</v>
      </c>
      <c r="O119" s="9" t="s">
        <v>917</v>
      </c>
      <c r="Y119" s="10"/>
      <c r="Z119" s="10"/>
      <c r="AA119" s="10"/>
      <c r="AC119" s="10">
        <v>1.86</v>
      </c>
      <c r="AD119" s="10"/>
      <c r="AE119" s="9" t="s">
        <v>90</v>
      </c>
      <c r="AF119" s="9" t="s">
        <v>64</v>
      </c>
      <c r="AG119" s="9" t="s">
        <v>235</v>
      </c>
      <c r="AH119" s="9" t="s">
        <v>92</v>
      </c>
      <c r="BC119" s="10"/>
      <c r="BG119" s="10"/>
      <c r="BJ119" s="10"/>
      <c r="BO119" s="10">
        <v>12</v>
      </c>
      <c r="BP119" s="10"/>
      <c r="BT119" s="10">
        <v>2</v>
      </c>
      <c r="BU119" s="10">
        <v>189</v>
      </c>
      <c r="BV119" s="10">
        <v>114</v>
      </c>
      <c r="BW119" s="10"/>
      <c r="BX119" s="10"/>
      <c r="BY119" s="10"/>
    </row>
    <row r="120" spans="1:77" s="9" customFormat="1">
      <c r="A120" s="8" t="s">
        <v>879</v>
      </c>
      <c r="B120" s="8" t="str">
        <f>LEFT(Tabla2[[#This Row],[Ref]],10)</f>
        <v>RMXB70/350</v>
      </c>
      <c r="C120" s="12">
        <v>665.28000000000009</v>
      </c>
      <c r="D120" s="1">
        <v>594</v>
      </c>
      <c r="E120" s="98">
        <f>ROUNDUP(Tabla2[[#This Row],[€uros Antiguo2]]*1.08,0)</f>
        <v>642</v>
      </c>
      <c r="F120" s="98">
        <f>ROUNDUP(Tabla2[[#This Row],[€uros Antiguo2]]*1.18,0)</f>
        <v>701</v>
      </c>
      <c r="G120" s="98">
        <f>ROUNDUP(Tabla2[[#This Row],[€uro1]],0)</f>
        <v>666</v>
      </c>
      <c r="H120" s="18">
        <v>120</v>
      </c>
      <c r="I120" s="9" t="s">
        <v>906</v>
      </c>
      <c r="J120" s="9" t="s">
        <v>906</v>
      </c>
      <c r="K120" s="9" t="s">
        <v>912</v>
      </c>
      <c r="L120" s="9" t="s">
        <v>405</v>
      </c>
      <c r="N120" s="9" t="s">
        <v>916</v>
      </c>
      <c r="O120" s="9" t="s">
        <v>917</v>
      </c>
      <c r="Y120" s="10"/>
      <c r="Z120" s="10"/>
      <c r="AA120" s="10"/>
      <c r="AC120" s="10">
        <v>2.33</v>
      </c>
      <c r="AD120" s="10"/>
      <c r="AE120" s="9" t="s">
        <v>90</v>
      </c>
      <c r="AF120" s="9" t="s">
        <v>64</v>
      </c>
      <c r="AG120" s="9" t="s">
        <v>235</v>
      </c>
      <c r="AH120" s="9" t="s">
        <v>92</v>
      </c>
      <c r="BC120" s="10"/>
      <c r="BG120" s="10"/>
      <c r="BJ120" s="10"/>
      <c r="BO120" s="10">
        <v>12</v>
      </c>
      <c r="BP120" s="10"/>
      <c r="BT120" s="10">
        <v>2</v>
      </c>
      <c r="BU120" s="10">
        <v>181</v>
      </c>
      <c r="BV120" s="10">
        <v>114</v>
      </c>
      <c r="BW120" s="10"/>
      <c r="BX120" s="10"/>
      <c r="BY120" s="10"/>
    </row>
    <row r="121" spans="1:77" s="9" customFormat="1">
      <c r="A121" s="8" t="s">
        <v>878</v>
      </c>
      <c r="B121" s="8" t="str">
        <f>LEFT(Tabla2[[#This Row],[Ref]],10)</f>
        <v>RMXB70/350</v>
      </c>
      <c r="C121" s="12">
        <v>673.12000000000012</v>
      </c>
      <c r="D121" s="1">
        <v>601</v>
      </c>
      <c r="E121" s="98">
        <f>ROUNDUP(Tabla2[[#This Row],[€uros Antiguo2]]*1.08,0)</f>
        <v>650</v>
      </c>
      <c r="F121" s="98">
        <f>ROUNDUP(Tabla2[[#This Row],[€uros Antiguo2]]*1.18,0)</f>
        <v>710</v>
      </c>
      <c r="G121" s="98">
        <f>ROUNDUP(Tabla2[[#This Row],[€uro1]],0)</f>
        <v>674</v>
      </c>
      <c r="H121" s="18">
        <v>119</v>
      </c>
      <c r="I121" s="9" t="s">
        <v>906</v>
      </c>
      <c r="J121" s="9" t="s">
        <v>906</v>
      </c>
      <c r="K121" s="9" t="s">
        <v>912</v>
      </c>
      <c r="L121" s="9" t="s">
        <v>405</v>
      </c>
      <c r="N121" s="9" t="s">
        <v>916</v>
      </c>
      <c r="O121" s="9" t="s">
        <v>917</v>
      </c>
      <c r="Y121" s="10"/>
      <c r="Z121" s="10"/>
      <c r="AA121" s="10"/>
      <c r="AC121" s="10">
        <v>2.33</v>
      </c>
      <c r="AD121" s="10"/>
      <c r="AE121" s="9" t="s">
        <v>90</v>
      </c>
      <c r="AF121" s="9" t="s">
        <v>64</v>
      </c>
      <c r="AG121" s="9" t="s">
        <v>235</v>
      </c>
      <c r="AH121" s="9" t="s">
        <v>92</v>
      </c>
      <c r="BC121" s="10"/>
      <c r="BG121" s="10"/>
      <c r="BJ121" s="10"/>
      <c r="BO121" s="10">
        <v>12</v>
      </c>
      <c r="BP121" s="10"/>
      <c r="BT121" s="10">
        <v>2</v>
      </c>
      <c r="BU121" s="10">
        <v>181</v>
      </c>
      <c r="BV121" s="10">
        <v>114</v>
      </c>
      <c r="BW121" s="10"/>
      <c r="BX121" s="10"/>
      <c r="BY121" s="10"/>
    </row>
    <row r="122" spans="1:77" s="9" customFormat="1">
      <c r="A122" s="8" t="s">
        <v>881</v>
      </c>
      <c r="B122" s="8" t="str">
        <f>LEFT(Tabla2[[#This Row],[Ref]],10)</f>
        <v>RMXB70/420</v>
      </c>
      <c r="C122" s="12">
        <v>778.40000000000009</v>
      </c>
      <c r="D122" s="1">
        <v>695</v>
      </c>
      <c r="E122" s="98">
        <f>ROUNDUP(Tabla2[[#This Row],[€uros Antiguo2]]*1.08,0)</f>
        <v>751</v>
      </c>
      <c r="F122" s="98">
        <f>ROUNDUP(Tabla2[[#This Row],[€uros Antiguo2]]*1.18,0)</f>
        <v>821</v>
      </c>
      <c r="G122" s="98">
        <f>ROUNDUP(Tabla2[[#This Row],[€uro1]],0)</f>
        <v>779</v>
      </c>
      <c r="H122" s="18">
        <v>122</v>
      </c>
      <c r="I122" s="9" t="s">
        <v>906</v>
      </c>
      <c r="J122" s="9" t="s">
        <v>906</v>
      </c>
      <c r="K122" s="9" t="s">
        <v>912</v>
      </c>
      <c r="L122" s="9" t="s">
        <v>405</v>
      </c>
      <c r="N122" s="9" t="s">
        <v>916</v>
      </c>
      <c r="O122" s="9" t="s">
        <v>917</v>
      </c>
      <c r="Y122" s="10"/>
      <c r="Z122" s="10"/>
      <c r="AA122" s="10"/>
      <c r="AC122" s="10">
        <v>2.79</v>
      </c>
      <c r="AD122" s="10"/>
      <c r="AE122" s="9" t="s">
        <v>90</v>
      </c>
      <c r="AF122" s="9" t="s">
        <v>64</v>
      </c>
      <c r="AG122" s="9" t="s">
        <v>235</v>
      </c>
      <c r="AH122" s="9" t="s">
        <v>92</v>
      </c>
      <c r="BC122" s="10"/>
      <c r="BG122" s="10"/>
      <c r="BJ122" s="10"/>
      <c r="BO122" s="10">
        <v>12</v>
      </c>
      <c r="BP122" s="10"/>
      <c r="BT122" s="10">
        <v>2</v>
      </c>
      <c r="BU122" s="10">
        <v>164</v>
      </c>
      <c r="BV122" s="10">
        <v>114</v>
      </c>
      <c r="BW122" s="10"/>
      <c r="BX122" s="10"/>
      <c r="BY122" s="10"/>
    </row>
    <row r="123" spans="1:77" s="9" customFormat="1">
      <c r="A123" s="8" t="s">
        <v>880</v>
      </c>
      <c r="B123" s="8" t="str">
        <f>LEFT(Tabla2[[#This Row],[Ref]],10)</f>
        <v>RMXB70/420</v>
      </c>
      <c r="C123" s="12">
        <v>795.2</v>
      </c>
      <c r="D123" s="1">
        <v>710</v>
      </c>
      <c r="E123" s="98">
        <f>ROUNDUP(Tabla2[[#This Row],[€uros Antiguo2]]*1.08,0)</f>
        <v>767</v>
      </c>
      <c r="F123" s="98">
        <f>ROUNDUP(Tabla2[[#This Row],[€uros Antiguo2]]*1.18,0)</f>
        <v>838</v>
      </c>
      <c r="G123" s="98">
        <f>ROUNDUP(Tabla2[[#This Row],[€uro1]],0)</f>
        <v>796</v>
      </c>
      <c r="H123" s="18">
        <v>121</v>
      </c>
      <c r="I123" s="9" t="s">
        <v>906</v>
      </c>
      <c r="J123" s="9" t="s">
        <v>906</v>
      </c>
      <c r="K123" s="9" t="s">
        <v>912</v>
      </c>
      <c r="L123" s="9" t="s">
        <v>405</v>
      </c>
      <c r="N123" s="9" t="s">
        <v>916</v>
      </c>
      <c r="O123" s="9" t="s">
        <v>917</v>
      </c>
      <c r="Y123" s="10"/>
      <c r="Z123" s="10"/>
      <c r="AA123" s="10"/>
      <c r="AC123" s="10">
        <v>2.79</v>
      </c>
      <c r="AD123" s="10"/>
      <c r="AE123" s="9" t="s">
        <v>90</v>
      </c>
      <c r="AF123" s="9" t="s">
        <v>64</v>
      </c>
      <c r="AG123" s="9" t="s">
        <v>235</v>
      </c>
      <c r="AH123" s="9" t="s">
        <v>92</v>
      </c>
      <c r="BC123" s="10"/>
      <c r="BG123" s="10"/>
      <c r="BJ123" s="10"/>
      <c r="BO123" s="10">
        <v>12</v>
      </c>
      <c r="BP123" s="10"/>
      <c r="BT123" s="10">
        <v>2</v>
      </c>
      <c r="BU123" s="10">
        <v>164</v>
      </c>
      <c r="BV123" s="10">
        <v>114</v>
      </c>
      <c r="BW123" s="10"/>
      <c r="BX123" s="10"/>
      <c r="BY123" s="10"/>
    </row>
    <row r="124" spans="1:77" s="16" customFormat="1">
      <c r="A124" s="14" t="s">
        <v>624</v>
      </c>
      <c r="B124" s="14" t="str">
        <f>LEFT(Tabla2[[#This Row],[Ref]],10)</f>
        <v>RRCX015004</v>
      </c>
      <c r="C124" s="15">
        <v>5427.4136029411766</v>
      </c>
      <c r="D124" s="1">
        <v>4678</v>
      </c>
      <c r="E124" s="98">
        <f>ROUNDUP(Tabla2[[#This Row],[€uros Antiguo2]]*1.08,0)</f>
        <v>5053</v>
      </c>
      <c r="F124" s="105">
        <f>ROUNDUP(Tabla2[[#This Row],[€uros Antiguo2]]*1.18,0)</f>
        <v>5521</v>
      </c>
      <c r="G124" s="98">
        <f>ROUNDUP(Tabla2[[#This Row],[€uro1]],0)</f>
        <v>5428</v>
      </c>
      <c r="H124" s="18">
        <v>124</v>
      </c>
      <c r="I124" s="16" t="s">
        <v>930</v>
      </c>
      <c r="J124" s="16" t="s">
        <v>920</v>
      </c>
      <c r="K124" s="16" t="s">
        <v>922</v>
      </c>
      <c r="L124" s="16" t="s">
        <v>405</v>
      </c>
      <c r="M124" s="16" t="s">
        <v>924</v>
      </c>
      <c r="N124" s="16" t="s">
        <v>918</v>
      </c>
      <c r="O124" s="16" t="s">
        <v>919</v>
      </c>
      <c r="AE124" s="16" t="s">
        <v>60</v>
      </c>
      <c r="AF124" s="16" t="s">
        <v>61</v>
      </c>
      <c r="AG124" s="16" t="s">
        <v>62</v>
      </c>
      <c r="AH124" s="16" t="s">
        <v>170</v>
      </c>
      <c r="AI124" s="16" t="s">
        <v>67</v>
      </c>
      <c r="AJ124" s="16" t="s">
        <v>235</v>
      </c>
      <c r="AK124" s="16" t="s">
        <v>108</v>
      </c>
      <c r="AL124" s="16" t="s">
        <v>92</v>
      </c>
      <c r="AM124" s="16" t="s">
        <v>317</v>
      </c>
      <c r="BG124" s="20"/>
    </row>
    <row r="125" spans="1:77" s="16" customFormat="1">
      <c r="A125" s="14" t="s">
        <v>623</v>
      </c>
      <c r="B125" s="14" t="str">
        <f>LEFT(Tabla2[[#This Row],[Ref]],10)</f>
        <v>RRCX015004</v>
      </c>
      <c r="C125" s="15">
        <v>4879.2408088235288</v>
      </c>
      <c r="D125" s="1">
        <v>4205</v>
      </c>
      <c r="E125" s="98">
        <f>ROUNDUP(Tabla2[[#This Row],[€uros Antiguo2]]*1.08,0)</f>
        <v>4542</v>
      </c>
      <c r="F125" s="105">
        <f>ROUNDUP(Tabla2[[#This Row],[€uros Antiguo2]]*1.18,0)</f>
        <v>4962</v>
      </c>
      <c r="G125" s="98">
        <f>ROUNDUP(Tabla2[[#This Row],[€uro1]],0)</f>
        <v>4880</v>
      </c>
      <c r="H125" s="18">
        <v>125</v>
      </c>
      <c r="I125" s="16" t="s">
        <v>930</v>
      </c>
      <c r="J125" s="16" t="s">
        <v>920</v>
      </c>
      <c r="K125" s="16" t="s">
        <v>922</v>
      </c>
      <c r="L125" s="16" t="s">
        <v>405</v>
      </c>
      <c r="M125" s="16" t="s">
        <v>924</v>
      </c>
      <c r="N125" s="16" t="s">
        <v>918</v>
      </c>
      <c r="O125" s="16" t="s">
        <v>919</v>
      </c>
      <c r="AE125" s="16" t="s">
        <v>60</v>
      </c>
      <c r="AF125" s="16" t="s">
        <v>61</v>
      </c>
      <c r="AG125" s="16" t="s">
        <v>62</v>
      </c>
      <c r="AH125" s="16" t="s">
        <v>170</v>
      </c>
      <c r="AI125" s="16" t="s">
        <v>67</v>
      </c>
      <c r="AJ125" s="16" t="s">
        <v>235</v>
      </c>
      <c r="AK125" s="16" t="s">
        <v>108</v>
      </c>
      <c r="AL125" s="16" t="s">
        <v>92</v>
      </c>
      <c r="AM125" s="16" t="s">
        <v>317</v>
      </c>
      <c r="BG125" s="20"/>
    </row>
    <row r="126" spans="1:77" s="16" customFormat="1">
      <c r="A126" s="14" t="s">
        <v>622</v>
      </c>
      <c r="B126" s="14" t="str">
        <f>LEFT(Tabla2[[#This Row],[Ref]],10)</f>
        <v>RRCX015004</v>
      </c>
      <c r="C126" s="15">
        <v>4628.6636029411766</v>
      </c>
      <c r="D126" s="1">
        <v>3989</v>
      </c>
      <c r="E126" s="98">
        <f>ROUNDUP(Tabla2[[#This Row],[€uros Antiguo2]]*1.08,0)</f>
        <v>4309</v>
      </c>
      <c r="F126" s="105">
        <f>ROUNDUP(Tabla2[[#This Row],[€uros Antiguo2]]*1.18,0)</f>
        <v>4708</v>
      </c>
      <c r="G126" s="98">
        <f>ROUNDUP(Tabla2[[#This Row],[€uro1]],0)</f>
        <v>4629</v>
      </c>
      <c r="H126" s="18">
        <v>126</v>
      </c>
      <c r="I126" s="16" t="s">
        <v>930</v>
      </c>
      <c r="J126" s="16" t="s">
        <v>920</v>
      </c>
      <c r="K126" s="16" t="s">
        <v>922</v>
      </c>
      <c r="L126" s="16" t="s">
        <v>405</v>
      </c>
      <c r="M126" s="16" t="s">
        <v>924</v>
      </c>
      <c r="N126" s="16" t="s">
        <v>918</v>
      </c>
      <c r="O126" s="16" t="s">
        <v>919</v>
      </c>
      <c r="AE126" s="16" t="s">
        <v>60</v>
      </c>
      <c r="AF126" s="16" t="s">
        <v>61</v>
      </c>
      <c r="AG126" s="16" t="s">
        <v>62</v>
      </c>
      <c r="AH126" s="16" t="s">
        <v>170</v>
      </c>
      <c r="AI126" s="16" t="s">
        <v>67</v>
      </c>
      <c r="AJ126" s="16" t="s">
        <v>235</v>
      </c>
      <c r="AK126" s="16" t="s">
        <v>108</v>
      </c>
      <c r="AL126" s="16" t="s">
        <v>92</v>
      </c>
      <c r="AM126" s="16" t="s">
        <v>317</v>
      </c>
      <c r="BG126" s="20"/>
    </row>
    <row r="127" spans="1:77" s="16" customFormat="1">
      <c r="A127" s="14" t="s">
        <v>627</v>
      </c>
      <c r="B127" s="14" t="str">
        <f>LEFT(Tabla2[[#This Row],[Ref]],10)</f>
        <v>RRCX015005</v>
      </c>
      <c r="C127" s="15">
        <v>6005.0845588235288</v>
      </c>
      <c r="D127" s="1">
        <v>5176</v>
      </c>
      <c r="E127" s="98">
        <f>ROUNDUP(Tabla2[[#This Row],[€uros Antiguo2]]*1.08,0)</f>
        <v>5591</v>
      </c>
      <c r="F127" s="105">
        <f>ROUNDUP(Tabla2[[#This Row],[€uros Antiguo2]]*1.18,0)</f>
        <v>6108</v>
      </c>
      <c r="G127" s="98">
        <f>ROUNDUP(Tabla2[[#This Row],[€uro1]],0)</f>
        <v>6006</v>
      </c>
      <c r="H127" s="18">
        <v>127</v>
      </c>
      <c r="I127" s="16" t="s">
        <v>930</v>
      </c>
      <c r="J127" s="16" t="s">
        <v>920</v>
      </c>
      <c r="K127" s="16" t="s">
        <v>922</v>
      </c>
      <c r="L127" s="16" t="s">
        <v>405</v>
      </c>
      <c r="M127" s="16" t="s">
        <v>924</v>
      </c>
      <c r="N127" s="16" t="s">
        <v>918</v>
      </c>
      <c r="O127" s="16" t="s">
        <v>919</v>
      </c>
      <c r="AE127" s="16" t="s">
        <v>60</v>
      </c>
      <c r="AF127" s="16" t="s">
        <v>61</v>
      </c>
      <c r="AG127" s="16" t="s">
        <v>62</v>
      </c>
      <c r="AH127" s="16" t="s">
        <v>170</v>
      </c>
      <c r="AI127" s="16" t="s">
        <v>67</v>
      </c>
      <c r="AJ127" s="16" t="s">
        <v>235</v>
      </c>
      <c r="AK127" s="16" t="s">
        <v>108</v>
      </c>
      <c r="AL127" s="16" t="s">
        <v>92</v>
      </c>
      <c r="AM127" s="16" t="s">
        <v>317</v>
      </c>
      <c r="BG127" s="20"/>
    </row>
    <row r="128" spans="1:77" s="16" customFormat="1">
      <c r="A128" s="14" t="s">
        <v>626</v>
      </c>
      <c r="B128" s="14" t="str">
        <f>LEFT(Tabla2[[#This Row],[Ref]],10)</f>
        <v>RRCX015005</v>
      </c>
      <c r="C128" s="15">
        <v>5459.1948529411757</v>
      </c>
      <c r="D128" s="1">
        <v>4706</v>
      </c>
      <c r="E128" s="98">
        <f>ROUNDUP(Tabla2[[#This Row],[€uros Antiguo2]]*1.08,0)</f>
        <v>5083</v>
      </c>
      <c r="F128" s="105">
        <f>ROUNDUP(Tabla2[[#This Row],[€uros Antiguo2]]*1.18,0)</f>
        <v>5554</v>
      </c>
      <c r="G128" s="98">
        <f>ROUNDUP(Tabla2[[#This Row],[€uro1]],0)</f>
        <v>5460</v>
      </c>
      <c r="H128" s="18">
        <v>128</v>
      </c>
      <c r="I128" s="16" t="s">
        <v>930</v>
      </c>
      <c r="J128" s="16" t="s">
        <v>920</v>
      </c>
      <c r="K128" s="16" t="s">
        <v>922</v>
      </c>
      <c r="L128" s="16" t="s">
        <v>405</v>
      </c>
      <c r="M128" s="16" t="s">
        <v>924</v>
      </c>
      <c r="N128" s="16" t="s">
        <v>918</v>
      </c>
      <c r="O128" s="16" t="s">
        <v>919</v>
      </c>
      <c r="AE128" s="16" t="s">
        <v>60</v>
      </c>
      <c r="AF128" s="16" t="s">
        <v>61</v>
      </c>
      <c r="AG128" s="16" t="s">
        <v>62</v>
      </c>
      <c r="AH128" s="16" t="s">
        <v>170</v>
      </c>
      <c r="AI128" s="16" t="s">
        <v>67</v>
      </c>
      <c r="AJ128" s="16" t="s">
        <v>235</v>
      </c>
      <c r="AK128" s="16" t="s">
        <v>108</v>
      </c>
      <c r="AL128" s="16" t="s">
        <v>92</v>
      </c>
      <c r="AM128" s="16" t="s">
        <v>317</v>
      </c>
      <c r="BG128" s="20"/>
    </row>
    <row r="129" spans="1:59" s="16" customFormat="1">
      <c r="A129" s="14" t="s">
        <v>625</v>
      </c>
      <c r="B129" s="14" t="str">
        <f>LEFT(Tabla2[[#This Row],[Ref]],10)</f>
        <v>RRCX015005</v>
      </c>
      <c r="C129" s="15">
        <v>5208.6176470588234</v>
      </c>
      <c r="D129" s="1">
        <v>4488</v>
      </c>
      <c r="E129" s="98">
        <f>ROUNDUP(Tabla2[[#This Row],[€uros Antiguo2]]*1.08,0)</f>
        <v>4848</v>
      </c>
      <c r="F129" s="105">
        <f>ROUNDUP(Tabla2[[#This Row],[€uros Antiguo2]]*1.18,0)</f>
        <v>5296</v>
      </c>
      <c r="G129" s="98">
        <f>ROUNDUP(Tabla2[[#This Row],[€uro1]],0)</f>
        <v>5209</v>
      </c>
      <c r="H129" s="18">
        <v>129</v>
      </c>
      <c r="I129" s="16" t="s">
        <v>930</v>
      </c>
      <c r="J129" s="16" t="s">
        <v>920</v>
      </c>
      <c r="K129" s="16" t="s">
        <v>922</v>
      </c>
      <c r="L129" s="16" t="s">
        <v>405</v>
      </c>
      <c r="M129" s="16" t="s">
        <v>924</v>
      </c>
      <c r="N129" s="16" t="s">
        <v>918</v>
      </c>
      <c r="O129" s="16" t="s">
        <v>919</v>
      </c>
      <c r="AE129" s="16" t="s">
        <v>60</v>
      </c>
      <c r="AF129" s="16" t="s">
        <v>61</v>
      </c>
      <c r="AG129" s="16" t="s">
        <v>62</v>
      </c>
      <c r="AH129" s="16" t="s">
        <v>170</v>
      </c>
      <c r="AI129" s="16" t="s">
        <v>67</v>
      </c>
      <c r="AJ129" s="16" t="s">
        <v>235</v>
      </c>
      <c r="AK129" s="16" t="s">
        <v>108</v>
      </c>
      <c r="AL129" s="16" t="s">
        <v>92</v>
      </c>
      <c r="AM129" s="16" t="s">
        <v>317</v>
      </c>
      <c r="BG129" s="20"/>
    </row>
    <row r="130" spans="1:59" s="16" customFormat="1">
      <c r="A130" s="14" t="s">
        <v>630</v>
      </c>
      <c r="B130" s="14" t="str">
        <f>LEFT(Tabla2[[#This Row],[Ref]],10)</f>
        <v>RRCX016304</v>
      </c>
      <c r="C130" s="15">
        <v>9790.4779411764721</v>
      </c>
      <c r="D130" s="1">
        <v>8439</v>
      </c>
      <c r="E130" s="98">
        <f>ROUNDUP(Tabla2[[#This Row],[€uros Antiguo2]]*1.08,0)</f>
        <v>9115</v>
      </c>
      <c r="F130" s="105">
        <f>ROUNDUP(Tabla2[[#This Row],[€uros Antiguo2]]*1.18,0)</f>
        <v>9959</v>
      </c>
      <c r="G130" s="98">
        <f>ROUNDUP(Tabla2[[#This Row],[€uro1]],0)</f>
        <v>9791</v>
      </c>
      <c r="H130" s="18">
        <v>130</v>
      </c>
      <c r="I130" s="16" t="s">
        <v>931</v>
      </c>
      <c r="J130" s="16" t="s">
        <v>920</v>
      </c>
      <c r="K130" s="16" t="s">
        <v>922</v>
      </c>
      <c r="L130" s="16" t="s">
        <v>405</v>
      </c>
      <c r="M130" s="16" t="s">
        <v>927</v>
      </c>
      <c r="N130" s="16" t="s">
        <v>918</v>
      </c>
      <c r="O130" s="16" t="s">
        <v>919</v>
      </c>
      <c r="AE130" s="16" t="s">
        <v>60</v>
      </c>
      <c r="AF130" s="16" t="s">
        <v>61</v>
      </c>
      <c r="AG130" s="16" t="s">
        <v>62</v>
      </c>
      <c r="AH130" s="16" t="s">
        <v>170</v>
      </c>
      <c r="AI130" s="16" t="s">
        <v>67</v>
      </c>
      <c r="AJ130" s="16" t="s">
        <v>235</v>
      </c>
      <c r="AK130" s="16" t="s">
        <v>108</v>
      </c>
      <c r="AL130" s="16" t="s">
        <v>92</v>
      </c>
      <c r="AM130" s="16" t="s">
        <v>317</v>
      </c>
    </row>
    <row r="131" spans="1:59" s="16" customFormat="1">
      <c r="A131" s="14" t="s">
        <v>629</v>
      </c>
      <c r="B131" s="14" t="str">
        <f>LEFT(Tabla2[[#This Row],[Ref]],10)</f>
        <v>RRCX016304</v>
      </c>
      <c r="C131" s="15">
        <v>8830.2408088235297</v>
      </c>
      <c r="D131" s="1">
        <v>7611</v>
      </c>
      <c r="E131" s="98">
        <f>ROUNDUP(Tabla2[[#This Row],[€uros Antiguo2]]*1.08,0)</f>
        <v>8220</v>
      </c>
      <c r="F131" s="105">
        <f>ROUNDUP(Tabla2[[#This Row],[€uros Antiguo2]]*1.18,0)</f>
        <v>8981</v>
      </c>
      <c r="G131" s="98">
        <f>ROUNDUP(Tabla2[[#This Row],[€uro1]],0)</f>
        <v>8831</v>
      </c>
      <c r="H131" s="18">
        <v>131</v>
      </c>
      <c r="I131" s="16" t="s">
        <v>931</v>
      </c>
      <c r="J131" s="16" t="s">
        <v>920</v>
      </c>
      <c r="K131" s="16" t="s">
        <v>922</v>
      </c>
      <c r="L131" s="16" t="s">
        <v>405</v>
      </c>
      <c r="M131" s="16" t="s">
        <v>927</v>
      </c>
      <c r="N131" s="16" t="s">
        <v>918</v>
      </c>
      <c r="O131" s="16" t="s">
        <v>919</v>
      </c>
      <c r="AE131" s="16" t="s">
        <v>60</v>
      </c>
      <c r="AF131" s="16" t="s">
        <v>61</v>
      </c>
      <c r="AG131" s="16" t="s">
        <v>62</v>
      </c>
      <c r="AH131" s="16" t="s">
        <v>170</v>
      </c>
      <c r="AI131" s="16" t="s">
        <v>67</v>
      </c>
      <c r="AJ131" s="16" t="s">
        <v>235</v>
      </c>
      <c r="AK131" s="16" t="s">
        <v>108</v>
      </c>
      <c r="AL131" s="16" t="s">
        <v>92</v>
      </c>
      <c r="AM131" s="16" t="s">
        <v>317</v>
      </c>
    </row>
    <row r="132" spans="1:59" s="16" customFormat="1">
      <c r="A132" s="14" t="s">
        <v>628</v>
      </c>
      <c r="B132" s="14" t="str">
        <f>LEFT(Tabla2[[#This Row],[Ref]],10)</f>
        <v>RRCX016304</v>
      </c>
      <c r="C132" s="15">
        <v>8105.9724264705865</v>
      </c>
      <c r="D132" s="1">
        <v>6987</v>
      </c>
      <c r="E132" s="98">
        <f>ROUNDUP(Tabla2[[#This Row],[€uros Antiguo2]]*1.08,0)</f>
        <v>7546</v>
      </c>
      <c r="F132" s="105">
        <f>ROUNDUP(Tabla2[[#This Row],[€uros Antiguo2]]*1.18,0)</f>
        <v>8245</v>
      </c>
      <c r="G132" s="98">
        <f>ROUNDUP(Tabla2[[#This Row],[€uro1]],0)</f>
        <v>8106</v>
      </c>
      <c r="H132" s="18">
        <v>132</v>
      </c>
      <c r="I132" s="16" t="s">
        <v>931</v>
      </c>
      <c r="J132" s="16" t="s">
        <v>920</v>
      </c>
      <c r="K132" s="16" t="s">
        <v>922</v>
      </c>
      <c r="L132" s="16" t="s">
        <v>405</v>
      </c>
      <c r="M132" s="16" t="s">
        <v>927</v>
      </c>
      <c r="N132" s="16" t="s">
        <v>918</v>
      </c>
      <c r="O132" s="16" t="s">
        <v>919</v>
      </c>
      <c r="AE132" s="16" t="s">
        <v>60</v>
      </c>
      <c r="AF132" s="16" t="s">
        <v>61</v>
      </c>
      <c r="AG132" s="16" t="s">
        <v>62</v>
      </c>
      <c r="AH132" s="16" t="s">
        <v>170</v>
      </c>
      <c r="AI132" s="16" t="s">
        <v>67</v>
      </c>
      <c r="AJ132" s="16" t="s">
        <v>235</v>
      </c>
      <c r="AK132" s="16" t="s">
        <v>108</v>
      </c>
      <c r="AL132" s="16" t="s">
        <v>92</v>
      </c>
      <c r="AM132" s="16" t="s">
        <v>317</v>
      </c>
    </row>
    <row r="133" spans="1:59" s="16" customFormat="1">
      <c r="A133" s="14" t="s">
        <v>633</v>
      </c>
      <c r="B133" s="14" t="str">
        <f>LEFT(Tabla2[[#This Row],[Ref]],10)</f>
        <v>RRCX016305</v>
      </c>
      <c r="C133" s="15">
        <v>9114.8327205882342</v>
      </c>
      <c r="D133" s="1">
        <v>7857</v>
      </c>
      <c r="E133" s="98">
        <f>ROUNDUP(Tabla2[[#This Row],[€uros Antiguo2]]*1.08,0)</f>
        <v>8486</v>
      </c>
      <c r="F133" s="105">
        <f>ROUNDUP(Tabla2[[#This Row],[€uros Antiguo2]]*1.18,0)</f>
        <v>9272</v>
      </c>
      <c r="G133" s="98">
        <f>ROUNDUP(Tabla2[[#This Row],[€uro1]],0)</f>
        <v>9115</v>
      </c>
      <c r="H133" s="18">
        <v>133</v>
      </c>
      <c r="I133" s="16" t="s">
        <v>931</v>
      </c>
      <c r="J133" s="16" t="s">
        <v>920</v>
      </c>
      <c r="K133" s="16" t="s">
        <v>922</v>
      </c>
      <c r="L133" s="16" t="s">
        <v>405</v>
      </c>
      <c r="M133" s="16" t="s">
        <v>927</v>
      </c>
      <c r="N133" s="16" t="s">
        <v>918</v>
      </c>
      <c r="O133" s="16" t="s">
        <v>919</v>
      </c>
      <c r="AE133" s="16" t="s">
        <v>60</v>
      </c>
      <c r="AF133" s="16" t="s">
        <v>61</v>
      </c>
      <c r="AG133" s="16" t="s">
        <v>62</v>
      </c>
      <c r="AH133" s="16" t="s">
        <v>170</v>
      </c>
      <c r="AI133" s="16" t="s">
        <v>67</v>
      </c>
      <c r="AJ133" s="16" t="s">
        <v>235</v>
      </c>
      <c r="AK133" s="16" t="s">
        <v>108</v>
      </c>
      <c r="AL133" s="16" t="s">
        <v>92</v>
      </c>
      <c r="AM133" s="16" t="s">
        <v>317</v>
      </c>
    </row>
    <row r="134" spans="1:59" s="16" customFormat="1">
      <c r="A134" s="14" t="s">
        <v>632</v>
      </c>
      <c r="B134" s="14" t="str">
        <f>LEFT(Tabla2[[#This Row],[Ref]],10)</f>
        <v>RRCX016305</v>
      </c>
      <c r="C134" s="15">
        <v>8156.9117647058811</v>
      </c>
      <c r="D134" s="1">
        <v>7032</v>
      </c>
      <c r="E134" s="98">
        <f>ROUNDUP(Tabla2[[#This Row],[€uros Antiguo2]]*1.08,0)</f>
        <v>7595</v>
      </c>
      <c r="F134" s="105">
        <f>ROUNDUP(Tabla2[[#This Row],[€uros Antiguo2]]*1.18,0)</f>
        <v>8298</v>
      </c>
      <c r="G134" s="98">
        <f>ROUNDUP(Tabla2[[#This Row],[€uro1]],0)</f>
        <v>8157</v>
      </c>
      <c r="H134" s="18">
        <v>134</v>
      </c>
      <c r="I134" s="16" t="s">
        <v>931</v>
      </c>
      <c r="J134" s="16" t="s">
        <v>920</v>
      </c>
      <c r="K134" s="16" t="s">
        <v>922</v>
      </c>
      <c r="L134" s="16" t="s">
        <v>405</v>
      </c>
      <c r="M134" s="16" t="s">
        <v>927</v>
      </c>
      <c r="N134" s="16" t="s">
        <v>918</v>
      </c>
      <c r="O134" s="16" t="s">
        <v>919</v>
      </c>
      <c r="AE134" s="16" t="s">
        <v>60</v>
      </c>
      <c r="AF134" s="16" t="s">
        <v>61</v>
      </c>
      <c r="AG134" s="16" t="s">
        <v>62</v>
      </c>
      <c r="AH134" s="16" t="s">
        <v>170</v>
      </c>
      <c r="AI134" s="16" t="s">
        <v>67</v>
      </c>
      <c r="AJ134" s="16" t="s">
        <v>235</v>
      </c>
      <c r="AK134" s="16" t="s">
        <v>108</v>
      </c>
      <c r="AL134" s="16" t="s">
        <v>92</v>
      </c>
      <c r="AM134" s="16" t="s">
        <v>317</v>
      </c>
    </row>
    <row r="135" spans="1:59" s="16" customFormat="1">
      <c r="A135" s="14" t="s">
        <v>631</v>
      </c>
      <c r="B135" s="14" t="str">
        <f>LEFT(Tabla2[[#This Row],[Ref]],10)</f>
        <v>RRCX016305</v>
      </c>
      <c r="C135" s="15">
        <v>7432.6102941176487</v>
      </c>
      <c r="D135" s="1">
        <v>6407</v>
      </c>
      <c r="E135" s="98">
        <f>ROUNDUP(Tabla2[[#This Row],[€uros Antiguo2]]*1.08,0)</f>
        <v>6920</v>
      </c>
      <c r="F135" s="105">
        <f>ROUNDUP(Tabla2[[#This Row],[€uros Antiguo2]]*1.18,0)</f>
        <v>7561</v>
      </c>
      <c r="G135" s="98">
        <f>ROUNDUP(Tabla2[[#This Row],[€uro1]],0)</f>
        <v>7433</v>
      </c>
      <c r="H135" s="18">
        <v>135</v>
      </c>
      <c r="I135" s="16" t="s">
        <v>931</v>
      </c>
      <c r="J135" s="16" t="s">
        <v>920</v>
      </c>
      <c r="K135" s="16" t="s">
        <v>922</v>
      </c>
      <c r="L135" s="16" t="s">
        <v>405</v>
      </c>
      <c r="M135" s="16" t="s">
        <v>927</v>
      </c>
      <c r="N135" s="16" t="s">
        <v>918</v>
      </c>
      <c r="O135" s="16" t="s">
        <v>919</v>
      </c>
      <c r="AE135" s="16" t="s">
        <v>60</v>
      </c>
      <c r="AF135" s="16" t="s">
        <v>61</v>
      </c>
      <c r="AG135" s="16" t="s">
        <v>62</v>
      </c>
      <c r="AH135" s="16" t="s">
        <v>170</v>
      </c>
      <c r="AI135" s="16" t="s">
        <v>67</v>
      </c>
      <c r="AJ135" s="16" t="s">
        <v>235</v>
      </c>
      <c r="AK135" s="16" t="s">
        <v>108</v>
      </c>
      <c r="AL135" s="16" t="s">
        <v>92</v>
      </c>
      <c r="AM135" s="16" t="s">
        <v>317</v>
      </c>
    </row>
    <row r="136" spans="1:59" s="16" customFormat="1">
      <c r="A136" s="14" t="s">
        <v>636</v>
      </c>
      <c r="B136" s="14" t="str">
        <f>LEFT(Tabla2[[#This Row],[Ref]],10)</f>
        <v>RRCX025004</v>
      </c>
      <c r="C136" s="15">
        <v>9323.1397058823513</v>
      </c>
      <c r="D136" s="1">
        <v>8037</v>
      </c>
      <c r="E136" s="98">
        <f>ROUNDUP(Tabla2[[#This Row],[€uros Antiguo2]]*1.08,0)</f>
        <v>8680</v>
      </c>
      <c r="F136" s="105">
        <f>ROUNDUP(Tabla2[[#This Row],[€uros Antiguo2]]*1.18,0)</f>
        <v>9484</v>
      </c>
      <c r="G136" s="98">
        <f>ROUNDUP(Tabla2[[#This Row],[€uro1]],0)</f>
        <v>9324</v>
      </c>
      <c r="H136" s="18">
        <v>136</v>
      </c>
      <c r="I136" s="16" t="s">
        <v>930</v>
      </c>
      <c r="J136" s="16" t="s">
        <v>920</v>
      </c>
      <c r="K136" s="16" t="s">
        <v>922</v>
      </c>
      <c r="L136" s="16" t="s">
        <v>405</v>
      </c>
      <c r="M136" s="16" t="s">
        <v>924</v>
      </c>
      <c r="N136" s="16" t="s">
        <v>918</v>
      </c>
      <c r="O136" s="16" t="s">
        <v>919</v>
      </c>
      <c r="AE136" s="16" t="s">
        <v>60</v>
      </c>
      <c r="AF136" s="16" t="s">
        <v>61</v>
      </c>
      <c r="AG136" s="16" t="s">
        <v>62</v>
      </c>
      <c r="AH136" s="16" t="s">
        <v>170</v>
      </c>
      <c r="AI136" s="16" t="s">
        <v>67</v>
      </c>
      <c r="AJ136" s="16" t="s">
        <v>235</v>
      </c>
      <c r="AK136" s="16" t="s">
        <v>108</v>
      </c>
      <c r="AL136" s="16" t="s">
        <v>92</v>
      </c>
      <c r="AM136" s="16" t="s">
        <v>317</v>
      </c>
      <c r="BG136" s="20"/>
    </row>
    <row r="137" spans="1:59" s="16" customFormat="1">
      <c r="A137" s="14" t="s">
        <v>635</v>
      </c>
      <c r="B137" s="14" t="str">
        <f>LEFT(Tabla2[[#This Row],[Ref]],10)</f>
        <v>RRCX025004</v>
      </c>
      <c r="C137" s="15">
        <v>8229.0772058823532</v>
      </c>
      <c r="D137" s="1">
        <v>7094</v>
      </c>
      <c r="E137" s="98">
        <f>ROUNDUP(Tabla2[[#This Row],[€uros Antiguo2]]*1.08,0)</f>
        <v>7662</v>
      </c>
      <c r="F137" s="105">
        <f>ROUNDUP(Tabla2[[#This Row],[€uros Antiguo2]]*1.18,0)</f>
        <v>8371</v>
      </c>
      <c r="G137" s="98">
        <f>ROUNDUP(Tabla2[[#This Row],[€uro1]],0)</f>
        <v>8230</v>
      </c>
      <c r="H137" s="18">
        <v>137</v>
      </c>
      <c r="I137" s="16" t="s">
        <v>930</v>
      </c>
      <c r="J137" s="16" t="s">
        <v>920</v>
      </c>
      <c r="K137" s="16" t="s">
        <v>922</v>
      </c>
      <c r="L137" s="16" t="s">
        <v>405</v>
      </c>
      <c r="M137" s="16" t="s">
        <v>924</v>
      </c>
      <c r="N137" s="16" t="s">
        <v>918</v>
      </c>
      <c r="O137" s="16" t="s">
        <v>919</v>
      </c>
      <c r="AE137" s="16" t="s">
        <v>60</v>
      </c>
      <c r="AF137" s="16" t="s">
        <v>61</v>
      </c>
      <c r="AG137" s="16" t="s">
        <v>62</v>
      </c>
      <c r="AH137" s="16" t="s">
        <v>170</v>
      </c>
      <c r="AI137" s="16" t="s">
        <v>67</v>
      </c>
      <c r="AJ137" s="16" t="s">
        <v>235</v>
      </c>
      <c r="AK137" s="16" t="s">
        <v>108</v>
      </c>
      <c r="AL137" s="16" t="s">
        <v>92</v>
      </c>
      <c r="AM137" s="16" t="s">
        <v>317</v>
      </c>
      <c r="BG137" s="20"/>
    </row>
    <row r="138" spans="1:59" s="16" customFormat="1">
      <c r="A138" s="14" t="s">
        <v>634</v>
      </c>
      <c r="B138" s="14" t="str">
        <f>LEFT(Tabla2[[#This Row],[Ref]],10)</f>
        <v>RRCX025004</v>
      </c>
      <c r="C138" s="15">
        <v>7725.6727941176459</v>
      </c>
      <c r="D138" s="1">
        <v>6660</v>
      </c>
      <c r="E138" s="98">
        <f>ROUNDUP(Tabla2[[#This Row],[€uros Antiguo2]]*1.08,0)</f>
        <v>7193</v>
      </c>
      <c r="F138" s="105">
        <f>ROUNDUP(Tabla2[[#This Row],[€uros Antiguo2]]*1.18,0)</f>
        <v>7859</v>
      </c>
      <c r="G138" s="98">
        <f>ROUNDUP(Tabla2[[#This Row],[€uro1]],0)</f>
        <v>7726</v>
      </c>
      <c r="H138" s="18">
        <v>138</v>
      </c>
      <c r="I138" s="16" t="s">
        <v>930</v>
      </c>
      <c r="J138" s="16" t="s">
        <v>920</v>
      </c>
      <c r="K138" s="16" t="s">
        <v>922</v>
      </c>
      <c r="L138" s="16" t="s">
        <v>405</v>
      </c>
      <c r="M138" s="16" t="s">
        <v>924</v>
      </c>
      <c r="N138" s="16" t="s">
        <v>918</v>
      </c>
      <c r="O138" s="16" t="s">
        <v>919</v>
      </c>
      <c r="AE138" s="16" t="s">
        <v>60</v>
      </c>
      <c r="AF138" s="16" t="s">
        <v>61</v>
      </c>
      <c r="AG138" s="16" t="s">
        <v>62</v>
      </c>
      <c r="AH138" s="16" t="s">
        <v>170</v>
      </c>
      <c r="AI138" s="16" t="s">
        <v>67</v>
      </c>
      <c r="AJ138" s="16" t="s">
        <v>235</v>
      </c>
      <c r="AK138" s="16" t="s">
        <v>108</v>
      </c>
      <c r="AL138" s="16" t="s">
        <v>92</v>
      </c>
      <c r="AM138" s="16" t="s">
        <v>317</v>
      </c>
      <c r="BG138" s="20"/>
    </row>
    <row r="139" spans="1:59" s="16" customFormat="1">
      <c r="A139" s="14" t="s">
        <v>639</v>
      </c>
      <c r="B139" s="14" t="str">
        <f>LEFT(Tabla2[[#This Row],[Ref]],10)</f>
        <v>RRCX025005</v>
      </c>
      <c r="C139" s="15">
        <v>10130.343749999998</v>
      </c>
      <c r="D139" s="1">
        <v>8732</v>
      </c>
      <c r="E139" s="98">
        <f>ROUNDUP(Tabla2[[#This Row],[€uros Antiguo2]]*1.08,0)</f>
        <v>9431</v>
      </c>
      <c r="F139" s="105">
        <f>ROUNDUP(Tabla2[[#This Row],[€uros Antiguo2]]*1.18,0)</f>
        <v>10304</v>
      </c>
      <c r="G139" s="98">
        <f>ROUNDUP(Tabla2[[#This Row],[€uro1]],0)</f>
        <v>10131</v>
      </c>
      <c r="H139" s="18">
        <v>139</v>
      </c>
      <c r="I139" s="16" t="s">
        <v>930</v>
      </c>
      <c r="J139" s="16" t="s">
        <v>920</v>
      </c>
      <c r="K139" s="16" t="s">
        <v>922</v>
      </c>
      <c r="L139" s="16" t="s">
        <v>405</v>
      </c>
      <c r="M139" s="16" t="s">
        <v>924</v>
      </c>
      <c r="N139" s="16" t="s">
        <v>918</v>
      </c>
      <c r="O139" s="16" t="s">
        <v>919</v>
      </c>
      <c r="AE139" s="16" t="s">
        <v>60</v>
      </c>
      <c r="AF139" s="16" t="s">
        <v>61</v>
      </c>
      <c r="AG139" s="16" t="s">
        <v>62</v>
      </c>
      <c r="AH139" s="16" t="s">
        <v>170</v>
      </c>
      <c r="AI139" s="16" t="s">
        <v>67</v>
      </c>
      <c r="AJ139" s="16" t="s">
        <v>235</v>
      </c>
      <c r="AK139" s="16" t="s">
        <v>108</v>
      </c>
      <c r="AL139" s="16" t="s">
        <v>92</v>
      </c>
      <c r="AM139" s="16" t="s">
        <v>317</v>
      </c>
      <c r="BG139" s="20"/>
    </row>
    <row r="140" spans="1:59" s="16" customFormat="1">
      <c r="A140" s="14" t="s">
        <v>638</v>
      </c>
      <c r="B140" s="14" t="str">
        <f>LEFT(Tabla2[[#This Row],[Ref]],10)</f>
        <v>RRCX025005</v>
      </c>
      <c r="C140" s="15">
        <v>9036.2977941176468</v>
      </c>
      <c r="D140" s="1">
        <v>7789</v>
      </c>
      <c r="E140" s="98">
        <f>ROUNDUP(Tabla2[[#This Row],[€uros Antiguo2]]*1.08,0)</f>
        <v>8413</v>
      </c>
      <c r="F140" s="105">
        <f>ROUNDUP(Tabla2[[#This Row],[€uros Antiguo2]]*1.18,0)</f>
        <v>9192</v>
      </c>
      <c r="G140" s="98">
        <f>ROUNDUP(Tabla2[[#This Row],[€uro1]],0)</f>
        <v>9037</v>
      </c>
      <c r="H140" s="18">
        <v>140</v>
      </c>
      <c r="I140" s="16" t="s">
        <v>930</v>
      </c>
      <c r="J140" s="16" t="s">
        <v>920</v>
      </c>
      <c r="K140" s="16" t="s">
        <v>922</v>
      </c>
      <c r="L140" s="16" t="s">
        <v>405</v>
      </c>
      <c r="M140" s="16" t="s">
        <v>924</v>
      </c>
      <c r="N140" s="16" t="s">
        <v>918</v>
      </c>
      <c r="O140" s="16" t="s">
        <v>919</v>
      </c>
      <c r="AE140" s="16" t="s">
        <v>60</v>
      </c>
      <c r="AF140" s="16" t="s">
        <v>61</v>
      </c>
      <c r="AG140" s="16" t="s">
        <v>62</v>
      </c>
      <c r="AH140" s="16" t="s">
        <v>170</v>
      </c>
      <c r="AI140" s="16" t="s">
        <v>67</v>
      </c>
      <c r="AJ140" s="16" t="s">
        <v>235</v>
      </c>
      <c r="AK140" s="16" t="s">
        <v>108</v>
      </c>
      <c r="AL140" s="16" t="s">
        <v>92</v>
      </c>
      <c r="AM140" s="16" t="s">
        <v>317</v>
      </c>
      <c r="BG140" s="20"/>
    </row>
    <row r="141" spans="1:59" s="16" customFormat="1">
      <c r="A141" s="14" t="s">
        <v>637</v>
      </c>
      <c r="B141" s="14" t="str">
        <f>LEFT(Tabla2[[#This Row],[Ref]],10)</f>
        <v>RRCX025005</v>
      </c>
      <c r="C141" s="15">
        <v>8534.9283088235279</v>
      </c>
      <c r="D141" s="1">
        <v>7357</v>
      </c>
      <c r="E141" s="98">
        <f>ROUNDUP(Tabla2[[#This Row],[€uros Antiguo2]]*1.08,0)</f>
        <v>7946</v>
      </c>
      <c r="F141" s="105">
        <f>ROUNDUP(Tabla2[[#This Row],[€uros Antiguo2]]*1.18,0)</f>
        <v>8682</v>
      </c>
      <c r="G141" s="98">
        <f>ROUNDUP(Tabla2[[#This Row],[€uro1]],0)</f>
        <v>8535</v>
      </c>
      <c r="H141" s="18">
        <v>141</v>
      </c>
      <c r="I141" s="16" t="s">
        <v>930</v>
      </c>
      <c r="J141" s="16" t="s">
        <v>920</v>
      </c>
      <c r="K141" s="16" t="s">
        <v>922</v>
      </c>
      <c r="L141" s="16" t="s">
        <v>405</v>
      </c>
      <c r="M141" s="16" t="s">
        <v>924</v>
      </c>
      <c r="N141" s="16" t="s">
        <v>918</v>
      </c>
      <c r="O141" s="16" t="s">
        <v>919</v>
      </c>
      <c r="AE141" s="16" t="s">
        <v>60</v>
      </c>
      <c r="AF141" s="16" t="s">
        <v>61</v>
      </c>
      <c r="AG141" s="16" t="s">
        <v>62</v>
      </c>
      <c r="AH141" s="16" t="s">
        <v>170</v>
      </c>
      <c r="AI141" s="16" t="s">
        <v>67</v>
      </c>
      <c r="AJ141" s="16" t="s">
        <v>235</v>
      </c>
      <c r="AK141" s="16" t="s">
        <v>108</v>
      </c>
      <c r="AL141" s="16" t="s">
        <v>92</v>
      </c>
      <c r="AM141" s="16" t="s">
        <v>317</v>
      </c>
      <c r="BG141" s="20"/>
    </row>
    <row r="142" spans="1:59" s="16" customFormat="1">
      <c r="A142" s="14" t="s">
        <v>642</v>
      </c>
      <c r="B142" s="14" t="str">
        <f>LEFT(Tabla2[[#This Row],[Ref]],10)</f>
        <v>RRCX026304</v>
      </c>
      <c r="C142" s="15">
        <v>14614.444852941178</v>
      </c>
      <c r="D142" s="1">
        <v>12597</v>
      </c>
      <c r="E142" s="98">
        <f>ROUNDUP(Tabla2[[#This Row],[€uros Antiguo2]]*1.08,0)</f>
        <v>13605</v>
      </c>
      <c r="F142" s="105">
        <f>ROUNDUP(Tabla2[[#This Row],[€uros Antiguo2]]*1.18,0)</f>
        <v>14865</v>
      </c>
      <c r="G142" s="98">
        <f>ROUNDUP(Tabla2[[#This Row],[€uro1]],0)</f>
        <v>14615</v>
      </c>
      <c r="H142" s="18">
        <v>142</v>
      </c>
      <c r="I142" s="16" t="s">
        <v>932</v>
      </c>
      <c r="J142" s="16" t="s">
        <v>920</v>
      </c>
      <c r="K142" s="16" t="s">
        <v>922</v>
      </c>
      <c r="L142" s="16" t="s">
        <v>405</v>
      </c>
      <c r="M142" s="16" t="s">
        <v>925</v>
      </c>
      <c r="N142" s="16" t="s">
        <v>918</v>
      </c>
      <c r="O142" s="16" t="s">
        <v>919</v>
      </c>
      <c r="AE142" s="16" t="s">
        <v>60</v>
      </c>
      <c r="AF142" s="16" t="s">
        <v>61</v>
      </c>
      <c r="AG142" s="16" t="s">
        <v>62</v>
      </c>
      <c r="AH142" s="16" t="s">
        <v>170</v>
      </c>
      <c r="AI142" s="16" t="s">
        <v>67</v>
      </c>
      <c r="AJ142" s="16" t="s">
        <v>235</v>
      </c>
      <c r="AK142" s="16" t="s">
        <v>108</v>
      </c>
      <c r="AL142" s="16" t="s">
        <v>92</v>
      </c>
      <c r="AM142" s="16" t="s">
        <v>317</v>
      </c>
    </row>
    <row r="143" spans="1:59" s="16" customFormat="1">
      <c r="A143" s="14" t="s">
        <v>641</v>
      </c>
      <c r="B143" s="14" t="str">
        <f>LEFT(Tabla2[[#This Row],[Ref]],10)</f>
        <v>RRCX026304</v>
      </c>
      <c r="C143" s="15">
        <v>12694.21875</v>
      </c>
      <c r="D143" s="1">
        <v>10943</v>
      </c>
      <c r="E143" s="98">
        <f>ROUNDUP(Tabla2[[#This Row],[€uros Antiguo2]]*1.08,0)</f>
        <v>11819</v>
      </c>
      <c r="F143" s="105">
        <f>ROUNDUP(Tabla2[[#This Row],[€uros Antiguo2]]*1.18,0)</f>
        <v>12913</v>
      </c>
      <c r="G143" s="98">
        <f>ROUNDUP(Tabla2[[#This Row],[€uro1]],0)</f>
        <v>12695</v>
      </c>
      <c r="H143" s="18">
        <v>143</v>
      </c>
      <c r="I143" s="16" t="s">
        <v>932</v>
      </c>
      <c r="J143" s="16" t="s">
        <v>920</v>
      </c>
      <c r="K143" s="16" t="s">
        <v>922</v>
      </c>
      <c r="L143" s="16" t="s">
        <v>405</v>
      </c>
      <c r="M143" s="16" t="s">
        <v>925</v>
      </c>
      <c r="N143" s="16" t="s">
        <v>918</v>
      </c>
      <c r="O143" s="16" t="s">
        <v>919</v>
      </c>
      <c r="AE143" s="16" t="s">
        <v>60</v>
      </c>
      <c r="AF143" s="16" t="s">
        <v>61</v>
      </c>
      <c r="AG143" s="16" t="s">
        <v>62</v>
      </c>
      <c r="AH143" s="16" t="s">
        <v>170</v>
      </c>
      <c r="AI143" s="16" t="s">
        <v>67</v>
      </c>
      <c r="AJ143" s="16" t="s">
        <v>235</v>
      </c>
      <c r="AK143" s="16" t="s">
        <v>108</v>
      </c>
      <c r="AL143" s="16" t="s">
        <v>92</v>
      </c>
      <c r="AM143" s="16" t="s">
        <v>317</v>
      </c>
    </row>
    <row r="144" spans="1:59" s="16" customFormat="1">
      <c r="A144" s="14" t="s">
        <v>640</v>
      </c>
      <c r="B144" s="14" t="str">
        <f>LEFT(Tabla2[[#This Row],[Ref]],10)</f>
        <v>RRCX026304</v>
      </c>
      <c r="C144" s="15">
        <v>11245.450367647059</v>
      </c>
      <c r="D144" s="1">
        <v>9694</v>
      </c>
      <c r="E144" s="98">
        <f>ROUNDUP(Tabla2[[#This Row],[€uros Antiguo2]]*1.08,0)</f>
        <v>10470</v>
      </c>
      <c r="F144" s="105">
        <f>ROUNDUP(Tabla2[[#This Row],[€uros Antiguo2]]*1.18,0)</f>
        <v>11439</v>
      </c>
      <c r="G144" s="98">
        <f>ROUNDUP(Tabla2[[#This Row],[€uro1]],0)</f>
        <v>11246</v>
      </c>
      <c r="H144" s="18">
        <v>144</v>
      </c>
      <c r="I144" s="16" t="s">
        <v>932</v>
      </c>
      <c r="J144" s="16" t="s">
        <v>920</v>
      </c>
      <c r="K144" s="16" t="s">
        <v>922</v>
      </c>
      <c r="L144" s="16" t="s">
        <v>405</v>
      </c>
      <c r="M144" s="16" t="s">
        <v>925</v>
      </c>
      <c r="N144" s="16" t="s">
        <v>918</v>
      </c>
      <c r="O144" s="16" t="s">
        <v>919</v>
      </c>
      <c r="AE144" s="16" t="s">
        <v>60</v>
      </c>
      <c r="AF144" s="16" t="s">
        <v>61</v>
      </c>
      <c r="AG144" s="16" t="s">
        <v>62</v>
      </c>
      <c r="AH144" s="16" t="s">
        <v>170</v>
      </c>
      <c r="AI144" s="16" t="s">
        <v>67</v>
      </c>
      <c r="AJ144" s="16" t="s">
        <v>235</v>
      </c>
      <c r="AK144" s="16" t="s">
        <v>108</v>
      </c>
      <c r="AL144" s="16" t="s">
        <v>92</v>
      </c>
      <c r="AM144" s="16" t="s">
        <v>317</v>
      </c>
    </row>
    <row r="145" spans="1:59" s="16" customFormat="1">
      <c r="A145" s="14" t="s">
        <v>645</v>
      </c>
      <c r="B145" s="14" t="str">
        <f>LEFT(Tabla2[[#This Row],[Ref]],10)</f>
        <v>RRCX026305</v>
      </c>
      <c r="C145" s="15">
        <v>15644.795955882351</v>
      </c>
      <c r="D145" s="1">
        <v>13485</v>
      </c>
      <c r="E145" s="98">
        <f>ROUNDUP(Tabla2[[#This Row],[€uros Antiguo2]]*1.08,0)</f>
        <v>14564</v>
      </c>
      <c r="F145" s="105">
        <f>ROUNDUP(Tabla2[[#This Row],[€uros Antiguo2]]*1.18,0)</f>
        <v>15913</v>
      </c>
      <c r="G145" s="98">
        <f>ROUNDUP(Tabla2[[#This Row],[€uro1]],0)</f>
        <v>15645</v>
      </c>
      <c r="H145" s="18">
        <v>145</v>
      </c>
      <c r="I145" s="16" t="s">
        <v>932</v>
      </c>
      <c r="J145" s="16" t="s">
        <v>920</v>
      </c>
      <c r="K145" s="16" t="s">
        <v>922</v>
      </c>
      <c r="L145" s="16" t="s">
        <v>405</v>
      </c>
      <c r="M145" s="16" t="s">
        <v>925</v>
      </c>
      <c r="N145" s="16" t="s">
        <v>918</v>
      </c>
      <c r="O145" s="16" t="s">
        <v>919</v>
      </c>
      <c r="AE145" s="16" t="s">
        <v>60</v>
      </c>
      <c r="AF145" s="16" t="s">
        <v>61</v>
      </c>
      <c r="AG145" s="16" t="s">
        <v>62</v>
      </c>
      <c r="AH145" s="16" t="s">
        <v>170</v>
      </c>
      <c r="AI145" s="16" t="s">
        <v>67</v>
      </c>
      <c r="AJ145" s="16" t="s">
        <v>235</v>
      </c>
      <c r="AK145" s="16" t="s">
        <v>108</v>
      </c>
      <c r="AL145" s="16" t="s">
        <v>92</v>
      </c>
      <c r="AM145" s="16" t="s">
        <v>317</v>
      </c>
    </row>
    <row r="146" spans="1:59" s="16" customFormat="1">
      <c r="A146" s="14" t="s">
        <v>644</v>
      </c>
      <c r="B146" s="14" t="str">
        <f>LEFT(Tabla2[[#This Row],[Ref]],10)</f>
        <v>RRCX026305</v>
      </c>
      <c r="C146" s="15">
        <v>13724.338235294117</v>
      </c>
      <c r="D146" s="1">
        <v>11831</v>
      </c>
      <c r="E146" s="98">
        <f>ROUNDUP(Tabla2[[#This Row],[€uros Antiguo2]]*1.08,0)</f>
        <v>12778</v>
      </c>
      <c r="F146" s="105">
        <f>ROUNDUP(Tabla2[[#This Row],[€uros Antiguo2]]*1.18,0)</f>
        <v>13961</v>
      </c>
      <c r="G146" s="98">
        <f>ROUNDUP(Tabla2[[#This Row],[€uro1]],0)</f>
        <v>13725</v>
      </c>
      <c r="H146" s="18">
        <v>146</v>
      </c>
      <c r="I146" s="16" t="s">
        <v>932</v>
      </c>
      <c r="J146" s="16" t="s">
        <v>920</v>
      </c>
      <c r="K146" s="16" t="s">
        <v>922</v>
      </c>
      <c r="L146" s="16" t="s">
        <v>405</v>
      </c>
      <c r="M146" s="16" t="s">
        <v>925</v>
      </c>
      <c r="N146" s="16" t="s">
        <v>918</v>
      </c>
      <c r="O146" s="16" t="s">
        <v>919</v>
      </c>
      <c r="AE146" s="16" t="s">
        <v>60</v>
      </c>
      <c r="AF146" s="16" t="s">
        <v>61</v>
      </c>
      <c r="AG146" s="16" t="s">
        <v>62</v>
      </c>
      <c r="AH146" s="16" t="s">
        <v>170</v>
      </c>
      <c r="AI146" s="16" t="s">
        <v>67</v>
      </c>
      <c r="AJ146" s="16" t="s">
        <v>235</v>
      </c>
      <c r="AK146" s="16" t="s">
        <v>108</v>
      </c>
      <c r="AL146" s="16" t="s">
        <v>92</v>
      </c>
      <c r="AM146" s="16" t="s">
        <v>317</v>
      </c>
    </row>
    <row r="147" spans="1:59" s="16" customFormat="1">
      <c r="A147" s="14" t="s">
        <v>643</v>
      </c>
      <c r="B147" s="14" t="str">
        <f>LEFT(Tabla2[[#This Row],[Ref]],10)</f>
        <v>RRCX026305</v>
      </c>
      <c r="C147" s="15">
        <v>12275.768382352941</v>
      </c>
      <c r="D147" s="1">
        <v>10581</v>
      </c>
      <c r="E147" s="98">
        <f>ROUNDUP(Tabla2[[#This Row],[€uros Antiguo2]]*1.08,0)</f>
        <v>11428</v>
      </c>
      <c r="F147" s="105">
        <f>ROUNDUP(Tabla2[[#This Row],[€uros Antiguo2]]*1.18,0)</f>
        <v>12486</v>
      </c>
      <c r="G147" s="98">
        <f>ROUNDUP(Tabla2[[#This Row],[€uro1]],0)</f>
        <v>12276</v>
      </c>
      <c r="H147" s="18">
        <v>147</v>
      </c>
      <c r="I147" s="16" t="s">
        <v>932</v>
      </c>
      <c r="J147" s="16" t="s">
        <v>920</v>
      </c>
      <c r="K147" s="16" t="s">
        <v>922</v>
      </c>
      <c r="L147" s="16" t="s">
        <v>405</v>
      </c>
      <c r="M147" s="16" t="s">
        <v>925</v>
      </c>
      <c r="N147" s="16" t="s">
        <v>918</v>
      </c>
      <c r="O147" s="16" t="s">
        <v>919</v>
      </c>
      <c r="AE147" s="16" t="s">
        <v>60</v>
      </c>
      <c r="AF147" s="16" t="s">
        <v>61</v>
      </c>
      <c r="AG147" s="16" t="s">
        <v>62</v>
      </c>
      <c r="AH147" s="16" t="s">
        <v>170</v>
      </c>
      <c r="AI147" s="16" t="s">
        <v>67</v>
      </c>
      <c r="AJ147" s="16" t="s">
        <v>235</v>
      </c>
      <c r="AK147" s="16" t="s">
        <v>108</v>
      </c>
      <c r="AL147" s="16" t="s">
        <v>92</v>
      </c>
      <c r="AM147" s="16" t="s">
        <v>317</v>
      </c>
    </row>
    <row r="148" spans="1:59" s="16" customFormat="1">
      <c r="A148" s="14" t="s">
        <v>648</v>
      </c>
      <c r="B148" s="14" t="str">
        <f>LEFT(Tabla2[[#This Row],[Ref]],10)</f>
        <v>RRCX028004</v>
      </c>
      <c r="C148" s="15">
        <v>15893.288602941177</v>
      </c>
      <c r="D148" s="1">
        <v>13700</v>
      </c>
      <c r="E148" s="98">
        <f>ROUNDUP(Tabla2[[#This Row],[€uros Antiguo2]]*1.08,0)</f>
        <v>14796</v>
      </c>
      <c r="F148" s="105">
        <f>ROUNDUP(Tabla2[[#This Row],[€uros Antiguo2]]*1.18,0)</f>
        <v>16166</v>
      </c>
      <c r="G148" s="98">
        <f>ROUNDUP(Tabla2[[#This Row],[€uro1]],0)</f>
        <v>15894</v>
      </c>
      <c r="H148" s="18">
        <v>148</v>
      </c>
      <c r="I148" s="16" t="s">
        <v>933</v>
      </c>
      <c r="J148" s="16" t="s">
        <v>920</v>
      </c>
      <c r="K148" s="16" t="s">
        <v>922</v>
      </c>
      <c r="L148" s="16" t="s">
        <v>405</v>
      </c>
      <c r="M148" s="16" t="s">
        <v>926</v>
      </c>
      <c r="N148" s="16" t="s">
        <v>918</v>
      </c>
      <c r="O148" s="16" t="s">
        <v>919</v>
      </c>
      <c r="AE148" s="16" t="s">
        <v>60</v>
      </c>
      <c r="AF148" s="16" t="s">
        <v>61</v>
      </c>
      <c r="AG148" s="16" t="s">
        <v>62</v>
      </c>
      <c r="AH148" s="16" t="s">
        <v>170</v>
      </c>
      <c r="AI148" s="16" t="s">
        <v>67</v>
      </c>
      <c r="AJ148" s="16" t="s">
        <v>235</v>
      </c>
      <c r="AK148" s="16" t="s">
        <v>108</v>
      </c>
      <c r="AL148" s="16" t="s">
        <v>92</v>
      </c>
      <c r="AM148" s="16" t="s">
        <v>317</v>
      </c>
    </row>
    <row r="149" spans="1:59" s="16" customFormat="1">
      <c r="A149" s="14" t="s">
        <v>646</v>
      </c>
      <c r="B149" s="14" t="str">
        <f>LEFT(Tabla2[[#This Row],[Ref]],10)</f>
        <v>RRCX028004</v>
      </c>
      <c r="C149" s="15">
        <v>14665.400735294101</v>
      </c>
      <c r="D149" s="1">
        <v>12642</v>
      </c>
      <c r="E149" s="98">
        <f>ROUNDUP(Tabla2[[#This Row],[€uros Antiguo2]]*1.08,0)</f>
        <v>13654</v>
      </c>
      <c r="F149" s="105">
        <f>ROUNDUP(Tabla2[[#This Row],[€uros Antiguo2]]*1.18,0)</f>
        <v>14918</v>
      </c>
      <c r="G149" s="98">
        <f>ROUNDUP(Tabla2[[#This Row],[€uro1]],0)</f>
        <v>14666</v>
      </c>
      <c r="H149" s="18">
        <v>150</v>
      </c>
      <c r="I149" s="16" t="s">
        <v>933</v>
      </c>
      <c r="J149" s="16" t="s">
        <v>920</v>
      </c>
      <c r="K149" s="16" t="s">
        <v>922</v>
      </c>
      <c r="L149" s="16" t="s">
        <v>405</v>
      </c>
      <c r="M149" s="16" t="s">
        <v>926</v>
      </c>
      <c r="N149" s="16" t="s">
        <v>918</v>
      </c>
      <c r="O149" s="16" t="s">
        <v>919</v>
      </c>
      <c r="AE149" s="16" t="s">
        <v>60</v>
      </c>
      <c r="AF149" s="16" t="s">
        <v>61</v>
      </c>
      <c r="AG149" s="16" t="s">
        <v>62</v>
      </c>
      <c r="AH149" s="16" t="s">
        <v>170</v>
      </c>
      <c r="AI149" s="16" t="s">
        <v>67</v>
      </c>
      <c r="AJ149" s="16" t="s">
        <v>235</v>
      </c>
      <c r="AK149" s="16" t="s">
        <v>108</v>
      </c>
      <c r="AL149" s="16" t="s">
        <v>92</v>
      </c>
      <c r="AM149" s="16" t="s">
        <v>317</v>
      </c>
    </row>
    <row r="150" spans="1:59" s="16" customFormat="1">
      <c r="A150" s="14" t="s">
        <v>647</v>
      </c>
      <c r="B150" s="14" t="str">
        <f>LEFT(Tabla2[[#This Row],[Ref]],10)</f>
        <v>RRCX028004</v>
      </c>
      <c r="C150" s="15">
        <v>14455.240808823528</v>
      </c>
      <c r="D150" s="1">
        <v>12461</v>
      </c>
      <c r="E150" s="98">
        <f>ROUNDUP(Tabla2[[#This Row],[€uros Antiguo2]]*1.08,0)</f>
        <v>13458</v>
      </c>
      <c r="F150" s="105">
        <f>ROUNDUP(Tabla2[[#This Row],[€uros Antiguo2]]*1.18,0)</f>
        <v>14704</v>
      </c>
      <c r="G150" s="98">
        <f>ROUNDUP(Tabla2[[#This Row],[€uro1]],0)</f>
        <v>14456</v>
      </c>
      <c r="H150" s="18">
        <v>149</v>
      </c>
      <c r="I150" s="16" t="s">
        <v>933</v>
      </c>
      <c r="J150" s="16" t="s">
        <v>920</v>
      </c>
      <c r="K150" s="16" t="s">
        <v>922</v>
      </c>
      <c r="L150" s="16" t="s">
        <v>405</v>
      </c>
      <c r="M150" s="16" t="s">
        <v>926</v>
      </c>
      <c r="N150" s="16" t="s">
        <v>918</v>
      </c>
      <c r="O150" s="16" t="s">
        <v>919</v>
      </c>
      <c r="AE150" s="16" t="s">
        <v>60</v>
      </c>
      <c r="AF150" s="16" t="s">
        <v>61</v>
      </c>
      <c r="AG150" s="16" t="s">
        <v>62</v>
      </c>
      <c r="AH150" s="16" t="s">
        <v>170</v>
      </c>
      <c r="AI150" s="16" t="s">
        <v>67</v>
      </c>
      <c r="AJ150" s="16" t="s">
        <v>235</v>
      </c>
      <c r="AK150" s="16" t="s">
        <v>108</v>
      </c>
      <c r="AL150" s="16" t="s">
        <v>92</v>
      </c>
      <c r="AM150" s="16" t="s">
        <v>317</v>
      </c>
    </row>
    <row r="151" spans="1:59" s="16" customFormat="1">
      <c r="A151" s="14" t="s">
        <v>651</v>
      </c>
      <c r="B151" s="14" t="str">
        <f>LEFT(Tabla2[[#This Row],[Ref]],10)</f>
        <v>RRCX028005</v>
      </c>
      <c r="C151" s="15">
        <v>17516.134191176468</v>
      </c>
      <c r="D151" s="1">
        <v>15099</v>
      </c>
      <c r="E151" s="98">
        <f>ROUNDUP(Tabla2[[#This Row],[€uros Antiguo2]]*1.08,0)</f>
        <v>16307</v>
      </c>
      <c r="F151" s="105">
        <f>ROUNDUP(Tabla2[[#This Row],[€uros Antiguo2]]*1.18,0)</f>
        <v>17817</v>
      </c>
      <c r="G151" s="98">
        <f>ROUNDUP(Tabla2[[#This Row],[€uro1]],0)</f>
        <v>17517</v>
      </c>
      <c r="H151" s="18">
        <v>151</v>
      </c>
      <c r="I151" s="16" t="s">
        <v>933</v>
      </c>
      <c r="J151" s="16" t="s">
        <v>920</v>
      </c>
      <c r="K151" s="16" t="s">
        <v>922</v>
      </c>
      <c r="L151" s="16" t="s">
        <v>405</v>
      </c>
      <c r="M151" s="16" t="s">
        <v>926</v>
      </c>
      <c r="N151" s="16" t="s">
        <v>918</v>
      </c>
      <c r="O151" s="16" t="s">
        <v>919</v>
      </c>
      <c r="AE151" s="16" t="s">
        <v>60</v>
      </c>
      <c r="AF151" s="16" t="s">
        <v>61</v>
      </c>
      <c r="AG151" s="16" t="s">
        <v>62</v>
      </c>
      <c r="AH151" s="16" t="s">
        <v>170</v>
      </c>
      <c r="AI151" s="16" t="s">
        <v>67</v>
      </c>
      <c r="AJ151" s="16" t="s">
        <v>235</v>
      </c>
      <c r="AK151" s="16" t="s">
        <v>108</v>
      </c>
      <c r="AL151" s="16" t="s">
        <v>92</v>
      </c>
      <c r="AM151" s="16" t="s">
        <v>317</v>
      </c>
    </row>
    <row r="152" spans="1:59" s="16" customFormat="1">
      <c r="A152" s="14" t="s">
        <v>649</v>
      </c>
      <c r="B152" s="14" t="str">
        <f>LEFT(Tabla2[[#This Row],[Ref]],10)</f>
        <v>RRCX028005</v>
      </c>
      <c r="C152" s="15">
        <v>16286.161764705881</v>
      </c>
      <c r="D152" s="1">
        <v>14039</v>
      </c>
      <c r="E152" s="98">
        <f>ROUNDUP(Tabla2[[#This Row],[€uros Antiguo2]]*1.08,0)</f>
        <v>15163</v>
      </c>
      <c r="F152" s="105">
        <f>ROUNDUP(Tabla2[[#This Row],[€uros Antiguo2]]*1.18,0)</f>
        <v>16567</v>
      </c>
      <c r="G152" s="98">
        <f>ROUNDUP(Tabla2[[#This Row],[€uro1]],0)</f>
        <v>16287</v>
      </c>
      <c r="H152" s="18">
        <v>153</v>
      </c>
      <c r="I152" s="16" t="s">
        <v>933</v>
      </c>
      <c r="J152" s="16" t="s">
        <v>920</v>
      </c>
      <c r="K152" s="16" t="s">
        <v>922</v>
      </c>
      <c r="L152" s="16" t="s">
        <v>405</v>
      </c>
      <c r="M152" s="16" t="s">
        <v>926</v>
      </c>
      <c r="N152" s="16" t="s">
        <v>918</v>
      </c>
      <c r="O152" s="16" t="s">
        <v>919</v>
      </c>
      <c r="AE152" s="16" t="s">
        <v>60</v>
      </c>
      <c r="AF152" s="16" t="s">
        <v>61</v>
      </c>
      <c r="AG152" s="16" t="s">
        <v>62</v>
      </c>
      <c r="AH152" s="16" t="s">
        <v>170</v>
      </c>
      <c r="AI152" s="16" t="s">
        <v>67</v>
      </c>
      <c r="AJ152" s="16" t="s">
        <v>235</v>
      </c>
      <c r="AK152" s="16" t="s">
        <v>108</v>
      </c>
      <c r="AL152" s="16" t="s">
        <v>92</v>
      </c>
      <c r="AM152" s="16" t="s">
        <v>317</v>
      </c>
    </row>
    <row r="153" spans="1:59" s="16" customFormat="1">
      <c r="A153" s="14" t="s">
        <v>650</v>
      </c>
      <c r="B153" s="14" t="str">
        <f>LEFT(Tabla2[[#This Row],[Ref]],10)</f>
        <v>RRCX028005</v>
      </c>
      <c r="C153" s="15">
        <v>16078.08639705882</v>
      </c>
      <c r="D153" s="1">
        <v>13860</v>
      </c>
      <c r="E153" s="98">
        <f>ROUNDUP(Tabla2[[#This Row],[€uros Antiguo2]]*1.08,0)</f>
        <v>14969</v>
      </c>
      <c r="F153" s="105">
        <f>ROUNDUP(Tabla2[[#This Row],[€uros Antiguo2]]*1.18,0)</f>
        <v>16355</v>
      </c>
      <c r="G153" s="98">
        <f>ROUNDUP(Tabla2[[#This Row],[€uro1]],0)</f>
        <v>16079</v>
      </c>
      <c r="H153" s="18">
        <v>152</v>
      </c>
      <c r="I153" s="16" t="s">
        <v>933</v>
      </c>
      <c r="J153" s="16" t="s">
        <v>920</v>
      </c>
      <c r="K153" s="16" t="s">
        <v>922</v>
      </c>
      <c r="L153" s="16" t="s">
        <v>405</v>
      </c>
      <c r="M153" s="16" t="s">
        <v>926</v>
      </c>
      <c r="N153" s="16" t="s">
        <v>918</v>
      </c>
      <c r="O153" s="16" t="s">
        <v>919</v>
      </c>
      <c r="AE153" s="16" t="s">
        <v>60</v>
      </c>
      <c r="AF153" s="16" t="s">
        <v>61</v>
      </c>
      <c r="AG153" s="16" t="s">
        <v>62</v>
      </c>
      <c r="AH153" s="16" t="s">
        <v>170</v>
      </c>
      <c r="AI153" s="16" t="s">
        <v>67</v>
      </c>
      <c r="AJ153" s="16" t="s">
        <v>235</v>
      </c>
      <c r="AK153" s="16" t="s">
        <v>108</v>
      </c>
      <c r="AL153" s="16" t="s">
        <v>92</v>
      </c>
      <c r="AM153" s="16" t="s">
        <v>317</v>
      </c>
    </row>
    <row r="154" spans="1:59" s="16" customFormat="1">
      <c r="A154" s="14" t="s">
        <v>654</v>
      </c>
      <c r="B154" s="14" t="str">
        <f>LEFT(Tabla2[[#This Row],[Ref]],10)</f>
        <v>RRCX035004</v>
      </c>
      <c r="C154" s="15">
        <v>13297.450367647058</v>
      </c>
      <c r="D154" s="1">
        <v>11463</v>
      </c>
      <c r="E154" s="98">
        <f>ROUNDUP(Tabla2[[#This Row],[€uros Antiguo2]]*1.08,0)</f>
        <v>12381</v>
      </c>
      <c r="F154" s="105">
        <f>ROUNDUP(Tabla2[[#This Row],[€uros Antiguo2]]*1.18,0)</f>
        <v>13527</v>
      </c>
      <c r="G154" s="98">
        <f>ROUNDUP(Tabla2[[#This Row],[€uro1]],0)</f>
        <v>13298</v>
      </c>
      <c r="H154" s="18">
        <v>154</v>
      </c>
      <c r="I154" s="16" t="s">
        <v>940</v>
      </c>
      <c r="J154" s="16" t="s">
        <v>920</v>
      </c>
      <c r="K154" s="16" t="s">
        <v>922</v>
      </c>
      <c r="L154" s="16" t="s">
        <v>405</v>
      </c>
      <c r="M154" s="16" t="s">
        <v>924</v>
      </c>
      <c r="N154" s="16" t="s">
        <v>918</v>
      </c>
      <c r="O154" s="16" t="s">
        <v>919</v>
      </c>
      <c r="AE154" s="16" t="s">
        <v>60</v>
      </c>
      <c r="AF154" s="16" t="s">
        <v>61</v>
      </c>
      <c r="AG154" s="16" t="s">
        <v>62</v>
      </c>
      <c r="AH154" s="16" t="s">
        <v>170</v>
      </c>
      <c r="AI154" s="16" t="s">
        <v>67</v>
      </c>
      <c r="AJ154" s="16" t="s">
        <v>235</v>
      </c>
      <c r="AK154" s="16" t="s">
        <v>108</v>
      </c>
      <c r="AL154" s="16" t="s">
        <v>92</v>
      </c>
      <c r="AM154" s="16" t="s">
        <v>317</v>
      </c>
      <c r="BG154" s="20"/>
    </row>
    <row r="155" spans="1:59" s="16" customFormat="1">
      <c r="A155" s="14" t="s">
        <v>653</v>
      </c>
      <c r="B155" s="14" t="str">
        <f>LEFT(Tabla2[[#This Row],[Ref]],10)</f>
        <v>RRCX035004</v>
      </c>
      <c r="C155" s="15">
        <v>11655.446691176468</v>
      </c>
      <c r="D155" s="1">
        <v>10047</v>
      </c>
      <c r="E155" s="98">
        <f>ROUNDUP(Tabla2[[#This Row],[€uros Antiguo2]]*1.08,0)</f>
        <v>10851</v>
      </c>
      <c r="F155" s="105">
        <f>ROUNDUP(Tabla2[[#This Row],[€uros Antiguo2]]*1.18,0)</f>
        <v>11856</v>
      </c>
      <c r="G155" s="98">
        <f>ROUNDUP(Tabla2[[#This Row],[€uro1]],0)</f>
        <v>11656</v>
      </c>
      <c r="H155" s="18">
        <v>155</v>
      </c>
      <c r="I155" s="16" t="s">
        <v>940</v>
      </c>
      <c r="J155" s="16" t="s">
        <v>920</v>
      </c>
      <c r="K155" s="16" t="s">
        <v>922</v>
      </c>
      <c r="L155" s="16" t="s">
        <v>405</v>
      </c>
      <c r="M155" s="16" t="s">
        <v>924</v>
      </c>
      <c r="N155" s="16" t="s">
        <v>918</v>
      </c>
      <c r="O155" s="16" t="s">
        <v>919</v>
      </c>
      <c r="AE155" s="16" t="s">
        <v>60</v>
      </c>
      <c r="AF155" s="16" t="s">
        <v>61</v>
      </c>
      <c r="AG155" s="16" t="s">
        <v>62</v>
      </c>
      <c r="AH155" s="16" t="s">
        <v>170</v>
      </c>
      <c r="AI155" s="16" t="s">
        <v>67</v>
      </c>
      <c r="AJ155" s="16" t="s">
        <v>235</v>
      </c>
      <c r="AK155" s="16" t="s">
        <v>108</v>
      </c>
      <c r="AL155" s="16" t="s">
        <v>92</v>
      </c>
      <c r="AM155" s="16" t="s">
        <v>317</v>
      </c>
      <c r="BG155" s="20"/>
    </row>
    <row r="156" spans="1:59" s="16" customFormat="1">
      <c r="A156" s="14" t="s">
        <v>652</v>
      </c>
      <c r="B156" s="14" t="str">
        <f>LEFT(Tabla2[[#This Row],[Ref]],10)</f>
        <v>RRCX035004</v>
      </c>
      <c r="C156" s="15">
        <v>10901.448529411764</v>
      </c>
      <c r="D156" s="1">
        <v>9397</v>
      </c>
      <c r="E156" s="98">
        <f>ROUNDUP(Tabla2[[#This Row],[€uros Antiguo2]]*1.08,0)</f>
        <v>10149</v>
      </c>
      <c r="F156" s="105">
        <f>ROUNDUP(Tabla2[[#This Row],[€uros Antiguo2]]*1.18,0)</f>
        <v>11089</v>
      </c>
      <c r="G156" s="98">
        <f>ROUNDUP(Tabla2[[#This Row],[€uro1]],0)</f>
        <v>10902</v>
      </c>
      <c r="H156" s="18">
        <v>156</v>
      </c>
      <c r="I156" s="16" t="s">
        <v>940</v>
      </c>
      <c r="J156" s="16" t="s">
        <v>920</v>
      </c>
      <c r="K156" s="16" t="s">
        <v>922</v>
      </c>
      <c r="L156" s="16" t="s">
        <v>405</v>
      </c>
      <c r="M156" s="16" t="s">
        <v>924</v>
      </c>
      <c r="N156" s="16" t="s">
        <v>918</v>
      </c>
      <c r="O156" s="16" t="s">
        <v>919</v>
      </c>
      <c r="AE156" s="16" t="s">
        <v>60</v>
      </c>
      <c r="AF156" s="16" t="s">
        <v>61</v>
      </c>
      <c r="AG156" s="16" t="s">
        <v>62</v>
      </c>
      <c r="AH156" s="16" t="s">
        <v>170</v>
      </c>
      <c r="AI156" s="16" t="s">
        <v>67</v>
      </c>
      <c r="AJ156" s="16" t="s">
        <v>235</v>
      </c>
      <c r="AK156" s="16" t="s">
        <v>108</v>
      </c>
      <c r="AL156" s="16" t="s">
        <v>92</v>
      </c>
      <c r="AM156" s="16" t="s">
        <v>317</v>
      </c>
      <c r="BG156" s="20"/>
    </row>
    <row r="157" spans="1:59" s="16" customFormat="1">
      <c r="A157" s="14" t="s">
        <v>657</v>
      </c>
      <c r="B157" s="14" t="str">
        <f>LEFT(Tabla2[[#This Row],[Ref]],10)</f>
        <v>RRCX035005</v>
      </c>
      <c r="C157" s="15">
        <v>14412.772058823526</v>
      </c>
      <c r="D157" s="1">
        <v>12424</v>
      </c>
      <c r="E157" s="98">
        <f>ROUNDUP(Tabla2[[#This Row],[€uros Antiguo2]]*1.08,0)</f>
        <v>13418</v>
      </c>
      <c r="F157" s="105">
        <f>ROUNDUP(Tabla2[[#This Row],[€uros Antiguo2]]*1.18,0)</f>
        <v>14661</v>
      </c>
      <c r="G157" s="98">
        <f>ROUNDUP(Tabla2[[#This Row],[€uro1]],0)</f>
        <v>14413</v>
      </c>
      <c r="H157" s="18">
        <v>157</v>
      </c>
      <c r="I157" s="16" t="s">
        <v>940</v>
      </c>
      <c r="J157" s="16" t="s">
        <v>920</v>
      </c>
      <c r="K157" s="16" t="s">
        <v>922</v>
      </c>
      <c r="L157" s="16" t="s">
        <v>405</v>
      </c>
      <c r="M157" s="16" t="s">
        <v>924</v>
      </c>
      <c r="N157" s="16" t="s">
        <v>918</v>
      </c>
      <c r="O157" s="16" t="s">
        <v>919</v>
      </c>
      <c r="AE157" s="16" t="s">
        <v>60</v>
      </c>
      <c r="AF157" s="16" t="s">
        <v>61</v>
      </c>
      <c r="AG157" s="16" t="s">
        <v>62</v>
      </c>
      <c r="AH157" s="16" t="s">
        <v>170</v>
      </c>
      <c r="AI157" s="16" t="s">
        <v>67</v>
      </c>
      <c r="AJ157" s="16" t="s">
        <v>235</v>
      </c>
      <c r="AK157" s="16" t="s">
        <v>108</v>
      </c>
      <c r="AL157" s="16" t="s">
        <v>92</v>
      </c>
      <c r="AM157" s="16" t="s">
        <v>317</v>
      </c>
      <c r="BG157" s="20"/>
    </row>
    <row r="158" spans="1:59" s="16" customFormat="1">
      <c r="A158" s="14" t="s">
        <v>656</v>
      </c>
      <c r="B158" s="14" t="str">
        <f>LEFT(Tabla2[[#This Row],[Ref]],10)</f>
        <v>RRCX035005</v>
      </c>
      <c r="C158" s="15">
        <v>12772.786764705881</v>
      </c>
      <c r="D158" s="1">
        <v>11010</v>
      </c>
      <c r="E158" s="98">
        <f>ROUNDUP(Tabla2[[#This Row],[€uros Antiguo2]]*1.08,0)</f>
        <v>11891</v>
      </c>
      <c r="F158" s="105">
        <f>ROUNDUP(Tabla2[[#This Row],[€uros Antiguo2]]*1.18,0)</f>
        <v>12992</v>
      </c>
      <c r="G158" s="98">
        <f>ROUNDUP(Tabla2[[#This Row],[€uro1]],0)</f>
        <v>12773</v>
      </c>
      <c r="H158" s="18">
        <v>158</v>
      </c>
      <c r="I158" s="16" t="s">
        <v>940</v>
      </c>
      <c r="J158" s="16" t="s">
        <v>920</v>
      </c>
      <c r="K158" s="16" t="s">
        <v>922</v>
      </c>
      <c r="L158" s="16" t="s">
        <v>405</v>
      </c>
      <c r="M158" s="16" t="s">
        <v>924</v>
      </c>
      <c r="N158" s="16" t="s">
        <v>918</v>
      </c>
      <c r="O158" s="16" t="s">
        <v>919</v>
      </c>
      <c r="AE158" s="16" t="s">
        <v>60</v>
      </c>
      <c r="AF158" s="16" t="s">
        <v>61</v>
      </c>
      <c r="AG158" s="16" t="s">
        <v>62</v>
      </c>
      <c r="AH158" s="16" t="s">
        <v>170</v>
      </c>
      <c r="AI158" s="16" t="s">
        <v>67</v>
      </c>
      <c r="AJ158" s="16" t="s">
        <v>235</v>
      </c>
      <c r="AK158" s="16" t="s">
        <v>108</v>
      </c>
      <c r="AL158" s="16" t="s">
        <v>92</v>
      </c>
      <c r="AM158" s="16" t="s">
        <v>317</v>
      </c>
      <c r="BG158" s="20"/>
    </row>
    <row r="159" spans="1:59" s="16" customFormat="1">
      <c r="A159" s="14" t="s">
        <v>655</v>
      </c>
      <c r="B159" s="14" t="str">
        <f>LEFT(Tabla2[[#This Row],[Ref]],10)</f>
        <v>RRCX035005</v>
      </c>
      <c r="C159" s="15">
        <v>12018.606617647059</v>
      </c>
      <c r="D159" s="1">
        <v>10361</v>
      </c>
      <c r="E159" s="98">
        <f>ROUNDUP(Tabla2[[#This Row],[€uros Antiguo2]]*1.08,0)</f>
        <v>11190</v>
      </c>
      <c r="F159" s="105">
        <f>ROUNDUP(Tabla2[[#This Row],[€uros Antiguo2]]*1.18,0)</f>
        <v>12226</v>
      </c>
      <c r="G159" s="98">
        <f>ROUNDUP(Tabla2[[#This Row],[€uro1]],0)</f>
        <v>12019</v>
      </c>
      <c r="H159" s="18">
        <v>159</v>
      </c>
      <c r="I159" s="16" t="s">
        <v>940</v>
      </c>
      <c r="J159" s="16" t="s">
        <v>920</v>
      </c>
      <c r="K159" s="16" t="s">
        <v>922</v>
      </c>
      <c r="L159" s="16" t="s">
        <v>405</v>
      </c>
      <c r="M159" s="16" t="s">
        <v>924</v>
      </c>
      <c r="N159" s="16" t="s">
        <v>918</v>
      </c>
      <c r="O159" s="16" t="s">
        <v>919</v>
      </c>
      <c r="AE159" s="16" t="s">
        <v>60</v>
      </c>
      <c r="AF159" s="16" t="s">
        <v>61</v>
      </c>
      <c r="AG159" s="16" t="s">
        <v>62</v>
      </c>
      <c r="AH159" s="16" t="s">
        <v>170</v>
      </c>
      <c r="AI159" s="16" t="s">
        <v>67</v>
      </c>
      <c r="AJ159" s="16" t="s">
        <v>235</v>
      </c>
      <c r="AK159" s="16" t="s">
        <v>108</v>
      </c>
      <c r="AL159" s="16" t="s">
        <v>92</v>
      </c>
      <c r="AM159" s="16" t="s">
        <v>317</v>
      </c>
      <c r="BG159" s="20"/>
    </row>
    <row r="160" spans="1:59" s="16" customFormat="1">
      <c r="A160" s="14" t="s">
        <v>660</v>
      </c>
      <c r="B160" s="14" t="str">
        <f>LEFT(Tabla2[[#This Row],[Ref]],10)</f>
        <v>RRCX036304</v>
      </c>
      <c r="C160" s="15">
        <v>21346.080882352937</v>
      </c>
      <c r="D160" s="1">
        <v>18401</v>
      </c>
      <c r="E160" s="98">
        <f>ROUNDUP(Tabla2[[#This Row],[€uros Antiguo2]]*1.08,0)</f>
        <v>19874</v>
      </c>
      <c r="F160" s="105">
        <f>ROUNDUP(Tabla2[[#This Row],[€uros Antiguo2]]*1.18,0)</f>
        <v>21714</v>
      </c>
      <c r="G160" s="98">
        <f>ROUNDUP(Tabla2[[#This Row],[€uro1]],0)</f>
        <v>21347</v>
      </c>
      <c r="H160" s="18">
        <v>160</v>
      </c>
      <c r="I160" s="16" t="s">
        <v>939</v>
      </c>
      <c r="J160" s="16" t="s">
        <v>920</v>
      </c>
      <c r="K160" s="16" t="s">
        <v>922</v>
      </c>
      <c r="L160" s="16" t="s">
        <v>405</v>
      </c>
      <c r="M160" s="16" t="s">
        <v>925</v>
      </c>
      <c r="N160" s="16" t="s">
        <v>918</v>
      </c>
      <c r="O160" s="16" t="s">
        <v>919</v>
      </c>
      <c r="AE160" s="16" t="s">
        <v>60</v>
      </c>
      <c r="AF160" s="16" t="s">
        <v>61</v>
      </c>
      <c r="AG160" s="16" t="s">
        <v>62</v>
      </c>
      <c r="AH160" s="16" t="s">
        <v>170</v>
      </c>
      <c r="AI160" s="16" t="s">
        <v>67</v>
      </c>
      <c r="AJ160" s="16" t="s">
        <v>235</v>
      </c>
      <c r="AK160" s="16" t="s">
        <v>108</v>
      </c>
      <c r="AL160" s="16" t="s">
        <v>92</v>
      </c>
      <c r="AM160" s="16" t="s">
        <v>317</v>
      </c>
    </row>
    <row r="161" spans="1:39" s="16" customFormat="1">
      <c r="A161" s="14" t="s">
        <v>659</v>
      </c>
      <c r="B161" s="14" t="str">
        <f>LEFT(Tabla2[[#This Row],[Ref]],10)</f>
        <v>RRCX036304</v>
      </c>
      <c r="C161" s="15">
        <v>18467.685661764706</v>
      </c>
      <c r="D161" s="1">
        <v>15919</v>
      </c>
      <c r="E161" s="98">
        <f>ROUNDUP(Tabla2[[#This Row],[€uros Antiguo2]]*1.08,0)</f>
        <v>17193</v>
      </c>
      <c r="F161" s="105">
        <f>ROUNDUP(Tabla2[[#This Row],[€uros Antiguo2]]*1.18,0)</f>
        <v>18785</v>
      </c>
      <c r="G161" s="98">
        <f>ROUNDUP(Tabla2[[#This Row],[€uro1]],0)</f>
        <v>18468</v>
      </c>
      <c r="H161" s="18">
        <v>161</v>
      </c>
      <c r="I161" s="16" t="s">
        <v>939</v>
      </c>
      <c r="J161" s="16" t="s">
        <v>920</v>
      </c>
      <c r="K161" s="16" t="s">
        <v>922</v>
      </c>
      <c r="L161" s="16" t="s">
        <v>405</v>
      </c>
      <c r="M161" s="16" t="s">
        <v>925</v>
      </c>
      <c r="N161" s="16" t="s">
        <v>918</v>
      </c>
      <c r="O161" s="16" t="s">
        <v>919</v>
      </c>
      <c r="AE161" s="16" t="s">
        <v>60</v>
      </c>
      <c r="AF161" s="16" t="s">
        <v>61</v>
      </c>
      <c r="AG161" s="16" t="s">
        <v>62</v>
      </c>
      <c r="AH161" s="16" t="s">
        <v>170</v>
      </c>
      <c r="AI161" s="16" t="s">
        <v>67</v>
      </c>
      <c r="AJ161" s="16" t="s">
        <v>235</v>
      </c>
      <c r="AK161" s="16" t="s">
        <v>108</v>
      </c>
      <c r="AL161" s="16" t="s">
        <v>92</v>
      </c>
      <c r="AM161" s="16" t="s">
        <v>317</v>
      </c>
    </row>
    <row r="162" spans="1:39" s="16" customFormat="1">
      <c r="A162" s="14" t="s">
        <v>658</v>
      </c>
      <c r="B162" s="14" t="str">
        <f>LEFT(Tabla2[[#This Row],[Ref]],10)</f>
        <v>RRCX036304</v>
      </c>
      <c r="C162" s="15">
        <v>16294.632352941177</v>
      </c>
      <c r="D162" s="1">
        <v>14047</v>
      </c>
      <c r="E162" s="98">
        <f>ROUNDUP(Tabla2[[#This Row],[€uros Antiguo2]]*1.08,0)</f>
        <v>15171</v>
      </c>
      <c r="F162" s="105">
        <f>ROUNDUP(Tabla2[[#This Row],[€uros Antiguo2]]*1.18,0)</f>
        <v>16576</v>
      </c>
      <c r="G162" s="98">
        <f>ROUNDUP(Tabla2[[#This Row],[€uro1]],0)</f>
        <v>16295</v>
      </c>
      <c r="H162" s="18">
        <v>162</v>
      </c>
      <c r="I162" s="16" t="s">
        <v>939</v>
      </c>
      <c r="J162" s="16" t="s">
        <v>920</v>
      </c>
      <c r="K162" s="16" t="s">
        <v>922</v>
      </c>
      <c r="L162" s="16" t="s">
        <v>405</v>
      </c>
      <c r="M162" s="16" t="s">
        <v>925</v>
      </c>
      <c r="N162" s="16" t="s">
        <v>918</v>
      </c>
      <c r="O162" s="16" t="s">
        <v>919</v>
      </c>
      <c r="AE162" s="16" t="s">
        <v>60</v>
      </c>
      <c r="AF162" s="16" t="s">
        <v>61</v>
      </c>
      <c r="AG162" s="16" t="s">
        <v>62</v>
      </c>
      <c r="AH162" s="16" t="s">
        <v>170</v>
      </c>
      <c r="AI162" s="16" t="s">
        <v>67</v>
      </c>
      <c r="AJ162" s="16" t="s">
        <v>235</v>
      </c>
      <c r="AK162" s="16" t="s">
        <v>108</v>
      </c>
      <c r="AL162" s="16" t="s">
        <v>92</v>
      </c>
      <c r="AM162" s="16" t="s">
        <v>317</v>
      </c>
    </row>
    <row r="163" spans="1:39" s="16" customFormat="1">
      <c r="A163" s="14" t="s">
        <v>663</v>
      </c>
      <c r="B163" s="14" t="str">
        <f>LEFT(Tabla2[[#This Row],[Ref]],10)</f>
        <v>RRCX036305</v>
      </c>
      <c r="C163" s="15">
        <v>22786.213235294115</v>
      </c>
      <c r="D163" s="1">
        <v>19642</v>
      </c>
      <c r="E163" s="98">
        <f>ROUNDUP(Tabla2[[#This Row],[€uros Antiguo2]]*1.08,0)</f>
        <v>21214</v>
      </c>
      <c r="F163" s="105">
        <f>ROUNDUP(Tabla2[[#This Row],[€uros Antiguo2]]*1.18,0)</f>
        <v>23178</v>
      </c>
      <c r="G163" s="98">
        <f>ROUNDUP(Tabla2[[#This Row],[€uro1]],0)</f>
        <v>22787</v>
      </c>
      <c r="H163" s="18">
        <v>163</v>
      </c>
      <c r="I163" s="16" t="s">
        <v>939</v>
      </c>
      <c r="J163" s="16" t="s">
        <v>920</v>
      </c>
      <c r="K163" s="16" t="s">
        <v>922</v>
      </c>
      <c r="L163" s="16" t="s">
        <v>405</v>
      </c>
      <c r="M163" s="16" t="s">
        <v>925</v>
      </c>
      <c r="N163" s="16" t="s">
        <v>918</v>
      </c>
      <c r="O163" s="16" t="s">
        <v>919</v>
      </c>
      <c r="AE163" s="16" t="s">
        <v>60</v>
      </c>
      <c r="AF163" s="16" t="s">
        <v>61</v>
      </c>
      <c r="AG163" s="16" t="s">
        <v>62</v>
      </c>
      <c r="AH163" s="16" t="s">
        <v>170</v>
      </c>
      <c r="AI163" s="16" t="s">
        <v>67</v>
      </c>
      <c r="AJ163" s="16" t="s">
        <v>235</v>
      </c>
      <c r="AK163" s="16" t="s">
        <v>108</v>
      </c>
      <c r="AL163" s="16" t="s">
        <v>92</v>
      </c>
      <c r="AM163" s="16" t="s">
        <v>317</v>
      </c>
    </row>
    <row r="164" spans="1:39" s="16" customFormat="1">
      <c r="A164" s="14" t="s">
        <v>662</v>
      </c>
      <c r="B164" s="14" t="str">
        <f>LEFT(Tabla2[[#This Row],[Ref]],10)</f>
        <v>RRCX036305</v>
      </c>
      <c r="C164" s="15">
        <v>19905.75</v>
      </c>
      <c r="D164" s="1">
        <v>17159</v>
      </c>
      <c r="E164" s="98">
        <f>ROUNDUP(Tabla2[[#This Row],[€uros Antiguo2]]*1.08,0)</f>
        <v>18532</v>
      </c>
      <c r="F164" s="105">
        <f>ROUNDUP(Tabla2[[#This Row],[€uros Antiguo2]]*1.18,0)</f>
        <v>20248</v>
      </c>
      <c r="G164" s="98">
        <f>ROUNDUP(Tabla2[[#This Row],[€uro1]],0)</f>
        <v>19906</v>
      </c>
      <c r="H164" s="18">
        <v>164</v>
      </c>
      <c r="I164" s="16" t="s">
        <v>939</v>
      </c>
      <c r="J164" s="16" t="s">
        <v>920</v>
      </c>
      <c r="K164" s="16" t="s">
        <v>922</v>
      </c>
      <c r="L164" s="16" t="s">
        <v>405</v>
      </c>
      <c r="M164" s="16" t="s">
        <v>925</v>
      </c>
      <c r="N164" s="16" t="s">
        <v>918</v>
      </c>
      <c r="O164" s="16" t="s">
        <v>919</v>
      </c>
      <c r="AE164" s="16" t="s">
        <v>60</v>
      </c>
      <c r="AF164" s="16" t="s">
        <v>61</v>
      </c>
      <c r="AG164" s="16" t="s">
        <v>62</v>
      </c>
      <c r="AH164" s="16" t="s">
        <v>170</v>
      </c>
      <c r="AI164" s="16" t="s">
        <v>67</v>
      </c>
      <c r="AJ164" s="16" t="s">
        <v>235</v>
      </c>
      <c r="AK164" s="16" t="s">
        <v>108</v>
      </c>
      <c r="AL164" s="16" t="s">
        <v>92</v>
      </c>
      <c r="AM164" s="16" t="s">
        <v>317</v>
      </c>
    </row>
    <row r="165" spans="1:39" s="16" customFormat="1">
      <c r="A165" s="14" t="s">
        <v>661</v>
      </c>
      <c r="B165" s="14" t="str">
        <f>LEFT(Tabla2[[#This Row],[Ref]],10)</f>
        <v>RRCX036305</v>
      </c>
      <c r="C165" s="15">
        <v>17732.680147058822</v>
      </c>
      <c r="D165" s="1">
        <v>15285</v>
      </c>
      <c r="E165" s="98">
        <f>ROUNDUP(Tabla2[[#This Row],[€uros Antiguo2]]*1.08,0)</f>
        <v>16508</v>
      </c>
      <c r="F165" s="105">
        <f>ROUNDUP(Tabla2[[#This Row],[€uros Antiguo2]]*1.18,0)</f>
        <v>18037</v>
      </c>
      <c r="G165" s="98">
        <f>ROUNDUP(Tabla2[[#This Row],[€uro1]],0)</f>
        <v>17733</v>
      </c>
      <c r="H165" s="18">
        <v>165</v>
      </c>
      <c r="I165" s="16" t="s">
        <v>939</v>
      </c>
      <c r="J165" s="16" t="s">
        <v>920</v>
      </c>
      <c r="K165" s="16" t="s">
        <v>922</v>
      </c>
      <c r="L165" s="16" t="s">
        <v>405</v>
      </c>
      <c r="M165" s="16" t="s">
        <v>925</v>
      </c>
      <c r="N165" s="16" t="s">
        <v>918</v>
      </c>
      <c r="O165" s="16" t="s">
        <v>919</v>
      </c>
      <c r="AE165" s="16" t="s">
        <v>60</v>
      </c>
      <c r="AF165" s="16" t="s">
        <v>61</v>
      </c>
      <c r="AG165" s="16" t="s">
        <v>62</v>
      </c>
      <c r="AH165" s="16" t="s">
        <v>170</v>
      </c>
      <c r="AI165" s="16" t="s">
        <v>67</v>
      </c>
      <c r="AJ165" s="16" t="s">
        <v>235</v>
      </c>
      <c r="AK165" s="16" t="s">
        <v>108</v>
      </c>
      <c r="AL165" s="16" t="s">
        <v>92</v>
      </c>
      <c r="AM165" s="16" t="s">
        <v>317</v>
      </c>
    </row>
    <row r="166" spans="1:39" s="16" customFormat="1">
      <c r="A166" s="14" t="s">
        <v>666</v>
      </c>
      <c r="B166" s="14" t="str">
        <f>LEFT(Tabla2[[#This Row],[Ref]],10)</f>
        <v>RRCX038004</v>
      </c>
      <c r="C166" s="15">
        <v>23527.604779411762</v>
      </c>
      <c r="D166" s="1">
        <v>20282</v>
      </c>
      <c r="E166" s="98">
        <f>ROUNDUP(Tabla2[[#This Row],[€uros Antiguo2]]*1.08,0)</f>
        <v>21905</v>
      </c>
      <c r="F166" s="105">
        <f>ROUNDUP(Tabla2[[#This Row],[€uros Antiguo2]]*1.18,0)</f>
        <v>23933</v>
      </c>
      <c r="G166" s="98">
        <f>ROUNDUP(Tabla2[[#This Row],[€uro1]],0)</f>
        <v>23528</v>
      </c>
      <c r="H166" s="18">
        <v>166</v>
      </c>
      <c r="I166" s="16" t="s">
        <v>933</v>
      </c>
      <c r="J166" s="16" t="s">
        <v>920</v>
      </c>
      <c r="K166" s="16" t="s">
        <v>922</v>
      </c>
      <c r="L166" s="16" t="s">
        <v>405</v>
      </c>
      <c r="M166" s="16" t="s">
        <v>926</v>
      </c>
      <c r="N166" s="16" t="s">
        <v>918</v>
      </c>
      <c r="O166" s="16" t="s">
        <v>919</v>
      </c>
      <c r="AE166" s="16" t="s">
        <v>60</v>
      </c>
      <c r="AF166" s="16" t="s">
        <v>61</v>
      </c>
      <c r="AG166" s="16" t="s">
        <v>62</v>
      </c>
      <c r="AH166" s="16" t="s">
        <v>170</v>
      </c>
      <c r="AI166" s="16" t="s">
        <v>67</v>
      </c>
      <c r="AJ166" s="16" t="s">
        <v>235</v>
      </c>
      <c r="AK166" s="16" t="s">
        <v>108</v>
      </c>
      <c r="AL166" s="16" t="s">
        <v>92</v>
      </c>
      <c r="AM166" s="16" t="s">
        <v>317</v>
      </c>
    </row>
    <row r="167" spans="1:39" s="16" customFormat="1">
      <c r="A167" s="14" t="s">
        <v>664</v>
      </c>
      <c r="B167" s="14" t="str">
        <f>LEFT(Tabla2[[#This Row],[Ref]],10)</f>
        <v>RRCX038004</v>
      </c>
      <c r="C167" s="15">
        <v>21683.680147058825</v>
      </c>
      <c r="D167" s="1">
        <v>18691</v>
      </c>
      <c r="E167" s="98">
        <f>ROUNDUP(Tabla2[[#This Row],[€uros Antiguo2]]*1.08,0)</f>
        <v>20187</v>
      </c>
      <c r="F167" s="105">
        <f>ROUNDUP(Tabla2[[#This Row],[€uros Antiguo2]]*1.18,0)</f>
        <v>22056</v>
      </c>
      <c r="G167" s="98">
        <f>ROUNDUP(Tabla2[[#This Row],[€uro1]],0)</f>
        <v>21684</v>
      </c>
      <c r="H167" s="18">
        <v>168</v>
      </c>
      <c r="I167" s="16" t="s">
        <v>933</v>
      </c>
      <c r="J167" s="16" t="s">
        <v>920</v>
      </c>
      <c r="K167" s="16" t="s">
        <v>922</v>
      </c>
      <c r="L167" s="16" t="s">
        <v>405</v>
      </c>
      <c r="M167" s="16" t="s">
        <v>926</v>
      </c>
      <c r="N167" s="16" t="s">
        <v>918</v>
      </c>
      <c r="O167" s="16" t="s">
        <v>919</v>
      </c>
      <c r="AE167" s="16" t="s">
        <v>60</v>
      </c>
      <c r="AF167" s="16" t="s">
        <v>61</v>
      </c>
      <c r="AG167" s="16" t="s">
        <v>62</v>
      </c>
      <c r="AH167" s="16" t="s">
        <v>170</v>
      </c>
      <c r="AI167" s="16" t="s">
        <v>67</v>
      </c>
      <c r="AJ167" s="16" t="s">
        <v>235</v>
      </c>
      <c r="AK167" s="16" t="s">
        <v>108</v>
      </c>
      <c r="AL167" s="16" t="s">
        <v>92</v>
      </c>
      <c r="AM167" s="16" t="s">
        <v>317</v>
      </c>
    </row>
    <row r="168" spans="1:39" s="16" customFormat="1">
      <c r="A168" s="14" t="s">
        <v>665</v>
      </c>
      <c r="B168" s="14" t="str">
        <f>LEFT(Tabla2[[#This Row],[Ref]],10)</f>
        <v>RRCX038004</v>
      </c>
      <c r="C168" s="15">
        <v>21369.391544117647</v>
      </c>
      <c r="D168" s="1">
        <v>18421</v>
      </c>
      <c r="E168" s="98">
        <f>ROUNDUP(Tabla2[[#This Row],[€uros Antiguo2]]*1.08,0)</f>
        <v>19895</v>
      </c>
      <c r="F168" s="105">
        <f>ROUNDUP(Tabla2[[#This Row],[€uros Antiguo2]]*1.18,0)</f>
        <v>21737</v>
      </c>
      <c r="G168" s="98">
        <f>ROUNDUP(Tabla2[[#This Row],[€uro1]],0)</f>
        <v>21370</v>
      </c>
      <c r="H168" s="18">
        <v>167</v>
      </c>
      <c r="I168" s="16" t="s">
        <v>933</v>
      </c>
      <c r="J168" s="16" t="s">
        <v>920</v>
      </c>
      <c r="K168" s="16" t="s">
        <v>922</v>
      </c>
      <c r="L168" s="16" t="s">
        <v>405</v>
      </c>
      <c r="M168" s="16" t="s">
        <v>926</v>
      </c>
      <c r="N168" s="16" t="s">
        <v>918</v>
      </c>
      <c r="O168" s="16" t="s">
        <v>919</v>
      </c>
      <c r="AE168" s="16" t="s">
        <v>60</v>
      </c>
      <c r="AF168" s="16" t="s">
        <v>61</v>
      </c>
      <c r="AG168" s="16" t="s">
        <v>62</v>
      </c>
      <c r="AH168" s="16" t="s">
        <v>170</v>
      </c>
      <c r="AI168" s="16" t="s">
        <v>67</v>
      </c>
      <c r="AJ168" s="16" t="s">
        <v>235</v>
      </c>
      <c r="AK168" s="16" t="s">
        <v>108</v>
      </c>
      <c r="AL168" s="16" t="s">
        <v>92</v>
      </c>
      <c r="AM168" s="16" t="s">
        <v>317</v>
      </c>
    </row>
    <row r="169" spans="1:39" s="16" customFormat="1">
      <c r="A169" s="14" t="s">
        <v>669</v>
      </c>
      <c r="B169" s="14" t="str">
        <f>LEFT(Tabla2[[#This Row],[Ref]],10)</f>
        <v>RRCX038005</v>
      </c>
      <c r="C169" s="15">
        <v>25681.483455882357</v>
      </c>
      <c r="D169" s="1">
        <v>22139</v>
      </c>
      <c r="E169" s="98">
        <f>ROUNDUP(Tabla2[[#This Row],[€uros Antiguo2]]*1.08,0)</f>
        <v>23911</v>
      </c>
      <c r="F169" s="105">
        <f>ROUNDUP(Tabla2[[#This Row],[€uros Antiguo2]]*1.18,0)</f>
        <v>26125</v>
      </c>
      <c r="G169" s="98">
        <f>ROUNDUP(Tabla2[[#This Row],[€uro1]],0)</f>
        <v>25682</v>
      </c>
      <c r="H169" s="18">
        <v>169</v>
      </c>
      <c r="I169" s="16" t="s">
        <v>933</v>
      </c>
      <c r="J169" s="16" t="s">
        <v>920</v>
      </c>
      <c r="K169" s="16" t="s">
        <v>922</v>
      </c>
      <c r="L169" s="16" t="s">
        <v>405</v>
      </c>
      <c r="M169" s="16" t="s">
        <v>926</v>
      </c>
      <c r="N169" s="16" t="s">
        <v>918</v>
      </c>
      <c r="O169" s="16" t="s">
        <v>919</v>
      </c>
      <c r="AE169" s="16" t="s">
        <v>60</v>
      </c>
      <c r="AF169" s="16" t="s">
        <v>61</v>
      </c>
      <c r="AG169" s="16" t="s">
        <v>62</v>
      </c>
      <c r="AH169" s="16" t="s">
        <v>170</v>
      </c>
      <c r="AI169" s="16" t="s">
        <v>67</v>
      </c>
      <c r="AJ169" s="16" t="s">
        <v>235</v>
      </c>
      <c r="AK169" s="16" t="s">
        <v>108</v>
      </c>
      <c r="AL169" s="16" t="s">
        <v>92</v>
      </c>
      <c r="AM169" s="16" t="s">
        <v>317</v>
      </c>
    </row>
    <row r="170" spans="1:39" s="16" customFormat="1">
      <c r="A170" s="14" t="s">
        <v>667</v>
      </c>
      <c r="B170" s="14" t="str">
        <f>LEFT(Tabla2[[#This Row],[Ref]],10)</f>
        <v>RRCX038005</v>
      </c>
      <c r="C170" s="15">
        <v>23837.773897058822</v>
      </c>
      <c r="D170" s="1">
        <v>20548</v>
      </c>
      <c r="E170" s="98">
        <f>ROUNDUP(Tabla2[[#This Row],[€uros Antiguo2]]*1.08,0)</f>
        <v>22192</v>
      </c>
      <c r="F170" s="105">
        <f>ROUNDUP(Tabla2[[#This Row],[€uros Antiguo2]]*1.18,0)</f>
        <v>24247</v>
      </c>
      <c r="G170" s="98">
        <f>ROUNDUP(Tabla2[[#This Row],[€uro1]],0)</f>
        <v>23838</v>
      </c>
      <c r="H170" s="18">
        <v>171</v>
      </c>
      <c r="I170" s="16" t="s">
        <v>933</v>
      </c>
      <c r="J170" s="16" t="s">
        <v>920</v>
      </c>
      <c r="K170" s="16" t="s">
        <v>922</v>
      </c>
      <c r="L170" s="16" t="s">
        <v>405</v>
      </c>
      <c r="M170" s="16" t="s">
        <v>926</v>
      </c>
      <c r="N170" s="16" t="s">
        <v>918</v>
      </c>
      <c r="O170" s="16" t="s">
        <v>919</v>
      </c>
      <c r="AE170" s="16" t="s">
        <v>60</v>
      </c>
      <c r="AF170" s="16" t="s">
        <v>61</v>
      </c>
      <c r="AG170" s="16" t="s">
        <v>62</v>
      </c>
      <c r="AH170" s="16" t="s">
        <v>170</v>
      </c>
      <c r="AI170" s="16" t="s">
        <v>67</v>
      </c>
      <c r="AJ170" s="16" t="s">
        <v>235</v>
      </c>
      <c r="AK170" s="16" t="s">
        <v>108</v>
      </c>
      <c r="AL170" s="16" t="s">
        <v>92</v>
      </c>
      <c r="AM170" s="16" t="s">
        <v>317</v>
      </c>
    </row>
    <row r="171" spans="1:39" s="16" customFormat="1">
      <c r="A171" s="14" t="s">
        <v>668</v>
      </c>
      <c r="B171" s="14" t="str">
        <f>LEFT(Tabla2[[#This Row],[Ref]],10)</f>
        <v>RRCX038005</v>
      </c>
      <c r="C171" s="15">
        <v>23523.270220588231</v>
      </c>
      <c r="D171" s="1">
        <v>20278</v>
      </c>
      <c r="E171" s="98">
        <f>ROUNDUP(Tabla2[[#This Row],[€uros Antiguo2]]*1.08,0)</f>
        <v>21901</v>
      </c>
      <c r="F171" s="105">
        <f>ROUNDUP(Tabla2[[#This Row],[€uros Antiguo2]]*1.18,0)</f>
        <v>23929</v>
      </c>
      <c r="G171" s="98">
        <f>ROUNDUP(Tabla2[[#This Row],[€uro1]],0)</f>
        <v>23524</v>
      </c>
      <c r="H171" s="18">
        <v>170</v>
      </c>
      <c r="I171" s="16" t="s">
        <v>933</v>
      </c>
      <c r="J171" s="16" t="s">
        <v>920</v>
      </c>
      <c r="K171" s="16" t="s">
        <v>922</v>
      </c>
      <c r="L171" s="16" t="s">
        <v>405</v>
      </c>
      <c r="M171" s="16" t="s">
        <v>926</v>
      </c>
      <c r="N171" s="16" t="s">
        <v>918</v>
      </c>
      <c r="O171" s="16" t="s">
        <v>919</v>
      </c>
      <c r="AE171" s="16" t="s">
        <v>60</v>
      </c>
      <c r="AF171" s="16" t="s">
        <v>61</v>
      </c>
      <c r="AG171" s="16" t="s">
        <v>62</v>
      </c>
      <c r="AH171" s="16" t="s">
        <v>170</v>
      </c>
      <c r="AI171" s="16" t="s">
        <v>67</v>
      </c>
      <c r="AJ171" s="16" t="s">
        <v>235</v>
      </c>
      <c r="AK171" s="16" t="s">
        <v>108</v>
      </c>
      <c r="AL171" s="16" t="s">
        <v>92</v>
      </c>
      <c r="AM171" s="16" t="s">
        <v>317</v>
      </c>
    </row>
    <row r="172" spans="1:39" s="16" customFormat="1">
      <c r="A172" s="14" t="s">
        <v>672</v>
      </c>
      <c r="B172" s="14" t="str">
        <f>LEFT(Tabla2[[#This Row],[Ref]],10)</f>
        <v>RRCX045004</v>
      </c>
      <c r="C172" s="15">
        <v>19207.28</v>
      </c>
      <c r="D172" s="1">
        <v>16558</v>
      </c>
      <c r="E172" s="98">
        <f>ROUNDUP(Tabla2[[#This Row],[€uros Antiguo2]]*1.08,0)</f>
        <v>17883</v>
      </c>
      <c r="F172" s="105">
        <f>ROUNDUP(Tabla2[[#This Row],[€uros Antiguo2]]*1.18,0)</f>
        <v>19539</v>
      </c>
      <c r="G172" s="98">
        <f>ROUNDUP(Tabla2[[#This Row],[€uro1]],0)</f>
        <v>19208</v>
      </c>
      <c r="H172" s="18">
        <v>172</v>
      </c>
      <c r="I172" s="16" t="s">
        <v>940</v>
      </c>
      <c r="J172" s="16" t="s">
        <v>920</v>
      </c>
      <c r="K172" s="16" t="s">
        <v>922</v>
      </c>
      <c r="L172" s="16" t="s">
        <v>405</v>
      </c>
      <c r="M172" s="16" t="s">
        <v>924</v>
      </c>
      <c r="N172" s="16" t="s">
        <v>918</v>
      </c>
      <c r="O172" s="16" t="s">
        <v>919</v>
      </c>
      <c r="AE172" s="16" t="s">
        <v>60</v>
      </c>
      <c r="AF172" s="16" t="s">
        <v>61</v>
      </c>
      <c r="AG172" s="16" t="s">
        <v>62</v>
      </c>
      <c r="AH172" s="16" t="s">
        <v>170</v>
      </c>
      <c r="AI172" s="16" t="s">
        <v>67</v>
      </c>
      <c r="AJ172" s="16" t="s">
        <v>235</v>
      </c>
      <c r="AK172" s="16" t="s">
        <v>108</v>
      </c>
      <c r="AL172" s="16" t="s">
        <v>92</v>
      </c>
      <c r="AM172" s="16" t="s">
        <v>317</v>
      </c>
    </row>
    <row r="173" spans="1:39" s="16" customFormat="1">
      <c r="A173" s="14" t="s">
        <v>671</v>
      </c>
      <c r="B173" s="14" t="str">
        <f>LEFT(Tabla2[[#This Row],[Ref]],10)</f>
        <v>RRCX045004</v>
      </c>
      <c r="C173" s="15">
        <v>16952.239999999998</v>
      </c>
      <c r="D173" s="1">
        <v>14614</v>
      </c>
      <c r="E173" s="98">
        <f>ROUNDUP(Tabla2[[#This Row],[€uros Antiguo2]]*1.08,0)</f>
        <v>15784</v>
      </c>
      <c r="F173" s="105">
        <f>ROUNDUP(Tabla2[[#This Row],[€uros Antiguo2]]*1.18,0)</f>
        <v>17245</v>
      </c>
      <c r="G173" s="98">
        <f>ROUNDUP(Tabla2[[#This Row],[€uro1]],0)</f>
        <v>16953</v>
      </c>
      <c r="H173" s="18">
        <v>173</v>
      </c>
      <c r="I173" s="16" t="s">
        <v>940</v>
      </c>
      <c r="J173" s="16" t="s">
        <v>920</v>
      </c>
      <c r="K173" s="16" t="s">
        <v>922</v>
      </c>
      <c r="L173" s="16" t="s">
        <v>405</v>
      </c>
      <c r="M173" s="16" t="s">
        <v>924</v>
      </c>
      <c r="N173" s="16" t="s">
        <v>918</v>
      </c>
      <c r="O173" s="16" t="s">
        <v>919</v>
      </c>
      <c r="AE173" s="16" t="s">
        <v>60</v>
      </c>
      <c r="AF173" s="16" t="s">
        <v>61</v>
      </c>
      <c r="AG173" s="16" t="s">
        <v>62</v>
      </c>
      <c r="AH173" s="16" t="s">
        <v>170</v>
      </c>
      <c r="AI173" s="16" t="s">
        <v>67</v>
      </c>
      <c r="AJ173" s="16" t="s">
        <v>235</v>
      </c>
      <c r="AK173" s="16" t="s">
        <v>108</v>
      </c>
      <c r="AL173" s="16" t="s">
        <v>92</v>
      </c>
      <c r="AM173" s="16" t="s">
        <v>317</v>
      </c>
    </row>
    <row r="174" spans="1:39" s="16" customFormat="1">
      <c r="A174" s="14" t="s">
        <v>670</v>
      </c>
      <c r="B174" s="14" t="str">
        <f>LEFT(Tabla2[[#This Row],[Ref]],10)</f>
        <v>RRCX045004</v>
      </c>
      <c r="C174" s="15">
        <v>15916.359999999999</v>
      </c>
      <c r="D174" s="1">
        <v>13721</v>
      </c>
      <c r="E174" s="98">
        <f>ROUNDUP(Tabla2[[#This Row],[€uros Antiguo2]]*1.08,0)</f>
        <v>14819</v>
      </c>
      <c r="F174" s="105">
        <f>ROUNDUP(Tabla2[[#This Row],[€uros Antiguo2]]*1.18,0)</f>
        <v>16191</v>
      </c>
      <c r="G174" s="98">
        <f>ROUNDUP(Tabla2[[#This Row],[€uro1]],0)</f>
        <v>15917</v>
      </c>
      <c r="H174" s="18">
        <v>174</v>
      </c>
      <c r="I174" s="16" t="s">
        <v>940</v>
      </c>
      <c r="J174" s="16" t="s">
        <v>920</v>
      </c>
      <c r="K174" s="16" t="s">
        <v>922</v>
      </c>
      <c r="L174" s="16" t="s">
        <v>405</v>
      </c>
      <c r="M174" s="16" t="s">
        <v>924</v>
      </c>
      <c r="N174" s="16" t="s">
        <v>918</v>
      </c>
      <c r="O174" s="16" t="s">
        <v>919</v>
      </c>
      <c r="AE174" s="16" t="s">
        <v>60</v>
      </c>
      <c r="AF174" s="16" t="s">
        <v>61</v>
      </c>
      <c r="AG174" s="16" t="s">
        <v>62</v>
      </c>
      <c r="AH174" s="16" t="s">
        <v>170</v>
      </c>
      <c r="AI174" s="16" t="s">
        <v>67</v>
      </c>
      <c r="AJ174" s="16" t="s">
        <v>235</v>
      </c>
      <c r="AK174" s="16" t="s">
        <v>108</v>
      </c>
      <c r="AL174" s="16" t="s">
        <v>92</v>
      </c>
      <c r="AM174" s="16" t="s">
        <v>317</v>
      </c>
    </row>
    <row r="175" spans="1:39" s="16" customFormat="1">
      <c r="A175" s="14" t="s">
        <v>675</v>
      </c>
      <c r="B175" s="14" t="str">
        <f>LEFT(Tabla2[[#This Row],[Ref]],10)</f>
        <v>RRCX045005</v>
      </c>
      <c r="C175" s="15">
        <v>20867.239999999998</v>
      </c>
      <c r="D175" s="1">
        <v>17989</v>
      </c>
      <c r="E175" s="98">
        <f>ROUNDUP(Tabla2[[#This Row],[€uros Antiguo2]]*1.08,0)</f>
        <v>19429</v>
      </c>
      <c r="F175" s="105">
        <f>ROUNDUP(Tabla2[[#This Row],[€uros Antiguo2]]*1.18,0)</f>
        <v>21228</v>
      </c>
      <c r="G175" s="98">
        <f>ROUNDUP(Tabla2[[#This Row],[€uro1]],0)</f>
        <v>20868</v>
      </c>
      <c r="H175" s="18">
        <v>175</v>
      </c>
      <c r="I175" s="16" t="s">
        <v>940</v>
      </c>
      <c r="J175" s="16" t="s">
        <v>920</v>
      </c>
      <c r="K175" s="16" t="s">
        <v>922</v>
      </c>
      <c r="L175" s="16" t="s">
        <v>405</v>
      </c>
      <c r="M175" s="16" t="s">
        <v>924</v>
      </c>
      <c r="N175" s="16" t="s">
        <v>918</v>
      </c>
      <c r="O175" s="16" t="s">
        <v>919</v>
      </c>
      <c r="AE175" s="16" t="s">
        <v>60</v>
      </c>
      <c r="AF175" s="16" t="s">
        <v>61</v>
      </c>
      <c r="AG175" s="16" t="s">
        <v>62</v>
      </c>
      <c r="AH175" s="16" t="s">
        <v>170</v>
      </c>
      <c r="AI175" s="16" t="s">
        <v>67</v>
      </c>
      <c r="AJ175" s="16" t="s">
        <v>235</v>
      </c>
      <c r="AK175" s="16" t="s">
        <v>108</v>
      </c>
      <c r="AL175" s="16" t="s">
        <v>92</v>
      </c>
      <c r="AM175" s="16" t="s">
        <v>317</v>
      </c>
    </row>
    <row r="176" spans="1:39" s="16" customFormat="1">
      <c r="A176" s="14" t="s">
        <v>674</v>
      </c>
      <c r="B176" s="14" t="str">
        <f>LEFT(Tabla2[[#This Row],[Ref]],10)</f>
        <v>RRCX045005</v>
      </c>
      <c r="C176" s="15">
        <v>18613.359999999997</v>
      </c>
      <c r="D176" s="1">
        <v>16046</v>
      </c>
      <c r="E176" s="98">
        <f>ROUNDUP(Tabla2[[#This Row],[€uros Antiguo2]]*1.08,0)</f>
        <v>17330</v>
      </c>
      <c r="F176" s="105">
        <f>ROUNDUP(Tabla2[[#This Row],[€uros Antiguo2]]*1.18,0)</f>
        <v>18935</v>
      </c>
      <c r="G176" s="98">
        <f>ROUNDUP(Tabla2[[#This Row],[€uro1]],0)</f>
        <v>18614</v>
      </c>
      <c r="H176" s="18">
        <v>176</v>
      </c>
      <c r="I176" s="16" t="s">
        <v>940</v>
      </c>
      <c r="J176" s="16" t="s">
        <v>920</v>
      </c>
      <c r="K176" s="16" t="s">
        <v>922</v>
      </c>
      <c r="L176" s="16" t="s">
        <v>405</v>
      </c>
      <c r="M176" s="16" t="s">
        <v>924</v>
      </c>
      <c r="N176" s="16" t="s">
        <v>918</v>
      </c>
      <c r="O176" s="16" t="s">
        <v>919</v>
      </c>
      <c r="AE176" s="16" t="s">
        <v>60</v>
      </c>
      <c r="AF176" s="16" t="s">
        <v>61</v>
      </c>
      <c r="AG176" s="16" t="s">
        <v>62</v>
      </c>
      <c r="AH176" s="16" t="s">
        <v>170</v>
      </c>
      <c r="AI176" s="16" t="s">
        <v>67</v>
      </c>
      <c r="AJ176" s="16" t="s">
        <v>235</v>
      </c>
      <c r="AK176" s="16" t="s">
        <v>108</v>
      </c>
      <c r="AL176" s="16" t="s">
        <v>92</v>
      </c>
      <c r="AM176" s="16" t="s">
        <v>317</v>
      </c>
    </row>
    <row r="177" spans="1:132" s="16" customFormat="1">
      <c r="A177" s="14" t="s">
        <v>673</v>
      </c>
      <c r="B177" s="14" t="str">
        <f>LEFT(Tabla2[[#This Row],[Ref]],10)</f>
        <v>RRCX045005</v>
      </c>
      <c r="C177" s="15">
        <v>17583.28</v>
      </c>
      <c r="D177" s="1">
        <v>15158</v>
      </c>
      <c r="E177" s="98">
        <f>ROUNDUP(Tabla2[[#This Row],[€uros Antiguo2]]*1.08,0)</f>
        <v>16371</v>
      </c>
      <c r="F177" s="105">
        <f>ROUNDUP(Tabla2[[#This Row],[€uros Antiguo2]]*1.18,0)</f>
        <v>17887</v>
      </c>
      <c r="G177" s="98">
        <f>ROUNDUP(Tabla2[[#This Row],[€uro1]],0)</f>
        <v>17584</v>
      </c>
      <c r="H177" s="18">
        <v>177</v>
      </c>
      <c r="I177" s="16" t="s">
        <v>940</v>
      </c>
      <c r="J177" s="16" t="s">
        <v>920</v>
      </c>
      <c r="K177" s="16" t="s">
        <v>922</v>
      </c>
      <c r="L177" s="16" t="s">
        <v>405</v>
      </c>
      <c r="M177" s="16" t="s">
        <v>924</v>
      </c>
      <c r="N177" s="16" t="s">
        <v>918</v>
      </c>
      <c r="O177" s="16" t="s">
        <v>919</v>
      </c>
      <c r="AE177" s="16" t="s">
        <v>60</v>
      </c>
      <c r="AF177" s="16" t="s">
        <v>61</v>
      </c>
      <c r="AG177" s="16" t="s">
        <v>62</v>
      </c>
      <c r="AH177" s="16" t="s">
        <v>170</v>
      </c>
      <c r="AI177" s="16" t="s">
        <v>67</v>
      </c>
      <c r="AJ177" s="16" t="s">
        <v>235</v>
      </c>
      <c r="AK177" s="16" t="s">
        <v>108</v>
      </c>
      <c r="AL177" s="16" t="s">
        <v>92</v>
      </c>
      <c r="AM177" s="16" t="s">
        <v>317</v>
      </c>
    </row>
    <row r="178" spans="1:132" s="16" customFormat="1">
      <c r="A178" s="14" t="s">
        <v>678</v>
      </c>
      <c r="B178" s="14" t="str">
        <f>LEFT(Tabla2[[#This Row],[Ref]],10)</f>
        <v>RRCX046304</v>
      </c>
      <c r="C178" s="15">
        <v>27072.926470588234</v>
      </c>
      <c r="D178" s="1">
        <v>23338</v>
      </c>
      <c r="E178" s="98">
        <f>ROUNDUP(Tabla2[[#This Row],[€uros Antiguo2]]*1.08,0)</f>
        <v>25206</v>
      </c>
      <c r="F178" s="105">
        <f>ROUNDUP(Tabla2[[#This Row],[€uros Antiguo2]]*1.18,0)</f>
        <v>27539</v>
      </c>
      <c r="G178" s="98">
        <f>ROUNDUP(Tabla2[[#This Row],[€uro1]],0)</f>
        <v>27073</v>
      </c>
      <c r="H178" s="18">
        <v>178</v>
      </c>
      <c r="I178" s="16" t="s">
        <v>939</v>
      </c>
      <c r="J178" s="16" t="s">
        <v>920</v>
      </c>
      <c r="K178" s="16" t="s">
        <v>922</v>
      </c>
      <c r="L178" s="16" t="s">
        <v>405</v>
      </c>
      <c r="M178" s="16" t="s">
        <v>925</v>
      </c>
      <c r="N178" s="16" t="s">
        <v>918</v>
      </c>
      <c r="O178" s="16" t="s">
        <v>919</v>
      </c>
      <c r="AE178" s="16" t="s">
        <v>60</v>
      </c>
      <c r="AF178" s="16" t="s">
        <v>61</v>
      </c>
      <c r="AG178" s="16" t="s">
        <v>62</v>
      </c>
      <c r="AH178" s="16" t="s">
        <v>170</v>
      </c>
      <c r="AI178" s="16" t="s">
        <v>67</v>
      </c>
      <c r="AJ178" s="16" t="s">
        <v>235</v>
      </c>
      <c r="AK178" s="16" t="s">
        <v>108</v>
      </c>
      <c r="AL178" s="16" t="s">
        <v>92</v>
      </c>
      <c r="AM178" s="16" t="s">
        <v>317</v>
      </c>
    </row>
    <row r="179" spans="1:132" s="16" customFormat="1">
      <c r="A179" s="14" t="s">
        <v>677</v>
      </c>
      <c r="B179" s="14" t="str">
        <f>LEFT(Tabla2[[#This Row],[Ref]],10)</f>
        <v>RRCX046304</v>
      </c>
      <c r="C179" s="15">
        <v>23234.34375</v>
      </c>
      <c r="D179" s="1">
        <v>20028</v>
      </c>
      <c r="E179" s="98">
        <f>ROUNDUP(Tabla2[[#This Row],[€uros Antiguo2]]*1.08,0)</f>
        <v>21631</v>
      </c>
      <c r="F179" s="105">
        <f>ROUNDUP(Tabla2[[#This Row],[€uros Antiguo2]]*1.18,0)</f>
        <v>23634</v>
      </c>
      <c r="G179" s="98">
        <f>ROUNDUP(Tabla2[[#This Row],[€uro1]],0)</f>
        <v>23235</v>
      </c>
      <c r="H179" s="18">
        <v>179</v>
      </c>
      <c r="I179" s="16" t="s">
        <v>939</v>
      </c>
      <c r="J179" s="16" t="s">
        <v>920</v>
      </c>
      <c r="K179" s="16" t="s">
        <v>922</v>
      </c>
      <c r="L179" s="16" t="s">
        <v>405</v>
      </c>
      <c r="M179" s="16" t="s">
        <v>925</v>
      </c>
      <c r="N179" s="16" t="s">
        <v>918</v>
      </c>
      <c r="O179" s="16" t="s">
        <v>919</v>
      </c>
      <c r="AE179" s="16" t="s">
        <v>60</v>
      </c>
      <c r="AF179" s="16" t="s">
        <v>61</v>
      </c>
      <c r="AG179" s="16" t="s">
        <v>62</v>
      </c>
      <c r="AH179" s="16" t="s">
        <v>170</v>
      </c>
      <c r="AI179" s="16" t="s">
        <v>67</v>
      </c>
      <c r="AJ179" s="16" t="s">
        <v>235</v>
      </c>
      <c r="AK179" s="16" t="s">
        <v>108</v>
      </c>
      <c r="AL179" s="16" t="s">
        <v>92</v>
      </c>
      <c r="AM179" s="16" t="s">
        <v>317</v>
      </c>
    </row>
    <row r="180" spans="1:132" s="16" customFormat="1">
      <c r="A180" s="14" t="s">
        <v>676</v>
      </c>
      <c r="B180" s="14" t="str">
        <f>LEFT(Tabla2[[#This Row],[Ref]],10)</f>
        <v>RRCX046304</v>
      </c>
      <c r="C180" s="15">
        <v>20336.972426470587</v>
      </c>
      <c r="D180" s="1">
        <v>17531</v>
      </c>
      <c r="E180" s="98">
        <f>ROUNDUP(Tabla2[[#This Row],[€uros Antiguo2]]*1.08,0)</f>
        <v>18934</v>
      </c>
      <c r="F180" s="105">
        <f>ROUNDUP(Tabla2[[#This Row],[€uros Antiguo2]]*1.18,0)</f>
        <v>20687</v>
      </c>
      <c r="G180" s="98">
        <f>ROUNDUP(Tabla2[[#This Row],[€uro1]],0)</f>
        <v>20337</v>
      </c>
      <c r="H180" s="18">
        <v>180</v>
      </c>
      <c r="I180" s="16" t="s">
        <v>939</v>
      </c>
      <c r="J180" s="16" t="s">
        <v>920</v>
      </c>
      <c r="K180" s="16" t="s">
        <v>922</v>
      </c>
      <c r="L180" s="16" t="s">
        <v>405</v>
      </c>
      <c r="M180" s="16" t="s">
        <v>925</v>
      </c>
      <c r="N180" s="16" t="s">
        <v>918</v>
      </c>
      <c r="O180" s="16" t="s">
        <v>919</v>
      </c>
      <c r="AE180" s="16" t="s">
        <v>60</v>
      </c>
      <c r="AF180" s="16" t="s">
        <v>61</v>
      </c>
      <c r="AG180" s="16" t="s">
        <v>62</v>
      </c>
      <c r="AH180" s="16" t="s">
        <v>170</v>
      </c>
      <c r="AI180" s="16" t="s">
        <v>67</v>
      </c>
      <c r="AJ180" s="16" t="s">
        <v>235</v>
      </c>
      <c r="AK180" s="16" t="s">
        <v>108</v>
      </c>
      <c r="AL180" s="16" t="s">
        <v>92</v>
      </c>
      <c r="AM180" s="16" t="s">
        <v>317</v>
      </c>
    </row>
    <row r="181" spans="1:132" s="16" customFormat="1">
      <c r="A181" s="14" t="s">
        <v>681</v>
      </c>
      <c r="B181" s="14" t="str">
        <f>LEFT(Tabla2[[#This Row],[Ref]],10)</f>
        <v>RRCX046305</v>
      </c>
      <c r="C181" s="15">
        <v>29237.8</v>
      </c>
      <c r="D181" s="1">
        <v>25205</v>
      </c>
      <c r="E181" s="98">
        <f>ROUNDUP(Tabla2[[#This Row],[€uros Antiguo2]]*1.08,0)</f>
        <v>27222</v>
      </c>
      <c r="F181" s="105">
        <f>ROUNDUP(Tabla2[[#This Row],[€uros Antiguo2]]*1.18,0)</f>
        <v>29742</v>
      </c>
      <c r="G181" s="98">
        <f>ROUNDUP(Tabla2[[#This Row],[€uro1]],0)</f>
        <v>29238</v>
      </c>
      <c r="H181" s="18">
        <v>181</v>
      </c>
      <c r="I181" s="16" t="s">
        <v>939</v>
      </c>
      <c r="J181" s="16" t="s">
        <v>920</v>
      </c>
      <c r="K181" s="16" t="s">
        <v>922</v>
      </c>
      <c r="L181" s="16" t="s">
        <v>405</v>
      </c>
      <c r="M181" s="16" t="s">
        <v>925</v>
      </c>
      <c r="N181" s="16" t="s">
        <v>918</v>
      </c>
      <c r="O181" s="16" t="s">
        <v>919</v>
      </c>
      <c r="AE181" s="16" t="s">
        <v>60</v>
      </c>
      <c r="AF181" s="16" t="s">
        <v>61</v>
      </c>
      <c r="AG181" s="16" t="s">
        <v>62</v>
      </c>
      <c r="AH181" s="16" t="s">
        <v>170</v>
      </c>
      <c r="AI181" s="16" t="s">
        <v>67</v>
      </c>
      <c r="AJ181" s="16" t="s">
        <v>235</v>
      </c>
      <c r="AK181" s="16" t="s">
        <v>108</v>
      </c>
      <c r="AL181" s="16" t="s">
        <v>92</v>
      </c>
      <c r="AM181" s="16" t="s">
        <v>317</v>
      </c>
    </row>
    <row r="182" spans="1:132" s="16" customFormat="1">
      <c r="A182" s="14" t="s">
        <v>680</v>
      </c>
      <c r="B182" s="14" t="str">
        <f>LEFT(Tabla2[[#This Row],[Ref]],10)</f>
        <v>RRCX046305</v>
      </c>
      <c r="C182" s="15">
        <v>25091.96</v>
      </c>
      <c r="D182" s="1">
        <v>21631</v>
      </c>
      <c r="E182" s="98">
        <f>ROUNDUP(Tabla2[[#This Row],[€uros Antiguo2]]*1.08,0)</f>
        <v>23362</v>
      </c>
      <c r="F182" s="105">
        <f>ROUNDUP(Tabla2[[#This Row],[€uros Antiguo2]]*1.18,0)</f>
        <v>25525</v>
      </c>
      <c r="G182" s="98">
        <f>ROUNDUP(Tabla2[[#This Row],[€uro1]],0)</f>
        <v>25092</v>
      </c>
      <c r="H182" s="18">
        <v>182</v>
      </c>
      <c r="I182" s="16" t="s">
        <v>939</v>
      </c>
      <c r="J182" s="16" t="s">
        <v>920</v>
      </c>
      <c r="K182" s="16" t="s">
        <v>922</v>
      </c>
      <c r="L182" s="16" t="s">
        <v>405</v>
      </c>
      <c r="M182" s="16" t="s">
        <v>925</v>
      </c>
      <c r="N182" s="16" t="s">
        <v>918</v>
      </c>
      <c r="O182" s="16" t="s">
        <v>919</v>
      </c>
      <c r="AE182" s="16" t="s">
        <v>60</v>
      </c>
      <c r="AF182" s="16" t="s">
        <v>61</v>
      </c>
      <c r="AG182" s="16" t="s">
        <v>62</v>
      </c>
      <c r="AH182" s="16" t="s">
        <v>170</v>
      </c>
      <c r="AI182" s="16" t="s">
        <v>67</v>
      </c>
      <c r="AJ182" s="16" t="s">
        <v>235</v>
      </c>
      <c r="AK182" s="16" t="s">
        <v>108</v>
      </c>
      <c r="AL182" s="16" t="s">
        <v>92</v>
      </c>
      <c r="AM182" s="16" t="s">
        <v>317</v>
      </c>
    </row>
    <row r="183" spans="1:132" s="16" customFormat="1">
      <c r="A183" s="14" t="s">
        <v>679</v>
      </c>
      <c r="B183" s="14" t="str">
        <f>LEFT(Tabla2[[#This Row],[Ref]],10)</f>
        <v>RRCX046305</v>
      </c>
      <c r="C183" s="15">
        <v>21962.28</v>
      </c>
      <c r="D183" s="1">
        <v>18933</v>
      </c>
      <c r="E183" s="98">
        <f>ROUNDUP(Tabla2[[#This Row],[€uros Antiguo2]]*1.08,0)</f>
        <v>20448</v>
      </c>
      <c r="F183" s="105">
        <f>ROUNDUP(Tabla2[[#This Row],[€uros Antiguo2]]*1.18,0)</f>
        <v>22341</v>
      </c>
      <c r="G183" s="98">
        <f>ROUNDUP(Tabla2[[#This Row],[€uro1]],0)</f>
        <v>21963</v>
      </c>
      <c r="H183" s="18">
        <v>183</v>
      </c>
      <c r="I183" s="16" t="s">
        <v>939</v>
      </c>
      <c r="J183" s="16" t="s">
        <v>920</v>
      </c>
      <c r="K183" s="16" t="s">
        <v>922</v>
      </c>
      <c r="L183" s="16" t="s">
        <v>405</v>
      </c>
      <c r="M183" s="16" t="s">
        <v>925</v>
      </c>
      <c r="N183" s="16" t="s">
        <v>918</v>
      </c>
      <c r="O183" s="16" t="s">
        <v>919</v>
      </c>
      <c r="AE183" s="16" t="s">
        <v>60</v>
      </c>
      <c r="AF183" s="16" t="s">
        <v>61</v>
      </c>
      <c r="AG183" s="16" t="s">
        <v>62</v>
      </c>
      <c r="AH183" s="16" t="s">
        <v>170</v>
      </c>
      <c r="AI183" s="16" t="s">
        <v>67</v>
      </c>
      <c r="AJ183" s="16" t="s">
        <v>235</v>
      </c>
      <c r="AK183" s="16" t="s">
        <v>108</v>
      </c>
      <c r="AL183" s="16" t="s">
        <v>92</v>
      </c>
      <c r="AM183" s="16" t="s">
        <v>317</v>
      </c>
    </row>
    <row r="184" spans="1:132">
      <c r="A184" s="14" t="s">
        <v>686</v>
      </c>
      <c r="B184" s="14" t="str">
        <f>LEFT(Tabla2[[#This Row],[Ref]],10)</f>
        <v>RRCX048004</v>
      </c>
      <c r="C184" s="15">
        <v>30599.106617647056</v>
      </c>
      <c r="D184" s="1">
        <v>26377</v>
      </c>
      <c r="E184" s="98">
        <f>ROUNDUP(Tabla2[[#This Row],[€uros Antiguo2]]*1.08,0)</f>
        <v>28488</v>
      </c>
      <c r="F184" s="105">
        <f>ROUNDUP(Tabla2[[#This Row],[€uros Antiguo2]]*1.18,0)</f>
        <v>31125</v>
      </c>
      <c r="G184" s="98">
        <f>ROUNDUP(Tabla2[[#This Row],[€uro1]],0)</f>
        <v>30600</v>
      </c>
      <c r="H184" s="18">
        <v>185</v>
      </c>
      <c r="I184" s="16" t="s">
        <v>933</v>
      </c>
      <c r="J184" s="16" t="s">
        <v>920</v>
      </c>
      <c r="K184" s="16" t="s">
        <v>922</v>
      </c>
      <c r="L184" s="16" t="s">
        <v>405</v>
      </c>
      <c r="M184" s="16" t="s">
        <v>926</v>
      </c>
      <c r="N184" s="16" t="s">
        <v>918</v>
      </c>
      <c r="O184" s="16" t="s">
        <v>919</v>
      </c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 t="s">
        <v>60</v>
      </c>
      <c r="AF184" s="16" t="s">
        <v>61</v>
      </c>
      <c r="AG184" s="16" t="s">
        <v>62</v>
      </c>
      <c r="AH184" s="16" t="s">
        <v>170</v>
      </c>
      <c r="AI184" s="16" t="s">
        <v>67</v>
      </c>
      <c r="AJ184" s="16" t="s">
        <v>235</v>
      </c>
      <c r="AK184" s="16" t="s">
        <v>108</v>
      </c>
      <c r="AL184" s="16" t="s">
        <v>92</v>
      </c>
      <c r="AM184" s="16" t="s">
        <v>317</v>
      </c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</row>
    <row r="185" spans="1:132">
      <c r="A185" s="14" t="s">
        <v>682</v>
      </c>
      <c r="B185" s="14" t="str">
        <f>LEFT(Tabla2[[#This Row],[Ref]],10)</f>
        <v>RRCX048004</v>
      </c>
      <c r="C185" s="15">
        <v>28083.904411764706</v>
      </c>
      <c r="D185" s="1">
        <v>24209</v>
      </c>
      <c r="E185" s="98">
        <f>ROUNDUP(Tabla2[[#This Row],[€uros Antiguo2]]*1.08,0)</f>
        <v>26146</v>
      </c>
      <c r="F185" s="105">
        <f>ROUNDUP(Tabla2[[#This Row],[€uros Antiguo2]]*1.18,0)</f>
        <v>28567</v>
      </c>
      <c r="G185" s="98">
        <f>ROUNDUP(Tabla2[[#This Row],[€uro1]],0)</f>
        <v>28084</v>
      </c>
      <c r="H185" s="18">
        <v>189</v>
      </c>
      <c r="I185" s="16" t="s">
        <v>933</v>
      </c>
      <c r="J185" s="16" t="s">
        <v>920</v>
      </c>
      <c r="K185" s="16" t="s">
        <v>922</v>
      </c>
      <c r="L185" s="16" t="s">
        <v>405</v>
      </c>
      <c r="M185" s="16" t="s">
        <v>926</v>
      </c>
      <c r="N185" s="16" t="s">
        <v>918</v>
      </c>
      <c r="O185" s="16" t="s">
        <v>919</v>
      </c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 t="s">
        <v>60</v>
      </c>
      <c r="AF185" s="16" t="s">
        <v>61</v>
      </c>
      <c r="AG185" s="16" t="s">
        <v>62</v>
      </c>
      <c r="AH185" s="16" t="s">
        <v>170</v>
      </c>
      <c r="AI185" s="16" t="s">
        <v>67</v>
      </c>
      <c r="AJ185" s="16" t="s">
        <v>235</v>
      </c>
      <c r="AK185" s="16" t="s">
        <v>108</v>
      </c>
      <c r="AL185" s="16" t="s">
        <v>92</v>
      </c>
      <c r="AM185" s="16" t="s">
        <v>317</v>
      </c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</row>
    <row r="186" spans="1:132">
      <c r="A186" s="14" t="s">
        <v>684</v>
      </c>
      <c r="B186" s="14" t="str">
        <f>LEFT(Tabla2[[#This Row],[Ref]],10)</f>
        <v>RRCX048004</v>
      </c>
      <c r="C186" s="15">
        <v>27665.454044117643</v>
      </c>
      <c r="D186" s="1">
        <v>23849</v>
      </c>
      <c r="E186" s="98">
        <f>ROUNDUP(Tabla2[[#This Row],[€uros Antiguo2]]*1.08,0)</f>
        <v>25757</v>
      </c>
      <c r="F186" s="105">
        <f>ROUNDUP(Tabla2[[#This Row],[€uros Antiguo2]]*1.18,0)</f>
        <v>28142</v>
      </c>
      <c r="G186" s="98">
        <f>ROUNDUP(Tabla2[[#This Row],[€uro1]],0)</f>
        <v>27666</v>
      </c>
      <c r="H186" s="18">
        <v>187</v>
      </c>
      <c r="I186" s="16" t="s">
        <v>933</v>
      </c>
      <c r="J186" s="16" t="s">
        <v>920</v>
      </c>
      <c r="K186" s="16" t="s">
        <v>922</v>
      </c>
      <c r="L186" s="16" t="s">
        <v>405</v>
      </c>
      <c r="M186" s="16" t="s">
        <v>926</v>
      </c>
      <c r="N186" s="16" t="s">
        <v>918</v>
      </c>
      <c r="O186" s="16" t="s">
        <v>919</v>
      </c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 t="s">
        <v>60</v>
      </c>
      <c r="AF186" s="16" t="s">
        <v>61</v>
      </c>
      <c r="AG186" s="16" t="s">
        <v>62</v>
      </c>
      <c r="AH186" s="16" t="s">
        <v>170</v>
      </c>
      <c r="AI186" s="16" t="s">
        <v>67</v>
      </c>
      <c r="AJ186" s="16" t="s">
        <v>235</v>
      </c>
      <c r="AK186" s="16" t="s">
        <v>108</v>
      </c>
      <c r="AL186" s="16" t="s">
        <v>92</v>
      </c>
      <c r="AM186" s="16" t="s">
        <v>317</v>
      </c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</row>
    <row r="187" spans="1:132">
      <c r="A187" s="14" t="s">
        <v>690</v>
      </c>
      <c r="B187" s="14" t="str">
        <f>LEFT(Tabla2[[#This Row],[Ref]],10)</f>
        <v>RRCX048005</v>
      </c>
      <c r="C187" s="15">
        <v>34239.9375</v>
      </c>
      <c r="D187" s="25">
        <v>29515</v>
      </c>
      <c r="E187" s="98">
        <f>ROUNDUP(Tabla2[[#This Row],[€uros Antiguo2]]*1.08,0)</f>
        <v>31877</v>
      </c>
      <c r="F187" s="105">
        <f>ROUNDUP(Tabla2[[#This Row],[€uros Antiguo2]]*1.18,0)</f>
        <v>34828</v>
      </c>
      <c r="G187" s="98">
        <f>ROUNDUP(Tabla2[[#This Row],[€uro1]],0)</f>
        <v>34240</v>
      </c>
      <c r="H187" s="18">
        <v>191</v>
      </c>
      <c r="I187" s="16" t="s">
        <v>933</v>
      </c>
      <c r="J187" s="16" t="s">
        <v>920</v>
      </c>
      <c r="K187" s="16" t="s">
        <v>922</v>
      </c>
      <c r="L187" s="16" t="s">
        <v>405</v>
      </c>
      <c r="M187" s="16" t="s">
        <v>926</v>
      </c>
      <c r="N187" s="16" t="s">
        <v>918</v>
      </c>
      <c r="O187" s="16" t="s">
        <v>919</v>
      </c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 t="s">
        <v>60</v>
      </c>
      <c r="AF187" s="16" t="s">
        <v>61</v>
      </c>
      <c r="AG187" s="16" t="s">
        <v>62</v>
      </c>
      <c r="AH187" s="16" t="s">
        <v>170</v>
      </c>
      <c r="AI187" s="16" t="s">
        <v>67</v>
      </c>
      <c r="AJ187" s="16" t="s">
        <v>235</v>
      </c>
      <c r="AK187" s="16" t="s">
        <v>108</v>
      </c>
      <c r="AL187" s="16" t="s">
        <v>92</v>
      </c>
      <c r="AM187" s="16" t="s">
        <v>317</v>
      </c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</row>
    <row r="188" spans="1:132">
      <c r="A188" s="14" t="s">
        <v>688</v>
      </c>
      <c r="B188" s="14" t="str">
        <f>LEFT(Tabla2[[#This Row],[Ref]],10)</f>
        <v>RRCX048005</v>
      </c>
      <c r="C188" s="15">
        <v>31779.992647058825</v>
      </c>
      <c r="D188" s="1">
        <v>27395</v>
      </c>
      <c r="E188" s="98">
        <f>ROUNDUP(Tabla2[[#This Row],[€uros Antiguo2]]*1.08,0)</f>
        <v>29587</v>
      </c>
      <c r="F188" s="105">
        <f>ROUNDUP(Tabla2[[#This Row],[€uros Antiguo2]]*1.18,0)</f>
        <v>32327</v>
      </c>
      <c r="G188" s="98">
        <f>ROUNDUP(Tabla2[[#This Row],[€uro1]],0)</f>
        <v>31780</v>
      </c>
      <c r="H188" s="18">
        <v>195</v>
      </c>
      <c r="I188" s="16" t="s">
        <v>933</v>
      </c>
      <c r="J188" s="16" t="s">
        <v>920</v>
      </c>
      <c r="K188" s="16" t="s">
        <v>922</v>
      </c>
      <c r="L188" s="16" t="s">
        <v>405</v>
      </c>
      <c r="M188" s="16" t="s">
        <v>926</v>
      </c>
      <c r="N188" s="16" t="s">
        <v>918</v>
      </c>
      <c r="O188" s="16" t="s">
        <v>919</v>
      </c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 t="s">
        <v>60</v>
      </c>
      <c r="AF188" s="16" t="s">
        <v>61</v>
      </c>
      <c r="AG188" s="16" t="s">
        <v>62</v>
      </c>
      <c r="AH188" s="16" t="s">
        <v>170</v>
      </c>
      <c r="AI188" s="16" t="s">
        <v>67</v>
      </c>
      <c r="AJ188" s="16" t="s">
        <v>235</v>
      </c>
      <c r="AK188" s="16" t="s">
        <v>108</v>
      </c>
      <c r="AL188" s="16" t="s">
        <v>92</v>
      </c>
      <c r="AM188" s="16" t="s">
        <v>317</v>
      </c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</row>
    <row r="189" spans="1:132">
      <c r="A189" s="3" t="s">
        <v>2107</v>
      </c>
      <c r="B189" s="3" t="str">
        <f>LEFT(Tabla2[[#This Row],[Ref]],10)</f>
        <v>RRCX048005</v>
      </c>
      <c r="C189" s="21"/>
      <c r="D189" s="25">
        <v>27036</v>
      </c>
      <c r="E189" s="98">
        <f>ROUNDUP(Tabla2[[#This Row],[€uros Antiguo2]]*1.08,0)</f>
        <v>29199</v>
      </c>
      <c r="F189" s="105">
        <f>ROUNDUP(Tabla2[[#This Row],[€uros Antiguo2]]*1.18,0)</f>
        <v>31903</v>
      </c>
      <c r="G189" s="98">
        <f>ROUNDUP(Tabla2[[#This Row],[€uro1]],0)</f>
        <v>0</v>
      </c>
      <c r="H189" s="18">
        <v>193</v>
      </c>
      <c r="I189" t="s">
        <v>933</v>
      </c>
      <c r="J189" t="s">
        <v>920</v>
      </c>
      <c r="K189" t="s">
        <v>922</v>
      </c>
      <c r="L189" t="s">
        <v>405</v>
      </c>
      <c r="M189" t="s">
        <v>926</v>
      </c>
      <c r="N189" t="s">
        <v>918</v>
      </c>
      <c r="O189" t="s">
        <v>919</v>
      </c>
      <c r="AE189" t="s">
        <v>60</v>
      </c>
      <c r="AF189" t="s">
        <v>61</v>
      </c>
      <c r="AG189" t="s">
        <v>62</v>
      </c>
      <c r="AH189" t="s">
        <v>170</v>
      </c>
      <c r="AI189" t="s">
        <v>67</v>
      </c>
      <c r="AJ189" t="s">
        <v>235</v>
      </c>
      <c r="AK189" t="s">
        <v>108</v>
      </c>
      <c r="AL189" t="s">
        <v>92</v>
      </c>
      <c r="AM189" t="s">
        <v>317</v>
      </c>
    </row>
    <row r="190" spans="1:132" s="16" customFormat="1">
      <c r="A190" s="3" t="s">
        <v>687</v>
      </c>
      <c r="B190" s="3" t="str">
        <f>LEFT(Tabla2[[#This Row],[Ref]],10)</f>
        <v>RRCX048004</v>
      </c>
      <c r="C190" s="11">
        <v>32745.64</v>
      </c>
      <c r="D190" s="1">
        <v>28229</v>
      </c>
      <c r="E190" s="98">
        <f>ROUNDUP(Tabla2[[#This Row],[€uros Antiguo2]]*1.08,0)</f>
        <v>30488</v>
      </c>
      <c r="F190" s="105">
        <f>ROUNDUP(Tabla2[[#This Row],[€uros Antiguo2]]*1.18,0)</f>
        <v>33311</v>
      </c>
      <c r="G190" s="98">
        <f>ROUNDUP(Tabla2[[#This Row],[€uro1]],0)</f>
        <v>32746</v>
      </c>
      <c r="H190" s="18">
        <v>184</v>
      </c>
      <c r="I190" t="s">
        <v>938</v>
      </c>
      <c r="J190" t="s">
        <v>920</v>
      </c>
      <c r="K190" t="s">
        <v>922</v>
      </c>
      <c r="L190" t="s">
        <v>405</v>
      </c>
      <c r="M190" t="s">
        <v>926</v>
      </c>
      <c r="N190" t="s">
        <v>918</v>
      </c>
      <c r="O190" t="s">
        <v>919</v>
      </c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 t="s">
        <v>60</v>
      </c>
      <c r="AF190" t="s">
        <v>61</v>
      </c>
      <c r="AG190" t="s">
        <v>62</v>
      </c>
      <c r="AH190" t="s">
        <v>170</v>
      </c>
      <c r="AI190" t="s">
        <v>67</v>
      </c>
      <c r="AJ190" t="s">
        <v>235</v>
      </c>
      <c r="AK190" t="s">
        <v>108</v>
      </c>
      <c r="AL190" t="s">
        <v>92</v>
      </c>
      <c r="AM190" t="s">
        <v>317</v>
      </c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</row>
    <row r="191" spans="1:132" s="16" customFormat="1">
      <c r="A191" s="3" t="s">
        <v>683</v>
      </c>
      <c r="B191" s="3" t="str">
        <f>LEFT(Tabla2[[#This Row],[Ref]],10)</f>
        <v>RRCX048004</v>
      </c>
      <c r="C191" s="11">
        <v>30211.039999999997</v>
      </c>
      <c r="D191" s="1">
        <v>26044</v>
      </c>
      <c r="E191" s="98">
        <f>ROUNDUP(Tabla2[[#This Row],[€uros Antiguo2]]*1.08,0)</f>
        <v>28128</v>
      </c>
      <c r="F191" s="105">
        <f>ROUNDUP(Tabla2[[#This Row],[€uros Antiguo2]]*1.18,0)</f>
        <v>30732</v>
      </c>
      <c r="G191" s="98">
        <f>ROUNDUP(Tabla2[[#This Row],[€uro1]],0)</f>
        <v>30212</v>
      </c>
      <c r="H191" s="18">
        <v>188</v>
      </c>
      <c r="I191" t="s">
        <v>938</v>
      </c>
      <c r="J191" t="s">
        <v>920</v>
      </c>
      <c r="K191" t="s">
        <v>922</v>
      </c>
      <c r="L191" t="s">
        <v>405</v>
      </c>
      <c r="M191" t="s">
        <v>926</v>
      </c>
      <c r="N191" t="s">
        <v>918</v>
      </c>
      <c r="O191" t="s">
        <v>919</v>
      </c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 t="s">
        <v>60</v>
      </c>
      <c r="AF191" t="s">
        <v>61</v>
      </c>
      <c r="AG191" t="s">
        <v>62</v>
      </c>
      <c r="AH191" t="s">
        <v>170</v>
      </c>
      <c r="AI191" t="s">
        <v>67</v>
      </c>
      <c r="AJ191" t="s">
        <v>235</v>
      </c>
      <c r="AK191" t="s">
        <v>108</v>
      </c>
      <c r="AL191" t="s">
        <v>92</v>
      </c>
      <c r="AM191" t="s">
        <v>317</v>
      </c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</row>
    <row r="192" spans="1:132" s="16" customFormat="1">
      <c r="A192" s="3" t="s">
        <v>685</v>
      </c>
      <c r="B192" s="3" t="str">
        <f>LEFT(Tabla2[[#This Row],[Ref]],10)</f>
        <v>RRCX048004</v>
      </c>
      <c r="C192" s="11">
        <v>30760.879999999997</v>
      </c>
      <c r="D192" s="1">
        <v>25671</v>
      </c>
      <c r="E192" s="98">
        <f>ROUNDUP(Tabla2[[#This Row],[€uros Antiguo2]]*1.08,0)</f>
        <v>27725</v>
      </c>
      <c r="F192" s="105">
        <f>ROUNDUP(Tabla2[[#This Row],[€uros Antiguo2]]*1.18,0)</f>
        <v>30292</v>
      </c>
      <c r="G192" s="98">
        <f>ROUNDUP(Tabla2[[#This Row],[€uro1]],0)</f>
        <v>30761</v>
      </c>
      <c r="H192" s="18">
        <v>186</v>
      </c>
      <c r="I192" t="s">
        <v>938</v>
      </c>
      <c r="J192" t="s">
        <v>920</v>
      </c>
      <c r="K192" t="s">
        <v>922</v>
      </c>
      <c r="L192" t="s">
        <v>405</v>
      </c>
      <c r="M192" t="s">
        <v>926</v>
      </c>
      <c r="N192" t="s">
        <v>918</v>
      </c>
      <c r="O192" t="s">
        <v>919</v>
      </c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 t="s">
        <v>60</v>
      </c>
      <c r="AF192" t="s">
        <v>61</v>
      </c>
      <c r="AG192" t="s">
        <v>62</v>
      </c>
      <c r="AH192" t="s">
        <v>170</v>
      </c>
      <c r="AI192" t="s">
        <v>67</v>
      </c>
      <c r="AJ192" t="s">
        <v>235</v>
      </c>
      <c r="AK192" t="s">
        <v>108</v>
      </c>
      <c r="AL192" t="s">
        <v>92</v>
      </c>
      <c r="AM192" t="s">
        <v>317</v>
      </c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</row>
    <row r="193" spans="1:132" s="16" customFormat="1">
      <c r="A193" s="3" t="s">
        <v>691</v>
      </c>
      <c r="B193" s="3" t="str">
        <f>LEFT(Tabla2[[#This Row],[Ref]],10)</f>
        <v>RRCX048005</v>
      </c>
      <c r="C193" s="11">
        <v>36080.639999999999</v>
      </c>
      <c r="D193" s="25">
        <v>31104</v>
      </c>
      <c r="E193" s="98">
        <f>ROUNDUP(Tabla2[[#This Row],[€uros Antiguo2]]*1.08,0)</f>
        <v>33593</v>
      </c>
      <c r="F193" s="105">
        <f>ROUNDUP(Tabla2[[#This Row],[€uros Antiguo2]]*1.18,0)</f>
        <v>36703</v>
      </c>
      <c r="G193" s="98">
        <f>ROUNDUP(Tabla2[[#This Row],[€uro1]],0)</f>
        <v>36081</v>
      </c>
      <c r="H193" s="18">
        <v>190</v>
      </c>
      <c r="I193" t="s">
        <v>938</v>
      </c>
      <c r="J193" t="s">
        <v>920</v>
      </c>
      <c r="K193" t="s">
        <v>922</v>
      </c>
      <c r="L193" t="s">
        <v>405</v>
      </c>
      <c r="M193" t="s">
        <v>926</v>
      </c>
      <c r="N193" t="s">
        <v>918</v>
      </c>
      <c r="O193" t="s">
        <v>919</v>
      </c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 t="s">
        <v>60</v>
      </c>
      <c r="AF193" t="s">
        <v>61</v>
      </c>
      <c r="AG193" t="s">
        <v>62</v>
      </c>
      <c r="AH193" t="s">
        <v>170</v>
      </c>
      <c r="AI193" t="s">
        <v>67</v>
      </c>
      <c r="AJ193" t="s">
        <v>235</v>
      </c>
      <c r="AK193" t="s">
        <v>108</v>
      </c>
      <c r="AL193" t="s">
        <v>92</v>
      </c>
      <c r="AM193" t="s">
        <v>317</v>
      </c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</row>
    <row r="194" spans="1:132">
      <c r="A194" s="3" t="s">
        <v>689</v>
      </c>
      <c r="B194" s="3" t="str">
        <f>LEFT(Tabla2[[#This Row],[Ref]],10)</f>
        <v>RRCX048005</v>
      </c>
      <c r="C194" s="11">
        <v>33548.36</v>
      </c>
      <c r="D194" s="1">
        <v>28921</v>
      </c>
      <c r="E194" s="98">
        <f>ROUNDUP(Tabla2[[#This Row],[€uros Antiguo2]]*1.08,0)</f>
        <v>31235</v>
      </c>
      <c r="F194" s="105">
        <f>ROUNDUP(Tabla2[[#This Row],[€uros Antiguo2]]*1.18,0)</f>
        <v>34127</v>
      </c>
      <c r="G194" s="98">
        <f>ROUNDUP(Tabla2[[#This Row],[€uro1]],0)</f>
        <v>33549</v>
      </c>
      <c r="H194" s="18">
        <v>194</v>
      </c>
      <c r="I194" t="s">
        <v>938</v>
      </c>
      <c r="J194" t="s">
        <v>920</v>
      </c>
      <c r="K194" t="s">
        <v>922</v>
      </c>
      <c r="L194" t="s">
        <v>405</v>
      </c>
      <c r="M194" t="s">
        <v>926</v>
      </c>
      <c r="N194" t="s">
        <v>918</v>
      </c>
      <c r="O194" t="s">
        <v>919</v>
      </c>
      <c r="AE194" t="s">
        <v>60</v>
      </c>
      <c r="AF194" t="s">
        <v>61</v>
      </c>
      <c r="AG194" t="s">
        <v>62</v>
      </c>
      <c r="AH194" t="s">
        <v>170</v>
      </c>
      <c r="AI194" t="s">
        <v>67</v>
      </c>
      <c r="AJ194" t="s">
        <v>235</v>
      </c>
      <c r="AK194" t="s">
        <v>108</v>
      </c>
      <c r="AL194" t="s">
        <v>92</v>
      </c>
      <c r="AM194" t="s">
        <v>317</v>
      </c>
    </row>
    <row r="195" spans="1:132" s="16" customFormat="1">
      <c r="A195" s="3" t="s">
        <v>2202</v>
      </c>
      <c r="B195" s="3" t="str">
        <f>LEFT(Tabla2[[#This Row],[Ref]],10)</f>
        <v>RRCX048005</v>
      </c>
      <c r="C195" s="21"/>
      <c r="D195" s="25">
        <v>28551</v>
      </c>
      <c r="E195" s="98">
        <f>ROUNDUP(Tabla2[[#This Row],[€uros Antiguo2]]*1.08,0)</f>
        <v>30836</v>
      </c>
      <c r="F195" s="105">
        <f>ROUNDUP(Tabla2[[#This Row],[€uros Antiguo2]]*1.18,0)</f>
        <v>33691</v>
      </c>
      <c r="G195" s="98">
        <f>ROUNDUP(Tabla2[[#This Row],[€uro1]],0)</f>
        <v>0</v>
      </c>
      <c r="H195" s="18">
        <v>192</v>
      </c>
      <c r="I195" t="s">
        <v>938</v>
      </c>
      <c r="J195" t="s">
        <v>920</v>
      </c>
      <c r="K195" t="s">
        <v>922</v>
      </c>
      <c r="L195" t="s">
        <v>405</v>
      </c>
      <c r="M195" t="s">
        <v>926</v>
      </c>
      <c r="N195" t="s">
        <v>918</v>
      </c>
      <c r="O195" t="s">
        <v>919</v>
      </c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 t="s">
        <v>60</v>
      </c>
      <c r="AF195" t="s">
        <v>61</v>
      </c>
      <c r="AG195" t="s">
        <v>62</v>
      </c>
      <c r="AH195" t="s">
        <v>170</v>
      </c>
      <c r="AI195" t="s">
        <v>67</v>
      </c>
      <c r="AJ195" t="s">
        <v>235</v>
      </c>
      <c r="AK195" t="s">
        <v>108</v>
      </c>
      <c r="AL195" t="s">
        <v>92</v>
      </c>
      <c r="AM195" t="s">
        <v>317</v>
      </c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</row>
    <row r="196" spans="1:132" s="16" customFormat="1">
      <c r="A196" s="14" t="s">
        <v>692</v>
      </c>
      <c r="B196" s="14" t="str">
        <f>LEFT(Tabla2[[#This Row],[Ref]],10)</f>
        <v>RRCX061004</v>
      </c>
      <c r="C196" s="15">
        <v>63152.255514705874</v>
      </c>
      <c r="D196" s="25">
        <v>54439</v>
      </c>
      <c r="E196" s="98">
        <f>ROUNDUP(Tabla2[[#This Row],[€uros Antiguo2]]*1.08,0)</f>
        <v>58795</v>
      </c>
      <c r="F196" s="98">
        <f>ROUNDUP(Tabla2[[#This Row],[€uros Antiguo2]]*1.18,0)</f>
        <v>64239</v>
      </c>
      <c r="G196" s="98">
        <f>ROUNDUP(Tabla2[[#This Row],[€uro1]],0)</f>
        <v>63153</v>
      </c>
      <c r="H196" s="18">
        <v>196</v>
      </c>
      <c r="I196" s="16" t="s">
        <v>929</v>
      </c>
      <c r="J196" s="16" t="s">
        <v>920</v>
      </c>
      <c r="K196" s="16" t="s">
        <v>922</v>
      </c>
      <c r="L196" s="16" t="s">
        <v>405</v>
      </c>
      <c r="M196" s="16" t="s">
        <v>928</v>
      </c>
      <c r="N196" s="16" t="s">
        <v>918</v>
      </c>
      <c r="O196" s="16" t="s">
        <v>919</v>
      </c>
      <c r="AE196" s="16" t="s">
        <v>60</v>
      </c>
      <c r="AF196" s="16" t="s">
        <v>61</v>
      </c>
      <c r="AG196" s="16" t="s">
        <v>62</v>
      </c>
      <c r="AH196" s="16" t="s">
        <v>170</v>
      </c>
      <c r="AI196" s="16" t="s">
        <v>67</v>
      </c>
      <c r="AJ196" s="16" t="s">
        <v>235</v>
      </c>
      <c r="AK196" s="16" t="s">
        <v>108</v>
      </c>
      <c r="AL196" s="16" t="s">
        <v>92</v>
      </c>
      <c r="AM196" s="16" t="s">
        <v>317</v>
      </c>
      <c r="BG196" s="20"/>
    </row>
    <row r="197" spans="1:132" s="16" customFormat="1">
      <c r="A197" s="14" t="s">
        <v>693</v>
      </c>
      <c r="B197" s="14" t="str">
        <f>LEFT(Tabla2[[#This Row],[Ref]],10)</f>
        <v>RRCX061005</v>
      </c>
      <c r="C197" s="15">
        <v>69858.330882352937</v>
      </c>
      <c r="D197" s="25">
        <v>60221</v>
      </c>
      <c r="E197" s="98">
        <f>ROUNDUP(Tabla2[[#This Row],[€uros Antiguo2]]*1.08,0)</f>
        <v>65039</v>
      </c>
      <c r="F197" s="98">
        <f>ROUNDUP(Tabla2[[#This Row],[€uros Antiguo2]]*1.18,0)</f>
        <v>71061</v>
      </c>
      <c r="G197" s="98">
        <f>ROUNDUP(Tabla2[[#This Row],[€uro1]],0)</f>
        <v>69859</v>
      </c>
      <c r="H197" s="18">
        <v>197</v>
      </c>
      <c r="I197" s="16" t="s">
        <v>929</v>
      </c>
      <c r="J197" s="16" t="s">
        <v>920</v>
      </c>
      <c r="K197" s="16" t="s">
        <v>922</v>
      </c>
      <c r="L197" s="16" t="s">
        <v>405</v>
      </c>
      <c r="M197" s="16" t="s">
        <v>928</v>
      </c>
      <c r="N197" s="16" t="s">
        <v>918</v>
      </c>
      <c r="O197" s="16" t="s">
        <v>919</v>
      </c>
      <c r="AE197" s="16" t="s">
        <v>60</v>
      </c>
      <c r="AF197" s="16" t="s">
        <v>61</v>
      </c>
      <c r="AG197" s="16" t="s">
        <v>62</v>
      </c>
      <c r="AH197" s="16" t="s">
        <v>170</v>
      </c>
      <c r="AI197" s="16" t="s">
        <v>67</v>
      </c>
      <c r="AJ197" s="16" t="s">
        <v>235</v>
      </c>
      <c r="AK197" s="16" t="s">
        <v>108</v>
      </c>
      <c r="AL197" s="16" t="s">
        <v>92</v>
      </c>
      <c r="AM197" s="16" t="s">
        <v>317</v>
      </c>
      <c r="BG197" s="20"/>
    </row>
    <row r="198" spans="1:132" s="16" customFormat="1">
      <c r="A198" s="14" t="s">
        <v>696</v>
      </c>
      <c r="B198" s="14" t="str">
        <f>LEFT(Tabla2[[#This Row],[Ref]],10)</f>
        <v>RRCX068004</v>
      </c>
      <c r="C198" s="15">
        <v>43448.211397058818</v>
      </c>
      <c r="D198" s="25">
        <v>37453</v>
      </c>
      <c r="E198" s="98">
        <f>ROUNDUP(Tabla2[[#This Row],[€uros Antiguo2]]*1.08,0)</f>
        <v>40450</v>
      </c>
      <c r="F198" s="105">
        <f>ROUNDUP(Tabla2[[#This Row],[€uros Antiguo2]]*1.18,0)</f>
        <v>44195</v>
      </c>
      <c r="G198" s="98">
        <f>ROUNDUP(Tabla2[[#This Row],[€uro1]],0)</f>
        <v>43449</v>
      </c>
      <c r="H198" s="18">
        <v>198</v>
      </c>
      <c r="I198" s="16" t="s">
        <v>938</v>
      </c>
      <c r="J198" s="16" t="s">
        <v>920</v>
      </c>
      <c r="K198" s="16" t="s">
        <v>922</v>
      </c>
      <c r="L198" s="16" t="s">
        <v>405</v>
      </c>
      <c r="M198" s="16" t="s">
        <v>926</v>
      </c>
      <c r="N198" s="16" t="s">
        <v>918</v>
      </c>
      <c r="O198" s="16" t="s">
        <v>919</v>
      </c>
      <c r="AE198" s="16" t="s">
        <v>60</v>
      </c>
      <c r="AF198" s="16" t="s">
        <v>61</v>
      </c>
      <c r="AG198" s="16" t="s">
        <v>62</v>
      </c>
      <c r="AH198" s="16" t="s">
        <v>170</v>
      </c>
      <c r="AI198" s="16" t="s">
        <v>67</v>
      </c>
      <c r="AJ198" s="16" t="s">
        <v>235</v>
      </c>
      <c r="AK198" s="16" t="s">
        <v>108</v>
      </c>
      <c r="AL198" s="16" t="s">
        <v>92</v>
      </c>
      <c r="AM198" s="16" t="s">
        <v>317</v>
      </c>
    </row>
    <row r="199" spans="1:132" s="16" customFormat="1">
      <c r="A199" s="14" t="s">
        <v>694</v>
      </c>
      <c r="B199" s="14" t="str">
        <f>LEFT(Tabla2[[#This Row],[Ref]],10)</f>
        <v>RRCX068004</v>
      </c>
      <c r="C199" s="15">
        <v>39760.560661764699</v>
      </c>
      <c r="D199" s="25">
        <v>34275</v>
      </c>
      <c r="E199" s="98">
        <f>ROUNDUP(Tabla2[[#This Row],[€uros Antiguo2]]*1.08,0)</f>
        <v>37017</v>
      </c>
      <c r="F199" s="105">
        <f>ROUNDUP(Tabla2[[#This Row],[€uros Antiguo2]]*1.18,0)</f>
        <v>40445</v>
      </c>
      <c r="G199" s="98">
        <f>ROUNDUP(Tabla2[[#This Row],[€uro1]],0)</f>
        <v>39761</v>
      </c>
      <c r="H199" s="18">
        <v>200</v>
      </c>
      <c r="I199" s="16" t="s">
        <v>938</v>
      </c>
      <c r="J199" s="16" t="s">
        <v>920</v>
      </c>
      <c r="K199" s="16" t="s">
        <v>922</v>
      </c>
      <c r="L199" s="16" t="s">
        <v>405</v>
      </c>
      <c r="M199" s="16" t="s">
        <v>926</v>
      </c>
      <c r="N199" s="16" t="s">
        <v>918</v>
      </c>
      <c r="O199" s="16" t="s">
        <v>919</v>
      </c>
      <c r="AE199" s="16" t="s">
        <v>60</v>
      </c>
      <c r="AF199" s="16" t="s">
        <v>61</v>
      </c>
      <c r="AG199" s="16" t="s">
        <v>62</v>
      </c>
      <c r="AH199" s="16" t="s">
        <v>170</v>
      </c>
      <c r="AI199" s="16" t="s">
        <v>67</v>
      </c>
      <c r="AJ199" s="16" t="s">
        <v>235</v>
      </c>
      <c r="AK199" s="16" t="s">
        <v>108</v>
      </c>
      <c r="AL199" s="16" t="s">
        <v>92</v>
      </c>
      <c r="AM199" s="16" t="s">
        <v>317</v>
      </c>
    </row>
    <row r="200" spans="1:132" s="16" customFormat="1">
      <c r="A200" s="14" t="s">
        <v>695</v>
      </c>
      <c r="B200" s="14" t="str">
        <f>LEFT(Tabla2[[#This Row],[Ref]],10)</f>
        <v>RRCX068004</v>
      </c>
      <c r="C200" s="15">
        <v>39134.018382352937</v>
      </c>
      <c r="D200" s="25">
        <v>33735</v>
      </c>
      <c r="E200" s="98">
        <f>ROUNDUP(Tabla2[[#This Row],[€uros Antiguo2]]*1.08,0)</f>
        <v>36434</v>
      </c>
      <c r="F200" s="105">
        <f>ROUNDUP(Tabla2[[#This Row],[€uros Antiguo2]]*1.18,0)</f>
        <v>39808</v>
      </c>
      <c r="G200" s="98">
        <f>ROUNDUP(Tabla2[[#This Row],[€uro1]],0)</f>
        <v>39135</v>
      </c>
      <c r="H200" s="18">
        <v>199</v>
      </c>
      <c r="I200" s="16" t="s">
        <v>938</v>
      </c>
      <c r="J200" s="16" t="s">
        <v>920</v>
      </c>
      <c r="K200" s="16" t="s">
        <v>922</v>
      </c>
      <c r="L200" s="16" t="s">
        <v>405</v>
      </c>
      <c r="M200" s="16" t="s">
        <v>926</v>
      </c>
      <c r="N200" s="16" t="s">
        <v>918</v>
      </c>
      <c r="O200" s="16" t="s">
        <v>919</v>
      </c>
      <c r="AE200" s="16" t="s">
        <v>60</v>
      </c>
      <c r="AF200" s="16" t="s">
        <v>61</v>
      </c>
      <c r="AG200" s="16" t="s">
        <v>62</v>
      </c>
      <c r="AH200" s="16" t="s">
        <v>170</v>
      </c>
      <c r="AI200" s="16" t="s">
        <v>67</v>
      </c>
      <c r="AJ200" s="16" t="s">
        <v>235</v>
      </c>
      <c r="AK200" s="16" t="s">
        <v>108</v>
      </c>
      <c r="AL200" s="16" t="s">
        <v>92</v>
      </c>
      <c r="AM200" s="16" t="s">
        <v>317</v>
      </c>
    </row>
    <row r="201" spans="1:132" s="16" customFormat="1">
      <c r="A201" s="14" t="s">
        <v>699</v>
      </c>
      <c r="B201" s="14" t="str">
        <f>LEFT(Tabla2[[#This Row],[Ref]],10)</f>
        <v>RRCX068005</v>
      </c>
      <c r="C201" s="15">
        <v>48178.753676470587</v>
      </c>
      <c r="D201" s="25">
        <v>41531</v>
      </c>
      <c r="E201" s="98">
        <f>ROUNDUP(Tabla2[[#This Row],[€uros Antiguo2]]*1.08,0)</f>
        <v>44854</v>
      </c>
      <c r="F201" s="105">
        <f>ROUNDUP(Tabla2[[#This Row],[€uros Antiguo2]]*1.18,0)</f>
        <v>49007</v>
      </c>
      <c r="G201" s="98">
        <f>ROUNDUP(Tabla2[[#This Row],[€uro1]],0)</f>
        <v>48179</v>
      </c>
      <c r="H201" s="18">
        <v>201</v>
      </c>
      <c r="I201" s="16" t="s">
        <v>938</v>
      </c>
      <c r="J201" s="16" t="s">
        <v>920</v>
      </c>
      <c r="K201" s="16" t="s">
        <v>922</v>
      </c>
      <c r="L201" s="16" t="s">
        <v>405</v>
      </c>
      <c r="M201" s="16" t="s">
        <v>926</v>
      </c>
      <c r="N201" s="16" t="s">
        <v>918</v>
      </c>
      <c r="O201" s="16" t="s">
        <v>919</v>
      </c>
      <c r="AE201" s="16" t="s">
        <v>60</v>
      </c>
      <c r="AF201" s="16" t="s">
        <v>61</v>
      </c>
      <c r="AG201" s="16" t="s">
        <v>62</v>
      </c>
      <c r="AH201" s="16" t="s">
        <v>170</v>
      </c>
      <c r="AI201" s="16" t="s">
        <v>67</v>
      </c>
      <c r="AJ201" s="16" t="s">
        <v>235</v>
      </c>
      <c r="AK201" s="16" t="s">
        <v>108</v>
      </c>
      <c r="AL201" s="16" t="s">
        <v>92</v>
      </c>
      <c r="AM201" s="16" t="s">
        <v>317</v>
      </c>
    </row>
    <row r="202" spans="1:132" s="16" customFormat="1">
      <c r="A202" s="14" t="s">
        <v>697</v>
      </c>
      <c r="B202" s="14" t="str">
        <f>LEFT(Tabla2[[#This Row],[Ref]],10)</f>
        <v>RRCX068005</v>
      </c>
      <c r="C202" s="15">
        <v>44491.318014705874</v>
      </c>
      <c r="D202" s="25">
        <v>38353</v>
      </c>
      <c r="E202" s="98">
        <f>ROUNDUP(Tabla2[[#This Row],[€uros Antiguo2]]*1.08,0)</f>
        <v>41422</v>
      </c>
      <c r="F202" s="105">
        <f>ROUNDUP(Tabla2[[#This Row],[€uros Antiguo2]]*1.18,0)</f>
        <v>45257</v>
      </c>
      <c r="G202" s="98">
        <f>ROUNDUP(Tabla2[[#This Row],[€uro1]],0)</f>
        <v>44492</v>
      </c>
      <c r="H202" s="18">
        <v>203</v>
      </c>
      <c r="I202" s="16" t="s">
        <v>938</v>
      </c>
      <c r="J202" s="16" t="s">
        <v>920</v>
      </c>
      <c r="K202" s="16" t="s">
        <v>922</v>
      </c>
      <c r="L202" s="16" t="s">
        <v>405</v>
      </c>
      <c r="M202" s="16" t="s">
        <v>926</v>
      </c>
      <c r="N202" s="16" t="s">
        <v>918</v>
      </c>
      <c r="O202" s="16" t="s">
        <v>919</v>
      </c>
      <c r="AE202" s="16" t="s">
        <v>60</v>
      </c>
      <c r="AF202" s="16" t="s">
        <v>61</v>
      </c>
      <c r="AG202" s="16" t="s">
        <v>62</v>
      </c>
      <c r="AH202" s="16" t="s">
        <v>170</v>
      </c>
      <c r="AI202" s="16" t="s">
        <v>67</v>
      </c>
      <c r="AJ202" s="16" t="s">
        <v>235</v>
      </c>
      <c r="AK202" s="16" t="s">
        <v>108</v>
      </c>
      <c r="AL202" s="16" t="s">
        <v>92</v>
      </c>
      <c r="AM202" s="16" t="s">
        <v>317</v>
      </c>
    </row>
    <row r="203" spans="1:132" s="16" customFormat="1">
      <c r="A203" s="14" t="s">
        <v>698</v>
      </c>
      <c r="B203" s="14" t="str">
        <f>LEFT(Tabla2[[#This Row],[Ref]],10)</f>
        <v>RRCX068005</v>
      </c>
      <c r="C203" s="15">
        <v>43866.661764705874</v>
      </c>
      <c r="D203" s="25">
        <v>37814</v>
      </c>
      <c r="E203" s="98">
        <f>ROUNDUP(Tabla2[[#This Row],[€uros Antiguo2]]*1.08,0)</f>
        <v>40840</v>
      </c>
      <c r="F203" s="105">
        <f>ROUNDUP(Tabla2[[#This Row],[€uros Antiguo2]]*1.18,0)</f>
        <v>44621</v>
      </c>
      <c r="G203" s="98">
        <f>ROUNDUP(Tabla2[[#This Row],[€uro1]],0)</f>
        <v>43867</v>
      </c>
      <c r="H203" s="18">
        <v>202</v>
      </c>
      <c r="I203" s="16" t="s">
        <v>938</v>
      </c>
      <c r="J203" s="16" t="s">
        <v>920</v>
      </c>
      <c r="K203" s="16" t="s">
        <v>922</v>
      </c>
      <c r="L203" s="16" t="s">
        <v>405</v>
      </c>
      <c r="M203" s="16" t="s">
        <v>926</v>
      </c>
      <c r="N203" s="16" t="s">
        <v>918</v>
      </c>
      <c r="O203" s="16" t="s">
        <v>919</v>
      </c>
      <c r="AE203" s="16" t="s">
        <v>60</v>
      </c>
      <c r="AF203" s="16" t="s">
        <v>61</v>
      </c>
      <c r="AG203" s="16" t="s">
        <v>62</v>
      </c>
      <c r="AH203" s="16" t="s">
        <v>170</v>
      </c>
      <c r="AI203" s="16" t="s">
        <v>67</v>
      </c>
      <c r="AJ203" s="16" t="s">
        <v>235</v>
      </c>
      <c r="AK203" s="16" t="s">
        <v>108</v>
      </c>
      <c r="AL203" s="16" t="s">
        <v>92</v>
      </c>
      <c r="AM203" s="16" t="s">
        <v>317</v>
      </c>
    </row>
    <row r="204" spans="1:132" s="16" customFormat="1">
      <c r="A204" s="14" t="s">
        <v>702</v>
      </c>
      <c r="B204" s="14" t="str">
        <f>LEFT(Tabla2[[#This Row],[Ref]],10)</f>
        <v>RRCX088004</v>
      </c>
      <c r="C204" s="15">
        <v>56144.481617647056</v>
      </c>
      <c r="D204" s="25">
        <v>48398</v>
      </c>
      <c r="E204" s="98">
        <f>ROUNDUP(Tabla2[[#This Row],[€uros Antiguo2]]*1.08,0)</f>
        <v>52270</v>
      </c>
      <c r="F204" s="105">
        <f>ROUNDUP(Tabla2[[#This Row],[€uros Antiguo2]]*1.18,0)</f>
        <v>57110</v>
      </c>
      <c r="G204" s="98">
        <f>ROUNDUP(Tabla2[[#This Row],[€uro1]],0)</f>
        <v>56145</v>
      </c>
      <c r="H204" s="18">
        <v>204</v>
      </c>
      <c r="I204" s="16" t="s">
        <v>938</v>
      </c>
      <c r="J204" s="16" t="s">
        <v>920</v>
      </c>
      <c r="K204" s="16" t="s">
        <v>922</v>
      </c>
      <c r="L204" s="16" t="s">
        <v>405</v>
      </c>
      <c r="M204" s="16" t="s">
        <v>926</v>
      </c>
      <c r="N204" s="16" t="s">
        <v>918</v>
      </c>
      <c r="O204" s="16" t="s">
        <v>919</v>
      </c>
      <c r="AE204" s="16" t="s">
        <v>60</v>
      </c>
      <c r="AF204" s="16" t="s">
        <v>61</v>
      </c>
      <c r="AG204" s="16" t="s">
        <v>62</v>
      </c>
      <c r="AH204" s="16" t="s">
        <v>170</v>
      </c>
      <c r="AI204" s="16" t="s">
        <v>67</v>
      </c>
      <c r="AJ204" s="16" t="s">
        <v>235</v>
      </c>
      <c r="AK204" s="16" t="s">
        <v>108</v>
      </c>
      <c r="AL204" s="16" t="s">
        <v>92</v>
      </c>
      <c r="AM204" s="16" t="s">
        <v>317</v>
      </c>
    </row>
    <row r="205" spans="1:132" s="16" customFormat="1">
      <c r="A205" s="14" t="s">
        <v>700</v>
      </c>
      <c r="B205" s="14" t="str">
        <f>LEFT(Tabla2[[#This Row],[Ref]],10)</f>
        <v>RRCX088004</v>
      </c>
      <c r="C205" s="15">
        <v>51227.073529411762</v>
      </c>
      <c r="D205" s="25">
        <v>44159</v>
      </c>
      <c r="E205" s="98">
        <f>ROUNDUP(Tabla2[[#This Row],[€uros Antiguo2]]*1.08,0)</f>
        <v>47692</v>
      </c>
      <c r="F205" s="105">
        <f>ROUNDUP(Tabla2[[#This Row],[€uros Antiguo2]]*1.18,0)</f>
        <v>52108</v>
      </c>
      <c r="G205" s="98">
        <f>ROUNDUP(Tabla2[[#This Row],[€uro1]],0)</f>
        <v>51228</v>
      </c>
      <c r="H205" s="18">
        <v>206</v>
      </c>
      <c r="I205" s="16" t="s">
        <v>938</v>
      </c>
      <c r="J205" s="16" t="s">
        <v>920</v>
      </c>
      <c r="K205" s="16" t="s">
        <v>922</v>
      </c>
      <c r="L205" s="16" t="s">
        <v>405</v>
      </c>
      <c r="M205" s="16" t="s">
        <v>926</v>
      </c>
      <c r="N205" s="16" t="s">
        <v>918</v>
      </c>
      <c r="O205" s="16" t="s">
        <v>919</v>
      </c>
      <c r="AE205" s="16" t="s">
        <v>60</v>
      </c>
      <c r="AF205" s="16" t="s">
        <v>61</v>
      </c>
      <c r="AG205" s="16" t="s">
        <v>62</v>
      </c>
      <c r="AH205" s="16" t="s">
        <v>170</v>
      </c>
      <c r="AI205" s="16" t="s">
        <v>67</v>
      </c>
      <c r="AJ205" s="16" t="s">
        <v>235</v>
      </c>
      <c r="AK205" s="16" t="s">
        <v>108</v>
      </c>
      <c r="AL205" s="16" t="s">
        <v>92</v>
      </c>
      <c r="AM205" s="16" t="s">
        <v>317</v>
      </c>
    </row>
    <row r="206" spans="1:132">
      <c r="A206" s="3" t="s">
        <v>701</v>
      </c>
      <c r="B206" s="3" t="str">
        <f>LEFT(Tabla2[[#This Row],[Ref]],10)</f>
        <v>RRCX088004</v>
      </c>
      <c r="C206" s="21">
        <v>38586.239999999998</v>
      </c>
      <c r="D206" s="25">
        <v>43439</v>
      </c>
      <c r="E206" s="98">
        <f>ROUNDUP(Tabla2[[#This Row],[€uros Antiguo2]]*1.08,0)</f>
        <v>46915</v>
      </c>
      <c r="F206" s="105">
        <f>ROUNDUP(Tabla2[[#This Row],[€uros Antiguo2]]*1.18,0)</f>
        <v>51259</v>
      </c>
      <c r="G206" s="98">
        <f>ROUNDUP(Tabla2[[#This Row],[€uro1]],0)</f>
        <v>38587</v>
      </c>
      <c r="H206" s="18">
        <v>205</v>
      </c>
      <c r="I206" t="s">
        <v>938</v>
      </c>
      <c r="J206" t="s">
        <v>920</v>
      </c>
      <c r="K206" t="s">
        <v>922</v>
      </c>
      <c r="L206" t="s">
        <v>405</v>
      </c>
      <c r="M206" t="s">
        <v>926</v>
      </c>
      <c r="N206" t="s">
        <v>918</v>
      </c>
      <c r="O206" t="s">
        <v>919</v>
      </c>
      <c r="AE206" t="s">
        <v>60</v>
      </c>
      <c r="AF206" t="s">
        <v>61</v>
      </c>
      <c r="AG206" t="s">
        <v>62</v>
      </c>
      <c r="AH206" t="s">
        <v>170</v>
      </c>
      <c r="AI206" t="s">
        <v>67</v>
      </c>
      <c r="AJ206" t="s">
        <v>235</v>
      </c>
      <c r="AK206" t="s">
        <v>108</v>
      </c>
      <c r="AL206" t="s">
        <v>92</v>
      </c>
      <c r="AM206" t="s">
        <v>317</v>
      </c>
    </row>
    <row r="207" spans="1:132" s="16" customFormat="1">
      <c r="A207" s="14" t="s">
        <v>705</v>
      </c>
      <c r="B207" s="14" t="str">
        <f>LEFT(Tabla2[[#This Row],[Ref]],10)</f>
        <v>RRCX088005</v>
      </c>
      <c r="C207" s="15">
        <v>62510.674632352944</v>
      </c>
      <c r="D207" s="25">
        <v>53887</v>
      </c>
      <c r="E207" s="98">
        <f>ROUNDUP(Tabla2[[#This Row],[€uros Antiguo2]]*1.08,0)</f>
        <v>58198</v>
      </c>
      <c r="F207" s="105">
        <f>ROUNDUP(Tabla2[[#This Row],[€uros Antiguo2]]*1.18,0)</f>
        <v>63587</v>
      </c>
      <c r="G207" s="98">
        <f>ROUNDUP(Tabla2[[#This Row],[€uro1]],0)</f>
        <v>62511</v>
      </c>
      <c r="H207" s="18">
        <v>207</v>
      </c>
      <c r="I207" s="16" t="s">
        <v>938</v>
      </c>
      <c r="J207" s="16" t="s">
        <v>920</v>
      </c>
      <c r="K207" s="16" t="s">
        <v>922</v>
      </c>
      <c r="L207" s="16" t="s">
        <v>405</v>
      </c>
      <c r="M207" s="16" t="s">
        <v>926</v>
      </c>
      <c r="N207" s="16" t="s">
        <v>918</v>
      </c>
      <c r="O207" s="16" t="s">
        <v>919</v>
      </c>
      <c r="AE207" s="16" t="s">
        <v>60</v>
      </c>
      <c r="AF207" s="16" t="s">
        <v>61</v>
      </c>
      <c r="AG207" s="16" t="s">
        <v>62</v>
      </c>
      <c r="AH207" s="16" t="s">
        <v>170</v>
      </c>
      <c r="AI207" s="16" t="s">
        <v>67</v>
      </c>
      <c r="AJ207" s="16" t="s">
        <v>235</v>
      </c>
      <c r="AK207" s="16" t="s">
        <v>108</v>
      </c>
      <c r="AL207" s="16" t="s">
        <v>92</v>
      </c>
      <c r="AM207" s="16" t="s">
        <v>317</v>
      </c>
    </row>
    <row r="208" spans="1:132" s="16" customFormat="1">
      <c r="A208" s="14" t="s">
        <v>703</v>
      </c>
      <c r="B208" s="14" t="str">
        <f>LEFT(Tabla2[[#This Row],[Ref]],10)</f>
        <v>RRCX088005</v>
      </c>
      <c r="C208" s="15">
        <v>57593.266544117636</v>
      </c>
      <c r="D208" s="25">
        <v>49647</v>
      </c>
      <c r="E208" s="98">
        <f>ROUNDUP(Tabla2[[#This Row],[€uros Antiguo2]]*1.08,0)</f>
        <v>53619</v>
      </c>
      <c r="F208" s="105">
        <f>ROUNDUP(Tabla2[[#This Row],[€uros Antiguo2]]*1.18,0)</f>
        <v>58584</v>
      </c>
      <c r="G208" s="98">
        <f>ROUNDUP(Tabla2[[#This Row],[€uro1]],0)</f>
        <v>57594</v>
      </c>
      <c r="H208" s="18">
        <v>209</v>
      </c>
      <c r="I208" s="16" t="s">
        <v>938</v>
      </c>
      <c r="J208" s="16" t="s">
        <v>920</v>
      </c>
      <c r="K208" s="16" t="s">
        <v>922</v>
      </c>
      <c r="L208" s="16" t="s">
        <v>405</v>
      </c>
      <c r="M208" s="16" t="s">
        <v>926</v>
      </c>
      <c r="N208" s="16" t="s">
        <v>918</v>
      </c>
      <c r="O208" s="16" t="s">
        <v>919</v>
      </c>
      <c r="AE208" s="16" t="s">
        <v>60</v>
      </c>
      <c r="AF208" s="16" t="s">
        <v>61</v>
      </c>
      <c r="AG208" s="16" t="s">
        <v>62</v>
      </c>
      <c r="AH208" s="16" t="s">
        <v>170</v>
      </c>
      <c r="AI208" s="16" t="s">
        <v>67</v>
      </c>
      <c r="AJ208" s="16" t="s">
        <v>235</v>
      </c>
      <c r="AK208" s="16" t="s">
        <v>108</v>
      </c>
      <c r="AL208" s="16" t="s">
        <v>92</v>
      </c>
      <c r="AM208" s="16" t="s">
        <v>317</v>
      </c>
    </row>
    <row r="209" spans="1:39" s="16" customFormat="1">
      <c r="A209" s="14" t="s">
        <v>704</v>
      </c>
      <c r="B209" s="14" t="str">
        <f>LEFT(Tabla2[[#This Row],[Ref]],10)</f>
        <v>RRCX088005</v>
      </c>
      <c r="C209" s="15">
        <v>56758.466911764684</v>
      </c>
      <c r="D209" s="25">
        <v>48928</v>
      </c>
      <c r="E209" s="98">
        <f>ROUNDUP(Tabla2[[#This Row],[€uros Antiguo2]]*1.08,0)</f>
        <v>52843</v>
      </c>
      <c r="F209" s="105">
        <f>ROUNDUP(Tabla2[[#This Row],[€uros Antiguo2]]*1.18,0)</f>
        <v>57736</v>
      </c>
      <c r="G209" s="98">
        <f>ROUNDUP(Tabla2[[#This Row],[€uro1]],0)</f>
        <v>56759</v>
      </c>
      <c r="H209" s="18">
        <v>208</v>
      </c>
      <c r="I209" s="16" t="s">
        <v>938</v>
      </c>
      <c r="J209" s="16" t="s">
        <v>920</v>
      </c>
      <c r="K209" s="16" t="s">
        <v>922</v>
      </c>
      <c r="L209" s="16" t="s">
        <v>405</v>
      </c>
      <c r="M209" s="16" t="s">
        <v>926</v>
      </c>
      <c r="N209" s="16" t="s">
        <v>918</v>
      </c>
      <c r="O209" s="16" t="s">
        <v>919</v>
      </c>
      <c r="AE209" s="16" t="s">
        <v>60</v>
      </c>
      <c r="AF209" s="16" t="s">
        <v>61</v>
      </c>
      <c r="AG209" s="16" t="s">
        <v>62</v>
      </c>
      <c r="AH209" s="16" t="s">
        <v>170</v>
      </c>
      <c r="AI209" s="16" t="s">
        <v>67</v>
      </c>
      <c r="AJ209" s="16" t="s">
        <v>235</v>
      </c>
      <c r="AK209" s="16" t="s">
        <v>108</v>
      </c>
      <c r="AL209" s="16" t="s">
        <v>92</v>
      </c>
      <c r="AM209" s="16" t="s">
        <v>317</v>
      </c>
    </row>
    <row r="210" spans="1:39" s="16" customFormat="1">
      <c r="A210" s="14" t="s">
        <v>708</v>
      </c>
      <c r="B210" s="14" t="str">
        <f>LEFT(Tabla2[[#This Row],[Ref]],10)</f>
        <v>RRSX015004</v>
      </c>
      <c r="C210" s="15">
        <v>4414.0036764705883</v>
      </c>
      <c r="D210" s="25">
        <v>3804</v>
      </c>
      <c r="E210" s="98">
        <f>ROUNDUP(Tabla2[[#This Row],[€uros Antiguo2]]*1.08,0)</f>
        <v>4109</v>
      </c>
      <c r="F210" s="105">
        <f>ROUNDUP(Tabla2[[#This Row],[€uros Antiguo2]]*1.18,0)</f>
        <v>4489</v>
      </c>
      <c r="G210" s="98">
        <f>ROUNDUP(Tabla2[[#This Row],[€uro1]],0)</f>
        <v>4415</v>
      </c>
      <c r="H210" s="18">
        <v>210</v>
      </c>
      <c r="I210" s="16" t="s">
        <v>934</v>
      </c>
      <c r="J210" s="16" t="s">
        <v>921</v>
      </c>
      <c r="K210" s="16" t="s">
        <v>923</v>
      </c>
      <c r="L210" s="16" t="s">
        <v>405</v>
      </c>
      <c r="M210" s="16" t="s">
        <v>924</v>
      </c>
      <c r="N210" s="16" t="s">
        <v>918</v>
      </c>
      <c r="O210" s="16" t="s">
        <v>919</v>
      </c>
      <c r="AE210" s="16" t="s">
        <v>60</v>
      </c>
      <c r="AF210" s="16" t="s">
        <v>61</v>
      </c>
      <c r="AG210" s="16" t="s">
        <v>62</v>
      </c>
      <c r="AH210" s="16" t="s">
        <v>170</v>
      </c>
      <c r="AI210" s="16" t="s">
        <v>67</v>
      </c>
      <c r="AJ210" s="16" t="s">
        <v>235</v>
      </c>
      <c r="AK210" s="16" t="s">
        <v>108</v>
      </c>
      <c r="AL210" s="16" t="s">
        <v>92</v>
      </c>
      <c r="AM210" s="16" t="s">
        <v>317</v>
      </c>
    </row>
    <row r="211" spans="1:39" s="16" customFormat="1">
      <c r="A211" s="14" t="s">
        <v>707</v>
      </c>
      <c r="B211" s="14" t="str">
        <f>LEFT(Tabla2[[#This Row],[Ref]],10)</f>
        <v>RRSX015004</v>
      </c>
      <c r="C211" s="15">
        <v>3832.0147058823527</v>
      </c>
      <c r="D211" s="25">
        <v>3302</v>
      </c>
      <c r="E211" s="98">
        <f>ROUNDUP(Tabla2[[#This Row],[€uros Antiguo2]]*1.08,0)</f>
        <v>3567</v>
      </c>
      <c r="F211" s="105">
        <f>ROUNDUP(Tabla2[[#This Row],[€uros Antiguo2]]*1.18,0)</f>
        <v>3897</v>
      </c>
      <c r="G211" s="98">
        <f>ROUNDUP(Tabla2[[#This Row],[€uro1]],0)</f>
        <v>3833</v>
      </c>
      <c r="H211" s="18">
        <v>211</v>
      </c>
      <c r="I211" s="16" t="s">
        <v>934</v>
      </c>
      <c r="J211" s="16" t="s">
        <v>921</v>
      </c>
      <c r="K211" s="16" t="s">
        <v>923</v>
      </c>
      <c r="L211" s="16" t="s">
        <v>405</v>
      </c>
      <c r="M211" s="16" t="s">
        <v>924</v>
      </c>
      <c r="N211" s="16" t="s">
        <v>918</v>
      </c>
      <c r="O211" s="16" t="s">
        <v>919</v>
      </c>
      <c r="AE211" s="16" t="s">
        <v>60</v>
      </c>
      <c r="AF211" s="16" t="s">
        <v>61</v>
      </c>
      <c r="AG211" s="16" t="s">
        <v>62</v>
      </c>
      <c r="AH211" s="16" t="s">
        <v>170</v>
      </c>
      <c r="AI211" s="16" t="s">
        <v>67</v>
      </c>
      <c r="AJ211" s="16" t="s">
        <v>235</v>
      </c>
      <c r="AK211" s="16" t="s">
        <v>108</v>
      </c>
      <c r="AL211" s="16" t="s">
        <v>92</v>
      </c>
      <c r="AM211" s="16" t="s">
        <v>317</v>
      </c>
    </row>
    <row r="212" spans="1:39" s="16" customFormat="1">
      <c r="A212" s="14" t="s">
        <v>706</v>
      </c>
      <c r="B212" s="14" t="str">
        <f>LEFT(Tabla2[[#This Row],[Ref]],10)</f>
        <v>RRSX015004</v>
      </c>
      <c r="C212" s="15">
        <v>3564.3143382352932</v>
      </c>
      <c r="D212" s="25">
        <v>3072</v>
      </c>
      <c r="E212" s="98">
        <f>ROUNDUP(Tabla2[[#This Row],[€uros Antiguo2]]*1.08,0)</f>
        <v>3318</v>
      </c>
      <c r="F212" s="105">
        <f>ROUNDUP(Tabla2[[#This Row],[€uros Antiguo2]]*1.18,0)</f>
        <v>3625</v>
      </c>
      <c r="G212" s="98">
        <f>ROUNDUP(Tabla2[[#This Row],[€uro1]],0)</f>
        <v>3565</v>
      </c>
      <c r="H212" s="18">
        <v>212</v>
      </c>
      <c r="I212" s="16" t="s">
        <v>934</v>
      </c>
      <c r="J212" s="16" t="s">
        <v>921</v>
      </c>
      <c r="K212" s="16" t="s">
        <v>923</v>
      </c>
      <c r="L212" s="16" t="s">
        <v>405</v>
      </c>
      <c r="M212" s="16" t="s">
        <v>924</v>
      </c>
      <c r="N212" s="16" t="s">
        <v>918</v>
      </c>
      <c r="O212" s="16" t="s">
        <v>919</v>
      </c>
      <c r="AE212" s="16" t="s">
        <v>60</v>
      </c>
      <c r="AF212" s="16" t="s">
        <v>61</v>
      </c>
      <c r="AG212" s="16" t="s">
        <v>62</v>
      </c>
      <c r="AH212" s="16" t="s">
        <v>170</v>
      </c>
      <c r="AI212" s="16" t="s">
        <v>67</v>
      </c>
      <c r="AJ212" s="16" t="s">
        <v>235</v>
      </c>
      <c r="AK212" s="16" t="s">
        <v>108</v>
      </c>
      <c r="AL212" s="16" t="s">
        <v>92</v>
      </c>
      <c r="AM212" s="16" t="s">
        <v>317</v>
      </c>
    </row>
    <row r="213" spans="1:39" s="16" customFormat="1">
      <c r="A213" s="14" t="s">
        <v>711</v>
      </c>
      <c r="B213" s="14" t="str">
        <f>LEFT(Tabla2[[#This Row],[Ref]],10)</f>
        <v>RRSX015005</v>
      </c>
      <c r="C213" s="15">
        <v>4688.0735294117649</v>
      </c>
      <c r="D213" s="25">
        <v>4040</v>
      </c>
      <c r="E213" s="98">
        <f>ROUNDUP(Tabla2[[#This Row],[€uros Antiguo2]]*1.08,0)</f>
        <v>4364</v>
      </c>
      <c r="F213" s="105">
        <f>ROUNDUP(Tabla2[[#This Row],[€uros Antiguo2]]*1.18,0)</f>
        <v>4768</v>
      </c>
      <c r="G213" s="98">
        <f>ROUNDUP(Tabla2[[#This Row],[€uro1]],0)</f>
        <v>4689</v>
      </c>
      <c r="H213" s="18">
        <v>213</v>
      </c>
      <c r="I213" s="16" t="s">
        <v>934</v>
      </c>
      <c r="J213" s="16" t="s">
        <v>921</v>
      </c>
      <c r="K213" s="16" t="s">
        <v>923</v>
      </c>
      <c r="L213" s="16" t="s">
        <v>405</v>
      </c>
      <c r="M213" s="16" t="s">
        <v>924</v>
      </c>
      <c r="N213" s="16" t="s">
        <v>918</v>
      </c>
      <c r="O213" s="16" t="s">
        <v>919</v>
      </c>
      <c r="AE213" s="16" t="s">
        <v>60</v>
      </c>
      <c r="AF213" s="16" t="s">
        <v>61</v>
      </c>
      <c r="AG213" s="16" t="s">
        <v>62</v>
      </c>
      <c r="AH213" s="16" t="s">
        <v>170</v>
      </c>
      <c r="AI213" s="16" t="s">
        <v>67</v>
      </c>
      <c r="AJ213" s="16" t="s">
        <v>235</v>
      </c>
      <c r="AK213" s="16" t="s">
        <v>108</v>
      </c>
      <c r="AL213" s="16" t="s">
        <v>92</v>
      </c>
      <c r="AM213" s="16" t="s">
        <v>317</v>
      </c>
    </row>
    <row r="214" spans="1:39" s="16" customFormat="1">
      <c r="A214" s="14" t="s">
        <v>710</v>
      </c>
      <c r="B214" s="14" t="str">
        <f>LEFT(Tabla2[[#This Row],[Ref]],10)</f>
        <v>RRSX015005</v>
      </c>
      <c r="C214" s="15">
        <v>4106.0845588235288</v>
      </c>
      <c r="D214" s="25">
        <v>3539</v>
      </c>
      <c r="E214" s="98">
        <f>ROUNDUP(Tabla2[[#This Row],[€uros Antiguo2]]*1.08,0)</f>
        <v>3823</v>
      </c>
      <c r="F214" s="105">
        <f>ROUNDUP(Tabla2[[#This Row],[€uros Antiguo2]]*1.18,0)</f>
        <v>4177</v>
      </c>
      <c r="G214" s="98">
        <f>ROUNDUP(Tabla2[[#This Row],[€uro1]],0)</f>
        <v>4107</v>
      </c>
      <c r="H214" s="18">
        <v>214</v>
      </c>
      <c r="I214" s="16" t="s">
        <v>934</v>
      </c>
      <c r="J214" s="16" t="s">
        <v>921</v>
      </c>
      <c r="K214" s="16" t="s">
        <v>923</v>
      </c>
      <c r="L214" s="16" t="s">
        <v>405</v>
      </c>
      <c r="M214" s="16" t="s">
        <v>924</v>
      </c>
      <c r="N214" s="16" t="s">
        <v>918</v>
      </c>
      <c r="O214" s="16" t="s">
        <v>919</v>
      </c>
      <c r="AE214" s="16" t="s">
        <v>60</v>
      </c>
      <c r="AF214" s="16" t="s">
        <v>61</v>
      </c>
      <c r="AG214" s="16" t="s">
        <v>62</v>
      </c>
      <c r="AH214" s="16" t="s">
        <v>170</v>
      </c>
      <c r="AI214" s="16" t="s">
        <v>67</v>
      </c>
      <c r="AJ214" s="16" t="s">
        <v>235</v>
      </c>
      <c r="AK214" s="16" t="s">
        <v>108</v>
      </c>
      <c r="AL214" s="16" t="s">
        <v>92</v>
      </c>
      <c r="AM214" s="16" t="s">
        <v>317</v>
      </c>
    </row>
    <row r="215" spans="1:39" s="16" customFormat="1">
      <c r="A215" s="14" t="s">
        <v>709</v>
      </c>
      <c r="B215" s="14" t="str">
        <f>LEFT(Tabla2[[#This Row],[Ref]],10)</f>
        <v>RRSX015005</v>
      </c>
      <c r="C215" s="15">
        <v>3838.3841911764707</v>
      </c>
      <c r="D215" s="25">
        <v>3308</v>
      </c>
      <c r="E215" s="98">
        <f>ROUNDUP(Tabla2[[#This Row],[€uros Antiguo2]]*1.08,0)</f>
        <v>3573</v>
      </c>
      <c r="F215" s="105">
        <f>ROUNDUP(Tabla2[[#This Row],[€uros Antiguo2]]*1.18,0)</f>
        <v>3904</v>
      </c>
      <c r="G215" s="98">
        <f>ROUNDUP(Tabla2[[#This Row],[€uro1]],0)</f>
        <v>3839</v>
      </c>
      <c r="H215" s="18">
        <v>215</v>
      </c>
      <c r="I215" s="16" t="s">
        <v>934</v>
      </c>
      <c r="J215" s="16" t="s">
        <v>921</v>
      </c>
      <c r="K215" s="16" t="s">
        <v>923</v>
      </c>
      <c r="L215" s="16" t="s">
        <v>405</v>
      </c>
      <c r="M215" s="16" t="s">
        <v>924</v>
      </c>
      <c r="N215" s="16" t="s">
        <v>918</v>
      </c>
      <c r="O215" s="16" t="s">
        <v>919</v>
      </c>
      <c r="AE215" s="16" t="s">
        <v>60</v>
      </c>
      <c r="AF215" s="16" t="s">
        <v>61</v>
      </c>
      <c r="AG215" s="16" t="s">
        <v>62</v>
      </c>
      <c r="AH215" s="16" t="s">
        <v>170</v>
      </c>
      <c r="AI215" s="16" t="s">
        <v>67</v>
      </c>
      <c r="AJ215" s="16" t="s">
        <v>235</v>
      </c>
      <c r="AK215" s="16" t="s">
        <v>108</v>
      </c>
      <c r="AL215" s="16" t="s">
        <v>92</v>
      </c>
      <c r="AM215" s="16" t="s">
        <v>317</v>
      </c>
    </row>
    <row r="216" spans="1:39" s="16" customFormat="1">
      <c r="A216" s="14" t="s">
        <v>714</v>
      </c>
      <c r="B216" s="14" t="str">
        <f>LEFT(Tabla2[[#This Row],[Ref]],10)</f>
        <v>RRSX015006</v>
      </c>
      <c r="C216" s="15">
        <v>5013.0992647058811</v>
      </c>
      <c r="D216" s="25">
        <v>4320</v>
      </c>
      <c r="E216" s="98">
        <f>ROUNDUP(Tabla2[[#This Row],[€uros Antiguo2]]*1.08,0)</f>
        <v>4666</v>
      </c>
      <c r="F216" s="105">
        <f>ROUNDUP(Tabla2[[#This Row],[€uros Antiguo2]]*1.18,0)</f>
        <v>5098</v>
      </c>
      <c r="G216" s="98">
        <f>ROUNDUP(Tabla2[[#This Row],[€uro1]],0)</f>
        <v>5014</v>
      </c>
      <c r="H216" s="18">
        <v>216</v>
      </c>
      <c r="I216" s="16" t="s">
        <v>934</v>
      </c>
      <c r="J216" s="16" t="s">
        <v>921</v>
      </c>
      <c r="K216" s="16" t="s">
        <v>923</v>
      </c>
      <c r="L216" s="16" t="s">
        <v>405</v>
      </c>
      <c r="M216" s="16" t="s">
        <v>924</v>
      </c>
      <c r="N216" s="16" t="s">
        <v>918</v>
      </c>
      <c r="O216" s="16" t="s">
        <v>919</v>
      </c>
      <c r="AE216" s="16" t="s">
        <v>60</v>
      </c>
      <c r="AF216" s="16" t="s">
        <v>61</v>
      </c>
      <c r="AG216" s="16" t="s">
        <v>62</v>
      </c>
      <c r="AH216" s="16" t="s">
        <v>170</v>
      </c>
      <c r="AI216" s="16" t="s">
        <v>67</v>
      </c>
      <c r="AJ216" s="16" t="s">
        <v>235</v>
      </c>
      <c r="AK216" s="16" t="s">
        <v>108</v>
      </c>
      <c r="AL216" s="16" t="s">
        <v>92</v>
      </c>
      <c r="AM216" s="16" t="s">
        <v>317</v>
      </c>
    </row>
    <row r="217" spans="1:39" s="16" customFormat="1">
      <c r="A217" s="14" t="s">
        <v>713</v>
      </c>
      <c r="B217" s="14" t="str">
        <f>LEFT(Tabla2[[#This Row],[Ref]],10)</f>
        <v>RRSX015006</v>
      </c>
      <c r="C217" s="15">
        <v>4431.1268382352937</v>
      </c>
      <c r="D217" s="25">
        <v>3820</v>
      </c>
      <c r="E217" s="98">
        <f>ROUNDUP(Tabla2[[#This Row],[€uros Antiguo2]]*1.08,0)</f>
        <v>4126</v>
      </c>
      <c r="F217" s="105">
        <f>ROUNDUP(Tabla2[[#This Row],[€uros Antiguo2]]*1.18,0)</f>
        <v>4508</v>
      </c>
      <c r="G217" s="98">
        <f>ROUNDUP(Tabla2[[#This Row],[€uro1]],0)</f>
        <v>4432</v>
      </c>
      <c r="H217" s="18">
        <v>217</v>
      </c>
      <c r="I217" s="16" t="s">
        <v>934</v>
      </c>
      <c r="J217" s="16" t="s">
        <v>921</v>
      </c>
      <c r="K217" s="16" t="s">
        <v>923</v>
      </c>
      <c r="L217" s="16" t="s">
        <v>405</v>
      </c>
      <c r="M217" s="16" t="s">
        <v>924</v>
      </c>
      <c r="N217" s="16" t="s">
        <v>918</v>
      </c>
      <c r="O217" s="16" t="s">
        <v>919</v>
      </c>
      <c r="AE217" s="16" t="s">
        <v>60</v>
      </c>
      <c r="AF217" s="16" t="s">
        <v>61</v>
      </c>
      <c r="AG217" s="16" t="s">
        <v>62</v>
      </c>
      <c r="AH217" s="16" t="s">
        <v>170</v>
      </c>
      <c r="AI217" s="16" t="s">
        <v>67</v>
      </c>
      <c r="AJ217" s="16" t="s">
        <v>235</v>
      </c>
      <c r="AK217" s="16" t="s">
        <v>108</v>
      </c>
      <c r="AL217" s="16" t="s">
        <v>92</v>
      </c>
      <c r="AM217" s="16" t="s">
        <v>317</v>
      </c>
    </row>
    <row r="218" spans="1:39" s="16" customFormat="1">
      <c r="A218" s="14" t="s">
        <v>712</v>
      </c>
      <c r="B218" s="14" t="str">
        <f>LEFT(Tabla2[[#This Row],[Ref]],10)</f>
        <v>RRSX015006</v>
      </c>
      <c r="C218" s="15">
        <v>4163.4264705882351</v>
      </c>
      <c r="D218" s="25">
        <v>3588</v>
      </c>
      <c r="E218" s="98">
        <f>ROUNDUP(Tabla2[[#This Row],[€uros Antiguo2]]*1.08,0)</f>
        <v>3876</v>
      </c>
      <c r="F218" s="105">
        <f>ROUNDUP(Tabla2[[#This Row],[€uros Antiguo2]]*1.18,0)</f>
        <v>4234</v>
      </c>
      <c r="G218" s="98">
        <f>ROUNDUP(Tabla2[[#This Row],[€uro1]],0)</f>
        <v>4164</v>
      </c>
      <c r="H218" s="18">
        <v>218</v>
      </c>
      <c r="I218" s="16" t="s">
        <v>934</v>
      </c>
      <c r="J218" s="16" t="s">
        <v>921</v>
      </c>
      <c r="K218" s="16" t="s">
        <v>923</v>
      </c>
      <c r="L218" s="16" t="s">
        <v>405</v>
      </c>
      <c r="M218" s="16" t="s">
        <v>924</v>
      </c>
      <c r="N218" s="16" t="s">
        <v>918</v>
      </c>
      <c r="O218" s="16" t="s">
        <v>919</v>
      </c>
      <c r="AE218" s="16" t="s">
        <v>60</v>
      </c>
      <c r="AF218" s="16" t="s">
        <v>61</v>
      </c>
      <c r="AG218" s="16" t="s">
        <v>62</v>
      </c>
      <c r="AH218" s="16" t="s">
        <v>170</v>
      </c>
      <c r="AI218" s="16" t="s">
        <v>67</v>
      </c>
      <c r="AJ218" s="16" t="s">
        <v>235</v>
      </c>
      <c r="AK218" s="16" t="s">
        <v>108</v>
      </c>
      <c r="AL218" s="16" t="s">
        <v>92</v>
      </c>
      <c r="AM218" s="16" t="s">
        <v>317</v>
      </c>
    </row>
    <row r="219" spans="1:39" s="16" customFormat="1">
      <c r="A219" s="14" t="s">
        <v>717</v>
      </c>
      <c r="B219" s="14" t="str">
        <f>LEFT(Tabla2[[#This Row],[Ref]],10)</f>
        <v>RRSX016304</v>
      </c>
      <c r="C219" s="15">
        <v>6926.9393382352937</v>
      </c>
      <c r="D219" s="25">
        <v>5970</v>
      </c>
      <c r="E219" s="98">
        <f>ROUNDUP(Tabla2[[#This Row],[€uros Antiguo2]]*1.08,0)</f>
        <v>6448</v>
      </c>
      <c r="F219" s="105">
        <f>ROUNDUP(Tabla2[[#This Row],[€uros Antiguo2]]*1.18,0)</f>
        <v>7045</v>
      </c>
      <c r="G219" s="98">
        <f>ROUNDUP(Tabla2[[#This Row],[€uro1]],0)</f>
        <v>6927</v>
      </c>
      <c r="H219" s="18">
        <v>219</v>
      </c>
      <c r="I219" s="16" t="s">
        <v>935</v>
      </c>
      <c r="J219" s="16" t="s">
        <v>921</v>
      </c>
      <c r="K219" s="16" t="s">
        <v>923</v>
      </c>
      <c r="L219" s="16" t="s">
        <v>405</v>
      </c>
      <c r="M219" s="16" t="s">
        <v>925</v>
      </c>
      <c r="N219" s="16" t="s">
        <v>918</v>
      </c>
      <c r="O219" s="16" t="s">
        <v>919</v>
      </c>
      <c r="AE219" s="16" t="s">
        <v>60</v>
      </c>
      <c r="AF219" s="16" t="s">
        <v>61</v>
      </c>
      <c r="AG219" s="16" t="s">
        <v>62</v>
      </c>
      <c r="AH219" s="16" t="s">
        <v>170</v>
      </c>
      <c r="AI219" s="16" t="s">
        <v>67</v>
      </c>
      <c r="AJ219" s="16" t="s">
        <v>235</v>
      </c>
      <c r="AK219" s="16" t="s">
        <v>108</v>
      </c>
      <c r="AL219" s="16" t="s">
        <v>92</v>
      </c>
      <c r="AM219" s="16" t="s">
        <v>317</v>
      </c>
    </row>
    <row r="220" spans="1:39" s="16" customFormat="1">
      <c r="A220" s="14" t="s">
        <v>716</v>
      </c>
      <c r="B220" s="14" t="str">
        <f>LEFT(Tabla2[[#This Row],[Ref]],10)</f>
        <v>RRSX016304</v>
      </c>
      <c r="C220" s="15">
        <v>5905.2573529411802</v>
      </c>
      <c r="D220" s="25">
        <v>5090</v>
      </c>
      <c r="E220" s="98">
        <f>ROUNDUP(Tabla2[[#This Row],[€uros Antiguo2]]*1.08,0)</f>
        <v>5498</v>
      </c>
      <c r="F220" s="105">
        <f>ROUNDUP(Tabla2[[#This Row],[€uros Antiguo2]]*1.18,0)</f>
        <v>6007</v>
      </c>
      <c r="G220" s="98">
        <f>ROUNDUP(Tabla2[[#This Row],[€uro1]],0)</f>
        <v>5906</v>
      </c>
      <c r="H220" s="18">
        <v>220</v>
      </c>
      <c r="I220" s="16" t="s">
        <v>935</v>
      </c>
      <c r="J220" s="16" t="s">
        <v>921</v>
      </c>
      <c r="K220" s="16" t="s">
        <v>923</v>
      </c>
      <c r="L220" s="16" t="s">
        <v>405</v>
      </c>
      <c r="M220" s="16" t="s">
        <v>925</v>
      </c>
      <c r="N220" s="16" t="s">
        <v>918</v>
      </c>
      <c r="O220" s="16" t="s">
        <v>919</v>
      </c>
      <c r="AE220" s="16" t="s">
        <v>60</v>
      </c>
      <c r="AF220" s="16" t="s">
        <v>61</v>
      </c>
      <c r="AG220" s="16" t="s">
        <v>62</v>
      </c>
      <c r="AH220" s="16" t="s">
        <v>170</v>
      </c>
      <c r="AI220" s="16" t="s">
        <v>67</v>
      </c>
      <c r="AJ220" s="16" t="s">
        <v>235</v>
      </c>
      <c r="AK220" s="16" t="s">
        <v>108</v>
      </c>
      <c r="AL220" s="16" t="s">
        <v>92</v>
      </c>
      <c r="AM220" s="16" t="s">
        <v>317</v>
      </c>
    </row>
    <row r="221" spans="1:39" s="16" customFormat="1">
      <c r="A221" s="14" t="s">
        <v>715</v>
      </c>
      <c r="B221" s="14" t="str">
        <f>LEFT(Tabla2[[#This Row],[Ref]],10)</f>
        <v>RRSX016304</v>
      </c>
      <c r="C221" s="15">
        <v>5134.1525735294108</v>
      </c>
      <c r="D221" s="25">
        <v>4426</v>
      </c>
      <c r="E221" s="98">
        <f>ROUNDUP(Tabla2[[#This Row],[€uros Antiguo2]]*1.08,0)</f>
        <v>4781</v>
      </c>
      <c r="F221" s="105">
        <f>ROUNDUP(Tabla2[[#This Row],[€uros Antiguo2]]*1.18,0)</f>
        <v>5223</v>
      </c>
      <c r="G221" s="98">
        <f>ROUNDUP(Tabla2[[#This Row],[€uro1]],0)</f>
        <v>5135</v>
      </c>
      <c r="H221" s="18">
        <v>221</v>
      </c>
      <c r="I221" s="16" t="s">
        <v>935</v>
      </c>
      <c r="J221" s="16" t="s">
        <v>921</v>
      </c>
      <c r="K221" s="16" t="s">
        <v>923</v>
      </c>
      <c r="L221" s="16" t="s">
        <v>405</v>
      </c>
      <c r="M221" s="16" t="s">
        <v>925</v>
      </c>
      <c r="N221" s="16" t="s">
        <v>918</v>
      </c>
      <c r="O221" s="16" t="s">
        <v>919</v>
      </c>
      <c r="AE221" s="16" t="s">
        <v>60</v>
      </c>
      <c r="AF221" s="16" t="s">
        <v>61</v>
      </c>
      <c r="AG221" s="16" t="s">
        <v>62</v>
      </c>
      <c r="AH221" s="16" t="s">
        <v>170</v>
      </c>
      <c r="AI221" s="16" t="s">
        <v>67</v>
      </c>
      <c r="AJ221" s="16" t="s">
        <v>235</v>
      </c>
      <c r="AK221" s="16" t="s">
        <v>108</v>
      </c>
      <c r="AL221" s="16" t="s">
        <v>92</v>
      </c>
      <c r="AM221" s="16" t="s">
        <v>317</v>
      </c>
    </row>
    <row r="222" spans="1:39" s="16" customFormat="1">
      <c r="A222" s="14" t="s">
        <v>720</v>
      </c>
      <c r="B222" s="14" t="str">
        <f>LEFT(Tabla2[[#This Row],[Ref]],10)</f>
        <v>RRSX016305</v>
      </c>
      <c r="C222" s="15">
        <v>7457.9724264705883</v>
      </c>
      <c r="D222" s="25">
        <v>6428</v>
      </c>
      <c r="E222" s="98">
        <f>ROUNDUP(Tabla2[[#This Row],[€uros Antiguo2]]*1.08,0)</f>
        <v>6943</v>
      </c>
      <c r="F222" s="105">
        <f>ROUNDUP(Tabla2[[#This Row],[€uros Antiguo2]]*1.18,0)</f>
        <v>7586</v>
      </c>
      <c r="G222" s="98">
        <f>ROUNDUP(Tabla2[[#This Row],[€uro1]],0)</f>
        <v>7458</v>
      </c>
      <c r="H222" s="18">
        <v>222</v>
      </c>
      <c r="I222" s="16" t="s">
        <v>935</v>
      </c>
      <c r="J222" s="16" t="s">
        <v>921</v>
      </c>
      <c r="K222" s="16" t="s">
        <v>923</v>
      </c>
      <c r="L222" s="16" t="s">
        <v>405</v>
      </c>
      <c r="M222" s="16" t="s">
        <v>925</v>
      </c>
      <c r="N222" s="16" t="s">
        <v>918</v>
      </c>
      <c r="O222" s="16" t="s">
        <v>919</v>
      </c>
      <c r="AE222" s="16" t="s">
        <v>60</v>
      </c>
      <c r="AF222" s="16" t="s">
        <v>61</v>
      </c>
      <c r="AG222" s="16" t="s">
        <v>62</v>
      </c>
      <c r="AH222" s="16" t="s">
        <v>170</v>
      </c>
      <c r="AI222" s="16" t="s">
        <v>67</v>
      </c>
      <c r="AJ222" s="16" t="s">
        <v>235</v>
      </c>
      <c r="AK222" s="16" t="s">
        <v>108</v>
      </c>
      <c r="AL222" s="16" t="s">
        <v>92</v>
      </c>
      <c r="AM222" s="16" t="s">
        <v>317</v>
      </c>
    </row>
    <row r="223" spans="1:39" s="16" customFormat="1">
      <c r="A223" s="14" t="s">
        <v>719</v>
      </c>
      <c r="B223" s="14" t="str">
        <f>LEFT(Tabla2[[#This Row],[Ref]],10)</f>
        <v>RRSX016305</v>
      </c>
      <c r="C223" s="15">
        <v>6436.306985294118</v>
      </c>
      <c r="D223" s="25">
        <v>5547</v>
      </c>
      <c r="E223" s="98">
        <f>ROUNDUP(Tabla2[[#This Row],[€uros Antiguo2]]*1.08,0)</f>
        <v>5991</v>
      </c>
      <c r="F223" s="105">
        <f>ROUNDUP(Tabla2[[#This Row],[€uros Antiguo2]]*1.18,0)</f>
        <v>6546</v>
      </c>
      <c r="G223" s="98">
        <f>ROUNDUP(Tabla2[[#This Row],[€uro1]],0)</f>
        <v>6437</v>
      </c>
      <c r="H223" s="18">
        <v>223</v>
      </c>
      <c r="I223" s="16" t="s">
        <v>935</v>
      </c>
      <c r="J223" s="16" t="s">
        <v>921</v>
      </c>
      <c r="K223" s="16" t="s">
        <v>923</v>
      </c>
      <c r="L223" s="16" t="s">
        <v>405</v>
      </c>
      <c r="M223" s="16" t="s">
        <v>925</v>
      </c>
      <c r="N223" s="16" t="s">
        <v>918</v>
      </c>
      <c r="O223" s="16" t="s">
        <v>919</v>
      </c>
      <c r="AE223" s="16" t="s">
        <v>60</v>
      </c>
      <c r="AF223" s="16" t="s">
        <v>61</v>
      </c>
      <c r="AG223" s="16" t="s">
        <v>62</v>
      </c>
      <c r="AH223" s="16" t="s">
        <v>170</v>
      </c>
      <c r="AI223" s="16" t="s">
        <v>67</v>
      </c>
      <c r="AJ223" s="16" t="s">
        <v>235</v>
      </c>
      <c r="AK223" s="16" t="s">
        <v>108</v>
      </c>
      <c r="AL223" s="16" t="s">
        <v>92</v>
      </c>
      <c r="AM223" s="16" t="s">
        <v>317</v>
      </c>
    </row>
    <row r="224" spans="1:39" s="16" customFormat="1">
      <c r="A224" s="14" t="s">
        <v>718</v>
      </c>
      <c r="B224" s="14" t="str">
        <f>LEFT(Tabla2[[#This Row],[Ref]],10)</f>
        <v>RRSX016305</v>
      </c>
      <c r="C224" s="15">
        <v>5663.1507352941171</v>
      </c>
      <c r="D224" s="25">
        <v>4882</v>
      </c>
      <c r="E224" s="98">
        <f>ROUNDUP(Tabla2[[#This Row],[€uros Antiguo2]]*1.08,0)</f>
        <v>5273</v>
      </c>
      <c r="F224" s="105">
        <f>ROUNDUP(Tabla2[[#This Row],[€uros Antiguo2]]*1.18,0)</f>
        <v>5761</v>
      </c>
      <c r="G224" s="98">
        <f>ROUNDUP(Tabla2[[#This Row],[€uro1]],0)</f>
        <v>5664</v>
      </c>
      <c r="H224" s="18">
        <v>224</v>
      </c>
      <c r="I224" s="16" t="s">
        <v>935</v>
      </c>
      <c r="J224" s="16" t="s">
        <v>921</v>
      </c>
      <c r="K224" s="16" t="s">
        <v>923</v>
      </c>
      <c r="L224" s="16" t="s">
        <v>405</v>
      </c>
      <c r="M224" s="16" t="s">
        <v>925</v>
      </c>
      <c r="N224" s="16" t="s">
        <v>918</v>
      </c>
      <c r="O224" s="16" t="s">
        <v>919</v>
      </c>
      <c r="AE224" s="16" t="s">
        <v>60</v>
      </c>
      <c r="AF224" s="16" t="s">
        <v>61</v>
      </c>
      <c r="AG224" s="16" t="s">
        <v>62</v>
      </c>
      <c r="AH224" s="16" t="s">
        <v>170</v>
      </c>
      <c r="AI224" s="16" t="s">
        <v>67</v>
      </c>
      <c r="AJ224" s="16" t="s">
        <v>235</v>
      </c>
      <c r="AK224" s="16" t="s">
        <v>108</v>
      </c>
      <c r="AL224" s="16" t="s">
        <v>92</v>
      </c>
      <c r="AM224" s="16" t="s">
        <v>317</v>
      </c>
    </row>
    <row r="225" spans="1:39" s="16" customFormat="1">
      <c r="A225" s="14" t="s">
        <v>723</v>
      </c>
      <c r="B225" s="14" t="str">
        <f>LEFT(Tabla2[[#This Row],[Ref]],10)</f>
        <v>RRSX016306</v>
      </c>
      <c r="C225" s="15">
        <v>8023.0698529411766</v>
      </c>
      <c r="D225" s="25">
        <v>6917</v>
      </c>
      <c r="E225" s="98">
        <f>ROUNDUP(Tabla2[[#This Row],[€uros Antiguo2]]*1.08,0)</f>
        <v>7471</v>
      </c>
      <c r="F225" s="105">
        <f>ROUNDUP(Tabla2[[#This Row],[€uros Antiguo2]]*1.18,0)</f>
        <v>8163</v>
      </c>
      <c r="G225" s="98">
        <f>ROUNDUP(Tabla2[[#This Row],[€uro1]],0)</f>
        <v>8024</v>
      </c>
      <c r="H225" s="18">
        <v>225</v>
      </c>
      <c r="I225" s="16" t="s">
        <v>935</v>
      </c>
      <c r="J225" s="16" t="s">
        <v>921</v>
      </c>
      <c r="K225" s="16" t="s">
        <v>923</v>
      </c>
      <c r="L225" s="16" t="s">
        <v>405</v>
      </c>
      <c r="M225" s="16" t="s">
        <v>925</v>
      </c>
      <c r="N225" s="16" t="s">
        <v>918</v>
      </c>
      <c r="O225" s="16" t="s">
        <v>919</v>
      </c>
      <c r="AE225" s="16" t="s">
        <v>60</v>
      </c>
      <c r="AF225" s="16" t="s">
        <v>61</v>
      </c>
      <c r="AG225" s="16" t="s">
        <v>62</v>
      </c>
      <c r="AH225" s="16" t="s">
        <v>170</v>
      </c>
      <c r="AI225" s="16" t="s">
        <v>67</v>
      </c>
      <c r="AJ225" s="16" t="s">
        <v>235</v>
      </c>
      <c r="AK225" s="16" t="s">
        <v>108</v>
      </c>
      <c r="AL225" s="16" t="s">
        <v>92</v>
      </c>
      <c r="AM225" s="16" t="s">
        <v>317</v>
      </c>
    </row>
    <row r="226" spans="1:39" s="16" customFormat="1">
      <c r="A226" s="14" t="s">
        <v>722</v>
      </c>
      <c r="B226" s="14" t="str">
        <f>LEFT(Tabla2[[#This Row],[Ref]],10)</f>
        <v>RRSX016306</v>
      </c>
      <c r="C226" s="15">
        <v>7001.3713235294117</v>
      </c>
      <c r="D226" s="25">
        <v>6035</v>
      </c>
      <c r="E226" s="98">
        <f>ROUNDUP(Tabla2[[#This Row],[€uros Antiguo2]]*1.08,0)</f>
        <v>6518</v>
      </c>
      <c r="F226" s="105">
        <f>ROUNDUP(Tabla2[[#This Row],[€uros Antiguo2]]*1.18,0)</f>
        <v>7122</v>
      </c>
      <c r="G226" s="98">
        <f>ROUNDUP(Tabla2[[#This Row],[€uro1]],0)</f>
        <v>7002</v>
      </c>
      <c r="H226" s="18">
        <v>226</v>
      </c>
      <c r="I226" s="16" t="s">
        <v>935</v>
      </c>
      <c r="J226" s="16" t="s">
        <v>921</v>
      </c>
      <c r="K226" s="16" t="s">
        <v>923</v>
      </c>
      <c r="L226" s="16" t="s">
        <v>405</v>
      </c>
      <c r="M226" s="16" t="s">
        <v>925</v>
      </c>
      <c r="N226" s="16" t="s">
        <v>918</v>
      </c>
      <c r="O226" s="16" t="s">
        <v>919</v>
      </c>
      <c r="AE226" s="16" t="s">
        <v>60</v>
      </c>
      <c r="AF226" s="16" t="s">
        <v>61</v>
      </c>
      <c r="AG226" s="16" t="s">
        <v>62</v>
      </c>
      <c r="AH226" s="16" t="s">
        <v>170</v>
      </c>
      <c r="AI226" s="16" t="s">
        <v>67</v>
      </c>
      <c r="AJ226" s="16" t="s">
        <v>235</v>
      </c>
      <c r="AK226" s="16" t="s">
        <v>108</v>
      </c>
      <c r="AL226" s="16" t="s">
        <v>92</v>
      </c>
      <c r="AM226" s="16" t="s">
        <v>317</v>
      </c>
    </row>
    <row r="227" spans="1:39" s="16" customFormat="1">
      <c r="A227" s="14" t="s">
        <v>721</v>
      </c>
      <c r="B227" s="14" t="str">
        <f>LEFT(Tabla2[[#This Row],[Ref]],10)</f>
        <v>RRSX016306</v>
      </c>
      <c r="C227" s="15">
        <v>6230.2665441176459</v>
      </c>
      <c r="D227" s="25">
        <v>5370</v>
      </c>
      <c r="E227" s="98">
        <f>ROUNDUP(Tabla2[[#This Row],[€uros Antiguo2]]*1.08,0)</f>
        <v>5800</v>
      </c>
      <c r="F227" s="105">
        <f>ROUNDUP(Tabla2[[#This Row],[€uros Antiguo2]]*1.18,0)</f>
        <v>6337</v>
      </c>
      <c r="G227" s="98">
        <f>ROUNDUP(Tabla2[[#This Row],[€uro1]],0)</f>
        <v>6231</v>
      </c>
      <c r="H227" s="18">
        <v>227</v>
      </c>
      <c r="I227" s="16" t="s">
        <v>935</v>
      </c>
      <c r="J227" s="16" t="s">
        <v>921</v>
      </c>
      <c r="K227" s="16" t="s">
        <v>923</v>
      </c>
      <c r="L227" s="16" t="s">
        <v>405</v>
      </c>
      <c r="M227" s="16" t="s">
        <v>925</v>
      </c>
      <c r="N227" s="16" t="s">
        <v>918</v>
      </c>
      <c r="O227" s="16" t="s">
        <v>919</v>
      </c>
      <c r="AE227" s="16" t="s">
        <v>60</v>
      </c>
      <c r="AF227" s="16" t="s">
        <v>61</v>
      </c>
      <c r="AG227" s="16" t="s">
        <v>62</v>
      </c>
      <c r="AH227" s="16" t="s">
        <v>170</v>
      </c>
      <c r="AI227" s="16" t="s">
        <v>67</v>
      </c>
      <c r="AJ227" s="16" t="s">
        <v>235</v>
      </c>
      <c r="AK227" s="16" t="s">
        <v>108</v>
      </c>
      <c r="AL227" s="16" t="s">
        <v>92</v>
      </c>
      <c r="AM227" s="16" t="s">
        <v>317</v>
      </c>
    </row>
    <row r="228" spans="1:39" s="16" customFormat="1">
      <c r="A228" s="14" t="s">
        <v>726</v>
      </c>
      <c r="B228" s="14" t="str">
        <f>LEFT(Tabla2[[#This Row],[Ref]],10)</f>
        <v>RRSX025004</v>
      </c>
      <c r="C228" s="15">
        <v>7447.4503676470586</v>
      </c>
      <c r="D228" s="25">
        <v>6420</v>
      </c>
      <c r="E228" s="98">
        <f>ROUNDUP(Tabla2[[#This Row],[€uros Antiguo2]]*1.08,0)</f>
        <v>6934</v>
      </c>
      <c r="F228" s="105">
        <f>ROUNDUP(Tabla2[[#This Row],[€uros Antiguo2]]*1.18,0)</f>
        <v>7576</v>
      </c>
      <c r="G228" s="98">
        <f>ROUNDUP(Tabla2[[#This Row],[€uro1]],0)</f>
        <v>7448</v>
      </c>
      <c r="H228" s="18">
        <v>228</v>
      </c>
      <c r="I228" s="16" t="s">
        <v>934</v>
      </c>
      <c r="J228" s="16" t="s">
        <v>921</v>
      </c>
      <c r="K228" s="16" t="s">
        <v>923</v>
      </c>
      <c r="L228" s="16" t="s">
        <v>405</v>
      </c>
      <c r="M228" s="16" t="s">
        <v>924</v>
      </c>
      <c r="N228" s="16" t="s">
        <v>918</v>
      </c>
      <c r="O228" s="16" t="s">
        <v>919</v>
      </c>
      <c r="AE228" s="16" t="s">
        <v>60</v>
      </c>
      <c r="AF228" s="16" t="s">
        <v>61</v>
      </c>
      <c r="AG228" s="16" t="s">
        <v>62</v>
      </c>
      <c r="AH228" s="16" t="s">
        <v>170</v>
      </c>
      <c r="AI228" s="16" t="s">
        <v>67</v>
      </c>
      <c r="AJ228" s="16" t="s">
        <v>235</v>
      </c>
      <c r="AK228" s="16" t="s">
        <v>108</v>
      </c>
      <c r="AL228" s="16" t="s">
        <v>92</v>
      </c>
      <c r="AM228" s="16" t="s">
        <v>317</v>
      </c>
    </row>
    <row r="229" spans="1:39" s="16" customFormat="1">
      <c r="A229" s="14" t="s">
        <v>725</v>
      </c>
      <c r="B229" s="14" t="str">
        <f>LEFT(Tabla2[[#This Row],[Ref]],10)</f>
        <v>RRSX025004</v>
      </c>
      <c r="C229" s="15">
        <v>6281.2058823529405</v>
      </c>
      <c r="D229" s="25">
        <v>5415</v>
      </c>
      <c r="E229" s="98">
        <f>ROUNDUP(Tabla2[[#This Row],[€uros Antiguo2]]*1.08,0)</f>
        <v>5849</v>
      </c>
      <c r="F229" s="105">
        <f>ROUNDUP(Tabla2[[#This Row],[€uros Antiguo2]]*1.18,0)</f>
        <v>6390</v>
      </c>
      <c r="G229" s="98">
        <f>ROUNDUP(Tabla2[[#This Row],[€uro1]],0)</f>
        <v>6282</v>
      </c>
      <c r="H229" s="18">
        <v>229</v>
      </c>
      <c r="I229" s="16" t="s">
        <v>934</v>
      </c>
      <c r="J229" s="16" t="s">
        <v>921</v>
      </c>
      <c r="K229" s="16" t="s">
        <v>923</v>
      </c>
      <c r="L229" s="16" t="s">
        <v>405</v>
      </c>
      <c r="M229" s="16" t="s">
        <v>924</v>
      </c>
      <c r="N229" s="16" t="s">
        <v>918</v>
      </c>
      <c r="O229" s="16" t="s">
        <v>919</v>
      </c>
      <c r="AE229" s="16" t="s">
        <v>60</v>
      </c>
      <c r="AF229" s="16" t="s">
        <v>61</v>
      </c>
      <c r="AG229" s="16" t="s">
        <v>62</v>
      </c>
      <c r="AH229" s="16" t="s">
        <v>170</v>
      </c>
      <c r="AI229" s="16" t="s">
        <v>67</v>
      </c>
      <c r="AJ229" s="16" t="s">
        <v>235</v>
      </c>
      <c r="AK229" s="16" t="s">
        <v>108</v>
      </c>
      <c r="AL229" s="16" t="s">
        <v>92</v>
      </c>
      <c r="AM229" s="16" t="s">
        <v>317</v>
      </c>
    </row>
    <row r="230" spans="1:39" s="16" customFormat="1">
      <c r="A230" s="14" t="s">
        <v>724</v>
      </c>
      <c r="B230" s="14" t="str">
        <f>LEFT(Tabla2[[#This Row],[Ref]],10)</f>
        <v>RRSX025004</v>
      </c>
      <c r="C230" s="15">
        <v>5746.036764705882</v>
      </c>
      <c r="D230" s="25">
        <v>4952</v>
      </c>
      <c r="E230" s="98">
        <f>ROUNDUP(Tabla2[[#This Row],[€uros Antiguo2]]*1.08,0)</f>
        <v>5349</v>
      </c>
      <c r="F230" s="105">
        <f>ROUNDUP(Tabla2[[#This Row],[€uros Antiguo2]]*1.18,0)</f>
        <v>5844</v>
      </c>
      <c r="G230" s="98">
        <f>ROUNDUP(Tabla2[[#This Row],[€uro1]],0)</f>
        <v>5747</v>
      </c>
      <c r="H230" s="18">
        <v>230</v>
      </c>
      <c r="I230" s="16" t="s">
        <v>934</v>
      </c>
      <c r="J230" s="16" t="s">
        <v>921</v>
      </c>
      <c r="K230" s="16" t="s">
        <v>923</v>
      </c>
      <c r="L230" s="16" t="s">
        <v>405</v>
      </c>
      <c r="M230" s="16" t="s">
        <v>924</v>
      </c>
      <c r="N230" s="16" t="s">
        <v>918</v>
      </c>
      <c r="O230" s="16" t="s">
        <v>919</v>
      </c>
      <c r="AE230" s="16" t="s">
        <v>60</v>
      </c>
      <c r="AF230" s="16" t="s">
        <v>61</v>
      </c>
      <c r="AG230" s="16" t="s">
        <v>62</v>
      </c>
      <c r="AH230" s="16" t="s">
        <v>170</v>
      </c>
      <c r="AI230" s="16" t="s">
        <v>67</v>
      </c>
      <c r="AJ230" s="16" t="s">
        <v>235</v>
      </c>
      <c r="AK230" s="16" t="s">
        <v>108</v>
      </c>
      <c r="AL230" s="16" t="s">
        <v>92</v>
      </c>
      <c r="AM230" s="16" t="s">
        <v>317</v>
      </c>
    </row>
    <row r="231" spans="1:39" s="16" customFormat="1">
      <c r="A231" s="14" t="s">
        <v>729</v>
      </c>
      <c r="B231" s="14" t="str">
        <f>LEFT(Tabla2[[#This Row],[Ref]],10)</f>
        <v>RRSX025005</v>
      </c>
      <c r="C231" s="15">
        <v>7885.0753676470595</v>
      </c>
      <c r="D231" s="25">
        <v>6797</v>
      </c>
      <c r="E231" s="98">
        <f>ROUNDUP(Tabla2[[#This Row],[€uros Antiguo2]]*1.08,0)</f>
        <v>7341</v>
      </c>
      <c r="F231" s="105">
        <f>ROUNDUP(Tabla2[[#This Row],[€uros Antiguo2]]*1.18,0)</f>
        <v>8021</v>
      </c>
      <c r="G231" s="98">
        <f>ROUNDUP(Tabla2[[#This Row],[€uro1]],0)</f>
        <v>7886</v>
      </c>
      <c r="H231" s="18">
        <v>231</v>
      </c>
      <c r="I231" s="16" t="s">
        <v>934</v>
      </c>
      <c r="J231" s="16" t="s">
        <v>921</v>
      </c>
      <c r="K231" s="16" t="s">
        <v>923</v>
      </c>
      <c r="L231" s="16" t="s">
        <v>405</v>
      </c>
      <c r="M231" s="16" t="s">
        <v>924</v>
      </c>
      <c r="N231" s="16" t="s">
        <v>918</v>
      </c>
      <c r="O231" s="16" t="s">
        <v>919</v>
      </c>
      <c r="AE231" s="16" t="s">
        <v>60</v>
      </c>
      <c r="AF231" s="16" t="s">
        <v>61</v>
      </c>
      <c r="AG231" s="16" t="s">
        <v>62</v>
      </c>
      <c r="AH231" s="16" t="s">
        <v>170</v>
      </c>
      <c r="AI231" s="16" t="s">
        <v>67</v>
      </c>
      <c r="AJ231" s="16" t="s">
        <v>235</v>
      </c>
      <c r="AK231" s="16" t="s">
        <v>108</v>
      </c>
      <c r="AL231" s="16" t="s">
        <v>92</v>
      </c>
      <c r="AM231" s="16" t="s">
        <v>317</v>
      </c>
    </row>
    <row r="232" spans="1:39" s="16" customFormat="1">
      <c r="A232" s="14" t="s">
        <v>728</v>
      </c>
      <c r="B232" s="14" t="str">
        <f>LEFT(Tabla2[[#This Row],[Ref]],10)</f>
        <v>RRSX025005</v>
      </c>
      <c r="C232" s="15">
        <v>6718.8308823529405</v>
      </c>
      <c r="D232" s="25">
        <v>5792</v>
      </c>
      <c r="E232" s="98">
        <f>ROUNDUP(Tabla2[[#This Row],[€uros Antiguo2]]*1.08,0)</f>
        <v>6256</v>
      </c>
      <c r="F232" s="105">
        <f>ROUNDUP(Tabla2[[#This Row],[€uros Antiguo2]]*1.18,0)</f>
        <v>6835</v>
      </c>
      <c r="G232" s="98">
        <f>ROUNDUP(Tabla2[[#This Row],[€uro1]],0)</f>
        <v>6719</v>
      </c>
      <c r="H232" s="18">
        <v>232</v>
      </c>
      <c r="I232" s="16" t="s">
        <v>934</v>
      </c>
      <c r="J232" s="16" t="s">
        <v>921</v>
      </c>
      <c r="K232" s="16" t="s">
        <v>923</v>
      </c>
      <c r="L232" s="16" t="s">
        <v>405</v>
      </c>
      <c r="M232" s="16" t="s">
        <v>924</v>
      </c>
      <c r="N232" s="16" t="s">
        <v>918</v>
      </c>
      <c r="O232" s="16" t="s">
        <v>919</v>
      </c>
      <c r="AE232" s="16" t="s">
        <v>60</v>
      </c>
      <c r="AF232" s="16" t="s">
        <v>61</v>
      </c>
      <c r="AG232" s="16" t="s">
        <v>62</v>
      </c>
      <c r="AH232" s="16" t="s">
        <v>170</v>
      </c>
      <c r="AI232" s="16" t="s">
        <v>67</v>
      </c>
      <c r="AJ232" s="16" t="s">
        <v>235</v>
      </c>
      <c r="AK232" s="16" t="s">
        <v>108</v>
      </c>
      <c r="AL232" s="16" t="s">
        <v>92</v>
      </c>
      <c r="AM232" s="16" t="s">
        <v>317</v>
      </c>
    </row>
    <row r="233" spans="1:39" s="16" customFormat="1">
      <c r="A233" s="14" t="s">
        <v>727</v>
      </c>
      <c r="B233" s="14" t="str">
        <f>LEFT(Tabla2[[#This Row],[Ref]],10)</f>
        <v>RRSX025005</v>
      </c>
      <c r="C233" s="15">
        <v>6183.4632352941171</v>
      </c>
      <c r="D233" s="25">
        <v>5330</v>
      </c>
      <c r="E233" s="98">
        <f>ROUNDUP(Tabla2[[#This Row],[€uros Antiguo2]]*1.08,0)</f>
        <v>5757</v>
      </c>
      <c r="F233" s="105">
        <f>ROUNDUP(Tabla2[[#This Row],[€uros Antiguo2]]*1.18,0)</f>
        <v>6290</v>
      </c>
      <c r="G233" s="98">
        <f>ROUNDUP(Tabla2[[#This Row],[€uro1]],0)</f>
        <v>6184</v>
      </c>
      <c r="H233" s="18">
        <v>233</v>
      </c>
      <c r="I233" s="16" t="s">
        <v>934</v>
      </c>
      <c r="J233" s="16" t="s">
        <v>921</v>
      </c>
      <c r="K233" s="16" t="s">
        <v>923</v>
      </c>
      <c r="L233" s="16" t="s">
        <v>405</v>
      </c>
      <c r="M233" s="16" t="s">
        <v>924</v>
      </c>
      <c r="N233" s="16" t="s">
        <v>918</v>
      </c>
      <c r="O233" s="16" t="s">
        <v>919</v>
      </c>
      <c r="AE233" s="16" t="s">
        <v>60</v>
      </c>
      <c r="AF233" s="16" t="s">
        <v>61</v>
      </c>
      <c r="AG233" s="16" t="s">
        <v>62</v>
      </c>
      <c r="AH233" s="16" t="s">
        <v>170</v>
      </c>
      <c r="AI233" s="16" t="s">
        <v>67</v>
      </c>
      <c r="AJ233" s="16" t="s">
        <v>235</v>
      </c>
      <c r="AK233" s="16" t="s">
        <v>108</v>
      </c>
      <c r="AL233" s="16" t="s">
        <v>92</v>
      </c>
      <c r="AM233" s="16" t="s">
        <v>317</v>
      </c>
    </row>
    <row r="234" spans="1:39" s="16" customFormat="1">
      <c r="A234" s="14" t="s">
        <v>732</v>
      </c>
      <c r="B234" s="14" t="str">
        <f>LEFT(Tabla2[[#This Row],[Ref]],10)</f>
        <v>RRSX025006</v>
      </c>
      <c r="C234" s="15">
        <v>8314.0312499999982</v>
      </c>
      <c r="D234" s="25">
        <v>7166</v>
      </c>
      <c r="E234" s="98">
        <f>ROUNDUP(Tabla2[[#This Row],[€uros Antiguo2]]*1.08,0)</f>
        <v>7740</v>
      </c>
      <c r="F234" s="105">
        <f>ROUNDUP(Tabla2[[#This Row],[€uros Antiguo2]]*1.18,0)</f>
        <v>8456</v>
      </c>
      <c r="G234" s="98">
        <f>ROUNDUP(Tabla2[[#This Row],[€uro1]],0)</f>
        <v>8315</v>
      </c>
      <c r="H234" s="18">
        <v>234</v>
      </c>
      <c r="I234" s="16" t="s">
        <v>934</v>
      </c>
      <c r="J234" s="16" t="s">
        <v>921</v>
      </c>
      <c r="K234" s="16" t="s">
        <v>923</v>
      </c>
      <c r="L234" s="16" t="s">
        <v>405</v>
      </c>
      <c r="M234" s="16" t="s">
        <v>924</v>
      </c>
      <c r="N234" s="16" t="s">
        <v>918</v>
      </c>
      <c r="O234" s="16" t="s">
        <v>919</v>
      </c>
      <c r="AE234" s="16" t="s">
        <v>60</v>
      </c>
      <c r="AF234" s="16" t="s">
        <v>61</v>
      </c>
      <c r="AG234" s="16" t="s">
        <v>62</v>
      </c>
      <c r="AH234" s="16" t="s">
        <v>170</v>
      </c>
      <c r="AI234" s="16" t="s">
        <v>67</v>
      </c>
      <c r="AJ234" s="16" t="s">
        <v>235</v>
      </c>
      <c r="AK234" s="16" t="s">
        <v>108</v>
      </c>
      <c r="AL234" s="16" t="s">
        <v>92</v>
      </c>
      <c r="AM234" s="16" t="s">
        <v>317</v>
      </c>
    </row>
    <row r="235" spans="1:39" s="16" customFormat="1">
      <c r="A235" s="14" t="s">
        <v>731</v>
      </c>
      <c r="B235" s="14" t="str">
        <f>LEFT(Tabla2[[#This Row],[Ref]],10)</f>
        <v>RRSX025006</v>
      </c>
      <c r="C235" s="15">
        <v>7148.0183823529405</v>
      </c>
      <c r="D235" s="25">
        <v>6162</v>
      </c>
      <c r="E235" s="98">
        <f>ROUNDUP(Tabla2[[#This Row],[€uros Antiguo2]]*1.08,0)</f>
        <v>6655</v>
      </c>
      <c r="F235" s="105">
        <f>ROUNDUP(Tabla2[[#This Row],[€uros Antiguo2]]*1.18,0)</f>
        <v>7272</v>
      </c>
      <c r="G235" s="98">
        <f>ROUNDUP(Tabla2[[#This Row],[€uro1]],0)</f>
        <v>7149</v>
      </c>
      <c r="H235" s="18">
        <v>235</v>
      </c>
      <c r="I235" s="16" t="s">
        <v>934</v>
      </c>
      <c r="J235" s="16" t="s">
        <v>921</v>
      </c>
      <c r="K235" s="16" t="s">
        <v>923</v>
      </c>
      <c r="L235" s="16" t="s">
        <v>405</v>
      </c>
      <c r="M235" s="16" t="s">
        <v>924</v>
      </c>
      <c r="N235" s="16" t="s">
        <v>918</v>
      </c>
      <c r="O235" s="16" t="s">
        <v>919</v>
      </c>
      <c r="AE235" s="16" t="s">
        <v>60</v>
      </c>
      <c r="AF235" s="16" t="s">
        <v>61</v>
      </c>
      <c r="AG235" s="16" t="s">
        <v>62</v>
      </c>
      <c r="AH235" s="16" t="s">
        <v>170</v>
      </c>
      <c r="AI235" s="16" t="s">
        <v>67</v>
      </c>
      <c r="AJ235" s="16" t="s">
        <v>235</v>
      </c>
      <c r="AK235" s="16" t="s">
        <v>108</v>
      </c>
      <c r="AL235" s="16" t="s">
        <v>92</v>
      </c>
      <c r="AM235" s="16" t="s">
        <v>317</v>
      </c>
    </row>
    <row r="236" spans="1:39" s="16" customFormat="1">
      <c r="A236" s="14" t="s">
        <v>730</v>
      </c>
      <c r="B236" s="14" t="str">
        <f>LEFT(Tabla2[[#This Row],[Ref]],10)</f>
        <v>RRSX025006</v>
      </c>
      <c r="C236" s="15">
        <v>6612.6341911764684</v>
      </c>
      <c r="D236" s="25">
        <v>5700</v>
      </c>
      <c r="E236" s="98">
        <f>ROUNDUP(Tabla2[[#This Row],[€uros Antiguo2]]*1.08,0)</f>
        <v>6156</v>
      </c>
      <c r="F236" s="105">
        <f>ROUNDUP(Tabla2[[#This Row],[€uros Antiguo2]]*1.18,0)</f>
        <v>6726</v>
      </c>
      <c r="G236" s="98">
        <f>ROUNDUP(Tabla2[[#This Row],[€uro1]],0)</f>
        <v>6613</v>
      </c>
      <c r="H236" s="18">
        <v>236</v>
      </c>
      <c r="I236" s="16" t="s">
        <v>934</v>
      </c>
      <c r="J236" s="16" t="s">
        <v>921</v>
      </c>
      <c r="K236" s="16" t="s">
        <v>923</v>
      </c>
      <c r="L236" s="16" t="s">
        <v>405</v>
      </c>
      <c r="M236" s="16" t="s">
        <v>924</v>
      </c>
      <c r="N236" s="16" t="s">
        <v>918</v>
      </c>
      <c r="O236" s="16" t="s">
        <v>919</v>
      </c>
      <c r="AE236" s="16" t="s">
        <v>60</v>
      </c>
      <c r="AF236" s="16" t="s">
        <v>61</v>
      </c>
      <c r="AG236" s="16" t="s">
        <v>62</v>
      </c>
      <c r="AH236" s="16" t="s">
        <v>170</v>
      </c>
      <c r="AI236" s="16" t="s">
        <v>67</v>
      </c>
      <c r="AJ236" s="16" t="s">
        <v>235</v>
      </c>
      <c r="AK236" s="16" t="s">
        <v>108</v>
      </c>
      <c r="AL236" s="16" t="s">
        <v>92</v>
      </c>
      <c r="AM236" s="16" t="s">
        <v>317</v>
      </c>
    </row>
    <row r="237" spans="1:39" s="16" customFormat="1">
      <c r="A237" s="14" t="s">
        <v>735</v>
      </c>
      <c r="B237" s="14" t="str">
        <f>LEFT(Tabla2[[#This Row],[Ref]],10)</f>
        <v>RRSX026304</v>
      </c>
      <c r="C237" s="15">
        <v>12237.419117647056</v>
      </c>
      <c r="D237" s="25">
        <v>10549</v>
      </c>
      <c r="E237" s="98">
        <f>ROUNDUP(Tabla2[[#This Row],[€uros Antiguo2]]*1.08,0)</f>
        <v>11393</v>
      </c>
      <c r="F237" s="105">
        <f>ROUNDUP(Tabla2[[#This Row],[€uros Antiguo2]]*1.18,0)</f>
        <v>12448</v>
      </c>
      <c r="G237" s="98">
        <f>ROUNDUP(Tabla2[[#This Row],[€uro1]],0)</f>
        <v>12238</v>
      </c>
      <c r="H237" s="18">
        <v>237</v>
      </c>
      <c r="I237" s="16" t="s">
        <v>935</v>
      </c>
      <c r="J237" s="16" t="s">
        <v>921</v>
      </c>
      <c r="K237" s="16" t="s">
        <v>923</v>
      </c>
      <c r="L237" s="16" t="s">
        <v>405</v>
      </c>
      <c r="M237" s="16" t="s">
        <v>925</v>
      </c>
      <c r="N237" s="16" t="s">
        <v>918</v>
      </c>
      <c r="O237" s="16" t="s">
        <v>919</v>
      </c>
      <c r="AE237" s="16" t="s">
        <v>60</v>
      </c>
      <c r="AF237" s="16" t="s">
        <v>61</v>
      </c>
      <c r="AG237" s="16" t="s">
        <v>62</v>
      </c>
      <c r="AH237" s="16" t="s">
        <v>170</v>
      </c>
      <c r="AI237" s="16" t="s">
        <v>67</v>
      </c>
      <c r="AJ237" s="16" t="s">
        <v>235</v>
      </c>
      <c r="AK237" s="16" t="s">
        <v>108</v>
      </c>
      <c r="AL237" s="16" t="s">
        <v>92</v>
      </c>
      <c r="AM237" s="16" t="s">
        <v>317</v>
      </c>
    </row>
    <row r="238" spans="1:39" s="16" customFormat="1">
      <c r="A238" s="14" t="s">
        <v>734</v>
      </c>
      <c r="B238" s="14" t="str">
        <f>LEFT(Tabla2[[#This Row],[Ref]],10)</f>
        <v>RRSX026304</v>
      </c>
      <c r="C238" s="15">
        <v>10191.788602941175</v>
      </c>
      <c r="D238" s="25">
        <v>8785</v>
      </c>
      <c r="E238" s="98">
        <f>ROUNDUP(Tabla2[[#This Row],[€uros Antiguo2]]*1.08,0)</f>
        <v>9488</v>
      </c>
      <c r="F238" s="105">
        <f>ROUNDUP(Tabla2[[#This Row],[€uros Antiguo2]]*1.18,0)</f>
        <v>10367</v>
      </c>
      <c r="G238" s="98">
        <f>ROUNDUP(Tabla2[[#This Row],[€uro1]],0)</f>
        <v>10192</v>
      </c>
      <c r="H238" s="18">
        <v>238</v>
      </c>
      <c r="I238" s="16" t="s">
        <v>935</v>
      </c>
      <c r="J238" s="16" t="s">
        <v>921</v>
      </c>
      <c r="K238" s="16" t="s">
        <v>923</v>
      </c>
      <c r="L238" s="16" t="s">
        <v>405</v>
      </c>
      <c r="M238" s="16" t="s">
        <v>925</v>
      </c>
      <c r="N238" s="16" t="s">
        <v>918</v>
      </c>
      <c r="O238" s="16" t="s">
        <v>919</v>
      </c>
      <c r="AE238" s="16" t="s">
        <v>60</v>
      </c>
      <c r="AF238" s="16" t="s">
        <v>61</v>
      </c>
      <c r="AG238" s="16" t="s">
        <v>62</v>
      </c>
      <c r="AH238" s="16" t="s">
        <v>170</v>
      </c>
      <c r="AI238" s="16" t="s">
        <v>67</v>
      </c>
      <c r="AJ238" s="16" t="s">
        <v>235</v>
      </c>
      <c r="AK238" s="16" t="s">
        <v>108</v>
      </c>
      <c r="AL238" s="16" t="s">
        <v>92</v>
      </c>
      <c r="AM238" s="16" t="s">
        <v>317</v>
      </c>
    </row>
    <row r="239" spans="1:39" s="16" customFormat="1">
      <c r="A239" s="14" t="s">
        <v>733</v>
      </c>
      <c r="B239" s="14" t="str">
        <f>LEFT(Tabla2[[#This Row],[Ref]],10)</f>
        <v>RRSX026304</v>
      </c>
      <c r="C239" s="15">
        <v>8649.7941176470576</v>
      </c>
      <c r="D239" s="25">
        <v>7456</v>
      </c>
      <c r="E239" s="98">
        <f>ROUNDUP(Tabla2[[#This Row],[€uros Antiguo2]]*1.08,0)</f>
        <v>8053</v>
      </c>
      <c r="F239" s="105">
        <f>ROUNDUP(Tabla2[[#This Row],[€uros Antiguo2]]*1.18,0)</f>
        <v>8799</v>
      </c>
      <c r="G239" s="98">
        <f>ROUNDUP(Tabla2[[#This Row],[€uro1]],0)</f>
        <v>8650</v>
      </c>
      <c r="H239" s="18">
        <v>239</v>
      </c>
      <c r="I239" s="16" t="s">
        <v>935</v>
      </c>
      <c r="J239" s="16" t="s">
        <v>921</v>
      </c>
      <c r="K239" s="16" t="s">
        <v>923</v>
      </c>
      <c r="L239" s="16" t="s">
        <v>405</v>
      </c>
      <c r="M239" s="16" t="s">
        <v>925</v>
      </c>
      <c r="N239" s="16" t="s">
        <v>918</v>
      </c>
      <c r="O239" s="16" t="s">
        <v>919</v>
      </c>
      <c r="AE239" s="16" t="s">
        <v>60</v>
      </c>
      <c r="AF239" s="16" t="s">
        <v>61</v>
      </c>
      <c r="AG239" s="16" t="s">
        <v>62</v>
      </c>
      <c r="AH239" s="16" t="s">
        <v>170</v>
      </c>
      <c r="AI239" s="16" t="s">
        <v>67</v>
      </c>
      <c r="AJ239" s="16" t="s">
        <v>235</v>
      </c>
      <c r="AK239" s="16" t="s">
        <v>108</v>
      </c>
      <c r="AL239" s="16" t="s">
        <v>92</v>
      </c>
      <c r="AM239" s="16" t="s">
        <v>317</v>
      </c>
    </row>
    <row r="240" spans="1:39" s="16" customFormat="1">
      <c r="A240" s="14" t="s">
        <v>738</v>
      </c>
      <c r="B240" s="14" t="str">
        <f>LEFT(Tabla2[[#This Row],[Ref]],10)</f>
        <v>RRSX026305</v>
      </c>
      <c r="C240" s="15">
        <v>13254.965073529411</v>
      </c>
      <c r="D240" s="25">
        <v>11426</v>
      </c>
      <c r="E240" s="98">
        <f>ROUNDUP(Tabla2[[#This Row],[€uros Antiguo2]]*1.08,0)</f>
        <v>12341</v>
      </c>
      <c r="F240" s="105">
        <f>ROUNDUP(Tabla2[[#This Row],[€uros Antiguo2]]*1.18,0)</f>
        <v>13483</v>
      </c>
      <c r="G240" s="98">
        <f>ROUNDUP(Tabla2[[#This Row],[€uro1]],0)</f>
        <v>13255</v>
      </c>
      <c r="H240" s="18">
        <v>240</v>
      </c>
      <c r="I240" s="16" t="s">
        <v>935</v>
      </c>
      <c r="J240" s="16" t="s">
        <v>921</v>
      </c>
      <c r="K240" s="16" t="s">
        <v>923</v>
      </c>
      <c r="L240" s="16" t="s">
        <v>405</v>
      </c>
      <c r="M240" s="16" t="s">
        <v>925</v>
      </c>
      <c r="N240" s="16" t="s">
        <v>918</v>
      </c>
      <c r="O240" s="16" t="s">
        <v>919</v>
      </c>
      <c r="AE240" s="16" t="s">
        <v>60</v>
      </c>
      <c r="AF240" s="16" t="s">
        <v>61</v>
      </c>
      <c r="AG240" s="16" t="s">
        <v>62</v>
      </c>
      <c r="AH240" s="16" t="s">
        <v>170</v>
      </c>
      <c r="AI240" s="16" t="s">
        <v>67</v>
      </c>
      <c r="AJ240" s="16" t="s">
        <v>235</v>
      </c>
      <c r="AK240" s="16" t="s">
        <v>108</v>
      </c>
      <c r="AL240" s="16" t="s">
        <v>92</v>
      </c>
      <c r="AM240" s="16" t="s">
        <v>317</v>
      </c>
    </row>
    <row r="241" spans="1:39" s="16" customFormat="1">
      <c r="A241" s="14" t="s">
        <v>737</v>
      </c>
      <c r="B241" s="14" t="str">
        <f>LEFT(Tabla2[[#This Row],[Ref]],10)</f>
        <v>RRSX026305</v>
      </c>
      <c r="C241" s="15">
        <v>11209.351102941177</v>
      </c>
      <c r="D241" s="25">
        <v>9662</v>
      </c>
      <c r="E241" s="98">
        <f>ROUNDUP(Tabla2[[#This Row],[€uros Antiguo2]]*1.08,0)</f>
        <v>10435</v>
      </c>
      <c r="F241" s="105">
        <f>ROUNDUP(Tabla2[[#This Row],[€uros Antiguo2]]*1.18,0)</f>
        <v>11402</v>
      </c>
      <c r="G241" s="98">
        <f>ROUNDUP(Tabla2[[#This Row],[€uro1]],0)</f>
        <v>11210</v>
      </c>
      <c r="H241" s="18">
        <v>241</v>
      </c>
      <c r="I241" s="16" t="s">
        <v>935</v>
      </c>
      <c r="J241" s="16" t="s">
        <v>921</v>
      </c>
      <c r="K241" s="16" t="s">
        <v>923</v>
      </c>
      <c r="L241" s="16" t="s">
        <v>405</v>
      </c>
      <c r="M241" s="16" t="s">
        <v>925</v>
      </c>
      <c r="N241" s="16" t="s">
        <v>918</v>
      </c>
      <c r="O241" s="16" t="s">
        <v>919</v>
      </c>
      <c r="AE241" s="16" t="s">
        <v>60</v>
      </c>
      <c r="AF241" s="16" t="s">
        <v>61</v>
      </c>
      <c r="AG241" s="16" t="s">
        <v>62</v>
      </c>
      <c r="AH241" s="16" t="s">
        <v>170</v>
      </c>
      <c r="AI241" s="16" t="s">
        <v>67</v>
      </c>
      <c r="AJ241" s="16" t="s">
        <v>235</v>
      </c>
      <c r="AK241" s="16" t="s">
        <v>108</v>
      </c>
      <c r="AL241" s="16" t="s">
        <v>92</v>
      </c>
      <c r="AM241" s="16" t="s">
        <v>317</v>
      </c>
    </row>
    <row r="242" spans="1:39" s="16" customFormat="1">
      <c r="A242" s="14" t="s">
        <v>736</v>
      </c>
      <c r="B242" s="14" t="str">
        <f>LEFT(Tabla2[[#This Row],[Ref]],10)</f>
        <v>RRSX026305</v>
      </c>
      <c r="C242" s="15">
        <v>9665.073529411764</v>
      </c>
      <c r="D242" s="25">
        <v>8331</v>
      </c>
      <c r="E242" s="98">
        <f>ROUNDUP(Tabla2[[#This Row],[€uros Antiguo2]]*1.08,0)</f>
        <v>8998</v>
      </c>
      <c r="F242" s="105">
        <f>ROUNDUP(Tabla2[[#This Row],[€uros Antiguo2]]*1.18,0)</f>
        <v>9831</v>
      </c>
      <c r="G242" s="98">
        <f>ROUNDUP(Tabla2[[#This Row],[€uro1]],0)</f>
        <v>9666</v>
      </c>
      <c r="H242" s="18">
        <v>242</v>
      </c>
      <c r="I242" s="16" t="s">
        <v>935</v>
      </c>
      <c r="J242" s="16" t="s">
        <v>921</v>
      </c>
      <c r="K242" s="16" t="s">
        <v>923</v>
      </c>
      <c r="L242" s="16" t="s">
        <v>405</v>
      </c>
      <c r="M242" s="16" t="s">
        <v>925</v>
      </c>
      <c r="N242" s="16" t="s">
        <v>918</v>
      </c>
      <c r="O242" s="16" t="s">
        <v>919</v>
      </c>
      <c r="AE242" s="16" t="s">
        <v>60</v>
      </c>
      <c r="AF242" s="16" t="s">
        <v>61</v>
      </c>
      <c r="AG242" s="16" t="s">
        <v>62</v>
      </c>
      <c r="AH242" s="16" t="s">
        <v>170</v>
      </c>
      <c r="AI242" s="16" t="s">
        <v>67</v>
      </c>
      <c r="AJ242" s="16" t="s">
        <v>235</v>
      </c>
      <c r="AK242" s="16" t="s">
        <v>108</v>
      </c>
      <c r="AL242" s="16" t="s">
        <v>92</v>
      </c>
      <c r="AM242" s="16" t="s">
        <v>317</v>
      </c>
    </row>
    <row r="243" spans="1:39" s="16" customFormat="1">
      <c r="A243" s="14" t="s">
        <v>741</v>
      </c>
      <c r="B243" s="14" t="str">
        <f>LEFT(Tabla2[[#This Row],[Ref]],10)</f>
        <v>RRSX026306</v>
      </c>
      <c r="C243" s="15">
        <v>14238.496323529409</v>
      </c>
      <c r="D243" s="25">
        <v>12274</v>
      </c>
      <c r="E243" s="98">
        <f>ROUNDUP(Tabla2[[#This Row],[€uros Antiguo2]]*1.08,0)</f>
        <v>13256</v>
      </c>
      <c r="F243" s="105">
        <f>ROUNDUP(Tabla2[[#This Row],[€uros Antiguo2]]*1.18,0)</f>
        <v>14484</v>
      </c>
      <c r="G243" s="98">
        <f>ROUNDUP(Tabla2[[#This Row],[€uro1]],0)</f>
        <v>14239</v>
      </c>
      <c r="H243" s="18">
        <v>243</v>
      </c>
      <c r="I243" s="16" t="s">
        <v>935</v>
      </c>
      <c r="J243" s="16" t="s">
        <v>921</v>
      </c>
      <c r="K243" s="16" t="s">
        <v>923</v>
      </c>
      <c r="L243" s="16" t="s">
        <v>405</v>
      </c>
      <c r="M243" s="16" t="s">
        <v>925</v>
      </c>
      <c r="N243" s="16" t="s">
        <v>918</v>
      </c>
      <c r="O243" s="16" t="s">
        <v>919</v>
      </c>
      <c r="AE243" s="16" t="s">
        <v>60</v>
      </c>
      <c r="AF243" s="16" t="s">
        <v>61</v>
      </c>
      <c r="AG243" s="16" t="s">
        <v>62</v>
      </c>
      <c r="AH243" s="16" t="s">
        <v>170</v>
      </c>
      <c r="AI243" s="16" t="s">
        <v>67</v>
      </c>
      <c r="AJ243" s="16" t="s">
        <v>235</v>
      </c>
      <c r="AK243" s="16" t="s">
        <v>108</v>
      </c>
      <c r="AL243" s="16" t="s">
        <v>92</v>
      </c>
      <c r="AM243" s="16" t="s">
        <v>317</v>
      </c>
    </row>
    <row r="244" spans="1:39" s="16" customFormat="1">
      <c r="A244" s="14" t="s">
        <v>740</v>
      </c>
      <c r="B244" s="14" t="str">
        <f>LEFT(Tabla2[[#This Row],[Ref]],10)</f>
        <v>RRSX026306</v>
      </c>
      <c r="C244" s="15">
        <v>12194.933823529411</v>
      </c>
      <c r="D244" s="25">
        <v>10513</v>
      </c>
      <c r="E244" s="98">
        <f>ROUNDUP(Tabla2[[#This Row],[€uros Antiguo2]]*1.08,0)</f>
        <v>11355</v>
      </c>
      <c r="F244" s="105">
        <f>ROUNDUP(Tabla2[[#This Row],[€uros Antiguo2]]*1.18,0)</f>
        <v>12406</v>
      </c>
      <c r="G244" s="98">
        <f>ROUNDUP(Tabla2[[#This Row],[€uro1]],0)</f>
        <v>12195</v>
      </c>
      <c r="H244" s="18">
        <v>244</v>
      </c>
      <c r="I244" s="16" t="s">
        <v>935</v>
      </c>
      <c r="J244" s="16" t="s">
        <v>921</v>
      </c>
      <c r="K244" s="16" t="s">
        <v>923</v>
      </c>
      <c r="L244" s="16" t="s">
        <v>405</v>
      </c>
      <c r="M244" s="16" t="s">
        <v>925</v>
      </c>
      <c r="N244" s="16" t="s">
        <v>918</v>
      </c>
      <c r="O244" s="16" t="s">
        <v>919</v>
      </c>
      <c r="AE244" s="16" t="s">
        <v>60</v>
      </c>
      <c r="AF244" s="16" t="s">
        <v>61</v>
      </c>
      <c r="AG244" s="16" t="s">
        <v>62</v>
      </c>
      <c r="AH244" s="16" t="s">
        <v>170</v>
      </c>
      <c r="AI244" s="16" t="s">
        <v>67</v>
      </c>
      <c r="AJ244" s="16" t="s">
        <v>235</v>
      </c>
      <c r="AK244" s="16" t="s">
        <v>108</v>
      </c>
      <c r="AL244" s="16" t="s">
        <v>92</v>
      </c>
      <c r="AM244" s="16" t="s">
        <v>317</v>
      </c>
    </row>
    <row r="245" spans="1:39" s="16" customFormat="1">
      <c r="A245" s="14" t="s">
        <v>739</v>
      </c>
      <c r="B245" s="14" t="str">
        <f>LEFT(Tabla2[[#This Row],[Ref]],10)</f>
        <v>RRSX026306</v>
      </c>
      <c r="C245" s="15">
        <v>10650.656249999996</v>
      </c>
      <c r="D245" s="25">
        <v>9181</v>
      </c>
      <c r="E245" s="98">
        <f>ROUNDUP(Tabla2[[#This Row],[€uros Antiguo2]]*1.08,0)</f>
        <v>9916</v>
      </c>
      <c r="F245" s="105">
        <f>ROUNDUP(Tabla2[[#This Row],[€uros Antiguo2]]*1.18,0)</f>
        <v>10834</v>
      </c>
      <c r="G245" s="98">
        <f>ROUNDUP(Tabla2[[#This Row],[€uro1]],0)</f>
        <v>10651</v>
      </c>
      <c r="H245" s="18">
        <v>245</v>
      </c>
      <c r="I245" s="16" t="s">
        <v>935</v>
      </c>
      <c r="J245" s="16" t="s">
        <v>921</v>
      </c>
      <c r="K245" s="16" t="s">
        <v>923</v>
      </c>
      <c r="L245" s="16" t="s">
        <v>405</v>
      </c>
      <c r="M245" s="16" t="s">
        <v>925</v>
      </c>
      <c r="N245" s="16" t="s">
        <v>918</v>
      </c>
      <c r="O245" s="16" t="s">
        <v>919</v>
      </c>
      <c r="AE245" s="16" t="s">
        <v>60</v>
      </c>
      <c r="AF245" s="16" t="s">
        <v>61</v>
      </c>
      <c r="AG245" s="16" t="s">
        <v>62</v>
      </c>
      <c r="AH245" s="16" t="s">
        <v>170</v>
      </c>
      <c r="AI245" s="16" t="s">
        <v>67</v>
      </c>
      <c r="AJ245" s="16" t="s">
        <v>235</v>
      </c>
      <c r="AK245" s="16" t="s">
        <v>108</v>
      </c>
      <c r="AL245" s="16" t="s">
        <v>92</v>
      </c>
      <c r="AM245" s="16" t="s">
        <v>317</v>
      </c>
    </row>
    <row r="246" spans="1:39" s="16" customFormat="1">
      <c r="A246" s="14" t="s">
        <v>744</v>
      </c>
      <c r="B246" s="14" t="str">
        <f>LEFT(Tabla2[[#This Row],[Ref]],10)</f>
        <v>RRSX035004</v>
      </c>
      <c r="C246" s="15">
        <v>10586.944852941178</v>
      </c>
      <c r="D246" s="25">
        <v>9126</v>
      </c>
      <c r="E246" s="98">
        <f>ROUNDUP(Tabla2[[#This Row],[€uros Antiguo2]]*1.08,0)</f>
        <v>9857</v>
      </c>
      <c r="F246" s="105">
        <f>ROUNDUP(Tabla2[[#This Row],[€uros Antiguo2]]*1.18,0)</f>
        <v>10769</v>
      </c>
      <c r="G246" s="98">
        <f>ROUNDUP(Tabla2[[#This Row],[€uro1]],0)</f>
        <v>10587</v>
      </c>
      <c r="H246" s="18">
        <v>246</v>
      </c>
      <c r="I246" s="16" t="s">
        <v>937</v>
      </c>
      <c r="J246" s="16" t="s">
        <v>921</v>
      </c>
      <c r="K246" s="16" t="s">
        <v>923</v>
      </c>
      <c r="L246" s="16" t="s">
        <v>405</v>
      </c>
      <c r="M246" s="16" t="s">
        <v>924</v>
      </c>
      <c r="N246" s="16" t="s">
        <v>918</v>
      </c>
      <c r="O246" s="16" t="s">
        <v>919</v>
      </c>
      <c r="AE246" s="16" t="s">
        <v>60</v>
      </c>
      <c r="AF246" s="16" t="s">
        <v>61</v>
      </c>
      <c r="AG246" s="16" t="s">
        <v>62</v>
      </c>
      <c r="AH246" s="16" t="s">
        <v>170</v>
      </c>
      <c r="AI246" s="16" t="s">
        <v>67</v>
      </c>
      <c r="AJ246" s="16" t="s">
        <v>235</v>
      </c>
      <c r="AK246" s="16" t="s">
        <v>108</v>
      </c>
      <c r="AL246" s="16" t="s">
        <v>92</v>
      </c>
      <c r="AM246" s="16" t="s">
        <v>317</v>
      </c>
    </row>
    <row r="247" spans="1:39" s="16" customFormat="1">
      <c r="A247" s="14" t="s">
        <v>743</v>
      </c>
      <c r="B247" s="14" t="str">
        <f>LEFT(Tabla2[[#This Row],[Ref]],10)</f>
        <v>RRSX035004</v>
      </c>
      <c r="C247" s="15">
        <v>8838.7113970588216</v>
      </c>
      <c r="D247" s="25">
        <v>7620</v>
      </c>
      <c r="E247" s="98">
        <f>ROUNDUP(Tabla2[[#This Row],[€uros Antiguo2]]*1.08,0)</f>
        <v>8230</v>
      </c>
      <c r="F247" s="105">
        <f>ROUNDUP(Tabla2[[#This Row],[€uros Antiguo2]]*1.18,0)</f>
        <v>8992</v>
      </c>
      <c r="G247" s="98">
        <f>ROUNDUP(Tabla2[[#This Row],[€uro1]],0)</f>
        <v>8839</v>
      </c>
      <c r="H247" s="18">
        <v>247</v>
      </c>
      <c r="I247" s="16" t="s">
        <v>937</v>
      </c>
      <c r="J247" s="16" t="s">
        <v>921</v>
      </c>
      <c r="K247" s="16" t="s">
        <v>923</v>
      </c>
      <c r="L247" s="16" t="s">
        <v>405</v>
      </c>
      <c r="M247" s="16" t="s">
        <v>924</v>
      </c>
      <c r="N247" s="16" t="s">
        <v>918</v>
      </c>
      <c r="O247" s="16" t="s">
        <v>919</v>
      </c>
      <c r="AE247" s="16" t="s">
        <v>60</v>
      </c>
      <c r="AF247" s="16" t="s">
        <v>61</v>
      </c>
      <c r="AG247" s="16" t="s">
        <v>62</v>
      </c>
      <c r="AH247" s="16" t="s">
        <v>170</v>
      </c>
      <c r="AI247" s="16" t="s">
        <v>67</v>
      </c>
      <c r="AJ247" s="16" t="s">
        <v>235</v>
      </c>
      <c r="AK247" s="16" t="s">
        <v>108</v>
      </c>
      <c r="AL247" s="16" t="s">
        <v>92</v>
      </c>
      <c r="AM247" s="16" t="s">
        <v>317</v>
      </c>
    </row>
    <row r="248" spans="1:39" s="16" customFormat="1">
      <c r="A248" s="14" t="s">
        <v>742</v>
      </c>
      <c r="B248" s="14" t="str">
        <f>LEFT(Tabla2[[#This Row],[Ref]],10)</f>
        <v>RRSX035004</v>
      </c>
      <c r="C248" s="15">
        <v>8035.8419117647063</v>
      </c>
      <c r="D248" s="25">
        <v>6927</v>
      </c>
      <c r="E248" s="98">
        <f>ROUNDUP(Tabla2[[#This Row],[€uros Antiguo2]]*1.08,0)</f>
        <v>7482</v>
      </c>
      <c r="F248" s="105">
        <f>ROUNDUP(Tabla2[[#This Row],[€uros Antiguo2]]*1.18,0)</f>
        <v>8174</v>
      </c>
      <c r="G248" s="98">
        <f>ROUNDUP(Tabla2[[#This Row],[€uro1]],0)</f>
        <v>8036</v>
      </c>
      <c r="H248" s="18">
        <v>248</v>
      </c>
      <c r="I248" s="16" t="s">
        <v>937</v>
      </c>
      <c r="J248" s="16" t="s">
        <v>921</v>
      </c>
      <c r="K248" s="16" t="s">
        <v>923</v>
      </c>
      <c r="L248" s="16" t="s">
        <v>405</v>
      </c>
      <c r="M248" s="16" t="s">
        <v>924</v>
      </c>
      <c r="N248" s="16" t="s">
        <v>918</v>
      </c>
      <c r="O248" s="16" t="s">
        <v>919</v>
      </c>
      <c r="AE248" s="16" t="s">
        <v>60</v>
      </c>
      <c r="AF248" s="16" t="s">
        <v>61</v>
      </c>
      <c r="AG248" s="16" t="s">
        <v>62</v>
      </c>
      <c r="AH248" s="16" t="s">
        <v>170</v>
      </c>
      <c r="AI248" s="16" t="s">
        <v>67</v>
      </c>
      <c r="AJ248" s="16" t="s">
        <v>235</v>
      </c>
      <c r="AK248" s="16" t="s">
        <v>108</v>
      </c>
      <c r="AL248" s="16" t="s">
        <v>92</v>
      </c>
      <c r="AM248" s="16" t="s">
        <v>317</v>
      </c>
    </row>
    <row r="249" spans="1:39" s="16" customFormat="1">
      <c r="A249" s="14" t="s">
        <v>747</v>
      </c>
      <c r="B249" s="14" t="str">
        <f>LEFT(Tabla2[[#This Row],[Ref]],10)</f>
        <v>RRSX035005</v>
      </c>
      <c r="C249" s="15">
        <v>11268.943014705883</v>
      </c>
      <c r="D249" s="25">
        <v>9714</v>
      </c>
      <c r="E249" s="98">
        <f>ROUNDUP(Tabla2[[#This Row],[€uros Antiguo2]]*1.08,0)</f>
        <v>10492</v>
      </c>
      <c r="F249" s="105">
        <f>ROUNDUP(Tabla2[[#This Row],[€uros Antiguo2]]*1.18,0)</f>
        <v>11463</v>
      </c>
      <c r="G249" s="98">
        <f>ROUNDUP(Tabla2[[#This Row],[€uro1]],0)</f>
        <v>11269</v>
      </c>
      <c r="H249" s="18">
        <v>249</v>
      </c>
      <c r="I249" s="16" t="s">
        <v>937</v>
      </c>
      <c r="J249" s="16" t="s">
        <v>921</v>
      </c>
      <c r="K249" s="16" t="s">
        <v>923</v>
      </c>
      <c r="L249" s="16" t="s">
        <v>405</v>
      </c>
      <c r="M249" s="16" t="s">
        <v>924</v>
      </c>
      <c r="N249" s="16" t="s">
        <v>918</v>
      </c>
      <c r="O249" s="16" t="s">
        <v>919</v>
      </c>
      <c r="AE249" s="16" t="s">
        <v>60</v>
      </c>
      <c r="AF249" s="16" t="s">
        <v>61</v>
      </c>
      <c r="AG249" s="16" t="s">
        <v>62</v>
      </c>
      <c r="AH249" s="16" t="s">
        <v>170</v>
      </c>
      <c r="AI249" s="16" t="s">
        <v>67</v>
      </c>
      <c r="AJ249" s="16" t="s">
        <v>235</v>
      </c>
      <c r="AK249" s="16" t="s">
        <v>108</v>
      </c>
      <c r="AL249" s="16" t="s">
        <v>92</v>
      </c>
      <c r="AM249" s="16" t="s">
        <v>317</v>
      </c>
    </row>
    <row r="250" spans="1:39" s="16" customFormat="1">
      <c r="A250" s="14" t="s">
        <v>746</v>
      </c>
      <c r="B250" s="14" t="str">
        <f>LEFT(Tabla2[[#This Row],[Ref]],10)</f>
        <v>RRSX035005</v>
      </c>
      <c r="C250" s="15">
        <v>9520.7095588235279</v>
      </c>
      <c r="D250" s="25">
        <v>8206</v>
      </c>
      <c r="E250" s="98">
        <f>ROUNDUP(Tabla2[[#This Row],[€uros Antiguo2]]*1.08,0)</f>
        <v>8863</v>
      </c>
      <c r="F250" s="105">
        <f>ROUNDUP(Tabla2[[#This Row],[€uros Antiguo2]]*1.18,0)</f>
        <v>9684</v>
      </c>
      <c r="G250" s="98">
        <f>ROUNDUP(Tabla2[[#This Row],[€uro1]],0)</f>
        <v>9521</v>
      </c>
      <c r="H250" s="18">
        <v>250</v>
      </c>
      <c r="I250" s="16" t="s">
        <v>937</v>
      </c>
      <c r="J250" s="16" t="s">
        <v>921</v>
      </c>
      <c r="K250" s="16" t="s">
        <v>923</v>
      </c>
      <c r="L250" s="16" t="s">
        <v>405</v>
      </c>
      <c r="M250" s="16" t="s">
        <v>924</v>
      </c>
      <c r="N250" s="16" t="s">
        <v>918</v>
      </c>
      <c r="O250" s="16" t="s">
        <v>919</v>
      </c>
      <c r="AE250" s="16" t="s">
        <v>60</v>
      </c>
      <c r="AF250" s="16" t="s">
        <v>61</v>
      </c>
      <c r="AG250" s="16" t="s">
        <v>62</v>
      </c>
      <c r="AH250" s="16" t="s">
        <v>170</v>
      </c>
      <c r="AI250" s="16" t="s">
        <v>67</v>
      </c>
      <c r="AJ250" s="16" t="s">
        <v>235</v>
      </c>
      <c r="AK250" s="16" t="s">
        <v>108</v>
      </c>
      <c r="AL250" s="16" t="s">
        <v>92</v>
      </c>
      <c r="AM250" s="16" t="s">
        <v>317</v>
      </c>
    </row>
    <row r="251" spans="1:39" s="16" customFormat="1">
      <c r="A251" s="14" t="s">
        <v>745</v>
      </c>
      <c r="B251" s="14" t="str">
        <f>LEFT(Tabla2[[#This Row],[Ref]],10)</f>
        <v>RRSX035005</v>
      </c>
      <c r="C251" s="15">
        <v>8717.6580882352937</v>
      </c>
      <c r="D251" s="25">
        <v>7515</v>
      </c>
      <c r="E251" s="98">
        <f>ROUNDUP(Tabla2[[#This Row],[€uros Antiguo2]]*1.08,0)</f>
        <v>8117</v>
      </c>
      <c r="F251" s="105">
        <f>ROUNDUP(Tabla2[[#This Row],[€uros Antiguo2]]*1.18,0)</f>
        <v>8868</v>
      </c>
      <c r="G251" s="98">
        <f>ROUNDUP(Tabla2[[#This Row],[€uro1]],0)</f>
        <v>8718</v>
      </c>
      <c r="H251" s="18">
        <v>251</v>
      </c>
      <c r="I251" s="16" t="s">
        <v>937</v>
      </c>
      <c r="J251" s="16" t="s">
        <v>921</v>
      </c>
      <c r="K251" s="16" t="s">
        <v>923</v>
      </c>
      <c r="L251" s="16" t="s">
        <v>405</v>
      </c>
      <c r="M251" s="16" t="s">
        <v>924</v>
      </c>
      <c r="N251" s="16" t="s">
        <v>918</v>
      </c>
      <c r="O251" s="16" t="s">
        <v>919</v>
      </c>
      <c r="AE251" s="16" t="s">
        <v>60</v>
      </c>
      <c r="AF251" s="16" t="s">
        <v>61</v>
      </c>
      <c r="AG251" s="16" t="s">
        <v>62</v>
      </c>
      <c r="AH251" s="16" t="s">
        <v>170</v>
      </c>
      <c r="AI251" s="16" t="s">
        <v>67</v>
      </c>
      <c r="AJ251" s="16" t="s">
        <v>235</v>
      </c>
      <c r="AK251" s="16" t="s">
        <v>108</v>
      </c>
      <c r="AL251" s="16" t="s">
        <v>92</v>
      </c>
      <c r="AM251" s="16" t="s">
        <v>317</v>
      </c>
    </row>
    <row r="252" spans="1:39" s="16" customFormat="1">
      <c r="A252" s="14" t="s">
        <v>750</v>
      </c>
      <c r="B252" s="14" t="str">
        <f>LEFT(Tabla2[[#This Row],[Ref]],10)</f>
        <v>RRSX035006</v>
      </c>
      <c r="C252" s="15">
        <v>12014.470588235294</v>
      </c>
      <c r="D252" s="25">
        <v>10356</v>
      </c>
      <c r="E252" s="98">
        <f>ROUNDUP(Tabla2[[#This Row],[€uros Antiguo2]]*1.08,0)</f>
        <v>11185</v>
      </c>
      <c r="F252" s="105">
        <f>ROUNDUP(Tabla2[[#This Row],[€uros Antiguo2]]*1.18,0)</f>
        <v>12221</v>
      </c>
      <c r="G252" s="98">
        <f>ROUNDUP(Tabla2[[#This Row],[€uro1]],0)</f>
        <v>12015</v>
      </c>
      <c r="H252" s="18">
        <v>252</v>
      </c>
      <c r="I252" s="16" t="s">
        <v>937</v>
      </c>
      <c r="J252" s="16" t="s">
        <v>921</v>
      </c>
      <c r="K252" s="16" t="s">
        <v>923</v>
      </c>
      <c r="L252" s="16" t="s">
        <v>405</v>
      </c>
      <c r="M252" s="16" t="s">
        <v>924</v>
      </c>
      <c r="N252" s="16" t="s">
        <v>918</v>
      </c>
      <c r="O252" s="16" t="s">
        <v>919</v>
      </c>
      <c r="AE252" s="16" t="s">
        <v>60</v>
      </c>
      <c r="AF252" s="16" t="s">
        <v>61</v>
      </c>
      <c r="AG252" s="16" t="s">
        <v>62</v>
      </c>
      <c r="AH252" s="16" t="s">
        <v>170</v>
      </c>
      <c r="AI252" s="16" t="s">
        <v>67</v>
      </c>
      <c r="AJ252" s="16" t="s">
        <v>235</v>
      </c>
      <c r="AK252" s="16" t="s">
        <v>108</v>
      </c>
      <c r="AL252" s="16" t="s">
        <v>92</v>
      </c>
      <c r="AM252" s="16" t="s">
        <v>317</v>
      </c>
    </row>
    <row r="253" spans="1:39" s="16" customFormat="1">
      <c r="A253" s="14" t="s">
        <v>749</v>
      </c>
      <c r="B253" s="14" t="str">
        <f>LEFT(Tabla2[[#This Row],[Ref]],10)</f>
        <v>RRSX035006</v>
      </c>
      <c r="C253" s="15">
        <v>10266.237132352939</v>
      </c>
      <c r="D253" s="25">
        <v>8850</v>
      </c>
      <c r="E253" s="98">
        <f>ROUNDUP(Tabla2[[#This Row],[€uros Antiguo2]]*1.08,0)</f>
        <v>9558</v>
      </c>
      <c r="F253" s="105">
        <f>ROUNDUP(Tabla2[[#This Row],[€uros Antiguo2]]*1.18,0)</f>
        <v>10443</v>
      </c>
      <c r="G253" s="98">
        <f>ROUNDUP(Tabla2[[#This Row],[€uro1]],0)</f>
        <v>10267</v>
      </c>
      <c r="H253" s="18">
        <v>253</v>
      </c>
      <c r="I253" s="16" t="s">
        <v>937</v>
      </c>
      <c r="J253" s="16" t="s">
        <v>921</v>
      </c>
      <c r="K253" s="16" t="s">
        <v>923</v>
      </c>
      <c r="L253" s="16" t="s">
        <v>405</v>
      </c>
      <c r="M253" s="16" t="s">
        <v>924</v>
      </c>
      <c r="N253" s="16" t="s">
        <v>918</v>
      </c>
      <c r="O253" s="16" t="s">
        <v>919</v>
      </c>
      <c r="AE253" s="16" t="s">
        <v>60</v>
      </c>
      <c r="AF253" s="16" t="s">
        <v>61</v>
      </c>
      <c r="AG253" s="16" t="s">
        <v>62</v>
      </c>
      <c r="AH253" s="16" t="s">
        <v>170</v>
      </c>
      <c r="AI253" s="16" t="s">
        <v>67</v>
      </c>
      <c r="AJ253" s="16" t="s">
        <v>235</v>
      </c>
      <c r="AK253" s="16" t="s">
        <v>108</v>
      </c>
      <c r="AL253" s="16" t="s">
        <v>92</v>
      </c>
      <c r="AM253" s="16" t="s">
        <v>317</v>
      </c>
    </row>
    <row r="254" spans="1:39" s="16" customFormat="1">
      <c r="A254" s="14" t="s">
        <v>748</v>
      </c>
      <c r="B254" s="14" t="str">
        <f>LEFT(Tabla2[[#This Row],[Ref]],10)</f>
        <v>RRSX035006</v>
      </c>
      <c r="C254" s="15">
        <v>9463.3841911764703</v>
      </c>
      <c r="D254" s="25">
        <v>8156</v>
      </c>
      <c r="E254" s="98">
        <f>ROUNDUP(Tabla2[[#This Row],[€uros Antiguo2]]*1.08,0)</f>
        <v>8809</v>
      </c>
      <c r="F254" s="105">
        <f>ROUNDUP(Tabla2[[#This Row],[€uros Antiguo2]]*1.18,0)</f>
        <v>9625</v>
      </c>
      <c r="G254" s="98">
        <f>ROUNDUP(Tabla2[[#This Row],[€uro1]],0)</f>
        <v>9464</v>
      </c>
      <c r="H254" s="18">
        <v>254</v>
      </c>
      <c r="I254" s="16" t="s">
        <v>937</v>
      </c>
      <c r="J254" s="16" t="s">
        <v>921</v>
      </c>
      <c r="K254" s="16" t="s">
        <v>923</v>
      </c>
      <c r="L254" s="16" t="s">
        <v>405</v>
      </c>
      <c r="M254" s="16" t="s">
        <v>924</v>
      </c>
      <c r="N254" s="16" t="s">
        <v>918</v>
      </c>
      <c r="O254" s="16" t="s">
        <v>919</v>
      </c>
      <c r="AE254" s="16" t="s">
        <v>60</v>
      </c>
      <c r="AF254" s="16" t="s">
        <v>61</v>
      </c>
      <c r="AG254" s="16" t="s">
        <v>62</v>
      </c>
      <c r="AH254" s="16" t="s">
        <v>170</v>
      </c>
      <c r="AI254" s="16" t="s">
        <v>67</v>
      </c>
      <c r="AJ254" s="16" t="s">
        <v>235</v>
      </c>
      <c r="AK254" s="16" t="s">
        <v>108</v>
      </c>
      <c r="AL254" s="16" t="s">
        <v>92</v>
      </c>
      <c r="AM254" s="16" t="s">
        <v>317</v>
      </c>
    </row>
    <row r="255" spans="1:39" s="16" customFormat="1">
      <c r="A255" s="14" t="s">
        <v>753</v>
      </c>
      <c r="B255" s="14" t="str">
        <f>LEFT(Tabla2[[#This Row],[Ref]],10)</f>
        <v>RRSX036304</v>
      </c>
      <c r="C255" s="15">
        <v>17189.056985294115</v>
      </c>
      <c r="D255" s="25">
        <v>14817</v>
      </c>
      <c r="E255" s="98">
        <f>ROUNDUP(Tabla2[[#This Row],[€uros Antiguo2]]*1.08,0)</f>
        <v>16003</v>
      </c>
      <c r="F255" s="105">
        <f>ROUNDUP(Tabla2[[#This Row],[€uros Antiguo2]]*1.18,0)</f>
        <v>17485</v>
      </c>
      <c r="G255" s="98">
        <f>ROUNDUP(Tabla2[[#This Row],[€uro1]],0)</f>
        <v>17190</v>
      </c>
      <c r="H255" s="18">
        <v>255</v>
      </c>
      <c r="I255" s="16" t="s">
        <v>936</v>
      </c>
      <c r="J255" s="16" t="s">
        <v>921</v>
      </c>
      <c r="K255" s="16" t="s">
        <v>923</v>
      </c>
      <c r="L255" s="16" t="s">
        <v>405</v>
      </c>
      <c r="M255" s="16" t="s">
        <v>925</v>
      </c>
      <c r="N255" s="16" t="s">
        <v>918</v>
      </c>
      <c r="O255" s="16" t="s">
        <v>919</v>
      </c>
      <c r="AE255" s="16" t="s">
        <v>60</v>
      </c>
      <c r="AF255" s="16" t="s">
        <v>61</v>
      </c>
      <c r="AG255" s="16" t="s">
        <v>62</v>
      </c>
      <c r="AH255" s="16" t="s">
        <v>170</v>
      </c>
      <c r="AI255" s="16" t="s">
        <v>67</v>
      </c>
      <c r="AJ255" s="16" t="s">
        <v>235</v>
      </c>
      <c r="AK255" s="16" t="s">
        <v>108</v>
      </c>
      <c r="AL255" s="16" t="s">
        <v>92</v>
      </c>
      <c r="AM255" s="16" t="s">
        <v>317</v>
      </c>
    </row>
    <row r="256" spans="1:39" s="16" customFormat="1">
      <c r="A256" s="14" t="s">
        <v>752</v>
      </c>
      <c r="B256" s="14" t="str">
        <f>LEFT(Tabla2[[#This Row],[Ref]],10)</f>
        <v>RRSX036304</v>
      </c>
      <c r="C256" s="15">
        <v>14121.545955882351</v>
      </c>
      <c r="D256" s="25">
        <v>12173</v>
      </c>
      <c r="E256" s="98">
        <f>ROUNDUP(Tabla2[[#This Row],[€uros Antiguo2]]*1.08,0)</f>
        <v>13147</v>
      </c>
      <c r="F256" s="105">
        <f>ROUNDUP(Tabla2[[#This Row],[€uros Antiguo2]]*1.18,0)</f>
        <v>14365</v>
      </c>
      <c r="G256" s="98">
        <f>ROUNDUP(Tabla2[[#This Row],[€uro1]],0)</f>
        <v>14122</v>
      </c>
      <c r="H256" s="18">
        <v>256</v>
      </c>
      <c r="I256" s="16" t="s">
        <v>936</v>
      </c>
      <c r="J256" s="16" t="s">
        <v>921</v>
      </c>
      <c r="K256" s="16" t="s">
        <v>923</v>
      </c>
      <c r="L256" s="16" t="s">
        <v>405</v>
      </c>
      <c r="M256" s="16" t="s">
        <v>925</v>
      </c>
      <c r="N256" s="16" t="s">
        <v>918</v>
      </c>
      <c r="O256" s="16" t="s">
        <v>919</v>
      </c>
      <c r="AE256" s="16" t="s">
        <v>60</v>
      </c>
      <c r="AF256" s="16" t="s">
        <v>61</v>
      </c>
      <c r="AG256" s="16" t="s">
        <v>62</v>
      </c>
      <c r="AH256" s="16" t="s">
        <v>170</v>
      </c>
      <c r="AI256" s="16" t="s">
        <v>67</v>
      </c>
      <c r="AJ256" s="16" t="s">
        <v>235</v>
      </c>
      <c r="AK256" s="16" t="s">
        <v>108</v>
      </c>
      <c r="AL256" s="16" t="s">
        <v>92</v>
      </c>
      <c r="AM256" s="16" t="s">
        <v>317</v>
      </c>
    </row>
    <row r="257" spans="1:77" s="16" customFormat="1">
      <c r="A257" s="14" t="s">
        <v>751</v>
      </c>
      <c r="B257" s="14" t="str">
        <f>LEFT(Tabla2[[#This Row],[Ref]],10)</f>
        <v>RRSX036304</v>
      </c>
      <c r="C257" s="15">
        <v>11806.180147058823</v>
      </c>
      <c r="D257" s="25">
        <v>10177</v>
      </c>
      <c r="E257" s="98">
        <f>ROUNDUP(Tabla2[[#This Row],[€uros Antiguo2]]*1.08,0)</f>
        <v>10992</v>
      </c>
      <c r="F257" s="105">
        <f>ROUNDUP(Tabla2[[#This Row],[€uros Antiguo2]]*1.18,0)</f>
        <v>12009</v>
      </c>
      <c r="G257" s="98">
        <f>ROUNDUP(Tabla2[[#This Row],[€uro1]],0)</f>
        <v>11807</v>
      </c>
      <c r="H257" s="18">
        <v>257</v>
      </c>
      <c r="I257" s="16" t="s">
        <v>936</v>
      </c>
      <c r="J257" s="16" t="s">
        <v>921</v>
      </c>
      <c r="K257" s="16" t="s">
        <v>923</v>
      </c>
      <c r="L257" s="16" t="s">
        <v>405</v>
      </c>
      <c r="M257" s="16" t="s">
        <v>925</v>
      </c>
      <c r="N257" s="16" t="s">
        <v>918</v>
      </c>
      <c r="O257" s="16" t="s">
        <v>919</v>
      </c>
      <c r="AE257" s="16" t="s">
        <v>60</v>
      </c>
      <c r="AF257" s="16" t="s">
        <v>61</v>
      </c>
      <c r="AG257" s="16" t="s">
        <v>62</v>
      </c>
      <c r="AH257" s="16" t="s">
        <v>170</v>
      </c>
      <c r="AI257" s="16" t="s">
        <v>67</v>
      </c>
      <c r="AJ257" s="16" t="s">
        <v>235</v>
      </c>
      <c r="AK257" s="16" t="s">
        <v>108</v>
      </c>
      <c r="AL257" s="16" t="s">
        <v>92</v>
      </c>
      <c r="AM257" s="16" t="s">
        <v>317</v>
      </c>
    </row>
    <row r="258" spans="1:77" s="16" customFormat="1">
      <c r="A258" s="14" t="s">
        <v>756</v>
      </c>
      <c r="B258" s="14" t="str">
        <f>LEFT(Tabla2[[#This Row],[Ref]],10)</f>
        <v>RRSX036305</v>
      </c>
      <c r="C258" s="15">
        <v>18654.75</v>
      </c>
      <c r="D258" s="25">
        <v>16080</v>
      </c>
      <c r="E258" s="98">
        <f>ROUNDUP(Tabla2[[#This Row],[€uros Antiguo2]]*1.08,0)</f>
        <v>17367</v>
      </c>
      <c r="F258" s="105">
        <f>ROUNDUP(Tabla2[[#This Row],[€uros Antiguo2]]*1.18,0)</f>
        <v>18975</v>
      </c>
      <c r="G258" s="98">
        <f>ROUNDUP(Tabla2[[#This Row],[€uro1]],0)</f>
        <v>18655</v>
      </c>
      <c r="H258" s="18">
        <v>258</v>
      </c>
      <c r="I258" s="16" t="s">
        <v>936</v>
      </c>
      <c r="J258" s="16" t="s">
        <v>921</v>
      </c>
      <c r="K258" s="16" t="s">
        <v>923</v>
      </c>
      <c r="L258" s="16" t="s">
        <v>405</v>
      </c>
      <c r="M258" s="16" t="s">
        <v>925</v>
      </c>
      <c r="N258" s="16" t="s">
        <v>918</v>
      </c>
      <c r="O258" s="16" t="s">
        <v>919</v>
      </c>
      <c r="AE258" s="16" t="s">
        <v>60</v>
      </c>
      <c r="AF258" s="16" t="s">
        <v>61</v>
      </c>
      <c r="AG258" s="16" t="s">
        <v>62</v>
      </c>
      <c r="AH258" s="16" t="s">
        <v>170</v>
      </c>
      <c r="AI258" s="16" t="s">
        <v>67</v>
      </c>
      <c r="AJ258" s="16" t="s">
        <v>235</v>
      </c>
      <c r="AK258" s="16" t="s">
        <v>108</v>
      </c>
      <c r="AL258" s="16" t="s">
        <v>92</v>
      </c>
      <c r="AM258" s="16" t="s">
        <v>317</v>
      </c>
    </row>
    <row r="259" spans="1:77" s="16" customFormat="1">
      <c r="A259" s="14" t="s">
        <v>755</v>
      </c>
      <c r="B259" s="14" t="str">
        <f>LEFT(Tabla2[[#This Row],[Ref]],10)</f>
        <v>RRSX036305</v>
      </c>
      <c r="C259" s="15">
        <v>15587.255514705877</v>
      </c>
      <c r="D259" s="25">
        <v>13436</v>
      </c>
      <c r="E259" s="98">
        <f>ROUNDUP(Tabla2[[#This Row],[€uros Antiguo2]]*1.08,0)</f>
        <v>14511</v>
      </c>
      <c r="F259" s="105">
        <f>ROUNDUP(Tabla2[[#This Row],[€uros Antiguo2]]*1.18,0)</f>
        <v>15855</v>
      </c>
      <c r="G259" s="98">
        <f>ROUNDUP(Tabla2[[#This Row],[€uro1]],0)</f>
        <v>15588</v>
      </c>
      <c r="H259" s="18">
        <v>259</v>
      </c>
      <c r="I259" s="16" t="s">
        <v>936</v>
      </c>
      <c r="J259" s="16" t="s">
        <v>921</v>
      </c>
      <c r="K259" s="16" t="s">
        <v>923</v>
      </c>
      <c r="L259" s="16" t="s">
        <v>405</v>
      </c>
      <c r="M259" s="16" t="s">
        <v>925</v>
      </c>
      <c r="N259" s="16" t="s">
        <v>918</v>
      </c>
      <c r="O259" s="16" t="s">
        <v>919</v>
      </c>
      <c r="AE259" s="16" t="s">
        <v>60</v>
      </c>
      <c r="AF259" s="16" t="s">
        <v>61</v>
      </c>
      <c r="AG259" s="16" t="s">
        <v>62</v>
      </c>
      <c r="AH259" s="16" t="s">
        <v>170</v>
      </c>
      <c r="AI259" s="16" t="s">
        <v>67</v>
      </c>
      <c r="AJ259" s="16" t="s">
        <v>235</v>
      </c>
      <c r="AK259" s="16" t="s">
        <v>108</v>
      </c>
      <c r="AL259" s="16" t="s">
        <v>92</v>
      </c>
      <c r="AM259" s="16" t="s">
        <v>317</v>
      </c>
    </row>
    <row r="260" spans="1:77" s="16" customFormat="1">
      <c r="A260" s="14" t="s">
        <v>754</v>
      </c>
      <c r="B260" s="14" t="str">
        <f>LEFT(Tabla2[[#This Row],[Ref]],10)</f>
        <v>RRSX036305</v>
      </c>
      <c r="C260" s="15">
        <v>13271.873161764703</v>
      </c>
      <c r="D260" s="25">
        <v>11440</v>
      </c>
      <c r="E260" s="98">
        <f>ROUNDUP(Tabla2[[#This Row],[€uros Antiguo2]]*1.08,0)</f>
        <v>12356</v>
      </c>
      <c r="F260" s="105">
        <f>ROUNDUP(Tabla2[[#This Row],[€uros Antiguo2]]*1.18,0)</f>
        <v>13500</v>
      </c>
      <c r="G260" s="98">
        <f>ROUNDUP(Tabla2[[#This Row],[€uro1]],0)</f>
        <v>13272</v>
      </c>
      <c r="H260" s="18">
        <v>260</v>
      </c>
      <c r="I260" s="16" t="s">
        <v>936</v>
      </c>
      <c r="J260" s="16" t="s">
        <v>921</v>
      </c>
      <c r="K260" s="16" t="s">
        <v>923</v>
      </c>
      <c r="L260" s="16" t="s">
        <v>405</v>
      </c>
      <c r="M260" s="16" t="s">
        <v>925</v>
      </c>
      <c r="N260" s="16" t="s">
        <v>918</v>
      </c>
      <c r="O260" s="16" t="s">
        <v>919</v>
      </c>
      <c r="AE260" s="16" t="s">
        <v>60</v>
      </c>
      <c r="AF260" s="16" t="s">
        <v>61</v>
      </c>
      <c r="AG260" s="16" t="s">
        <v>62</v>
      </c>
      <c r="AH260" s="16" t="s">
        <v>170</v>
      </c>
      <c r="AI260" s="16" t="s">
        <v>67</v>
      </c>
      <c r="AJ260" s="16" t="s">
        <v>235</v>
      </c>
      <c r="AK260" s="16" t="s">
        <v>108</v>
      </c>
      <c r="AL260" s="16" t="s">
        <v>92</v>
      </c>
      <c r="AM260" s="16" t="s">
        <v>317</v>
      </c>
    </row>
    <row r="261" spans="1:77" s="16" customFormat="1">
      <c r="A261" s="14" t="s">
        <v>759</v>
      </c>
      <c r="B261" s="14" t="str">
        <f>LEFT(Tabla2[[#This Row],[Ref]],10)</f>
        <v>RRSX036306</v>
      </c>
      <c r="C261" s="15">
        <v>19978.130514705881</v>
      </c>
      <c r="D261" s="25">
        <v>17222</v>
      </c>
      <c r="E261" s="98">
        <f>ROUNDUP(Tabla2[[#This Row],[€uros Antiguo2]]*1.08,0)</f>
        <v>18600</v>
      </c>
      <c r="F261" s="105">
        <f>ROUNDUP(Tabla2[[#This Row],[€uros Antiguo2]]*1.18,0)</f>
        <v>20322</v>
      </c>
      <c r="G261" s="98">
        <f>ROUNDUP(Tabla2[[#This Row],[€uro1]],0)</f>
        <v>19979</v>
      </c>
      <c r="H261" s="18">
        <v>261</v>
      </c>
      <c r="I261" s="16" t="s">
        <v>936</v>
      </c>
      <c r="J261" s="16" t="s">
        <v>921</v>
      </c>
      <c r="K261" s="16" t="s">
        <v>923</v>
      </c>
      <c r="L261" s="16" t="s">
        <v>405</v>
      </c>
      <c r="M261" s="16" t="s">
        <v>925</v>
      </c>
      <c r="N261" s="16" t="s">
        <v>918</v>
      </c>
      <c r="O261" s="16" t="s">
        <v>919</v>
      </c>
      <c r="AE261" s="16" t="s">
        <v>60</v>
      </c>
      <c r="AF261" s="16" t="s">
        <v>61</v>
      </c>
      <c r="AG261" s="16" t="s">
        <v>62</v>
      </c>
      <c r="AH261" s="16" t="s">
        <v>170</v>
      </c>
      <c r="AI261" s="16" t="s">
        <v>67</v>
      </c>
      <c r="AJ261" s="16" t="s">
        <v>235</v>
      </c>
      <c r="AK261" s="16" t="s">
        <v>108</v>
      </c>
      <c r="AL261" s="16" t="s">
        <v>92</v>
      </c>
      <c r="AM261" s="16" t="s">
        <v>317</v>
      </c>
    </row>
    <row r="262" spans="1:77" s="16" customFormat="1">
      <c r="A262" s="14" t="s">
        <v>758</v>
      </c>
      <c r="B262" s="14" t="str">
        <f>LEFT(Tabla2[[#This Row],[Ref]],10)</f>
        <v>RRSX036306</v>
      </c>
      <c r="C262" s="15">
        <v>16910.652573529413</v>
      </c>
      <c r="D262" s="25">
        <v>14577</v>
      </c>
      <c r="E262" s="98">
        <f>ROUNDUP(Tabla2[[#This Row],[€uros Antiguo2]]*1.08,0)</f>
        <v>15744</v>
      </c>
      <c r="F262" s="105">
        <f>ROUNDUP(Tabla2[[#This Row],[€uros Antiguo2]]*1.18,0)</f>
        <v>17201</v>
      </c>
      <c r="G262" s="98">
        <f>ROUNDUP(Tabla2[[#This Row],[€uro1]],0)</f>
        <v>16911</v>
      </c>
      <c r="H262" s="18">
        <v>262</v>
      </c>
      <c r="I262" s="16" t="s">
        <v>936</v>
      </c>
      <c r="J262" s="16" t="s">
        <v>921</v>
      </c>
      <c r="K262" s="16" t="s">
        <v>923</v>
      </c>
      <c r="L262" s="16" t="s">
        <v>405</v>
      </c>
      <c r="M262" s="16" t="s">
        <v>925</v>
      </c>
      <c r="N262" s="16" t="s">
        <v>918</v>
      </c>
      <c r="O262" s="16" t="s">
        <v>919</v>
      </c>
      <c r="AE262" s="16" t="s">
        <v>60</v>
      </c>
      <c r="AF262" s="16" t="s">
        <v>61</v>
      </c>
      <c r="AG262" s="16" t="s">
        <v>62</v>
      </c>
      <c r="AH262" s="16" t="s">
        <v>170</v>
      </c>
      <c r="AI262" s="16" t="s">
        <v>67</v>
      </c>
      <c r="AJ262" s="16" t="s">
        <v>235</v>
      </c>
      <c r="AK262" s="16" t="s">
        <v>108</v>
      </c>
      <c r="AL262" s="16" t="s">
        <v>92</v>
      </c>
      <c r="AM262" s="16" t="s">
        <v>317</v>
      </c>
    </row>
    <row r="263" spans="1:77" s="16" customFormat="1">
      <c r="A263" s="14" t="s">
        <v>757</v>
      </c>
      <c r="B263" s="14" t="str">
        <f>LEFT(Tabla2[[#This Row],[Ref]],10)</f>
        <v>RRSX036306</v>
      </c>
      <c r="C263" s="15">
        <v>14595.286764705883</v>
      </c>
      <c r="D263" s="25">
        <v>12580</v>
      </c>
      <c r="E263" s="98">
        <f>ROUNDUP(Tabla2[[#This Row],[€uros Antiguo2]]*1.08,0)</f>
        <v>13587</v>
      </c>
      <c r="F263" s="105">
        <f>ROUNDUP(Tabla2[[#This Row],[€uros Antiguo2]]*1.18,0)</f>
        <v>14845</v>
      </c>
      <c r="G263" s="98">
        <f>ROUNDUP(Tabla2[[#This Row],[€uro1]],0)</f>
        <v>14596</v>
      </c>
      <c r="H263" s="18">
        <v>263</v>
      </c>
      <c r="I263" s="16" t="s">
        <v>936</v>
      </c>
      <c r="J263" s="16" t="s">
        <v>921</v>
      </c>
      <c r="K263" s="16" t="s">
        <v>923</v>
      </c>
      <c r="L263" s="16" t="s">
        <v>405</v>
      </c>
      <c r="M263" s="16" t="s">
        <v>925</v>
      </c>
      <c r="N263" s="16" t="s">
        <v>918</v>
      </c>
      <c r="O263" s="16" t="s">
        <v>919</v>
      </c>
      <c r="AE263" s="16" t="s">
        <v>60</v>
      </c>
      <c r="AF263" s="16" t="s">
        <v>61</v>
      </c>
      <c r="AG263" s="16" t="s">
        <v>62</v>
      </c>
      <c r="AH263" s="16" t="s">
        <v>170</v>
      </c>
      <c r="AI263" s="16" t="s">
        <v>67</v>
      </c>
      <c r="AJ263" s="16" t="s">
        <v>235</v>
      </c>
      <c r="AK263" s="16" t="s">
        <v>108</v>
      </c>
      <c r="AL263" s="16" t="s">
        <v>92</v>
      </c>
      <c r="AM263" s="16" t="s">
        <v>317</v>
      </c>
    </row>
    <row r="264" spans="1:77" s="9" customFormat="1">
      <c r="A264" s="8" t="s">
        <v>882</v>
      </c>
      <c r="B264" s="8" t="str">
        <f>LEFT(Tabla2[[#This Row],[Ref]],10)</f>
        <v>RSIXB1250</v>
      </c>
      <c r="C264" s="12">
        <v>876.86702205882364</v>
      </c>
      <c r="D264" s="25">
        <v>865</v>
      </c>
      <c r="E264" s="98">
        <f>ROUNDUP(Tabla2[[#This Row],[€uros Antiguo2]]*1.08,0)</f>
        <v>935</v>
      </c>
      <c r="F264" s="98">
        <f>ROUNDUP(Tabla2[[#This Row],[€uros Antiguo2]]*1.18,0)</f>
        <v>1021</v>
      </c>
      <c r="G264" s="98">
        <f>ROUNDUP(Tabla2[[#This Row],[€uro1]],0)</f>
        <v>877</v>
      </c>
      <c r="H264" s="18">
        <v>263</v>
      </c>
      <c r="I264" s="9" t="s">
        <v>907</v>
      </c>
      <c r="J264" s="9" t="s">
        <v>907</v>
      </c>
      <c r="K264" s="9" t="s">
        <v>913</v>
      </c>
      <c r="L264" s="9" t="s">
        <v>405</v>
      </c>
      <c r="N264" s="9" t="s">
        <v>914</v>
      </c>
      <c r="O264" s="9" t="s">
        <v>915</v>
      </c>
      <c r="Y264" s="10" t="s">
        <v>1298</v>
      </c>
      <c r="Z264" s="10" t="s">
        <v>1298</v>
      </c>
      <c r="AA264" s="10" t="s">
        <v>1289</v>
      </c>
      <c r="AC264" s="10" t="s">
        <v>1146</v>
      </c>
      <c r="AD264" s="10" t="s">
        <v>1147</v>
      </c>
      <c r="AE264" s="9" t="s">
        <v>60</v>
      </c>
      <c r="AF264" s="9" t="s">
        <v>61</v>
      </c>
      <c r="AG264" s="9" t="s">
        <v>90</v>
      </c>
      <c r="AH264" s="9" t="s">
        <v>63</v>
      </c>
      <c r="AI264" s="9" t="s">
        <v>64</v>
      </c>
      <c r="AJ264" s="9" t="s">
        <v>65</v>
      </c>
      <c r="AK264" s="9" t="s">
        <v>67</v>
      </c>
      <c r="AL264" s="9" t="s">
        <v>151</v>
      </c>
      <c r="AM264" s="9" t="s">
        <v>235</v>
      </c>
      <c r="AN264" s="9" t="s">
        <v>68</v>
      </c>
      <c r="AO264" s="9" t="s">
        <v>108</v>
      </c>
      <c r="AP264" s="9" t="s">
        <v>317</v>
      </c>
      <c r="AQ264" s="9" t="s">
        <v>69</v>
      </c>
      <c r="BC264" s="10">
        <v>0</v>
      </c>
      <c r="BG264" s="10" t="s">
        <v>1031</v>
      </c>
      <c r="BJ264" s="10"/>
      <c r="BO264" s="10" t="s">
        <v>1270</v>
      </c>
      <c r="BP264" s="10" t="s">
        <v>1271</v>
      </c>
      <c r="BT264" s="10">
        <v>1</v>
      </c>
      <c r="BU264" s="10" t="s">
        <v>1218</v>
      </c>
      <c r="BV264" s="10" t="s">
        <v>1161</v>
      </c>
      <c r="BW264" s="10" t="s">
        <v>1250</v>
      </c>
      <c r="BX264" s="10"/>
      <c r="BY264" s="10"/>
    </row>
    <row r="265" spans="1:77" s="9" customFormat="1">
      <c r="A265" s="8" t="s">
        <v>883</v>
      </c>
      <c r="B265" s="8" t="str">
        <f>LEFT(Tabla2[[#This Row],[Ref]],10)</f>
        <v>RSIXB1250E</v>
      </c>
      <c r="C265" s="12">
        <v>1078.2509558823529</v>
      </c>
      <c r="D265" s="25">
        <v>1064</v>
      </c>
      <c r="E265" s="98">
        <f>ROUNDUP(Tabla2[[#This Row],[€uros Antiguo2]]*1.08,0)</f>
        <v>1150</v>
      </c>
      <c r="F265" s="98">
        <f>ROUNDUP(Tabla2[[#This Row],[€uros Antiguo2]]*1.18,0)</f>
        <v>1256</v>
      </c>
      <c r="G265" s="98">
        <f>ROUNDUP(Tabla2[[#This Row],[€uro1]],0)</f>
        <v>1079</v>
      </c>
      <c r="H265" s="18">
        <v>267</v>
      </c>
      <c r="I265" s="9" t="s">
        <v>907</v>
      </c>
      <c r="J265" s="9" t="s">
        <v>907</v>
      </c>
      <c r="K265" s="9" t="s">
        <v>913</v>
      </c>
      <c r="L265" s="9" t="s">
        <v>405</v>
      </c>
      <c r="N265" s="9" t="s">
        <v>914</v>
      </c>
      <c r="O265" s="9" t="s">
        <v>915</v>
      </c>
      <c r="Y265" s="10" t="s">
        <v>1298</v>
      </c>
      <c r="Z265" s="10" t="s">
        <v>1298</v>
      </c>
      <c r="AA265" s="10" t="s">
        <v>1289</v>
      </c>
      <c r="AC265" s="10" t="s">
        <v>1146</v>
      </c>
      <c r="AD265" s="10" t="s">
        <v>1147</v>
      </c>
      <c r="AE265" s="9" t="s">
        <v>60</v>
      </c>
      <c r="AF265" s="9" t="s">
        <v>61</v>
      </c>
      <c r="AG265" s="9" t="s">
        <v>90</v>
      </c>
      <c r="AH265" s="9" t="s">
        <v>63</v>
      </c>
      <c r="AI265" s="9" t="s">
        <v>64</v>
      </c>
      <c r="AJ265" s="9" t="s">
        <v>65</v>
      </c>
      <c r="AK265" s="9" t="s">
        <v>67</v>
      </c>
      <c r="AL265" s="9" t="s">
        <v>151</v>
      </c>
      <c r="AM265" s="9" t="s">
        <v>235</v>
      </c>
      <c r="AN265" s="9" t="s">
        <v>68</v>
      </c>
      <c r="AO265" s="9" t="s">
        <v>108</v>
      </c>
      <c r="AP265" s="9" t="s">
        <v>317</v>
      </c>
      <c r="AQ265" s="9" t="s">
        <v>69</v>
      </c>
      <c r="BC265" s="10">
        <v>0</v>
      </c>
      <c r="BG265" s="10" t="s">
        <v>1032</v>
      </c>
      <c r="BJ265" s="10" t="s">
        <v>1068</v>
      </c>
      <c r="BO265" s="10" t="s">
        <v>1270</v>
      </c>
      <c r="BP265" s="10" t="s">
        <v>1271</v>
      </c>
      <c r="BT265" s="10">
        <v>1</v>
      </c>
      <c r="BU265" s="10" t="s">
        <v>1218</v>
      </c>
      <c r="BV265" s="10" t="s">
        <v>1161</v>
      </c>
      <c r="BW265" s="10" t="s">
        <v>1250</v>
      </c>
      <c r="BX265" s="10"/>
      <c r="BY265" s="10"/>
    </row>
    <row r="266" spans="1:77" s="9" customFormat="1">
      <c r="A266" s="8" t="s">
        <v>884</v>
      </c>
      <c r="B266" s="8" t="str">
        <f>LEFT(Tabla2[[#This Row],[Ref]],10)</f>
        <v>RSIXB2250</v>
      </c>
      <c r="C266" s="12">
        <v>1265.7980514705882</v>
      </c>
      <c r="D266" s="25">
        <v>1248</v>
      </c>
      <c r="E266" s="98">
        <f>ROUNDUP(Tabla2[[#This Row],[€uros Antiguo2]]*1.08,0)</f>
        <v>1348</v>
      </c>
      <c r="F266" s="98">
        <f>ROUNDUP(Tabla2[[#This Row],[€uros Antiguo2]]*1.18,0)</f>
        <v>1473</v>
      </c>
      <c r="G266" s="98">
        <f>ROUNDUP(Tabla2[[#This Row],[€uro1]],0)</f>
        <v>1266</v>
      </c>
      <c r="H266" s="18">
        <v>264</v>
      </c>
      <c r="I266" s="9" t="s">
        <v>907</v>
      </c>
      <c r="J266" s="9" t="s">
        <v>907</v>
      </c>
      <c r="K266" s="9" t="s">
        <v>913</v>
      </c>
      <c r="L266" s="9" t="s">
        <v>405</v>
      </c>
      <c r="N266" s="9" t="s">
        <v>914</v>
      </c>
      <c r="O266" s="9" t="s">
        <v>915</v>
      </c>
      <c r="Y266" s="10" t="s">
        <v>1298</v>
      </c>
      <c r="Z266" s="10" t="s">
        <v>1298</v>
      </c>
      <c r="AA266" s="10" t="s">
        <v>1289</v>
      </c>
      <c r="AC266" s="10" t="s">
        <v>1118</v>
      </c>
      <c r="AD266" s="10" t="s">
        <v>1119</v>
      </c>
      <c r="AE266" s="9" t="s">
        <v>60</v>
      </c>
      <c r="AF266" s="9" t="s">
        <v>61</v>
      </c>
      <c r="AG266" s="9" t="s">
        <v>90</v>
      </c>
      <c r="AH266" s="9" t="s">
        <v>63</v>
      </c>
      <c r="AI266" s="9" t="s">
        <v>64</v>
      </c>
      <c r="AJ266" s="9" t="s">
        <v>65</v>
      </c>
      <c r="AK266" s="9" t="s">
        <v>67</v>
      </c>
      <c r="AL266" s="9" t="s">
        <v>151</v>
      </c>
      <c r="AM266" s="9" t="s">
        <v>235</v>
      </c>
      <c r="AN266" s="9" t="s">
        <v>68</v>
      </c>
      <c r="AO266" s="9" t="s">
        <v>108</v>
      </c>
      <c r="AP266" s="9" t="s">
        <v>317</v>
      </c>
      <c r="AQ266" s="9" t="s">
        <v>69</v>
      </c>
      <c r="BC266" s="10">
        <v>0</v>
      </c>
      <c r="BG266" s="10" t="s">
        <v>1033</v>
      </c>
      <c r="BJ266" s="10"/>
      <c r="BO266" s="10" t="s">
        <v>1272</v>
      </c>
      <c r="BP266" s="10" t="s">
        <v>1273</v>
      </c>
      <c r="BT266" s="10">
        <v>2</v>
      </c>
      <c r="BU266" s="10" t="s">
        <v>1219</v>
      </c>
      <c r="BV266" s="10" t="s">
        <v>1161</v>
      </c>
      <c r="BW266" s="10" t="s">
        <v>181</v>
      </c>
      <c r="BX266" s="10"/>
      <c r="BY266" s="10"/>
    </row>
    <row r="267" spans="1:77" s="9" customFormat="1">
      <c r="A267" s="8" t="s">
        <v>885</v>
      </c>
      <c r="B267" s="8" t="str">
        <f>LEFT(Tabla2[[#This Row],[Ref]],10)</f>
        <v>RSIXB2250E</v>
      </c>
      <c r="C267" s="12">
        <v>1490.765955882353</v>
      </c>
      <c r="D267" s="25">
        <v>1470</v>
      </c>
      <c r="E267" s="98">
        <f>ROUNDUP(Tabla2[[#This Row],[€uros Antiguo2]]*1.08,0)</f>
        <v>1588</v>
      </c>
      <c r="F267" s="98">
        <f>ROUNDUP(Tabla2[[#This Row],[€uros Antiguo2]]*1.18,0)</f>
        <v>1735</v>
      </c>
      <c r="G267" s="98">
        <f>ROUNDUP(Tabla2[[#This Row],[€uro1]],0)</f>
        <v>1491</v>
      </c>
      <c r="H267" s="18">
        <v>268</v>
      </c>
      <c r="I267" s="9" t="s">
        <v>907</v>
      </c>
      <c r="J267" s="9" t="s">
        <v>907</v>
      </c>
      <c r="K267" s="9" t="s">
        <v>913</v>
      </c>
      <c r="L267" s="9" t="s">
        <v>405</v>
      </c>
      <c r="N267" s="9" t="s">
        <v>914</v>
      </c>
      <c r="O267" s="9" t="s">
        <v>915</v>
      </c>
      <c r="Y267" s="10" t="s">
        <v>1298</v>
      </c>
      <c r="Z267" s="10" t="s">
        <v>1298</v>
      </c>
      <c r="AA267" s="10" t="s">
        <v>1289</v>
      </c>
      <c r="AC267" s="10" t="s">
        <v>1118</v>
      </c>
      <c r="AD267" s="10" t="s">
        <v>1119</v>
      </c>
      <c r="AE267" s="9" t="s">
        <v>60</v>
      </c>
      <c r="AF267" s="9" t="s">
        <v>61</v>
      </c>
      <c r="AG267" s="9" t="s">
        <v>90</v>
      </c>
      <c r="AH267" s="9" t="s">
        <v>63</v>
      </c>
      <c r="AI267" s="9" t="s">
        <v>64</v>
      </c>
      <c r="AJ267" s="9" t="s">
        <v>65</v>
      </c>
      <c r="AK267" s="9" t="s">
        <v>67</v>
      </c>
      <c r="AL267" s="9" t="s">
        <v>151</v>
      </c>
      <c r="AM267" s="9" t="s">
        <v>235</v>
      </c>
      <c r="AN267" s="9" t="s">
        <v>68</v>
      </c>
      <c r="AO267" s="9" t="s">
        <v>108</v>
      </c>
      <c r="AP267" s="9" t="s">
        <v>317</v>
      </c>
      <c r="AQ267" s="9" t="s">
        <v>69</v>
      </c>
      <c r="BC267" s="10">
        <v>0</v>
      </c>
      <c r="BG267" s="10" t="s">
        <v>95</v>
      </c>
      <c r="BJ267" s="10" t="s">
        <v>1069</v>
      </c>
      <c r="BO267" s="10" t="s">
        <v>1272</v>
      </c>
      <c r="BP267" s="10" t="s">
        <v>1273</v>
      </c>
      <c r="BT267" s="10">
        <v>2</v>
      </c>
      <c r="BU267" s="10" t="s">
        <v>1219</v>
      </c>
      <c r="BV267" s="10" t="s">
        <v>1161</v>
      </c>
      <c r="BW267" s="10" t="s">
        <v>181</v>
      </c>
      <c r="BX267" s="10"/>
      <c r="BY267" s="10"/>
    </row>
    <row r="268" spans="1:77" s="9" customFormat="1">
      <c r="A268" s="8" t="s">
        <v>887</v>
      </c>
      <c r="B268" s="8" t="str">
        <f>LEFT(Tabla2[[#This Row],[Ref]],10)</f>
        <v>RSIXB23503</v>
      </c>
      <c r="C268" s="12">
        <v>2839.8406433823525</v>
      </c>
      <c r="D268" s="25">
        <v>2801</v>
      </c>
      <c r="E268" s="98">
        <f>ROUNDUP(Tabla2[[#This Row],[€uros Antiguo2]]*1.08,0)</f>
        <v>3026</v>
      </c>
      <c r="F268" s="98">
        <f>ROUNDUP(Tabla2[[#This Row],[€uros Antiguo2]]*1.18,0)</f>
        <v>3306</v>
      </c>
      <c r="G268" s="98">
        <f>ROUNDUP(Tabla2[[#This Row],[€uro1]],0)</f>
        <v>2840</v>
      </c>
      <c r="H268" s="18">
        <v>272</v>
      </c>
      <c r="I268" s="9" t="s">
        <v>907</v>
      </c>
      <c r="J268" s="9" t="s">
        <v>907</v>
      </c>
      <c r="K268" s="9" t="s">
        <v>913</v>
      </c>
      <c r="L268" s="9" t="s">
        <v>405</v>
      </c>
      <c r="N268" s="9" t="s">
        <v>914</v>
      </c>
      <c r="O268" s="9" t="s">
        <v>915</v>
      </c>
      <c r="Y268" s="10" t="s">
        <v>1292</v>
      </c>
      <c r="Z268" s="10" t="s">
        <v>1292</v>
      </c>
      <c r="AA268" s="10" t="s">
        <v>1288</v>
      </c>
      <c r="AC268" s="10" t="s">
        <v>1148</v>
      </c>
      <c r="AD268" s="10" t="s">
        <v>1149</v>
      </c>
      <c r="AE268" s="9" t="s">
        <v>60</v>
      </c>
      <c r="AF268" s="9" t="s">
        <v>61</v>
      </c>
      <c r="AG268" s="9" t="s">
        <v>90</v>
      </c>
      <c r="AH268" s="9" t="s">
        <v>63</v>
      </c>
      <c r="AI268" s="9" t="s">
        <v>64</v>
      </c>
      <c r="AJ268" s="9" t="s">
        <v>65</v>
      </c>
      <c r="AK268" s="9" t="s">
        <v>67</v>
      </c>
      <c r="AL268" s="9" t="s">
        <v>151</v>
      </c>
      <c r="AM268" s="9" t="s">
        <v>235</v>
      </c>
      <c r="AN268" s="9" t="s">
        <v>68</v>
      </c>
      <c r="AO268" s="9" t="s">
        <v>108</v>
      </c>
      <c r="AP268" s="9" t="s">
        <v>317</v>
      </c>
      <c r="AQ268" s="9" t="s">
        <v>69</v>
      </c>
      <c r="BC268" s="10">
        <v>0</v>
      </c>
      <c r="BG268" s="10" t="s">
        <v>1035</v>
      </c>
      <c r="BJ268" s="10" t="s">
        <v>1054</v>
      </c>
      <c r="BO268" s="10" t="s">
        <v>1264</v>
      </c>
      <c r="BP268" s="10" t="s">
        <v>1265</v>
      </c>
      <c r="BT268" s="10">
        <v>2</v>
      </c>
      <c r="BU268" s="10" t="s">
        <v>1220</v>
      </c>
      <c r="BV268" s="10" t="s">
        <v>1160</v>
      </c>
      <c r="BW268" s="10" t="s">
        <v>1236</v>
      </c>
      <c r="BX268" s="10"/>
      <c r="BY268" s="10"/>
    </row>
    <row r="269" spans="1:77" s="9" customFormat="1">
      <c r="A269" s="8" t="s">
        <v>886</v>
      </c>
      <c r="B269" s="8" t="str">
        <f>LEFT(Tabla2[[#This Row],[Ref]],10)</f>
        <v>RSIXB23503</v>
      </c>
      <c r="C269" s="12">
        <v>2559.8661948529411</v>
      </c>
      <c r="D269" s="25">
        <v>2524</v>
      </c>
      <c r="E269" s="98">
        <f>ROUNDUP(Tabla2[[#This Row],[€uros Antiguo2]]*1.08,0)</f>
        <v>2726</v>
      </c>
      <c r="F269" s="98">
        <f>ROUNDUP(Tabla2[[#This Row],[€uros Antiguo2]]*1.18,0)</f>
        <v>2979</v>
      </c>
      <c r="G269" s="98">
        <f>ROUNDUP(Tabla2[[#This Row],[€uro1]],0)</f>
        <v>2560</v>
      </c>
      <c r="H269" s="18">
        <v>271</v>
      </c>
      <c r="I269" s="9" t="s">
        <v>907</v>
      </c>
      <c r="J269" s="9" t="s">
        <v>907</v>
      </c>
      <c r="K269" s="9" t="s">
        <v>913</v>
      </c>
      <c r="L269" s="9" t="s">
        <v>405</v>
      </c>
      <c r="N269" s="9" t="s">
        <v>914</v>
      </c>
      <c r="O269" s="9" t="s">
        <v>915</v>
      </c>
      <c r="Y269" s="10" t="s">
        <v>1292</v>
      </c>
      <c r="Z269" s="10" t="s">
        <v>1292</v>
      </c>
      <c r="AA269" s="10" t="s">
        <v>1288</v>
      </c>
      <c r="AC269" s="10" t="s">
        <v>1148</v>
      </c>
      <c r="AD269" s="10" t="s">
        <v>1149</v>
      </c>
      <c r="AE269" s="9" t="s">
        <v>60</v>
      </c>
      <c r="AF269" s="9" t="s">
        <v>61</v>
      </c>
      <c r="AG269" s="9" t="s">
        <v>90</v>
      </c>
      <c r="AH269" s="9" t="s">
        <v>63</v>
      </c>
      <c r="AI269" s="9" t="s">
        <v>64</v>
      </c>
      <c r="AJ269" s="9" t="s">
        <v>65</v>
      </c>
      <c r="AK269" s="9" t="s">
        <v>67</v>
      </c>
      <c r="AL269" s="9" t="s">
        <v>151</v>
      </c>
      <c r="AM269" s="9" t="s">
        <v>235</v>
      </c>
      <c r="AN269" s="9" t="s">
        <v>68</v>
      </c>
      <c r="AO269" s="9" t="s">
        <v>108</v>
      </c>
      <c r="AP269" s="9" t="s">
        <v>317</v>
      </c>
      <c r="AQ269" s="9" t="s">
        <v>69</v>
      </c>
      <c r="BC269" s="10">
        <v>0</v>
      </c>
      <c r="BG269" s="10" t="s">
        <v>1034</v>
      </c>
      <c r="BJ269" s="10"/>
      <c r="BO269" s="10" t="s">
        <v>1264</v>
      </c>
      <c r="BP269" s="10" t="s">
        <v>1265</v>
      </c>
      <c r="BT269" s="10">
        <v>2</v>
      </c>
      <c r="BU269" s="10" t="s">
        <v>1220</v>
      </c>
      <c r="BV269" s="10" t="s">
        <v>1160</v>
      </c>
      <c r="BW269" s="10" t="s">
        <v>1236</v>
      </c>
      <c r="BX269" s="10"/>
      <c r="BY269" s="10"/>
    </row>
    <row r="270" spans="1:77" s="9" customFormat="1">
      <c r="A270" s="8" t="s">
        <v>889</v>
      </c>
      <c r="B270" s="8" t="str">
        <f>LEFT(Tabla2[[#This Row],[Ref]],10)</f>
        <v>RSIXB23507</v>
      </c>
      <c r="C270" s="12">
        <v>2776.5524448529404</v>
      </c>
      <c r="D270" s="25">
        <v>2738</v>
      </c>
      <c r="E270" s="98">
        <f>ROUNDUP(Tabla2[[#This Row],[€uros Antiguo2]]*1.08,0)</f>
        <v>2958</v>
      </c>
      <c r="F270" s="98">
        <f>ROUNDUP(Tabla2[[#This Row],[€uros Antiguo2]]*1.18,0)</f>
        <v>3231</v>
      </c>
      <c r="G270" s="98">
        <f>ROUNDUP(Tabla2[[#This Row],[€uro1]],0)</f>
        <v>2777</v>
      </c>
      <c r="H270" s="18">
        <v>278</v>
      </c>
      <c r="I270" s="9" t="s">
        <v>907</v>
      </c>
      <c r="J270" s="9" t="s">
        <v>907</v>
      </c>
      <c r="K270" s="9" t="s">
        <v>913</v>
      </c>
      <c r="L270" s="9" t="s">
        <v>405</v>
      </c>
      <c r="N270" s="9" t="s">
        <v>914</v>
      </c>
      <c r="O270" s="9" t="s">
        <v>915</v>
      </c>
      <c r="Y270" s="10" t="s">
        <v>1292</v>
      </c>
      <c r="Z270" s="10" t="s">
        <v>1292</v>
      </c>
      <c r="AA270" s="10" t="s">
        <v>1288</v>
      </c>
      <c r="AC270" s="10" t="s">
        <v>1150</v>
      </c>
      <c r="AD270" s="10" t="s">
        <v>1149</v>
      </c>
      <c r="AE270" s="9" t="s">
        <v>60</v>
      </c>
      <c r="AF270" s="9" t="s">
        <v>61</v>
      </c>
      <c r="AG270" s="9" t="s">
        <v>90</v>
      </c>
      <c r="AH270" s="9" t="s">
        <v>63</v>
      </c>
      <c r="AI270" s="9" t="s">
        <v>64</v>
      </c>
      <c r="AJ270" s="9" t="s">
        <v>65</v>
      </c>
      <c r="AK270" s="9" t="s">
        <v>67</v>
      </c>
      <c r="AL270" s="9" t="s">
        <v>151</v>
      </c>
      <c r="AM270" s="9" t="s">
        <v>235</v>
      </c>
      <c r="AN270" s="9" t="s">
        <v>68</v>
      </c>
      <c r="AO270" s="9" t="s">
        <v>108</v>
      </c>
      <c r="AP270" s="9" t="s">
        <v>317</v>
      </c>
      <c r="AQ270" s="9" t="s">
        <v>69</v>
      </c>
      <c r="BC270" s="10">
        <v>0</v>
      </c>
      <c r="BG270" s="10" t="s">
        <v>1037</v>
      </c>
      <c r="BJ270" s="10" t="s">
        <v>1054</v>
      </c>
      <c r="BO270" s="10" t="s">
        <v>1264</v>
      </c>
      <c r="BP270" s="10" t="s">
        <v>1265</v>
      </c>
      <c r="BT270" s="10">
        <v>2</v>
      </c>
      <c r="BU270" s="10" t="s">
        <v>1221</v>
      </c>
      <c r="BV270" s="10" t="s">
        <v>1160</v>
      </c>
      <c r="BW270" s="10" t="s">
        <v>1251</v>
      </c>
      <c r="BX270" s="10"/>
      <c r="BY270" s="10"/>
    </row>
    <row r="271" spans="1:77" s="9" customFormat="1">
      <c r="A271" s="8" t="s">
        <v>888</v>
      </c>
      <c r="B271" s="8" t="str">
        <f>LEFT(Tabla2[[#This Row],[Ref]],10)</f>
        <v>RSIXB23507</v>
      </c>
      <c r="C271" s="12">
        <v>2492.0963602941174</v>
      </c>
      <c r="D271" s="25">
        <v>2457</v>
      </c>
      <c r="E271" s="98">
        <f>ROUNDUP(Tabla2[[#This Row],[€uros Antiguo2]]*1.08,0)</f>
        <v>2654</v>
      </c>
      <c r="F271" s="98">
        <f>ROUNDUP(Tabla2[[#This Row],[€uros Antiguo2]]*1.18,0)</f>
        <v>2900</v>
      </c>
      <c r="G271" s="98">
        <f>ROUNDUP(Tabla2[[#This Row],[€uro1]],0)</f>
        <v>2493</v>
      </c>
      <c r="H271" s="18">
        <v>277</v>
      </c>
      <c r="I271" s="9" t="s">
        <v>907</v>
      </c>
      <c r="J271" s="9" t="s">
        <v>907</v>
      </c>
      <c r="K271" s="9" t="s">
        <v>913</v>
      </c>
      <c r="L271" s="9" t="s">
        <v>405</v>
      </c>
      <c r="N271" s="9" t="s">
        <v>914</v>
      </c>
      <c r="O271" s="9" t="s">
        <v>915</v>
      </c>
      <c r="Y271" s="10" t="s">
        <v>1292</v>
      </c>
      <c r="Z271" s="10" t="s">
        <v>1292</v>
      </c>
      <c r="AA271" s="10" t="s">
        <v>1288</v>
      </c>
      <c r="AC271" s="10" t="s">
        <v>1150</v>
      </c>
      <c r="AD271" s="10" t="s">
        <v>1149</v>
      </c>
      <c r="AE271" s="9" t="s">
        <v>60</v>
      </c>
      <c r="AF271" s="9" t="s">
        <v>61</v>
      </c>
      <c r="AG271" s="9" t="s">
        <v>90</v>
      </c>
      <c r="AH271" s="9" t="s">
        <v>63</v>
      </c>
      <c r="AI271" s="9" t="s">
        <v>64</v>
      </c>
      <c r="AJ271" s="9" t="s">
        <v>65</v>
      </c>
      <c r="AK271" s="9" t="s">
        <v>67</v>
      </c>
      <c r="AL271" s="9" t="s">
        <v>151</v>
      </c>
      <c r="AM271" s="9" t="s">
        <v>235</v>
      </c>
      <c r="AN271" s="9" t="s">
        <v>68</v>
      </c>
      <c r="AO271" s="9" t="s">
        <v>108</v>
      </c>
      <c r="AP271" s="9" t="s">
        <v>317</v>
      </c>
      <c r="AQ271" s="9" t="s">
        <v>69</v>
      </c>
      <c r="BC271" s="10">
        <v>0</v>
      </c>
      <c r="BG271" s="10" t="s">
        <v>1036</v>
      </c>
      <c r="BJ271" s="10"/>
      <c r="BO271" s="10" t="s">
        <v>1264</v>
      </c>
      <c r="BP271" s="10" t="s">
        <v>1265</v>
      </c>
      <c r="BT271" s="10">
        <v>2</v>
      </c>
      <c r="BU271" s="10" t="s">
        <v>1221</v>
      </c>
      <c r="BV271" s="10" t="s">
        <v>1160</v>
      </c>
      <c r="BW271" s="10" t="s">
        <v>1251</v>
      </c>
      <c r="BX271" s="10"/>
      <c r="BY271" s="10"/>
    </row>
    <row r="272" spans="1:77" s="9" customFormat="1">
      <c r="A272" s="8" t="s">
        <v>890</v>
      </c>
      <c r="B272" s="8" t="str">
        <f>LEFT(Tabla2[[#This Row],[Ref]],10)</f>
        <v>RSIXB3250</v>
      </c>
      <c r="C272" s="12">
        <v>1849.5354044117646</v>
      </c>
      <c r="D272" s="25">
        <v>1824</v>
      </c>
      <c r="E272" s="98">
        <f>ROUNDUP(Tabla2[[#This Row],[€uros Antiguo2]]*1.08,0)</f>
        <v>1970</v>
      </c>
      <c r="F272" s="98">
        <f>ROUNDUP(Tabla2[[#This Row],[€uros Antiguo2]]*1.18,0)</f>
        <v>2153</v>
      </c>
      <c r="G272" s="98">
        <f>ROUNDUP(Tabla2[[#This Row],[€uro1]],0)</f>
        <v>1850</v>
      </c>
      <c r="H272" s="18">
        <v>265</v>
      </c>
      <c r="I272" s="9" t="s">
        <v>907</v>
      </c>
      <c r="J272" s="9" t="s">
        <v>907</v>
      </c>
      <c r="K272" s="9" t="s">
        <v>913</v>
      </c>
      <c r="L272" s="9" t="s">
        <v>405</v>
      </c>
      <c r="N272" s="9" t="s">
        <v>914</v>
      </c>
      <c r="O272" s="9" t="s">
        <v>915</v>
      </c>
      <c r="Y272" s="10" t="s">
        <v>1298</v>
      </c>
      <c r="Z272" s="10" t="s">
        <v>1292</v>
      </c>
      <c r="AA272" s="10" t="s">
        <v>1288</v>
      </c>
      <c r="AC272" s="10" t="s">
        <v>1122</v>
      </c>
      <c r="AD272" s="10" t="s">
        <v>1123</v>
      </c>
      <c r="AE272" s="9" t="s">
        <v>60</v>
      </c>
      <c r="AF272" s="9" t="s">
        <v>61</v>
      </c>
      <c r="AG272" s="9" t="s">
        <v>90</v>
      </c>
      <c r="AH272" s="9" t="s">
        <v>63</v>
      </c>
      <c r="AI272" s="9" t="s">
        <v>64</v>
      </c>
      <c r="AJ272" s="9" t="s">
        <v>65</v>
      </c>
      <c r="AK272" s="9" t="s">
        <v>67</v>
      </c>
      <c r="AL272" s="9" t="s">
        <v>151</v>
      </c>
      <c r="AM272" s="9" t="s">
        <v>235</v>
      </c>
      <c r="AN272" s="9" t="s">
        <v>68</v>
      </c>
      <c r="AO272" s="9" t="s">
        <v>108</v>
      </c>
      <c r="AP272" s="9" t="s">
        <v>317</v>
      </c>
      <c r="AQ272" s="9" t="s">
        <v>69</v>
      </c>
      <c r="BC272" s="10">
        <v>0</v>
      </c>
      <c r="BG272" s="10" t="s">
        <v>1038</v>
      </c>
      <c r="BJ272" s="10"/>
      <c r="BO272" s="10" t="s">
        <v>1274</v>
      </c>
      <c r="BP272" s="10" t="s">
        <v>1275</v>
      </c>
      <c r="BT272" s="10">
        <v>3</v>
      </c>
      <c r="BU272" s="10" t="s">
        <v>1222</v>
      </c>
      <c r="BV272" s="10" t="s">
        <v>1161</v>
      </c>
      <c r="BW272" s="10" t="s">
        <v>1252</v>
      </c>
      <c r="BX272" s="10"/>
      <c r="BY272" s="10"/>
    </row>
    <row r="273" spans="1:77" s="9" customFormat="1">
      <c r="A273" s="8" t="s">
        <v>891</v>
      </c>
      <c r="B273" s="8" t="str">
        <f>LEFT(Tabla2[[#This Row],[Ref]],10)</f>
        <v>RSIXB3250E</v>
      </c>
      <c r="C273" s="12">
        <v>2107.2039154411768</v>
      </c>
      <c r="D273" s="25">
        <v>2078</v>
      </c>
      <c r="E273" s="98">
        <f>ROUNDUP(Tabla2[[#This Row],[€uros Antiguo2]]*1.08,0)</f>
        <v>2245</v>
      </c>
      <c r="F273" s="98">
        <f>ROUNDUP(Tabla2[[#This Row],[€uros Antiguo2]]*1.18,0)</f>
        <v>2453</v>
      </c>
      <c r="G273" s="98">
        <f>ROUNDUP(Tabla2[[#This Row],[€uro1]],0)</f>
        <v>2108</v>
      </c>
      <c r="H273" s="18">
        <v>269</v>
      </c>
      <c r="I273" s="9" t="s">
        <v>907</v>
      </c>
      <c r="J273" s="9" t="s">
        <v>907</v>
      </c>
      <c r="K273" s="9" t="s">
        <v>913</v>
      </c>
      <c r="L273" s="9" t="s">
        <v>405</v>
      </c>
      <c r="N273" s="9" t="s">
        <v>914</v>
      </c>
      <c r="O273" s="9" t="s">
        <v>915</v>
      </c>
      <c r="Y273" s="10" t="s">
        <v>1298</v>
      </c>
      <c r="Z273" s="10" t="s">
        <v>1292</v>
      </c>
      <c r="AA273" s="10" t="s">
        <v>1288</v>
      </c>
      <c r="AC273" s="10" t="s">
        <v>1122</v>
      </c>
      <c r="AD273" s="10" t="s">
        <v>1123</v>
      </c>
      <c r="AE273" s="9" t="s">
        <v>60</v>
      </c>
      <c r="AF273" s="9" t="s">
        <v>61</v>
      </c>
      <c r="AG273" s="9" t="s">
        <v>90</v>
      </c>
      <c r="AH273" s="9" t="s">
        <v>63</v>
      </c>
      <c r="AI273" s="9" t="s">
        <v>64</v>
      </c>
      <c r="AJ273" s="9" t="s">
        <v>65</v>
      </c>
      <c r="AK273" s="9" t="s">
        <v>67</v>
      </c>
      <c r="AL273" s="9" t="s">
        <v>151</v>
      </c>
      <c r="AM273" s="9" t="s">
        <v>235</v>
      </c>
      <c r="AN273" s="9" t="s">
        <v>68</v>
      </c>
      <c r="AO273" s="9" t="s">
        <v>108</v>
      </c>
      <c r="AP273" s="9" t="s">
        <v>317</v>
      </c>
      <c r="AQ273" s="9" t="s">
        <v>69</v>
      </c>
      <c r="BC273" s="10">
        <v>0</v>
      </c>
      <c r="BG273" s="10" t="s">
        <v>1039</v>
      </c>
      <c r="BJ273" s="10" t="s">
        <v>1070</v>
      </c>
      <c r="BO273" s="10" t="s">
        <v>1274</v>
      </c>
      <c r="BP273" s="10" t="s">
        <v>1275</v>
      </c>
      <c r="BT273" s="10">
        <v>3</v>
      </c>
      <c r="BU273" s="10" t="s">
        <v>1222</v>
      </c>
      <c r="BV273" s="10" t="s">
        <v>1161</v>
      </c>
      <c r="BW273" s="10" t="s">
        <v>1252</v>
      </c>
      <c r="BX273" s="10"/>
      <c r="BY273" s="10"/>
    </row>
    <row r="274" spans="1:77" s="9" customFormat="1">
      <c r="A274" s="8" t="s">
        <v>893</v>
      </c>
      <c r="B274" s="8" t="str">
        <f>LEFT(Tabla2[[#This Row],[Ref]],10)</f>
        <v>RSIXB33503</v>
      </c>
      <c r="C274" s="12">
        <v>3771.9186948529414</v>
      </c>
      <c r="D274" s="25">
        <v>3719</v>
      </c>
      <c r="E274" s="98">
        <f>ROUNDUP(Tabla2[[#This Row],[€uros Antiguo2]]*1.08,0)</f>
        <v>4017</v>
      </c>
      <c r="F274" s="98">
        <f>ROUNDUP(Tabla2[[#This Row],[€uros Antiguo2]]*1.18,0)</f>
        <v>4389</v>
      </c>
      <c r="G274" s="98">
        <f>ROUNDUP(Tabla2[[#This Row],[€uro1]],0)</f>
        <v>3772</v>
      </c>
      <c r="H274" s="18">
        <v>274</v>
      </c>
      <c r="I274" s="9" t="s">
        <v>907</v>
      </c>
      <c r="J274" s="9" t="s">
        <v>907</v>
      </c>
      <c r="K274" s="9" t="s">
        <v>913</v>
      </c>
      <c r="L274" s="9" t="s">
        <v>405</v>
      </c>
      <c r="N274" s="9" t="s">
        <v>914</v>
      </c>
      <c r="O274" s="9" t="s">
        <v>915</v>
      </c>
      <c r="Y274" s="10" t="s">
        <v>1292</v>
      </c>
      <c r="Z274" s="10" t="s">
        <v>1293</v>
      </c>
      <c r="AA274" s="10" t="s">
        <v>1288</v>
      </c>
      <c r="AC274" s="10" t="s">
        <v>1151</v>
      </c>
      <c r="AD274" s="10" t="s">
        <v>1152</v>
      </c>
      <c r="AE274" s="9" t="s">
        <v>60</v>
      </c>
      <c r="AF274" s="9" t="s">
        <v>61</v>
      </c>
      <c r="AG274" s="9" t="s">
        <v>90</v>
      </c>
      <c r="AH274" s="9" t="s">
        <v>63</v>
      </c>
      <c r="AI274" s="9" t="s">
        <v>64</v>
      </c>
      <c r="AJ274" s="9" t="s">
        <v>65</v>
      </c>
      <c r="AK274" s="9" t="s">
        <v>67</v>
      </c>
      <c r="AL274" s="9" t="s">
        <v>151</v>
      </c>
      <c r="AM274" s="9" t="s">
        <v>235</v>
      </c>
      <c r="AN274" s="9" t="s">
        <v>68</v>
      </c>
      <c r="AO274" s="9" t="s">
        <v>108</v>
      </c>
      <c r="AP274" s="9" t="s">
        <v>317</v>
      </c>
      <c r="AQ274" s="9" t="s">
        <v>69</v>
      </c>
      <c r="BC274" s="10">
        <v>0</v>
      </c>
      <c r="BG274" s="10" t="s">
        <v>1041</v>
      </c>
      <c r="BJ274" s="10" t="s">
        <v>1064</v>
      </c>
      <c r="BO274" s="10" t="s">
        <v>1266</v>
      </c>
      <c r="BP274" s="10" t="s">
        <v>1267</v>
      </c>
      <c r="BT274" s="10">
        <v>3</v>
      </c>
      <c r="BU274" s="10" t="s">
        <v>1223</v>
      </c>
      <c r="BV274" s="10" t="s">
        <v>1160</v>
      </c>
      <c r="BW274" s="10" t="s">
        <v>1237</v>
      </c>
      <c r="BX274" s="10"/>
      <c r="BY274" s="10"/>
    </row>
    <row r="275" spans="1:77" s="9" customFormat="1">
      <c r="A275" s="8" t="s">
        <v>892</v>
      </c>
      <c r="B275" s="8" t="str">
        <f>LEFT(Tabla2[[#This Row],[Ref]],10)</f>
        <v>RSIXB33503</v>
      </c>
      <c r="C275" s="12">
        <v>3456.8920588235301</v>
      </c>
      <c r="D275" s="25">
        <v>3408</v>
      </c>
      <c r="E275" s="98">
        <f>ROUNDUP(Tabla2[[#This Row],[€uros Antiguo2]]*1.08,0)</f>
        <v>3681</v>
      </c>
      <c r="F275" s="98">
        <f>ROUNDUP(Tabla2[[#This Row],[€uros Antiguo2]]*1.18,0)</f>
        <v>4022</v>
      </c>
      <c r="G275" s="98">
        <f>ROUNDUP(Tabla2[[#This Row],[€uro1]],0)</f>
        <v>3457</v>
      </c>
      <c r="H275" s="18">
        <v>273</v>
      </c>
      <c r="I275" s="9" t="s">
        <v>907</v>
      </c>
      <c r="J275" s="9" t="s">
        <v>907</v>
      </c>
      <c r="K275" s="9" t="s">
        <v>913</v>
      </c>
      <c r="L275" s="9" t="s">
        <v>405</v>
      </c>
      <c r="N275" s="9" t="s">
        <v>914</v>
      </c>
      <c r="O275" s="9" t="s">
        <v>915</v>
      </c>
      <c r="Y275" s="10" t="s">
        <v>1292</v>
      </c>
      <c r="Z275" s="10" t="s">
        <v>1293</v>
      </c>
      <c r="AA275" s="10" t="s">
        <v>1288</v>
      </c>
      <c r="AC275" s="10" t="s">
        <v>1151</v>
      </c>
      <c r="AD275" s="10" t="s">
        <v>1152</v>
      </c>
      <c r="AE275" s="9" t="s">
        <v>60</v>
      </c>
      <c r="AF275" s="9" t="s">
        <v>61</v>
      </c>
      <c r="AG275" s="9" t="s">
        <v>90</v>
      </c>
      <c r="AH275" s="9" t="s">
        <v>63</v>
      </c>
      <c r="AI275" s="9" t="s">
        <v>64</v>
      </c>
      <c r="AJ275" s="9" t="s">
        <v>65</v>
      </c>
      <c r="AK275" s="9" t="s">
        <v>67</v>
      </c>
      <c r="AL275" s="9" t="s">
        <v>151</v>
      </c>
      <c r="AM275" s="9" t="s">
        <v>235</v>
      </c>
      <c r="AN275" s="9" t="s">
        <v>68</v>
      </c>
      <c r="AO275" s="9" t="s">
        <v>108</v>
      </c>
      <c r="AP275" s="9" t="s">
        <v>317</v>
      </c>
      <c r="AQ275" s="9" t="s">
        <v>69</v>
      </c>
      <c r="BC275" s="10">
        <v>0</v>
      </c>
      <c r="BG275" s="10" t="s">
        <v>1040</v>
      </c>
      <c r="BJ275" s="10"/>
      <c r="BO275" s="10" t="s">
        <v>1266</v>
      </c>
      <c r="BP275" s="10" t="s">
        <v>1267</v>
      </c>
      <c r="BT275" s="10">
        <v>3</v>
      </c>
      <c r="BU275" s="10" t="s">
        <v>1223</v>
      </c>
      <c r="BV275" s="10" t="s">
        <v>1160</v>
      </c>
      <c r="BW275" s="10" t="s">
        <v>1237</v>
      </c>
      <c r="BX275" s="10"/>
      <c r="BY275" s="10"/>
    </row>
    <row r="276" spans="1:77" s="9" customFormat="1">
      <c r="A276" s="8" t="s">
        <v>895</v>
      </c>
      <c r="B276" s="8" t="str">
        <f>LEFT(Tabla2[[#This Row],[Ref]],10)</f>
        <v>RSIXB33507</v>
      </c>
      <c r="C276" s="12">
        <v>3682.303014705883</v>
      </c>
      <c r="D276" s="25">
        <v>3629</v>
      </c>
      <c r="E276" s="98">
        <f>ROUNDUP(Tabla2[[#This Row],[€uros Antiguo2]]*1.08,0)</f>
        <v>3920</v>
      </c>
      <c r="F276" s="98">
        <f>ROUNDUP(Tabla2[[#This Row],[€uros Antiguo2]]*1.18,0)</f>
        <v>4283</v>
      </c>
      <c r="G276" s="98">
        <f>ROUNDUP(Tabla2[[#This Row],[€uro1]],0)</f>
        <v>3683</v>
      </c>
      <c r="H276" s="18">
        <v>280</v>
      </c>
      <c r="I276" s="9" t="s">
        <v>907</v>
      </c>
      <c r="J276" s="9" t="s">
        <v>907</v>
      </c>
      <c r="K276" s="9" t="s">
        <v>913</v>
      </c>
      <c r="L276" s="9" t="s">
        <v>405</v>
      </c>
      <c r="N276" s="9" t="s">
        <v>914</v>
      </c>
      <c r="O276" s="9" t="s">
        <v>915</v>
      </c>
      <c r="Y276" s="10" t="s">
        <v>1292</v>
      </c>
      <c r="Z276" s="10" t="s">
        <v>1293</v>
      </c>
      <c r="AA276" s="10" t="s">
        <v>1288</v>
      </c>
      <c r="AC276" s="10" t="s">
        <v>1153</v>
      </c>
      <c r="AD276" s="10" t="s">
        <v>1152</v>
      </c>
      <c r="AE276" s="9" t="s">
        <v>60</v>
      </c>
      <c r="AF276" s="9" t="s">
        <v>61</v>
      </c>
      <c r="AG276" s="9" t="s">
        <v>90</v>
      </c>
      <c r="AH276" s="9" t="s">
        <v>63</v>
      </c>
      <c r="AI276" s="9" t="s">
        <v>64</v>
      </c>
      <c r="AJ276" s="9" t="s">
        <v>65</v>
      </c>
      <c r="AK276" s="9" t="s">
        <v>67</v>
      </c>
      <c r="AL276" s="9" t="s">
        <v>151</v>
      </c>
      <c r="AM276" s="9" t="s">
        <v>235</v>
      </c>
      <c r="AN276" s="9" t="s">
        <v>68</v>
      </c>
      <c r="AO276" s="9" t="s">
        <v>108</v>
      </c>
      <c r="AP276" s="9" t="s">
        <v>317</v>
      </c>
      <c r="AQ276" s="9" t="s">
        <v>69</v>
      </c>
      <c r="BC276" s="10">
        <v>0</v>
      </c>
      <c r="BG276" s="10" t="s">
        <v>1043</v>
      </c>
      <c r="BJ276" s="10" t="s">
        <v>1064</v>
      </c>
      <c r="BO276" s="10" t="s">
        <v>1266</v>
      </c>
      <c r="BP276" s="10" t="s">
        <v>1267</v>
      </c>
      <c r="BT276" s="10">
        <v>3</v>
      </c>
      <c r="BU276" s="10" t="s">
        <v>1224</v>
      </c>
      <c r="BV276" s="10" t="s">
        <v>1160</v>
      </c>
      <c r="BW276" s="10" t="s">
        <v>1253</v>
      </c>
      <c r="BX276" s="10"/>
      <c r="BY276" s="10"/>
    </row>
    <row r="277" spans="1:77" s="9" customFormat="1">
      <c r="A277" s="8" t="s">
        <v>894</v>
      </c>
      <c r="B277" s="8" t="str">
        <f>LEFT(Tabla2[[#This Row],[Ref]],10)</f>
        <v>RSIXB33507</v>
      </c>
      <c r="C277" s="12">
        <v>3364.9418382352937</v>
      </c>
      <c r="D277" s="25">
        <v>3317</v>
      </c>
      <c r="E277" s="98">
        <f>ROUNDUP(Tabla2[[#This Row],[€uros Antiguo2]]*1.08,0)</f>
        <v>3583</v>
      </c>
      <c r="F277" s="98">
        <f>ROUNDUP(Tabla2[[#This Row],[€uros Antiguo2]]*1.18,0)</f>
        <v>3915</v>
      </c>
      <c r="G277" s="98">
        <f>ROUNDUP(Tabla2[[#This Row],[€uro1]],0)</f>
        <v>3365</v>
      </c>
      <c r="H277" s="18">
        <v>279</v>
      </c>
      <c r="I277" s="9" t="s">
        <v>907</v>
      </c>
      <c r="J277" s="9" t="s">
        <v>907</v>
      </c>
      <c r="K277" s="9" t="s">
        <v>913</v>
      </c>
      <c r="L277" s="9" t="s">
        <v>405</v>
      </c>
      <c r="N277" s="9" t="s">
        <v>914</v>
      </c>
      <c r="O277" s="9" t="s">
        <v>915</v>
      </c>
      <c r="Y277" s="10" t="s">
        <v>1292</v>
      </c>
      <c r="Z277" s="10" t="s">
        <v>1293</v>
      </c>
      <c r="AA277" s="10" t="s">
        <v>1288</v>
      </c>
      <c r="AC277" s="10" t="s">
        <v>1153</v>
      </c>
      <c r="AD277" s="10" t="s">
        <v>1152</v>
      </c>
      <c r="AE277" s="9" t="s">
        <v>60</v>
      </c>
      <c r="AF277" s="9" t="s">
        <v>61</v>
      </c>
      <c r="AG277" s="9" t="s">
        <v>90</v>
      </c>
      <c r="AH277" s="9" t="s">
        <v>63</v>
      </c>
      <c r="AI277" s="9" t="s">
        <v>64</v>
      </c>
      <c r="AJ277" s="9" t="s">
        <v>65</v>
      </c>
      <c r="AK277" s="9" t="s">
        <v>67</v>
      </c>
      <c r="AL277" s="9" t="s">
        <v>151</v>
      </c>
      <c r="AM277" s="9" t="s">
        <v>235</v>
      </c>
      <c r="AN277" s="9" t="s">
        <v>68</v>
      </c>
      <c r="AO277" s="9" t="s">
        <v>108</v>
      </c>
      <c r="AP277" s="9" t="s">
        <v>317</v>
      </c>
      <c r="AQ277" s="9" t="s">
        <v>69</v>
      </c>
      <c r="BC277" s="10">
        <v>0</v>
      </c>
      <c r="BG277" s="10" t="s">
        <v>1042</v>
      </c>
      <c r="BJ277" s="10"/>
      <c r="BO277" s="10" t="s">
        <v>1266</v>
      </c>
      <c r="BP277" s="10" t="s">
        <v>1267</v>
      </c>
      <c r="BT277" s="10">
        <v>3</v>
      </c>
      <c r="BU277" s="10" t="s">
        <v>1224</v>
      </c>
      <c r="BV277" s="10" t="s">
        <v>1160</v>
      </c>
      <c r="BW277" s="10" t="s">
        <v>1253</v>
      </c>
      <c r="BX277" s="10"/>
      <c r="BY277" s="10"/>
    </row>
    <row r="278" spans="1:77" s="9" customFormat="1">
      <c r="A278" s="8" t="s">
        <v>896</v>
      </c>
      <c r="B278" s="8" t="str">
        <f>LEFT(Tabla2[[#This Row],[Ref]],10)</f>
        <v>RSIXB4250</v>
      </c>
      <c r="C278" s="12">
        <v>2203.2097610294122</v>
      </c>
      <c r="D278" s="25">
        <v>2172</v>
      </c>
      <c r="E278" s="98">
        <f>ROUNDUP(Tabla2[[#This Row],[€uros Antiguo2]]*1.08,0)</f>
        <v>2346</v>
      </c>
      <c r="F278" s="98">
        <f>ROUNDUP(Tabla2[[#This Row],[€uros Antiguo2]]*1.18,0)</f>
        <v>2563</v>
      </c>
      <c r="G278" s="98">
        <f>ROUNDUP(Tabla2[[#This Row],[€uro1]],0)</f>
        <v>2204</v>
      </c>
      <c r="H278" s="18">
        <v>266</v>
      </c>
      <c r="I278" s="9" t="s">
        <v>907</v>
      </c>
      <c r="J278" s="9" t="s">
        <v>907</v>
      </c>
      <c r="K278" s="9" t="s">
        <v>913</v>
      </c>
      <c r="L278" s="9" t="s">
        <v>405</v>
      </c>
      <c r="N278" s="9" t="s">
        <v>914</v>
      </c>
      <c r="O278" s="9" t="s">
        <v>915</v>
      </c>
      <c r="Y278" s="10" t="s">
        <v>1298</v>
      </c>
      <c r="Z278" s="10" t="s">
        <v>1292</v>
      </c>
      <c r="AA278" s="10" t="s">
        <v>1288</v>
      </c>
      <c r="AC278" s="10" t="s">
        <v>1154</v>
      </c>
      <c r="AD278" s="10" t="s">
        <v>1155</v>
      </c>
      <c r="AE278" s="9" t="s">
        <v>60</v>
      </c>
      <c r="AF278" s="9" t="s">
        <v>61</v>
      </c>
      <c r="AG278" s="9" t="s">
        <v>90</v>
      </c>
      <c r="AH278" s="9" t="s">
        <v>63</v>
      </c>
      <c r="AI278" s="9" t="s">
        <v>64</v>
      </c>
      <c r="AJ278" s="9" t="s">
        <v>65</v>
      </c>
      <c r="AK278" s="9" t="s">
        <v>67</v>
      </c>
      <c r="AL278" s="9" t="s">
        <v>151</v>
      </c>
      <c r="AM278" s="9" t="s">
        <v>235</v>
      </c>
      <c r="AN278" s="9" t="s">
        <v>68</v>
      </c>
      <c r="AO278" s="9" t="s">
        <v>108</v>
      </c>
      <c r="AP278" s="9" t="s">
        <v>317</v>
      </c>
      <c r="AQ278" s="9" t="s">
        <v>69</v>
      </c>
      <c r="BC278" s="10">
        <v>0</v>
      </c>
      <c r="BG278" s="10" t="s">
        <v>1044</v>
      </c>
      <c r="BJ278" s="10"/>
      <c r="BO278" s="10" t="s">
        <v>1276</v>
      </c>
      <c r="BP278" s="10" t="s">
        <v>1277</v>
      </c>
      <c r="BT278" s="10">
        <v>4</v>
      </c>
      <c r="BU278" s="10" t="s">
        <v>1225</v>
      </c>
      <c r="BV278" s="10" t="s">
        <v>1161</v>
      </c>
      <c r="BW278" s="10" t="s">
        <v>1254</v>
      </c>
      <c r="BX278" s="10"/>
      <c r="BY278" s="10"/>
    </row>
    <row r="279" spans="1:77" s="9" customFormat="1">
      <c r="A279" s="8" t="s">
        <v>897</v>
      </c>
      <c r="B279" s="8" t="str">
        <f>LEFT(Tabla2[[#This Row],[Ref]],10)</f>
        <v>RSIXB4250E</v>
      </c>
      <c r="C279" s="12">
        <v>2485.5357904411762</v>
      </c>
      <c r="D279" s="25">
        <v>2451</v>
      </c>
      <c r="E279" s="98">
        <f>ROUNDUP(Tabla2[[#This Row],[€uros Antiguo2]]*1.08,0)</f>
        <v>2648</v>
      </c>
      <c r="F279" s="98">
        <f>ROUNDUP(Tabla2[[#This Row],[€uros Antiguo2]]*1.18,0)</f>
        <v>2893</v>
      </c>
      <c r="G279" s="98">
        <f>ROUNDUP(Tabla2[[#This Row],[€uro1]],0)</f>
        <v>2486</v>
      </c>
      <c r="H279" s="18">
        <v>270</v>
      </c>
      <c r="I279" s="9" t="s">
        <v>907</v>
      </c>
      <c r="J279" s="9" t="s">
        <v>907</v>
      </c>
      <c r="K279" s="9" t="s">
        <v>913</v>
      </c>
      <c r="L279" s="9" t="s">
        <v>405</v>
      </c>
      <c r="N279" s="9" t="s">
        <v>914</v>
      </c>
      <c r="O279" s="9" t="s">
        <v>915</v>
      </c>
      <c r="Y279" s="10" t="s">
        <v>1298</v>
      </c>
      <c r="Z279" s="10" t="s">
        <v>1292</v>
      </c>
      <c r="AA279" s="10" t="s">
        <v>1288</v>
      </c>
      <c r="AC279" s="10" t="s">
        <v>1154</v>
      </c>
      <c r="AD279" s="10" t="s">
        <v>1155</v>
      </c>
      <c r="AE279" s="9" t="s">
        <v>60</v>
      </c>
      <c r="AF279" s="9" t="s">
        <v>61</v>
      </c>
      <c r="AG279" s="9" t="s">
        <v>90</v>
      </c>
      <c r="AH279" s="9" t="s">
        <v>63</v>
      </c>
      <c r="AI279" s="9" t="s">
        <v>64</v>
      </c>
      <c r="AJ279" s="9" t="s">
        <v>65</v>
      </c>
      <c r="AK279" s="9" t="s">
        <v>67</v>
      </c>
      <c r="AL279" s="9" t="s">
        <v>151</v>
      </c>
      <c r="AM279" s="9" t="s">
        <v>235</v>
      </c>
      <c r="AN279" s="9" t="s">
        <v>68</v>
      </c>
      <c r="AO279" s="9" t="s">
        <v>108</v>
      </c>
      <c r="AP279" s="9" t="s">
        <v>317</v>
      </c>
      <c r="AQ279" s="9" t="s">
        <v>69</v>
      </c>
      <c r="BC279" s="10">
        <v>0</v>
      </c>
      <c r="BG279" s="10" t="s">
        <v>1045</v>
      </c>
      <c r="BJ279" s="10" t="s">
        <v>1071</v>
      </c>
      <c r="BO279" s="10" t="s">
        <v>1276</v>
      </c>
      <c r="BP279" s="10" t="s">
        <v>1277</v>
      </c>
      <c r="BT279" s="10">
        <v>4</v>
      </c>
      <c r="BU279" s="10" t="s">
        <v>1225</v>
      </c>
      <c r="BV279" s="10" t="s">
        <v>1161</v>
      </c>
      <c r="BW279" s="10" t="s">
        <v>1254</v>
      </c>
      <c r="BX279" s="10"/>
      <c r="BY279" s="10"/>
    </row>
    <row r="280" spans="1:77" s="9" customFormat="1">
      <c r="A280" s="8" t="s">
        <v>899</v>
      </c>
      <c r="B280" s="8" t="str">
        <f>LEFT(Tabla2[[#This Row],[Ref]],10)</f>
        <v>RSIXB43503</v>
      </c>
      <c r="C280" s="12">
        <v>4763.075955882352</v>
      </c>
      <c r="D280" s="25">
        <v>4696</v>
      </c>
      <c r="E280" s="98">
        <f>ROUNDUP(Tabla2[[#This Row],[€uros Antiguo2]]*1.08,0)</f>
        <v>5072</v>
      </c>
      <c r="F280" s="98">
        <f>ROUNDUP(Tabla2[[#This Row],[€uros Antiguo2]]*1.18,0)</f>
        <v>5542</v>
      </c>
      <c r="G280" s="98">
        <f>ROUNDUP(Tabla2[[#This Row],[€uro1]],0)</f>
        <v>4764</v>
      </c>
      <c r="H280" s="18">
        <v>276</v>
      </c>
      <c r="I280" s="9" t="s">
        <v>907</v>
      </c>
      <c r="J280" s="9" t="s">
        <v>907</v>
      </c>
      <c r="K280" s="9" t="s">
        <v>913</v>
      </c>
      <c r="L280" s="9" t="s">
        <v>405</v>
      </c>
      <c r="N280" s="9" t="s">
        <v>914</v>
      </c>
      <c r="O280" s="9" t="s">
        <v>915</v>
      </c>
      <c r="Y280" s="10" t="s">
        <v>1292</v>
      </c>
      <c r="Z280" s="10" t="s">
        <v>1293</v>
      </c>
      <c r="AA280" s="10" t="s">
        <v>1288</v>
      </c>
      <c r="AC280" s="10" t="s">
        <v>1156</v>
      </c>
      <c r="AD280" s="10" t="s">
        <v>1157</v>
      </c>
      <c r="AE280" s="9" t="s">
        <v>60</v>
      </c>
      <c r="AF280" s="9" t="s">
        <v>61</v>
      </c>
      <c r="AG280" s="9" t="s">
        <v>90</v>
      </c>
      <c r="AH280" s="9" t="s">
        <v>63</v>
      </c>
      <c r="AI280" s="9" t="s">
        <v>64</v>
      </c>
      <c r="AJ280" s="9" t="s">
        <v>65</v>
      </c>
      <c r="AK280" s="9" t="s">
        <v>67</v>
      </c>
      <c r="AL280" s="9" t="s">
        <v>151</v>
      </c>
      <c r="AM280" s="9" t="s">
        <v>235</v>
      </c>
      <c r="AN280" s="9" t="s">
        <v>68</v>
      </c>
      <c r="AO280" s="9" t="s">
        <v>108</v>
      </c>
      <c r="AP280" s="9" t="s">
        <v>317</v>
      </c>
      <c r="AQ280" s="9" t="s">
        <v>69</v>
      </c>
      <c r="BC280" s="10">
        <v>0</v>
      </c>
      <c r="BG280" s="10" t="s">
        <v>1047</v>
      </c>
      <c r="BJ280" s="10" t="s">
        <v>1066</v>
      </c>
      <c r="BO280" s="10" t="s">
        <v>1268</v>
      </c>
      <c r="BP280" s="10" t="s">
        <v>1269</v>
      </c>
      <c r="BT280" s="10">
        <v>4</v>
      </c>
      <c r="BU280" s="10" t="s">
        <v>1226</v>
      </c>
      <c r="BV280" s="10" t="s">
        <v>1160</v>
      </c>
      <c r="BW280" s="10" t="s">
        <v>1251</v>
      </c>
      <c r="BX280" s="10"/>
      <c r="BY280" s="10"/>
    </row>
    <row r="281" spans="1:77" s="9" customFormat="1">
      <c r="A281" s="8" t="s">
        <v>898</v>
      </c>
      <c r="B281" s="8" t="str">
        <f>LEFT(Tabla2[[#This Row],[Ref]],10)</f>
        <v>RSIXB43503</v>
      </c>
      <c r="C281" s="12">
        <v>4426.1864338235291</v>
      </c>
      <c r="D281" s="25">
        <v>4363</v>
      </c>
      <c r="E281" s="98">
        <f>ROUNDUP(Tabla2[[#This Row],[€uros Antiguo2]]*1.08,0)</f>
        <v>4713</v>
      </c>
      <c r="F281" s="98">
        <f>ROUNDUP(Tabla2[[#This Row],[€uros Antiguo2]]*1.18,0)</f>
        <v>5149</v>
      </c>
      <c r="G281" s="98">
        <f>ROUNDUP(Tabla2[[#This Row],[€uro1]],0)</f>
        <v>4427</v>
      </c>
      <c r="H281" s="18">
        <v>275</v>
      </c>
      <c r="I281" s="9" t="s">
        <v>907</v>
      </c>
      <c r="J281" s="9" t="s">
        <v>907</v>
      </c>
      <c r="K281" s="9" t="s">
        <v>913</v>
      </c>
      <c r="L281" s="9" t="s">
        <v>405</v>
      </c>
      <c r="N281" s="9" t="s">
        <v>914</v>
      </c>
      <c r="O281" s="9" t="s">
        <v>915</v>
      </c>
      <c r="Y281" s="10" t="s">
        <v>1292</v>
      </c>
      <c r="Z281" s="10" t="s">
        <v>1293</v>
      </c>
      <c r="AA281" s="10" t="s">
        <v>1288</v>
      </c>
      <c r="AC281" s="10" t="s">
        <v>1156</v>
      </c>
      <c r="AD281" s="10" t="s">
        <v>1157</v>
      </c>
      <c r="AE281" s="9" t="s">
        <v>60</v>
      </c>
      <c r="AF281" s="9" t="s">
        <v>61</v>
      </c>
      <c r="AG281" s="9" t="s">
        <v>90</v>
      </c>
      <c r="AH281" s="9" t="s">
        <v>63</v>
      </c>
      <c r="AI281" s="9" t="s">
        <v>64</v>
      </c>
      <c r="AJ281" s="9" t="s">
        <v>65</v>
      </c>
      <c r="AK281" s="9" t="s">
        <v>67</v>
      </c>
      <c r="AL281" s="9" t="s">
        <v>151</v>
      </c>
      <c r="AM281" s="9" t="s">
        <v>235</v>
      </c>
      <c r="AN281" s="9" t="s">
        <v>68</v>
      </c>
      <c r="AO281" s="9" t="s">
        <v>108</v>
      </c>
      <c r="AP281" s="9" t="s">
        <v>317</v>
      </c>
      <c r="AQ281" s="9" t="s">
        <v>69</v>
      </c>
      <c r="BC281" s="10">
        <v>0</v>
      </c>
      <c r="BG281" s="10" t="s">
        <v>1046</v>
      </c>
      <c r="BJ281" s="10"/>
      <c r="BO281" s="10" t="s">
        <v>1268</v>
      </c>
      <c r="BP281" s="10" t="s">
        <v>1269</v>
      </c>
      <c r="BT281" s="10">
        <v>4</v>
      </c>
      <c r="BU281" s="10" t="s">
        <v>1226</v>
      </c>
      <c r="BV281" s="10" t="s">
        <v>1160</v>
      </c>
      <c r="BW281" s="10" t="s">
        <v>1251</v>
      </c>
      <c r="BX281" s="10"/>
      <c r="BY281" s="10"/>
    </row>
    <row r="282" spans="1:77" s="9" customFormat="1">
      <c r="A282" s="8" t="s">
        <v>901</v>
      </c>
      <c r="B282" s="8" t="str">
        <f>LEFT(Tabla2[[#This Row],[Ref]],10)</f>
        <v>RSIXB43507</v>
      </c>
      <c r="C282" s="12">
        <v>4644.9856985294118</v>
      </c>
      <c r="D282" s="1">
        <v>4578</v>
      </c>
      <c r="E282" s="98">
        <f>ROUNDUP(Tabla2[[#This Row],[€uros Antiguo2]]*1.08,0)</f>
        <v>4945</v>
      </c>
      <c r="F282" s="98">
        <f>ROUNDUP(Tabla2[[#This Row],[€uros Antiguo2]]*1.18,0)</f>
        <v>5403</v>
      </c>
      <c r="G282" s="98">
        <f>ROUNDUP(Tabla2[[#This Row],[€uro1]],0)</f>
        <v>4645</v>
      </c>
      <c r="H282" s="18">
        <v>282</v>
      </c>
      <c r="I282" s="9" t="s">
        <v>907</v>
      </c>
      <c r="J282" s="9" t="s">
        <v>907</v>
      </c>
      <c r="K282" s="9" t="s">
        <v>913</v>
      </c>
      <c r="L282" s="9" t="s">
        <v>405</v>
      </c>
      <c r="N282" s="9" t="s">
        <v>914</v>
      </c>
      <c r="O282" s="9" t="s">
        <v>915</v>
      </c>
      <c r="Y282" s="10" t="s">
        <v>1292</v>
      </c>
      <c r="Z282" s="10" t="s">
        <v>1293</v>
      </c>
      <c r="AA282" s="10" t="s">
        <v>1288</v>
      </c>
      <c r="AC282" s="10" t="s">
        <v>1158</v>
      </c>
      <c r="AD282" s="10" t="s">
        <v>1157</v>
      </c>
      <c r="AE282" s="9" t="s">
        <v>60</v>
      </c>
      <c r="AF282" s="9" t="s">
        <v>61</v>
      </c>
      <c r="AG282" s="9" t="s">
        <v>90</v>
      </c>
      <c r="AH282" s="9" t="s">
        <v>63</v>
      </c>
      <c r="AI282" s="9" t="s">
        <v>64</v>
      </c>
      <c r="AJ282" s="9" t="s">
        <v>65</v>
      </c>
      <c r="AK282" s="9" t="s">
        <v>67</v>
      </c>
      <c r="AL282" s="9" t="s">
        <v>151</v>
      </c>
      <c r="AM282" s="9" t="s">
        <v>235</v>
      </c>
      <c r="AN282" s="9" t="s">
        <v>68</v>
      </c>
      <c r="AO282" s="9" t="s">
        <v>108</v>
      </c>
      <c r="AP282" s="9" t="s">
        <v>317</v>
      </c>
      <c r="AQ282" s="9" t="s">
        <v>69</v>
      </c>
      <c r="BC282" s="10">
        <v>0</v>
      </c>
      <c r="BG282" s="10" t="s">
        <v>1048</v>
      </c>
      <c r="BJ282" s="10" t="s">
        <v>1066</v>
      </c>
      <c r="BO282" s="10" t="s">
        <v>1268</v>
      </c>
      <c r="BP282" s="10" t="s">
        <v>1269</v>
      </c>
      <c r="BT282" s="10">
        <v>4</v>
      </c>
      <c r="BU282" s="10" t="s">
        <v>1227</v>
      </c>
      <c r="BV282" s="10" t="s">
        <v>1160</v>
      </c>
      <c r="BW282" s="10" t="s">
        <v>1255</v>
      </c>
      <c r="BX282" s="10"/>
      <c r="BY282" s="10"/>
    </row>
    <row r="283" spans="1:77" s="9" customFormat="1">
      <c r="A283" s="8" t="s">
        <v>900</v>
      </c>
      <c r="B283" s="8" t="str">
        <f>LEFT(Tabla2[[#This Row],[Ref]],10)</f>
        <v>RSIXB43507</v>
      </c>
      <c r="C283" s="12">
        <v>4303.6145404411773</v>
      </c>
      <c r="D283" s="1">
        <v>4243</v>
      </c>
      <c r="E283" s="98">
        <f>ROUNDUP(Tabla2[[#This Row],[€uros Antiguo2]]*1.08,0)</f>
        <v>4583</v>
      </c>
      <c r="F283" s="98">
        <f>ROUNDUP(Tabla2[[#This Row],[€uros Antiguo2]]*1.18,0)</f>
        <v>5007</v>
      </c>
      <c r="G283" s="98">
        <f>ROUNDUP(Tabla2[[#This Row],[€uro1]],0)</f>
        <v>4304</v>
      </c>
      <c r="H283" s="18">
        <v>281</v>
      </c>
      <c r="I283" s="9" t="s">
        <v>907</v>
      </c>
      <c r="J283" s="9" t="s">
        <v>907</v>
      </c>
      <c r="K283" s="9" t="s">
        <v>913</v>
      </c>
      <c r="L283" s="9" t="s">
        <v>405</v>
      </c>
      <c r="N283" s="9" t="s">
        <v>914</v>
      </c>
      <c r="O283" s="9" t="s">
        <v>915</v>
      </c>
      <c r="Y283" s="10" t="s">
        <v>1292</v>
      </c>
      <c r="Z283" s="10" t="s">
        <v>1293</v>
      </c>
      <c r="AA283" s="10" t="s">
        <v>1288</v>
      </c>
      <c r="AC283" s="10" t="s">
        <v>1158</v>
      </c>
      <c r="AD283" s="10" t="s">
        <v>1157</v>
      </c>
      <c r="AE283" s="9" t="s">
        <v>60</v>
      </c>
      <c r="AF283" s="9" t="s">
        <v>61</v>
      </c>
      <c r="AG283" s="9" t="s">
        <v>90</v>
      </c>
      <c r="AH283" s="9" t="s">
        <v>63</v>
      </c>
      <c r="AI283" s="9" t="s">
        <v>64</v>
      </c>
      <c r="AJ283" s="9" t="s">
        <v>65</v>
      </c>
      <c r="AK283" s="9" t="s">
        <v>67</v>
      </c>
      <c r="AL283" s="9" t="s">
        <v>151</v>
      </c>
      <c r="AM283" s="9" t="s">
        <v>235</v>
      </c>
      <c r="AN283" s="9" t="s">
        <v>68</v>
      </c>
      <c r="AO283" s="9" t="s">
        <v>108</v>
      </c>
      <c r="AP283" s="9" t="s">
        <v>317</v>
      </c>
      <c r="AQ283" s="9" t="s">
        <v>69</v>
      </c>
      <c r="BC283" s="10">
        <v>0</v>
      </c>
      <c r="BG283" s="10" t="s">
        <v>118</v>
      </c>
      <c r="BJ283" s="10"/>
      <c r="BO283" s="10" t="s">
        <v>1268</v>
      </c>
      <c r="BP283" s="10" t="s">
        <v>1269</v>
      </c>
      <c r="BT283" s="10">
        <v>4</v>
      </c>
      <c r="BU283" s="10" t="s">
        <v>1227</v>
      </c>
      <c r="BV283" s="10" t="s">
        <v>1160</v>
      </c>
      <c r="BW283" s="10" t="s">
        <v>1255</v>
      </c>
      <c r="BX283" s="10"/>
      <c r="BY283" s="10"/>
    </row>
  </sheetData>
  <phoneticPr fontId="1" type="noConversion"/>
  <conditionalFormatting sqref="A2:B283">
    <cfRule type="duplicateValues" dxfId="1" priority="37"/>
  </conditionalFormatting>
  <conditionalFormatting sqref="A164:B283 A124:B143">
    <cfRule type="duplicateValues" dxfId="0" priority="35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673D-C765-46CD-B50E-1A9B429E25D8}">
  <dimension ref="A2:F398"/>
  <sheetViews>
    <sheetView topLeftCell="A40" workbookViewId="0">
      <selection activeCell="C390" sqref="C390"/>
    </sheetView>
  </sheetViews>
  <sheetFormatPr baseColWidth="10" defaultRowHeight="15"/>
  <cols>
    <col min="1" max="1" width="19" bestFit="1" customWidth="1"/>
    <col min="2" max="2" width="10.42578125" style="109" bestFit="1" customWidth="1"/>
    <col min="3" max="3" width="12" style="109" bestFit="1" customWidth="1"/>
    <col min="4" max="4" width="8.140625" bestFit="1" customWidth="1"/>
    <col min="5" max="5" width="50" bestFit="1" customWidth="1"/>
  </cols>
  <sheetData>
    <row r="2" spans="1:6">
      <c r="A2" t="s">
        <v>0</v>
      </c>
      <c r="B2" s="109" t="s">
        <v>1</v>
      </c>
      <c r="C2" s="109" t="s">
        <v>2181</v>
      </c>
      <c r="D2" t="s">
        <v>2</v>
      </c>
      <c r="E2" t="s">
        <v>2721</v>
      </c>
      <c r="F2" s="92" t="s">
        <v>456</v>
      </c>
    </row>
    <row r="3" spans="1:6">
      <c r="A3" s="106" t="s">
        <v>2203</v>
      </c>
      <c r="B3" s="110">
        <v>703</v>
      </c>
      <c r="C3" s="113">
        <f>ROUNDUP(Tabla3[[#This Row],[Precio]]*1.16,0)</f>
        <v>816</v>
      </c>
      <c r="D3" s="22" t="s">
        <v>910</v>
      </c>
      <c r="E3" s="22" t="s">
        <v>2608</v>
      </c>
      <c r="F3" s="116">
        <v>1</v>
      </c>
    </row>
    <row r="4" spans="1:6">
      <c r="A4" s="106" t="s">
        <v>2205</v>
      </c>
      <c r="B4" s="110">
        <v>890</v>
      </c>
      <c r="C4" s="113">
        <f>ROUNDUP(Tabla3[[#This Row],[Precio]]*1.16,0)</f>
        <v>1033</v>
      </c>
      <c r="D4" s="22" t="s">
        <v>910</v>
      </c>
      <c r="E4" s="22" t="s">
        <v>2609</v>
      </c>
      <c r="F4" s="116">
        <v>2</v>
      </c>
    </row>
    <row r="5" spans="1:6">
      <c r="A5" s="106" t="s">
        <v>2207</v>
      </c>
      <c r="B5" s="110">
        <v>1003</v>
      </c>
      <c r="C5" s="113">
        <f>ROUNDUP(Tabla3[[#This Row],[Precio]]*1.16,0)</f>
        <v>1164</v>
      </c>
      <c r="D5" s="22" t="s">
        <v>910</v>
      </c>
      <c r="E5" s="22" t="s">
        <v>2609</v>
      </c>
      <c r="F5" s="116">
        <v>3</v>
      </c>
    </row>
    <row r="6" spans="1:6">
      <c r="A6" s="106" t="s">
        <v>2209</v>
      </c>
      <c r="B6" s="110">
        <v>1257</v>
      </c>
      <c r="C6" s="113">
        <f>ROUNDUP(Tabla3[[#This Row],[Precio]]*1.16,0)</f>
        <v>1459</v>
      </c>
      <c r="D6" s="22" t="s">
        <v>910</v>
      </c>
      <c r="E6" s="22" t="s">
        <v>2610</v>
      </c>
      <c r="F6" s="116">
        <v>4</v>
      </c>
    </row>
    <row r="7" spans="1:6">
      <c r="A7" s="106" t="s">
        <v>2211</v>
      </c>
      <c r="B7" s="110">
        <v>1382</v>
      </c>
      <c r="C7" s="113">
        <f>ROUNDUP(Tabla3[[#This Row],[Precio]]*1.16,0)</f>
        <v>1604</v>
      </c>
      <c r="D7" s="22" t="s">
        <v>910</v>
      </c>
      <c r="E7" s="22" t="s">
        <v>2610</v>
      </c>
      <c r="F7" s="116">
        <v>5</v>
      </c>
    </row>
    <row r="8" spans="1:6">
      <c r="A8" s="106" t="s">
        <v>2213</v>
      </c>
      <c r="B8" s="110">
        <v>1946</v>
      </c>
      <c r="C8" s="113">
        <f>ROUNDUP(Tabla3[[#This Row],[Precio]]*1.16,0)</f>
        <v>2258</v>
      </c>
      <c r="D8" s="22" t="s">
        <v>910</v>
      </c>
      <c r="E8" s="22" t="s">
        <v>2611</v>
      </c>
      <c r="F8" s="116">
        <v>6</v>
      </c>
    </row>
    <row r="9" spans="1:6">
      <c r="A9" s="107" t="s">
        <v>2204</v>
      </c>
      <c r="B9" s="111">
        <v>966</v>
      </c>
      <c r="C9" s="114">
        <f>ROUNDUP(Tabla3[[#This Row],[Precio]]*1.16,0)</f>
        <v>1121</v>
      </c>
      <c r="D9" s="23" t="s">
        <v>910</v>
      </c>
      <c r="E9" s="23" t="s">
        <v>2608</v>
      </c>
      <c r="F9" s="116">
        <v>7</v>
      </c>
    </row>
    <row r="10" spans="1:6">
      <c r="A10" s="107" t="s">
        <v>2206</v>
      </c>
      <c r="B10" s="111">
        <v>1187</v>
      </c>
      <c r="C10" s="114">
        <f>ROUNDUP(Tabla3[[#This Row],[Precio]]*1.16,0)</f>
        <v>1377</v>
      </c>
      <c r="D10" s="23" t="s">
        <v>910</v>
      </c>
      <c r="E10" s="23" t="s">
        <v>2609</v>
      </c>
      <c r="F10" s="116">
        <v>8</v>
      </c>
    </row>
    <row r="11" spans="1:6">
      <c r="A11" s="107" t="s">
        <v>2208</v>
      </c>
      <c r="B11" s="111">
        <v>1299</v>
      </c>
      <c r="C11" s="114">
        <f>ROUNDUP(Tabla3[[#This Row],[Precio]]*1.16,0)</f>
        <v>1507</v>
      </c>
      <c r="D11" s="23" t="s">
        <v>910</v>
      </c>
      <c r="E11" s="23" t="s">
        <v>2609</v>
      </c>
      <c r="F11" s="116">
        <v>9</v>
      </c>
    </row>
    <row r="12" spans="1:6">
      <c r="A12" s="107" t="s">
        <v>2210</v>
      </c>
      <c r="B12" s="111">
        <v>1470</v>
      </c>
      <c r="C12" s="114">
        <f>ROUNDUP(Tabla3[[#This Row],[Precio]]*1.16,0)</f>
        <v>1706</v>
      </c>
      <c r="D12" s="23" t="s">
        <v>910</v>
      </c>
      <c r="E12" s="23" t="s">
        <v>2610</v>
      </c>
      <c r="F12" s="116">
        <v>10</v>
      </c>
    </row>
    <row r="13" spans="1:6">
      <c r="A13" s="107" t="s">
        <v>2212</v>
      </c>
      <c r="B13" s="111">
        <v>1596</v>
      </c>
      <c r="C13" s="114">
        <f>ROUNDUP(Tabla3[[#This Row],[Precio]]*1.16,0)</f>
        <v>1852</v>
      </c>
      <c r="D13" s="23" t="s">
        <v>910</v>
      </c>
      <c r="E13" s="23" t="s">
        <v>2610</v>
      </c>
      <c r="F13" s="116">
        <v>11</v>
      </c>
    </row>
    <row r="14" spans="1:6">
      <c r="A14" s="107" t="s">
        <v>2214</v>
      </c>
      <c r="B14" s="111">
        <v>2176</v>
      </c>
      <c r="C14" s="114">
        <f>ROUNDUP(Tabla3[[#This Row],[Precio]]*1.16,0)</f>
        <v>2525</v>
      </c>
      <c r="D14" s="23" t="s">
        <v>910</v>
      </c>
      <c r="E14" s="23" t="s">
        <v>2611</v>
      </c>
      <c r="F14" s="116">
        <v>12</v>
      </c>
    </row>
    <row r="15" spans="1:6">
      <c r="A15" s="106" t="s">
        <v>2215</v>
      </c>
      <c r="B15" s="110">
        <v>3935</v>
      </c>
      <c r="C15" s="117">
        <f>ROUNDUP(Tabla3[[#This Row],[Precio]]*1.16,0)</f>
        <v>4565</v>
      </c>
      <c r="D15" s="22" t="s">
        <v>2599</v>
      </c>
      <c r="E15" s="22" t="s">
        <v>2612</v>
      </c>
      <c r="F15" s="116">
        <v>13</v>
      </c>
    </row>
    <row r="16" spans="1:6">
      <c r="A16" s="106" t="s">
        <v>2216</v>
      </c>
      <c r="B16" s="110">
        <v>4464</v>
      </c>
      <c r="C16" s="117">
        <f>ROUNDUP(Tabla3[[#This Row],[Precio]]*1.16,0)</f>
        <v>5179</v>
      </c>
      <c r="D16" s="22" t="s">
        <v>2599</v>
      </c>
      <c r="E16" s="22" t="s">
        <v>2612</v>
      </c>
      <c r="F16" s="116">
        <v>15</v>
      </c>
    </row>
    <row r="17" spans="1:6">
      <c r="A17" s="106" t="s">
        <v>2219</v>
      </c>
      <c r="B17" s="110">
        <v>4329</v>
      </c>
      <c r="C17" s="117">
        <f>ROUNDUP(Tabla3[[#This Row],[Precio]]*1.16,0)</f>
        <v>5022</v>
      </c>
      <c r="D17" s="22" t="s">
        <v>2599</v>
      </c>
      <c r="E17" s="22" t="s">
        <v>2612</v>
      </c>
      <c r="F17" s="116">
        <v>21</v>
      </c>
    </row>
    <row r="18" spans="1:6">
      <c r="A18" s="106" t="s">
        <v>2220</v>
      </c>
      <c r="B18" s="110">
        <v>4858</v>
      </c>
      <c r="C18" s="117">
        <f>ROUNDUP(Tabla3[[#This Row],[Precio]]*1.16,0)</f>
        <v>5636</v>
      </c>
      <c r="D18" s="22" t="s">
        <v>2599</v>
      </c>
      <c r="E18" s="22" t="s">
        <v>2612</v>
      </c>
      <c r="F18" s="116">
        <v>23</v>
      </c>
    </row>
    <row r="19" spans="1:6">
      <c r="A19" s="106" t="s">
        <v>2239</v>
      </c>
      <c r="B19" s="110">
        <v>6463</v>
      </c>
      <c r="C19" s="117">
        <f>ROUNDUP(Tabla3[[#This Row],[Precio]]*1.16,0)</f>
        <v>7498</v>
      </c>
      <c r="D19" s="22" t="s">
        <v>2599</v>
      </c>
      <c r="E19" s="22" t="s">
        <v>2616</v>
      </c>
      <c r="F19" s="116">
        <v>61</v>
      </c>
    </row>
    <row r="20" spans="1:6">
      <c r="A20" s="106" t="s">
        <v>2240</v>
      </c>
      <c r="B20" s="110">
        <v>7191</v>
      </c>
      <c r="C20" s="117">
        <f>ROUNDUP(Tabla3[[#This Row],[Precio]]*1.16,0)</f>
        <v>8342</v>
      </c>
      <c r="D20" s="22" t="s">
        <v>2599</v>
      </c>
      <c r="E20" s="22" t="s">
        <v>2616</v>
      </c>
      <c r="F20" s="116">
        <v>63</v>
      </c>
    </row>
    <row r="21" spans="1:6">
      <c r="A21" s="106" t="s">
        <v>2243</v>
      </c>
      <c r="B21" s="110">
        <v>7380</v>
      </c>
      <c r="C21" s="117">
        <f>ROUNDUP(Tabla3[[#This Row],[Precio]]*1.16,0)</f>
        <v>8561</v>
      </c>
      <c r="D21" s="22" t="s">
        <v>2599</v>
      </c>
      <c r="E21" s="22" t="s">
        <v>2616</v>
      </c>
      <c r="F21" s="116">
        <v>69</v>
      </c>
    </row>
    <row r="22" spans="1:6">
      <c r="A22" s="106" t="s">
        <v>2244</v>
      </c>
      <c r="B22" s="110">
        <v>8108</v>
      </c>
      <c r="C22" s="117">
        <f>ROUNDUP(Tabla3[[#This Row],[Precio]]*1.16,0)</f>
        <v>9406</v>
      </c>
      <c r="D22" s="22" t="s">
        <v>2599</v>
      </c>
      <c r="E22" s="22" t="s">
        <v>2616</v>
      </c>
      <c r="F22" s="116">
        <v>71</v>
      </c>
    </row>
    <row r="23" spans="1:6">
      <c r="A23" s="106" t="s">
        <v>2263</v>
      </c>
      <c r="B23" s="110">
        <v>9465</v>
      </c>
      <c r="C23" s="117">
        <f>ROUNDUP(Tabla3[[#This Row],[Precio]]*1.16,0)</f>
        <v>10980</v>
      </c>
      <c r="D23" s="22" t="s">
        <v>2599</v>
      </c>
      <c r="E23" s="22" t="s">
        <v>2620</v>
      </c>
      <c r="F23" s="116">
        <v>109</v>
      </c>
    </row>
    <row r="24" spans="1:6">
      <c r="A24" s="106" t="s">
        <v>2264</v>
      </c>
      <c r="B24" s="110">
        <v>10338</v>
      </c>
      <c r="C24" s="117">
        <f>ROUNDUP(Tabla3[[#This Row],[Precio]]*1.16,0)</f>
        <v>11993</v>
      </c>
      <c r="D24" s="22" t="s">
        <v>2599</v>
      </c>
      <c r="E24" s="22" t="s">
        <v>2620</v>
      </c>
      <c r="F24" s="116">
        <v>111</v>
      </c>
    </row>
    <row r="25" spans="1:6">
      <c r="A25" s="106" t="s">
        <v>2267</v>
      </c>
      <c r="B25" s="110">
        <v>11024</v>
      </c>
      <c r="C25" s="117">
        <f>ROUNDUP(Tabla3[[#This Row],[Precio]]*1.16,0)</f>
        <v>12788</v>
      </c>
      <c r="D25" s="22" t="s">
        <v>2599</v>
      </c>
      <c r="E25" s="22" t="s">
        <v>2620</v>
      </c>
      <c r="F25" s="116">
        <v>117</v>
      </c>
    </row>
    <row r="26" spans="1:6">
      <c r="A26" s="106" t="s">
        <v>2268</v>
      </c>
      <c r="B26" s="110">
        <v>11902</v>
      </c>
      <c r="C26" s="117">
        <f>ROUNDUP(Tabla3[[#This Row],[Precio]]*1.16,0)</f>
        <v>13807</v>
      </c>
      <c r="D26" s="22" t="s">
        <v>2599</v>
      </c>
      <c r="E26" s="22" t="s">
        <v>2620</v>
      </c>
      <c r="F26" s="116">
        <v>119</v>
      </c>
    </row>
    <row r="27" spans="1:6">
      <c r="A27" s="106" t="s">
        <v>2287</v>
      </c>
      <c r="B27" s="110">
        <v>12379</v>
      </c>
      <c r="C27" s="117">
        <f>ROUNDUP(Tabla3[[#This Row],[Precio]]*1.16,0)</f>
        <v>14360</v>
      </c>
      <c r="D27" s="22" t="s">
        <v>2599</v>
      </c>
      <c r="E27" s="22" t="s">
        <v>2624</v>
      </c>
      <c r="F27" s="116">
        <v>157</v>
      </c>
    </row>
    <row r="28" spans="1:6">
      <c r="A28" s="106" t="s">
        <v>2288</v>
      </c>
      <c r="B28" s="110">
        <v>13748</v>
      </c>
      <c r="C28" s="117">
        <f>ROUNDUP(Tabla3[[#This Row],[Precio]]*1.16,0)</f>
        <v>15948</v>
      </c>
      <c r="D28" s="22" t="s">
        <v>2599</v>
      </c>
      <c r="E28" s="22" t="s">
        <v>2624</v>
      </c>
      <c r="F28" s="116">
        <v>159</v>
      </c>
    </row>
    <row r="29" spans="1:6">
      <c r="A29" s="106" t="s">
        <v>2223</v>
      </c>
      <c r="B29" s="110">
        <v>7151</v>
      </c>
      <c r="C29" s="117">
        <f>ROUNDUP(Tabla3[[#This Row],[Precio]]*1.16,0)</f>
        <v>8296</v>
      </c>
      <c r="D29" s="22" t="s">
        <v>2599</v>
      </c>
      <c r="E29" s="22" t="s">
        <v>2614</v>
      </c>
      <c r="F29" s="116">
        <v>29</v>
      </c>
    </row>
    <row r="30" spans="1:6">
      <c r="A30" s="106" t="s">
        <v>2224</v>
      </c>
      <c r="B30" s="110">
        <v>7983</v>
      </c>
      <c r="C30" s="117">
        <f>ROUNDUP(Tabla3[[#This Row],[Precio]]*1.16,0)</f>
        <v>9261</v>
      </c>
      <c r="D30" s="22" t="s">
        <v>2599</v>
      </c>
      <c r="E30" s="22" t="s">
        <v>2614</v>
      </c>
      <c r="F30" s="116">
        <v>31</v>
      </c>
    </row>
    <row r="31" spans="1:6">
      <c r="A31" s="106" t="s">
        <v>2227</v>
      </c>
      <c r="B31" s="110">
        <v>7980</v>
      </c>
      <c r="C31" s="117">
        <f>ROUNDUP(Tabla3[[#This Row],[Precio]]*1.16,0)</f>
        <v>9257</v>
      </c>
      <c r="D31" s="22" t="s">
        <v>2599</v>
      </c>
      <c r="E31" s="22" t="s">
        <v>2614</v>
      </c>
      <c r="F31" s="116">
        <v>37</v>
      </c>
    </row>
    <row r="32" spans="1:6">
      <c r="A32" s="106" t="s">
        <v>2228</v>
      </c>
      <c r="B32" s="110">
        <v>9055</v>
      </c>
      <c r="C32" s="117">
        <f>ROUNDUP(Tabla3[[#This Row],[Precio]]*1.16,0)</f>
        <v>10504</v>
      </c>
      <c r="D32" s="22" t="s">
        <v>2599</v>
      </c>
      <c r="E32" s="22" t="s">
        <v>2614</v>
      </c>
      <c r="F32" s="116">
        <v>39</v>
      </c>
    </row>
    <row r="33" spans="1:6">
      <c r="A33" s="106" t="s">
        <v>2231</v>
      </c>
      <c r="B33" s="110">
        <v>8751</v>
      </c>
      <c r="C33" s="117">
        <f>ROUNDUP(Tabla3[[#This Row],[Precio]]*1.16,0)</f>
        <v>10152</v>
      </c>
      <c r="D33" s="22" t="s">
        <v>2599</v>
      </c>
      <c r="E33" s="22" t="s">
        <v>2614</v>
      </c>
      <c r="F33" s="116">
        <v>45</v>
      </c>
    </row>
    <row r="34" spans="1:6">
      <c r="A34" s="106" t="s">
        <v>2232</v>
      </c>
      <c r="B34" s="110">
        <v>10114</v>
      </c>
      <c r="C34" s="117">
        <f>ROUNDUP(Tabla3[[#This Row],[Precio]]*1.16,0)</f>
        <v>11733</v>
      </c>
      <c r="D34" s="22" t="s">
        <v>2599</v>
      </c>
      <c r="E34" s="22" t="s">
        <v>2614</v>
      </c>
      <c r="F34" s="116">
        <v>47</v>
      </c>
    </row>
    <row r="35" spans="1:6">
      <c r="A35" s="106" t="s">
        <v>2235</v>
      </c>
      <c r="B35" s="110">
        <v>9903</v>
      </c>
      <c r="C35" s="117">
        <f>ROUNDUP(Tabla3[[#This Row],[Precio]]*1.16,0)</f>
        <v>11488</v>
      </c>
      <c r="D35" s="22" t="s">
        <v>2599</v>
      </c>
      <c r="E35" s="22" t="s">
        <v>2614</v>
      </c>
      <c r="F35" s="116">
        <v>53</v>
      </c>
    </row>
    <row r="36" spans="1:6">
      <c r="A36" s="106" t="s">
        <v>2236</v>
      </c>
      <c r="B36" s="110">
        <v>11435</v>
      </c>
      <c r="C36" s="117">
        <f>ROUNDUP(Tabla3[[#This Row],[Precio]]*1.16,0)</f>
        <v>13265</v>
      </c>
      <c r="D36" s="22" t="s">
        <v>2599</v>
      </c>
      <c r="E36" s="22" t="s">
        <v>2614</v>
      </c>
      <c r="F36" s="116">
        <v>55</v>
      </c>
    </row>
    <row r="37" spans="1:6">
      <c r="A37" s="106" t="s">
        <v>2247</v>
      </c>
      <c r="B37" s="110">
        <v>11081</v>
      </c>
      <c r="C37" s="117">
        <f>ROUNDUP(Tabla3[[#This Row],[Precio]]*1.16,0)</f>
        <v>12854</v>
      </c>
      <c r="D37" s="22" t="s">
        <v>2599</v>
      </c>
      <c r="E37" s="22" t="s">
        <v>2618</v>
      </c>
      <c r="F37" s="116">
        <v>77</v>
      </c>
    </row>
    <row r="38" spans="1:6">
      <c r="A38" s="106" t="s">
        <v>2248</v>
      </c>
      <c r="B38" s="110">
        <v>12092</v>
      </c>
      <c r="C38" s="117">
        <f>ROUNDUP(Tabla3[[#This Row],[Precio]]*1.16,0)</f>
        <v>14027</v>
      </c>
      <c r="D38" s="22" t="s">
        <v>2599</v>
      </c>
      <c r="E38" s="22" t="s">
        <v>2618</v>
      </c>
      <c r="F38" s="116">
        <v>79</v>
      </c>
    </row>
    <row r="39" spans="1:6">
      <c r="A39" s="106" t="s">
        <v>2251</v>
      </c>
      <c r="B39" s="110">
        <v>12462</v>
      </c>
      <c r="C39" s="117">
        <f>ROUNDUP(Tabla3[[#This Row],[Precio]]*1.16,0)</f>
        <v>14456</v>
      </c>
      <c r="D39" s="22" t="s">
        <v>2599</v>
      </c>
      <c r="E39" s="22" t="s">
        <v>2618</v>
      </c>
      <c r="F39" s="116">
        <v>85</v>
      </c>
    </row>
    <row r="40" spans="1:6">
      <c r="A40" s="106" t="s">
        <v>2252</v>
      </c>
      <c r="B40" s="110">
        <v>13777</v>
      </c>
      <c r="C40" s="117">
        <f>ROUNDUP(Tabla3[[#This Row],[Precio]]*1.16,0)</f>
        <v>15982</v>
      </c>
      <c r="D40" s="22" t="s">
        <v>2599</v>
      </c>
      <c r="E40" s="22" t="s">
        <v>2618</v>
      </c>
      <c r="F40" s="116">
        <v>87</v>
      </c>
    </row>
    <row r="41" spans="1:6">
      <c r="A41" s="106" t="s">
        <v>2255</v>
      </c>
      <c r="B41" s="110">
        <v>14155</v>
      </c>
      <c r="C41" s="117">
        <f>ROUNDUP(Tabla3[[#This Row],[Precio]]*1.16,0)</f>
        <v>16420</v>
      </c>
      <c r="D41" s="22" t="s">
        <v>2599</v>
      </c>
      <c r="E41" s="22" t="s">
        <v>2618</v>
      </c>
      <c r="F41" s="116">
        <v>93</v>
      </c>
    </row>
    <row r="42" spans="1:6">
      <c r="A42" s="106" t="s">
        <v>2256</v>
      </c>
      <c r="B42" s="110">
        <v>15835</v>
      </c>
      <c r="C42" s="117">
        <f>ROUNDUP(Tabla3[[#This Row],[Precio]]*1.16,0)</f>
        <v>18369</v>
      </c>
      <c r="D42" s="22" t="s">
        <v>2599</v>
      </c>
      <c r="E42" s="22" t="s">
        <v>2618</v>
      </c>
      <c r="F42" s="116">
        <v>95</v>
      </c>
    </row>
    <row r="43" spans="1:6">
      <c r="A43" s="106" t="s">
        <v>2259</v>
      </c>
      <c r="B43" s="110">
        <v>15961</v>
      </c>
      <c r="C43" s="117">
        <f>ROUNDUP(Tabla3[[#This Row],[Precio]]*1.16,0)</f>
        <v>18515</v>
      </c>
      <c r="D43" s="22" t="s">
        <v>2599</v>
      </c>
      <c r="E43" s="22" t="s">
        <v>2618</v>
      </c>
      <c r="F43" s="116">
        <v>101</v>
      </c>
    </row>
    <row r="44" spans="1:6">
      <c r="A44" s="106" t="s">
        <v>2260</v>
      </c>
      <c r="B44" s="110">
        <v>17861</v>
      </c>
      <c r="C44" s="117">
        <f>ROUNDUP(Tabla3[[#This Row],[Precio]]*1.16,0)</f>
        <v>20719</v>
      </c>
      <c r="D44" s="22" t="s">
        <v>2599</v>
      </c>
      <c r="E44" s="22" t="s">
        <v>2618</v>
      </c>
      <c r="F44" s="116">
        <v>103</v>
      </c>
    </row>
    <row r="45" spans="1:6">
      <c r="A45" s="106" t="s">
        <v>2271</v>
      </c>
      <c r="B45" s="110">
        <v>15481</v>
      </c>
      <c r="C45" s="117">
        <f>ROUNDUP(Tabla3[[#This Row],[Precio]]*1.16,0)</f>
        <v>17958</v>
      </c>
      <c r="D45" s="22" t="s">
        <v>2599</v>
      </c>
      <c r="E45" s="22" t="s">
        <v>2622</v>
      </c>
      <c r="F45" s="116">
        <v>125</v>
      </c>
    </row>
    <row r="46" spans="1:6">
      <c r="A46" s="106" t="s">
        <v>2272</v>
      </c>
      <c r="B46" s="110">
        <v>16871</v>
      </c>
      <c r="C46" s="117">
        <f>ROUNDUP(Tabla3[[#This Row],[Precio]]*1.16,0)</f>
        <v>19571</v>
      </c>
      <c r="D46" s="22" t="s">
        <v>2599</v>
      </c>
      <c r="E46" s="22" t="s">
        <v>2622</v>
      </c>
      <c r="F46" s="116">
        <v>127</v>
      </c>
    </row>
    <row r="47" spans="1:6">
      <c r="A47" s="106" t="s">
        <v>2275</v>
      </c>
      <c r="B47" s="110">
        <v>17410</v>
      </c>
      <c r="C47" s="117">
        <f>ROUNDUP(Tabla3[[#This Row],[Precio]]*1.16,0)</f>
        <v>20196</v>
      </c>
      <c r="D47" s="22" t="s">
        <v>2599</v>
      </c>
      <c r="E47" s="22" t="s">
        <v>2622</v>
      </c>
      <c r="F47" s="116">
        <v>133</v>
      </c>
    </row>
    <row r="48" spans="1:6">
      <c r="A48" s="106" t="s">
        <v>2276</v>
      </c>
      <c r="B48" s="110">
        <v>19227</v>
      </c>
      <c r="C48" s="117">
        <f>ROUNDUP(Tabla3[[#This Row],[Precio]]*1.16,0)</f>
        <v>22304</v>
      </c>
      <c r="D48" s="22" t="s">
        <v>2599</v>
      </c>
      <c r="E48" s="22" t="s">
        <v>2622</v>
      </c>
      <c r="F48" s="116">
        <v>135</v>
      </c>
    </row>
    <row r="49" spans="1:6">
      <c r="A49" s="106" t="s">
        <v>2279</v>
      </c>
      <c r="B49" s="110">
        <v>19716</v>
      </c>
      <c r="C49" s="117">
        <f>ROUNDUP(Tabla3[[#This Row],[Precio]]*1.16,0)</f>
        <v>22871</v>
      </c>
      <c r="D49" s="22" t="s">
        <v>2599</v>
      </c>
      <c r="E49" s="22" t="s">
        <v>2622</v>
      </c>
      <c r="F49" s="116">
        <v>141</v>
      </c>
    </row>
    <row r="50" spans="1:6">
      <c r="A50" s="106" t="s">
        <v>2280</v>
      </c>
      <c r="B50" s="110">
        <v>22071</v>
      </c>
      <c r="C50" s="117">
        <f>ROUNDUP(Tabla3[[#This Row],[Precio]]*1.16,0)</f>
        <v>25603</v>
      </c>
      <c r="D50" s="22" t="s">
        <v>2599</v>
      </c>
      <c r="E50" s="22" t="s">
        <v>2622</v>
      </c>
      <c r="F50" s="116">
        <v>143</v>
      </c>
    </row>
    <row r="51" spans="1:6">
      <c r="A51" s="106" t="s">
        <v>2283</v>
      </c>
      <c r="B51" s="110">
        <v>22862</v>
      </c>
      <c r="C51" s="117">
        <f>ROUNDUP(Tabla3[[#This Row],[Precio]]*1.16,0)</f>
        <v>26520</v>
      </c>
      <c r="D51" s="22" t="s">
        <v>2599</v>
      </c>
      <c r="E51" s="22" t="s">
        <v>2622</v>
      </c>
      <c r="F51" s="116">
        <v>149</v>
      </c>
    </row>
    <row r="52" spans="1:6">
      <c r="A52" s="106" t="s">
        <v>2284</v>
      </c>
      <c r="B52" s="110">
        <v>25543</v>
      </c>
      <c r="C52" s="117">
        <f>ROUNDUP(Tabla3[[#This Row],[Precio]]*1.16,0)</f>
        <v>29630</v>
      </c>
      <c r="D52" s="22" t="s">
        <v>2599</v>
      </c>
      <c r="E52" s="22" t="s">
        <v>2622</v>
      </c>
      <c r="F52" s="116">
        <v>151</v>
      </c>
    </row>
    <row r="53" spans="1:6">
      <c r="A53" s="106" t="s">
        <v>2217</v>
      </c>
      <c r="B53" s="110">
        <v>3852</v>
      </c>
      <c r="C53" s="117">
        <f>ROUNDUP(Tabla3[[#This Row],[Precio]]*1.16,0)</f>
        <v>4469</v>
      </c>
      <c r="D53" s="22" t="s">
        <v>2599</v>
      </c>
      <c r="E53" s="22" t="s">
        <v>2613</v>
      </c>
      <c r="F53" s="116">
        <v>17</v>
      </c>
    </row>
    <row r="54" spans="1:6">
      <c r="A54" s="106" t="s">
        <v>2218</v>
      </c>
      <c r="B54" s="110">
        <v>4376</v>
      </c>
      <c r="C54" s="117">
        <f>ROUNDUP(Tabla3[[#This Row],[Precio]]*1.16,0)</f>
        <v>5077</v>
      </c>
      <c r="D54" s="22" t="s">
        <v>2599</v>
      </c>
      <c r="E54" s="22" t="s">
        <v>2613</v>
      </c>
      <c r="F54" s="116">
        <v>19</v>
      </c>
    </row>
    <row r="55" spans="1:6">
      <c r="A55" s="106" t="s">
        <v>2221</v>
      </c>
      <c r="B55" s="110">
        <v>4222</v>
      </c>
      <c r="C55" s="117">
        <f>ROUNDUP(Tabla3[[#This Row],[Precio]]*1.16,0)</f>
        <v>4898</v>
      </c>
      <c r="D55" s="22" t="s">
        <v>2599</v>
      </c>
      <c r="E55" s="22" t="s">
        <v>2613</v>
      </c>
      <c r="F55" s="116">
        <v>25</v>
      </c>
    </row>
    <row r="56" spans="1:6">
      <c r="A56" s="106" t="s">
        <v>2222</v>
      </c>
      <c r="B56" s="110">
        <v>4754</v>
      </c>
      <c r="C56" s="117">
        <f>ROUNDUP(Tabla3[[#This Row],[Precio]]*1.16,0)</f>
        <v>5515</v>
      </c>
      <c r="D56" s="22" t="s">
        <v>2599</v>
      </c>
      <c r="E56" s="22" t="s">
        <v>2613</v>
      </c>
      <c r="F56" s="116">
        <v>27</v>
      </c>
    </row>
    <row r="57" spans="1:6">
      <c r="A57" s="119" t="s">
        <v>2241</v>
      </c>
      <c r="B57" s="117">
        <v>6307</v>
      </c>
      <c r="C57" s="117">
        <f>ROUNDUP(Tabla3[[#This Row],[Precio]]*1.16,0)</f>
        <v>7317</v>
      </c>
      <c r="D57" s="120" t="s">
        <v>2599</v>
      </c>
      <c r="E57" s="120" t="s">
        <v>2617</v>
      </c>
      <c r="F57" s="121">
        <v>65</v>
      </c>
    </row>
    <row r="58" spans="1:6">
      <c r="A58" s="119" t="s">
        <v>2242</v>
      </c>
      <c r="B58" s="117">
        <v>7036</v>
      </c>
      <c r="C58" s="117">
        <f>ROUNDUP(Tabla3[[#This Row],[Precio]]*1.16,0)</f>
        <v>8162</v>
      </c>
      <c r="D58" s="120" t="s">
        <v>2599</v>
      </c>
      <c r="E58" s="120" t="s">
        <v>2617</v>
      </c>
      <c r="F58" s="121">
        <v>67</v>
      </c>
    </row>
    <row r="59" spans="1:6">
      <c r="A59" s="119" t="s">
        <v>2245</v>
      </c>
      <c r="B59" s="117">
        <v>7169</v>
      </c>
      <c r="C59" s="117">
        <f>ROUNDUP(Tabla3[[#This Row],[Precio]]*1.16,0)</f>
        <v>8317</v>
      </c>
      <c r="D59" s="120" t="s">
        <v>2599</v>
      </c>
      <c r="E59" s="120" t="s">
        <v>2617</v>
      </c>
      <c r="F59" s="121">
        <v>73</v>
      </c>
    </row>
    <row r="60" spans="1:6">
      <c r="A60" s="119" t="s">
        <v>2246</v>
      </c>
      <c r="B60" s="117">
        <v>7897</v>
      </c>
      <c r="C60" s="117">
        <f>ROUNDUP(Tabla3[[#This Row],[Precio]]*1.16,0)</f>
        <v>9161</v>
      </c>
      <c r="D60" s="120" t="s">
        <v>2599</v>
      </c>
      <c r="E60" s="120" t="s">
        <v>2617</v>
      </c>
      <c r="F60" s="121">
        <v>75</v>
      </c>
    </row>
    <row r="61" spans="1:6">
      <c r="A61" s="119" t="s">
        <v>2265</v>
      </c>
      <c r="B61" s="117">
        <v>9226</v>
      </c>
      <c r="C61" s="117">
        <f>ROUNDUP(Tabla3[[#This Row],[Precio]]*1.16,0)</f>
        <v>10703</v>
      </c>
      <c r="D61" s="120" t="s">
        <v>2599</v>
      </c>
      <c r="E61" s="120" t="s">
        <v>2621</v>
      </c>
      <c r="F61" s="121">
        <v>113</v>
      </c>
    </row>
    <row r="62" spans="1:6">
      <c r="A62" s="119" t="s">
        <v>2266</v>
      </c>
      <c r="B62" s="117">
        <v>10102</v>
      </c>
      <c r="C62" s="117">
        <f>ROUNDUP(Tabla3[[#This Row],[Precio]]*1.16,0)</f>
        <v>11719</v>
      </c>
      <c r="D62" s="120" t="s">
        <v>2599</v>
      </c>
      <c r="E62" s="120" t="s">
        <v>2621</v>
      </c>
      <c r="F62" s="121">
        <v>115</v>
      </c>
    </row>
    <row r="63" spans="1:6">
      <c r="A63" s="119" t="s">
        <v>2269</v>
      </c>
      <c r="B63" s="117">
        <v>10704</v>
      </c>
      <c r="C63" s="117">
        <f>ROUNDUP(Tabla3[[#This Row],[Precio]]*1.16,0)</f>
        <v>12417</v>
      </c>
      <c r="D63" s="120" t="s">
        <v>2599</v>
      </c>
      <c r="E63" s="120" t="s">
        <v>2621</v>
      </c>
      <c r="F63" s="121">
        <v>121</v>
      </c>
    </row>
    <row r="64" spans="1:6">
      <c r="A64" s="119" t="s">
        <v>2270</v>
      </c>
      <c r="B64" s="117">
        <v>11584</v>
      </c>
      <c r="C64" s="117">
        <f>ROUNDUP(Tabla3[[#This Row],[Precio]]*1.16,0)</f>
        <v>13438</v>
      </c>
      <c r="D64" s="120" t="s">
        <v>2599</v>
      </c>
      <c r="E64" s="120" t="s">
        <v>2621</v>
      </c>
      <c r="F64" s="121">
        <v>123</v>
      </c>
    </row>
    <row r="65" spans="1:6">
      <c r="A65" s="119" t="s">
        <v>2289</v>
      </c>
      <c r="B65" s="117">
        <v>12057</v>
      </c>
      <c r="C65" s="117">
        <f>ROUNDUP(Tabla3[[#This Row],[Precio]]*1.16,0)</f>
        <v>13987</v>
      </c>
      <c r="D65" s="120" t="s">
        <v>2599</v>
      </c>
      <c r="E65" s="120" t="s">
        <v>2625</v>
      </c>
      <c r="F65" s="121">
        <v>161</v>
      </c>
    </row>
    <row r="66" spans="1:6">
      <c r="A66" s="119" t="s">
        <v>2290</v>
      </c>
      <c r="B66" s="117">
        <v>13433</v>
      </c>
      <c r="C66" s="117">
        <f>ROUNDUP(Tabla3[[#This Row],[Precio]]*1.16,0)</f>
        <v>15583</v>
      </c>
      <c r="D66" s="120" t="s">
        <v>2599</v>
      </c>
      <c r="E66" s="120" t="s">
        <v>2625</v>
      </c>
      <c r="F66" s="121">
        <v>163</v>
      </c>
    </row>
    <row r="67" spans="1:6">
      <c r="A67" s="106" t="s">
        <v>2225</v>
      </c>
      <c r="B67" s="110">
        <v>6956</v>
      </c>
      <c r="C67" s="117">
        <f>ROUNDUP(Tabla3[[#This Row],[Precio]]*1.16,0)</f>
        <v>8069</v>
      </c>
      <c r="D67" s="22" t="s">
        <v>2599</v>
      </c>
      <c r="E67" s="22" t="s">
        <v>2615</v>
      </c>
      <c r="F67" s="116">
        <v>33</v>
      </c>
    </row>
    <row r="68" spans="1:6">
      <c r="A68" s="106" t="s">
        <v>2226</v>
      </c>
      <c r="B68" s="110">
        <v>7795</v>
      </c>
      <c r="C68" s="117">
        <f>ROUNDUP(Tabla3[[#This Row],[Precio]]*1.16,0)</f>
        <v>9043</v>
      </c>
      <c r="D68" s="22" t="s">
        <v>2599</v>
      </c>
      <c r="E68" s="22" t="s">
        <v>2615</v>
      </c>
      <c r="F68" s="116">
        <v>35</v>
      </c>
    </row>
    <row r="69" spans="1:6">
      <c r="A69" s="106" t="s">
        <v>2229</v>
      </c>
      <c r="B69" s="110">
        <v>7691</v>
      </c>
      <c r="C69" s="117">
        <f>ROUNDUP(Tabla3[[#This Row],[Precio]]*1.16,0)</f>
        <v>8922</v>
      </c>
      <c r="D69" s="22" t="s">
        <v>2599</v>
      </c>
      <c r="E69" s="22" t="s">
        <v>2615</v>
      </c>
      <c r="F69" s="116">
        <v>41</v>
      </c>
    </row>
    <row r="70" spans="1:6">
      <c r="A70" s="106" t="s">
        <v>2230</v>
      </c>
      <c r="B70" s="110">
        <v>8767</v>
      </c>
      <c r="C70" s="117">
        <f>ROUNDUP(Tabla3[[#This Row],[Precio]]*1.16,0)</f>
        <v>10170</v>
      </c>
      <c r="D70" s="22" t="s">
        <v>2599</v>
      </c>
      <c r="E70" s="22" t="s">
        <v>2615</v>
      </c>
      <c r="F70" s="116">
        <v>43</v>
      </c>
    </row>
    <row r="71" spans="1:6">
      <c r="A71" s="106" t="s">
        <v>2233</v>
      </c>
      <c r="B71" s="110">
        <v>8374</v>
      </c>
      <c r="C71" s="117">
        <f>ROUNDUP(Tabla3[[#This Row],[Precio]]*1.16,0)</f>
        <v>9714</v>
      </c>
      <c r="D71" s="22" t="s">
        <v>2599</v>
      </c>
      <c r="E71" s="22" t="s">
        <v>2615</v>
      </c>
      <c r="F71" s="116">
        <v>49</v>
      </c>
    </row>
    <row r="72" spans="1:6">
      <c r="A72" s="106" t="s">
        <v>2234</v>
      </c>
      <c r="B72" s="110">
        <v>9735</v>
      </c>
      <c r="C72" s="117">
        <f>ROUNDUP(Tabla3[[#This Row],[Precio]]*1.16,0)</f>
        <v>11293</v>
      </c>
      <c r="D72" s="22" t="s">
        <v>2599</v>
      </c>
      <c r="E72" s="22" t="s">
        <v>2615</v>
      </c>
      <c r="F72" s="116">
        <v>51</v>
      </c>
    </row>
    <row r="73" spans="1:6">
      <c r="A73" s="106" t="s">
        <v>2237</v>
      </c>
      <c r="B73" s="110">
        <v>9337</v>
      </c>
      <c r="C73" s="117">
        <f>ROUNDUP(Tabla3[[#This Row],[Precio]]*1.16,0)</f>
        <v>10831</v>
      </c>
      <c r="D73" s="22" t="s">
        <v>2599</v>
      </c>
      <c r="E73" s="22" t="s">
        <v>2615</v>
      </c>
      <c r="F73" s="116">
        <v>57</v>
      </c>
    </row>
    <row r="74" spans="1:6">
      <c r="A74" s="106" t="s">
        <v>2238</v>
      </c>
      <c r="B74" s="110">
        <v>10874</v>
      </c>
      <c r="C74" s="117">
        <f>ROUNDUP(Tabla3[[#This Row],[Precio]]*1.16,0)</f>
        <v>12614</v>
      </c>
      <c r="D74" s="22" t="s">
        <v>2599</v>
      </c>
      <c r="E74" s="22" t="s">
        <v>2615</v>
      </c>
      <c r="F74" s="116">
        <v>59</v>
      </c>
    </row>
    <row r="75" spans="1:6">
      <c r="A75" s="106" t="s">
        <v>2249</v>
      </c>
      <c r="B75" s="110">
        <v>10717</v>
      </c>
      <c r="C75" s="117">
        <f>ROUNDUP(Tabla3[[#This Row],[Precio]]*1.16,0)</f>
        <v>12432</v>
      </c>
      <c r="D75" s="22" t="s">
        <v>2599</v>
      </c>
      <c r="E75" s="22" t="s">
        <v>2619</v>
      </c>
      <c r="F75" s="116">
        <v>81</v>
      </c>
    </row>
    <row r="76" spans="1:6">
      <c r="A76" s="106" t="s">
        <v>2250</v>
      </c>
      <c r="B76" s="110">
        <v>11730</v>
      </c>
      <c r="C76" s="117">
        <f>ROUNDUP(Tabla3[[#This Row],[Precio]]*1.16,0)</f>
        <v>13607</v>
      </c>
      <c r="D76" s="22" t="s">
        <v>2599</v>
      </c>
      <c r="E76" s="22" t="s">
        <v>2619</v>
      </c>
      <c r="F76" s="116">
        <v>83</v>
      </c>
    </row>
    <row r="77" spans="1:6">
      <c r="A77" s="106" t="s">
        <v>2253</v>
      </c>
      <c r="B77" s="110">
        <v>11916</v>
      </c>
      <c r="C77" s="117">
        <f>ROUNDUP(Tabla3[[#This Row],[Precio]]*1.16,0)</f>
        <v>13823</v>
      </c>
      <c r="D77" s="22" t="s">
        <v>2599</v>
      </c>
      <c r="E77" s="22" t="s">
        <v>2619</v>
      </c>
      <c r="F77" s="116">
        <v>89</v>
      </c>
    </row>
    <row r="78" spans="1:6">
      <c r="A78" s="106" t="s">
        <v>2254</v>
      </c>
      <c r="B78" s="110">
        <v>13233</v>
      </c>
      <c r="C78" s="117">
        <f>ROUNDUP(Tabla3[[#This Row],[Precio]]*1.16,0)</f>
        <v>15351</v>
      </c>
      <c r="D78" s="22" t="s">
        <v>2599</v>
      </c>
      <c r="E78" s="22" t="s">
        <v>2619</v>
      </c>
      <c r="F78" s="116">
        <v>91</v>
      </c>
    </row>
    <row r="79" spans="1:6">
      <c r="A79" s="106" t="s">
        <v>2257</v>
      </c>
      <c r="B79" s="110">
        <v>13431</v>
      </c>
      <c r="C79" s="117">
        <f>ROUNDUP(Tabla3[[#This Row],[Precio]]*1.16,0)</f>
        <v>15580</v>
      </c>
      <c r="D79" s="22" t="s">
        <v>2599</v>
      </c>
      <c r="E79" s="22" t="s">
        <v>2619</v>
      </c>
      <c r="F79" s="116">
        <v>97</v>
      </c>
    </row>
    <row r="80" spans="1:6">
      <c r="A80" s="106" t="s">
        <v>2258</v>
      </c>
      <c r="B80" s="110">
        <v>15109</v>
      </c>
      <c r="C80" s="117">
        <f>ROUNDUP(Tabla3[[#This Row],[Precio]]*1.16,0)</f>
        <v>17527</v>
      </c>
      <c r="D80" s="22" t="s">
        <v>2599</v>
      </c>
      <c r="E80" s="22" t="s">
        <v>2619</v>
      </c>
      <c r="F80" s="116">
        <v>99</v>
      </c>
    </row>
    <row r="81" spans="1:6">
      <c r="A81" s="106" t="s">
        <v>2261</v>
      </c>
      <c r="B81" s="110">
        <v>14881</v>
      </c>
      <c r="C81" s="117">
        <f>ROUNDUP(Tabla3[[#This Row],[Precio]]*1.16,0)</f>
        <v>17262</v>
      </c>
      <c r="D81" s="22" t="s">
        <v>2599</v>
      </c>
      <c r="E81" s="22" t="s">
        <v>2619</v>
      </c>
      <c r="F81" s="116">
        <v>105</v>
      </c>
    </row>
    <row r="82" spans="1:6">
      <c r="A82" s="106" t="s">
        <v>2262</v>
      </c>
      <c r="B82" s="110">
        <v>16785</v>
      </c>
      <c r="C82" s="117">
        <f>ROUNDUP(Tabla3[[#This Row],[Precio]]*1.16,0)</f>
        <v>19471</v>
      </c>
      <c r="D82" s="22" t="s">
        <v>2599</v>
      </c>
      <c r="E82" s="22" t="s">
        <v>2619</v>
      </c>
      <c r="F82" s="116">
        <v>107</v>
      </c>
    </row>
    <row r="83" spans="1:6">
      <c r="A83" s="106" t="s">
        <v>2273</v>
      </c>
      <c r="B83" s="110">
        <v>14958</v>
      </c>
      <c r="C83" s="117">
        <f>ROUNDUP(Tabla3[[#This Row],[Precio]]*1.16,0)</f>
        <v>17352</v>
      </c>
      <c r="D83" s="22" t="s">
        <v>2599</v>
      </c>
      <c r="E83" s="22" t="s">
        <v>2623</v>
      </c>
      <c r="F83" s="116">
        <v>129</v>
      </c>
    </row>
    <row r="84" spans="1:6">
      <c r="A84" s="106" t="s">
        <v>2274</v>
      </c>
      <c r="B84" s="110">
        <v>16350</v>
      </c>
      <c r="C84" s="117">
        <f>ROUNDUP(Tabla3[[#This Row],[Precio]]*1.16,0)</f>
        <v>18966</v>
      </c>
      <c r="D84" s="22" t="s">
        <v>2599</v>
      </c>
      <c r="E84" s="22" t="s">
        <v>2623</v>
      </c>
      <c r="F84" s="116">
        <v>131</v>
      </c>
    </row>
    <row r="85" spans="1:6">
      <c r="A85" s="106" t="s">
        <v>2277</v>
      </c>
      <c r="B85" s="110">
        <v>16628</v>
      </c>
      <c r="C85" s="117">
        <f>ROUNDUP(Tabla3[[#This Row],[Precio]]*1.16,0)</f>
        <v>19289</v>
      </c>
      <c r="D85" s="22" t="s">
        <v>2599</v>
      </c>
      <c r="E85" s="22" t="s">
        <v>2623</v>
      </c>
      <c r="F85" s="116">
        <v>137</v>
      </c>
    </row>
    <row r="86" spans="1:6">
      <c r="A86" s="106" t="s">
        <v>2278</v>
      </c>
      <c r="B86" s="110">
        <v>18455</v>
      </c>
      <c r="C86" s="117">
        <f>ROUNDUP(Tabla3[[#This Row],[Precio]]*1.16,0)</f>
        <v>21408</v>
      </c>
      <c r="D86" s="22" t="s">
        <v>2599</v>
      </c>
      <c r="E86" s="22" t="s">
        <v>2623</v>
      </c>
      <c r="F86" s="116">
        <v>139</v>
      </c>
    </row>
    <row r="87" spans="1:6">
      <c r="A87" s="106" t="s">
        <v>2281</v>
      </c>
      <c r="B87" s="110">
        <v>18678</v>
      </c>
      <c r="C87" s="117">
        <f>ROUNDUP(Tabla3[[#This Row],[Precio]]*1.16,0)</f>
        <v>21667</v>
      </c>
      <c r="D87" s="22" t="s">
        <v>2599</v>
      </c>
      <c r="E87" s="22" t="s">
        <v>2623</v>
      </c>
      <c r="F87" s="116">
        <v>145</v>
      </c>
    </row>
    <row r="88" spans="1:6">
      <c r="A88" s="106" t="s">
        <v>2282</v>
      </c>
      <c r="B88" s="110">
        <v>21033</v>
      </c>
      <c r="C88" s="117">
        <f>ROUNDUP(Tabla3[[#This Row],[Precio]]*1.16,0)</f>
        <v>24399</v>
      </c>
      <c r="D88" s="22" t="s">
        <v>2599</v>
      </c>
      <c r="E88" s="22" t="s">
        <v>2623</v>
      </c>
      <c r="F88" s="116">
        <v>147</v>
      </c>
    </row>
    <row r="89" spans="1:6">
      <c r="A89" s="106" t="s">
        <v>2285</v>
      </c>
      <c r="B89" s="110">
        <v>21318</v>
      </c>
      <c r="C89" s="117">
        <f>ROUNDUP(Tabla3[[#This Row],[Precio]]*1.16,0)</f>
        <v>24729</v>
      </c>
      <c r="D89" s="22" t="s">
        <v>2599</v>
      </c>
      <c r="E89" s="22" t="s">
        <v>2623</v>
      </c>
      <c r="F89" s="116">
        <v>153</v>
      </c>
    </row>
    <row r="90" spans="1:6">
      <c r="A90" s="106" t="s">
        <v>2286</v>
      </c>
      <c r="B90" s="110">
        <v>24001</v>
      </c>
      <c r="C90" s="117">
        <f>ROUNDUP(Tabla3[[#This Row],[Precio]]*1.16,0)</f>
        <v>27842</v>
      </c>
      <c r="D90" s="22" t="s">
        <v>2599</v>
      </c>
      <c r="E90" s="22" t="s">
        <v>2623</v>
      </c>
      <c r="F90" s="116">
        <v>155</v>
      </c>
    </row>
    <row r="91" spans="1:6">
      <c r="A91" s="106" t="s">
        <v>2293</v>
      </c>
      <c r="B91" s="110">
        <v>19694</v>
      </c>
      <c r="C91" s="117">
        <f>ROUNDUP(Tabla3[[#This Row],[Precio]]*1.16,0)</f>
        <v>22846</v>
      </c>
      <c r="D91" s="22" t="s">
        <v>2599</v>
      </c>
      <c r="E91" s="22" t="s">
        <v>2627</v>
      </c>
      <c r="F91" s="116">
        <v>169</v>
      </c>
    </row>
    <row r="92" spans="1:6">
      <c r="A92" s="106" t="s">
        <v>2294</v>
      </c>
      <c r="B92" s="110">
        <v>21153</v>
      </c>
      <c r="C92" s="117">
        <f>ROUNDUP(Tabla3[[#This Row],[Precio]]*1.16,0)</f>
        <v>24538</v>
      </c>
      <c r="D92" s="22" t="s">
        <v>2599</v>
      </c>
      <c r="E92" s="22" t="s">
        <v>2627</v>
      </c>
      <c r="F92" s="116">
        <v>171</v>
      </c>
    </row>
    <row r="93" spans="1:6">
      <c r="A93" s="106" t="s">
        <v>2297</v>
      </c>
      <c r="B93" s="110">
        <v>22464</v>
      </c>
      <c r="C93" s="117">
        <f>ROUNDUP(Tabla3[[#This Row],[Precio]]*1.16,0)</f>
        <v>26059</v>
      </c>
      <c r="D93" s="22" t="s">
        <v>2599</v>
      </c>
      <c r="E93" s="22" t="s">
        <v>2627</v>
      </c>
      <c r="F93" s="116">
        <v>177</v>
      </c>
    </row>
    <row r="94" spans="1:6" s="122" customFormat="1">
      <c r="A94" s="106" t="s">
        <v>2298</v>
      </c>
      <c r="B94" s="110">
        <v>24961</v>
      </c>
      <c r="C94" s="117">
        <f>ROUNDUP(Tabla3[[#This Row],[Precio]]*1.16,0)</f>
        <v>28955</v>
      </c>
      <c r="D94" s="22" t="s">
        <v>2599</v>
      </c>
      <c r="E94" s="22" t="s">
        <v>2627</v>
      </c>
      <c r="F94" s="116">
        <v>179</v>
      </c>
    </row>
    <row r="95" spans="1:6" s="122" customFormat="1">
      <c r="A95" s="106" t="s">
        <v>2301</v>
      </c>
      <c r="B95" s="110">
        <v>24445</v>
      </c>
      <c r="C95" s="117">
        <f>ROUNDUP(Tabla3[[#This Row],[Precio]]*1.16,0)</f>
        <v>28357</v>
      </c>
      <c r="D95" s="22" t="s">
        <v>2599</v>
      </c>
      <c r="E95" s="22" t="s">
        <v>2627</v>
      </c>
      <c r="F95" s="116">
        <v>185</v>
      </c>
    </row>
    <row r="96" spans="1:6" s="122" customFormat="1">
      <c r="A96" s="106" t="s">
        <v>2302</v>
      </c>
      <c r="B96" s="110">
        <v>26887</v>
      </c>
      <c r="C96" s="117">
        <f>ROUNDUP(Tabla3[[#This Row],[Precio]]*1.16,0)</f>
        <v>31189</v>
      </c>
      <c r="D96" s="22" t="s">
        <v>2599</v>
      </c>
      <c r="E96" s="22" t="s">
        <v>2627</v>
      </c>
      <c r="F96" s="116">
        <v>187</v>
      </c>
    </row>
    <row r="97" spans="1:6" s="122" customFormat="1">
      <c r="A97" s="106" t="s">
        <v>2305</v>
      </c>
      <c r="B97" s="110">
        <v>27864</v>
      </c>
      <c r="C97" s="117">
        <f>ROUNDUP(Tabla3[[#This Row],[Precio]]*1.16,0)</f>
        <v>32323</v>
      </c>
      <c r="D97" s="22" t="s">
        <v>2599</v>
      </c>
      <c r="E97" s="22" t="s">
        <v>2627</v>
      </c>
      <c r="F97" s="116">
        <v>193</v>
      </c>
    </row>
    <row r="98" spans="1:6">
      <c r="A98" s="106" t="s">
        <v>2306</v>
      </c>
      <c r="B98" s="110">
        <v>30635</v>
      </c>
      <c r="C98" s="117">
        <f>ROUNDUP(Tabla3[[#This Row],[Precio]]*1.16,0)</f>
        <v>35537</v>
      </c>
      <c r="D98" s="22" t="s">
        <v>2599</v>
      </c>
      <c r="E98" s="22" t="s">
        <v>2627</v>
      </c>
      <c r="F98" s="116">
        <v>195</v>
      </c>
    </row>
    <row r="99" spans="1:6">
      <c r="A99" s="106" t="s">
        <v>2291</v>
      </c>
      <c r="B99" s="110">
        <v>20388</v>
      </c>
      <c r="C99" s="117">
        <f>ROUNDUP(Tabla3[[#This Row],[Precio]]*1.16,0)</f>
        <v>23651</v>
      </c>
      <c r="D99" s="22" t="s">
        <v>2599</v>
      </c>
      <c r="E99" s="22" t="s">
        <v>2626</v>
      </c>
      <c r="F99" s="116">
        <v>165</v>
      </c>
    </row>
    <row r="100" spans="1:6">
      <c r="A100" s="106" t="s">
        <v>2292</v>
      </c>
      <c r="B100" s="110">
        <v>21843</v>
      </c>
      <c r="C100" s="117">
        <f>ROUNDUP(Tabla3[[#This Row],[Precio]]*1.16,0)</f>
        <v>25338</v>
      </c>
      <c r="D100" s="22" t="s">
        <v>2599</v>
      </c>
      <c r="E100" s="22" t="s">
        <v>2626</v>
      </c>
      <c r="F100" s="116">
        <v>167</v>
      </c>
    </row>
    <row r="101" spans="1:6">
      <c r="A101" s="106" t="s">
        <v>2295</v>
      </c>
      <c r="B101" s="110">
        <v>23503</v>
      </c>
      <c r="C101" s="117">
        <f>ROUNDUP(Tabla3[[#This Row],[Precio]]*1.16,0)</f>
        <v>27264</v>
      </c>
      <c r="D101" s="22" t="s">
        <v>2599</v>
      </c>
      <c r="E101" s="22" t="s">
        <v>2626</v>
      </c>
      <c r="F101" s="116">
        <v>173</v>
      </c>
    </row>
    <row r="102" spans="1:6" s="122" customFormat="1">
      <c r="A102" s="106" t="s">
        <v>2296</v>
      </c>
      <c r="B102" s="110">
        <v>26001</v>
      </c>
      <c r="C102" s="117">
        <f>ROUNDUP(Tabla3[[#This Row],[Precio]]*1.16,0)</f>
        <v>30162</v>
      </c>
      <c r="D102" s="22" t="s">
        <v>2599</v>
      </c>
      <c r="E102" s="22" t="s">
        <v>2626</v>
      </c>
      <c r="F102" s="116">
        <v>175</v>
      </c>
    </row>
    <row r="103" spans="1:6" s="122" customFormat="1">
      <c r="A103" s="106" t="s">
        <v>2299</v>
      </c>
      <c r="B103" s="110">
        <v>25830</v>
      </c>
      <c r="C103" s="117">
        <f>ROUNDUP(Tabla3[[#This Row],[Precio]]*1.16,0)</f>
        <v>29963</v>
      </c>
      <c r="D103" s="22" t="s">
        <v>2599</v>
      </c>
      <c r="E103" s="22" t="s">
        <v>2626</v>
      </c>
      <c r="F103" s="116">
        <v>181</v>
      </c>
    </row>
    <row r="104" spans="1:6" s="122" customFormat="1">
      <c r="A104" s="106" t="s">
        <v>2300</v>
      </c>
      <c r="B104" s="110">
        <v>28273</v>
      </c>
      <c r="C104" s="117">
        <f>ROUNDUP(Tabla3[[#This Row],[Precio]]*1.16,0)</f>
        <v>32797</v>
      </c>
      <c r="D104" s="22" t="s">
        <v>2599</v>
      </c>
      <c r="E104" s="22" t="s">
        <v>2626</v>
      </c>
      <c r="F104" s="116">
        <v>183</v>
      </c>
    </row>
    <row r="105" spans="1:6" s="122" customFormat="1">
      <c r="A105" s="106" t="s">
        <v>2303</v>
      </c>
      <c r="B105" s="110">
        <v>29921</v>
      </c>
      <c r="C105" s="117">
        <f>ROUNDUP(Tabla3[[#This Row],[Precio]]*1.16,0)</f>
        <v>34709</v>
      </c>
      <c r="D105" s="22" t="s">
        <v>2599</v>
      </c>
      <c r="E105" s="22" t="s">
        <v>2626</v>
      </c>
      <c r="F105" s="116">
        <v>189</v>
      </c>
    </row>
    <row r="106" spans="1:6" s="122" customFormat="1">
      <c r="A106" s="106" t="s">
        <v>2304</v>
      </c>
      <c r="B106" s="110">
        <v>32687</v>
      </c>
      <c r="C106" s="117">
        <f>ROUNDUP(Tabla3[[#This Row],[Precio]]*1.16,0)</f>
        <v>37917</v>
      </c>
      <c r="D106" s="22" t="s">
        <v>2599</v>
      </c>
      <c r="E106" s="22" t="s">
        <v>2626</v>
      </c>
      <c r="F106" s="116">
        <v>191</v>
      </c>
    </row>
    <row r="107" spans="1:6" s="122" customFormat="1">
      <c r="A107" s="106" t="s">
        <v>2307</v>
      </c>
      <c r="B107" s="110">
        <v>1568</v>
      </c>
      <c r="C107" s="113">
        <f>ROUNDUP(Tabla3[[#This Row],[Precio]]*1.16,0)</f>
        <v>1819</v>
      </c>
      <c r="D107" s="22" t="s">
        <v>2600</v>
      </c>
      <c r="E107" s="22" t="s">
        <v>2628</v>
      </c>
      <c r="F107" s="116">
        <v>197</v>
      </c>
    </row>
    <row r="108" spans="1:6" s="122" customFormat="1">
      <c r="A108" s="107" t="s">
        <v>2308</v>
      </c>
      <c r="B108" s="111">
        <v>1778</v>
      </c>
      <c r="C108" s="114">
        <f>ROUNDUP(Tabla3[[#This Row],[Precio]]*1.16,0)</f>
        <v>2063</v>
      </c>
      <c r="D108" s="23" t="s">
        <v>2600</v>
      </c>
      <c r="E108" s="23" t="s">
        <v>2628</v>
      </c>
      <c r="F108" s="116">
        <v>198</v>
      </c>
    </row>
    <row r="109" spans="1:6" s="122" customFormat="1">
      <c r="A109" s="106" t="s">
        <v>2319</v>
      </c>
      <c r="B109" s="110">
        <v>1876</v>
      </c>
      <c r="C109" s="113">
        <f>ROUNDUP(Tabla3[[#This Row],[Precio]]*1.16,0)</f>
        <v>2177</v>
      </c>
      <c r="D109" s="22" t="s">
        <v>2600</v>
      </c>
      <c r="E109" s="22" t="s">
        <v>2634</v>
      </c>
      <c r="F109" s="116">
        <v>199</v>
      </c>
    </row>
    <row r="110" spans="1:6" s="122" customFormat="1">
      <c r="A110" s="107" t="s">
        <v>2320</v>
      </c>
      <c r="B110" s="111">
        <v>2152</v>
      </c>
      <c r="C110" s="114">
        <f>ROUNDUP(Tabla3[[#This Row],[Precio]]*1.16,0)</f>
        <v>2497</v>
      </c>
      <c r="D110" s="23" t="s">
        <v>2600</v>
      </c>
      <c r="E110" s="23" t="s">
        <v>2634</v>
      </c>
      <c r="F110" s="116">
        <v>200</v>
      </c>
    </row>
    <row r="111" spans="1:6" s="122" customFormat="1">
      <c r="A111" s="106" t="s">
        <v>2325</v>
      </c>
      <c r="B111" s="110">
        <v>2489</v>
      </c>
      <c r="C111" s="113">
        <f>ROUNDUP(Tabla3[[#This Row],[Precio]]*1.16,0)</f>
        <v>2888</v>
      </c>
      <c r="D111" s="22" t="s">
        <v>2600</v>
      </c>
      <c r="E111" s="22" t="s">
        <v>2634</v>
      </c>
      <c r="F111" s="116">
        <v>201</v>
      </c>
    </row>
    <row r="112" spans="1:6" s="122" customFormat="1">
      <c r="A112" s="107" t="s">
        <v>2326</v>
      </c>
      <c r="B112" s="111">
        <v>2776</v>
      </c>
      <c r="C112" s="114">
        <f>ROUNDUP(Tabla3[[#This Row],[Precio]]*1.16,0)</f>
        <v>3221</v>
      </c>
      <c r="D112" s="23" t="s">
        <v>2600</v>
      </c>
      <c r="E112" s="23" t="s">
        <v>2634</v>
      </c>
      <c r="F112" s="116">
        <v>202</v>
      </c>
    </row>
    <row r="113" spans="1:6" s="122" customFormat="1">
      <c r="A113" s="106" t="s">
        <v>2343</v>
      </c>
      <c r="B113" s="110">
        <v>3164</v>
      </c>
      <c r="C113" s="113">
        <f>ROUNDUP(Tabla3[[#This Row],[Precio]]*1.16,0)</f>
        <v>3671</v>
      </c>
      <c r="D113" s="22" t="s">
        <v>2600</v>
      </c>
      <c r="E113" s="22" t="s">
        <v>2640</v>
      </c>
      <c r="F113" s="116">
        <v>203</v>
      </c>
    </row>
    <row r="114" spans="1:6" s="122" customFormat="1">
      <c r="A114" s="107" t="s">
        <v>2344</v>
      </c>
      <c r="B114" s="111">
        <v>3469</v>
      </c>
      <c r="C114" s="114">
        <f>ROUNDUP(Tabla3[[#This Row],[Precio]]*1.16,0)</f>
        <v>4025</v>
      </c>
      <c r="D114" s="23" t="s">
        <v>2600</v>
      </c>
      <c r="E114" s="23" t="s">
        <v>2640</v>
      </c>
      <c r="F114" s="116">
        <v>204</v>
      </c>
    </row>
    <row r="115" spans="1:6" s="122" customFormat="1">
      <c r="A115" s="106" t="s">
        <v>2361</v>
      </c>
      <c r="B115" s="110">
        <v>3981</v>
      </c>
      <c r="C115" s="113">
        <f>ROUNDUP(Tabla3[[#This Row],[Precio]]*1.16,0)</f>
        <v>4618</v>
      </c>
      <c r="D115" s="22" t="s">
        <v>2600</v>
      </c>
      <c r="E115" s="22" t="s">
        <v>2646</v>
      </c>
      <c r="F115" s="116">
        <v>205</v>
      </c>
    </row>
    <row r="116" spans="1:6" s="122" customFormat="1">
      <c r="A116" s="107" t="s">
        <v>2362</v>
      </c>
      <c r="B116" s="111">
        <v>4363</v>
      </c>
      <c r="C116" s="114">
        <f>ROUNDUP(Tabla3[[#This Row],[Precio]]*1.16,0)</f>
        <v>5062</v>
      </c>
      <c r="D116" s="23" t="s">
        <v>2600</v>
      </c>
      <c r="E116" s="23" t="s">
        <v>2646</v>
      </c>
      <c r="F116" s="116">
        <v>206</v>
      </c>
    </row>
    <row r="117" spans="1:6" s="122" customFormat="1">
      <c r="A117" s="106" t="s">
        <v>2313</v>
      </c>
      <c r="B117" s="110">
        <v>3750</v>
      </c>
      <c r="C117" s="113">
        <f>ROUNDUP(Tabla3[[#This Row],[Precio]]*1.16,0)</f>
        <v>4350</v>
      </c>
      <c r="D117" s="22" t="s">
        <v>2600</v>
      </c>
      <c r="E117" s="22" t="s">
        <v>2631</v>
      </c>
      <c r="F117" s="116">
        <v>207</v>
      </c>
    </row>
    <row r="118" spans="1:6">
      <c r="A118" s="107" t="s">
        <v>2314</v>
      </c>
      <c r="B118" s="111">
        <v>4135</v>
      </c>
      <c r="C118" s="114">
        <f>ROUNDUP(Tabla3[[#This Row],[Precio]]*1.16,0)</f>
        <v>4797</v>
      </c>
      <c r="D118" s="23" t="s">
        <v>2600</v>
      </c>
      <c r="E118" s="23" t="s">
        <v>2631</v>
      </c>
      <c r="F118" s="116">
        <v>208</v>
      </c>
    </row>
    <row r="119" spans="1:6">
      <c r="A119" s="106" t="s">
        <v>2331</v>
      </c>
      <c r="B119" s="110">
        <v>5240</v>
      </c>
      <c r="C119" s="113">
        <f>ROUNDUP(Tabla3[[#This Row],[Precio]]*1.16,0)</f>
        <v>6079</v>
      </c>
      <c r="D119" s="22" t="s">
        <v>2600</v>
      </c>
      <c r="E119" s="22" t="s">
        <v>2637</v>
      </c>
      <c r="F119" s="116">
        <v>209</v>
      </c>
    </row>
    <row r="120" spans="1:6">
      <c r="A120" s="107" t="s">
        <v>2332</v>
      </c>
      <c r="B120" s="111">
        <v>5729</v>
      </c>
      <c r="C120" s="114">
        <f>ROUNDUP(Tabla3[[#This Row],[Precio]]*1.16,0)</f>
        <v>6646</v>
      </c>
      <c r="D120" s="23" t="s">
        <v>2600</v>
      </c>
      <c r="E120" s="23" t="s">
        <v>2637</v>
      </c>
      <c r="F120" s="116">
        <v>210</v>
      </c>
    </row>
    <row r="121" spans="1:6">
      <c r="A121" s="106" t="s">
        <v>2337</v>
      </c>
      <c r="B121" s="110">
        <v>5884</v>
      </c>
      <c r="C121" s="113">
        <f>ROUNDUP(Tabla3[[#This Row],[Precio]]*1.16,0)</f>
        <v>6826</v>
      </c>
      <c r="D121" s="22" t="s">
        <v>2600</v>
      </c>
      <c r="E121" s="22" t="s">
        <v>2637</v>
      </c>
      <c r="F121" s="116">
        <v>211</v>
      </c>
    </row>
    <row r="122" spans="1:6">
      <c r="A122" s="107" t="s">
        <v>2338</v>
      </c>
      <c r="B122" s="111">
        <v>6371</v>
      </c>
      <c r="C122" s="114">
        <f>ROUNDUP(Tabla3[[#This Row],[Precio]]*1.16,0)</f>
        <v>7391</v>
      </c>
      <c r="D122" s="23" t="s">
        <v>2600</v>
      </c>
      <c r="E122" s="23" t="s">
        <v>2637</v>
      </c>
      <c r="F122" s="116">
        <v>212</v>
      </c>
    </row>
    <row r="123" spans="1:6">
      <c r="A123" s="106" t="s">
        <v>2349</v>
      </c>
      <c r="B123" s="110">
        <v>7439</v>
      </c>
      <c r="C123" s="113">
        <f>ROUNDUP(Tabla3[[#This Row],[Precio]]*1.16,0)</f>
        <v>8630</v>
      </c>
      <c r="D123" s="22" t="s">
        <v>2600</v>
      </c>
      <c r="E123" s="22" t="s">
        <v>2643</v>
      </c>
      <c r="F123" s="116">
        <v>213</v>
      </c>
    </row>
    <row r="124" spans="1:6">
      <c r="A124" s="107" t="s">
        <v>2350</v>
      </c>
      <c r="B124" s="111">
        <v>7889</v>
      </c>
      <c r="C124" s="114">
        <f>ROUNDUP(Tabla3[[#This Row],[Precio]]*1.16,0)</f>
        <v>9152</v>
      </c>
      <c r="D124" s="23" t="s">
        <v>2600</v>
      </c>
      <c r="E124" s="23" t="s">
        <v>2643</v>
      </c>
      <c r="F124" s="116">
        <v>214</v>
      </c>
    </row>
    <row r="125" spans="1:6">
      <c r="A125" s="106" t="s">
        <v>2355</v>
      </c>
      <c r="B125" s="110">
        <v>8128</v>
      </c>
      <c r="C125" s="113">
        <f>ROUNDUP(Tabla3[[#This Row],[Precio]]*1.16,0)</f>
        <v>9429</v>
      </c>
      <c r="D125" s="22" t="s">
        <v>2600</v>
      </c>
      <c r="E125" s="22" t="s">
        <v>2643</v>
      </c>
      <c r="F125" s="116">
        <v>215</v>
      </c>
    </row>
    <row r="126" spans="1:6">
      <c r="A126" s="107" t="s">
        <v>2356</v>
      </c>
      <c r="B126" s="111">
        <v>8585</v>
      </c>
      <c r="C126" s="114">
        <f>ROUNDUP(Tabla3[[#This Row],[Precio]]*1.16,0)</f>
        <v>9959</v>
      </c>
      <c r="D126" s="23" t="s">
        <v>2600</v>
      </c>
      <c r="E126" s="23" t="s">
        <v>2643</v>
      </c>
      <c r="F126" s="116">
        <v>216</v>
      </c>
    </row>
    <row r="127" spans="1:6">
      <c r="A127" s="106" t="s">
        <v>2367</v>
      </c>
      <c r="B127" s="110">
        <v>9024</v>
      </c>
      <c r="C127" s="113">
        <f>ROUNDUP(Tabla3[[#This Row],[Precio]]*1.16,0)</f>
        <v>10468</v>
      </c>
      <c r="D127" s="22" t="s">
        <v>2600</v>
      </c>
      <c r="E127" s="22" t="s">
        <v>2649</v>
      </c>
      <c r="F127" s="116">
        <v>217</v>
      </c>
    </row>
    <row r="128" spans="1:6">
      <c r="A128" s="107" t="s">
        <v>2368</v>
      </c>
      <c r="B128" s="111">
        <v>9489</v>
      </c>
      <c r="C128" s="114">
        <f>ROUNDUP(Tabla3[[#This Row],[Precio]]*1.16,0)</f>
        <v>11008</v>
      </c>
      <c r="D128" s="23" t="s">
        <v>2600</v>
      </c>
      <c r="E128" s="23" t="s">
        <v>2649</v>
      </c>
      <c r="F128" s="116">
        <v>218</v>
      </c>
    </row>
    <row r="129" spans="1:6">
      <c r="A129" s="106" t="s">
        <v>2373</v>
      </c>
      <c r="B129" s="110">
        <v>10595</v>
      </c>
      <c r="C129" s="113">
        <f>ROUNDUP(Tabla3[[#This Row],[Precio]]*1.16,0)</f>
        <v>12291</v>
      </c>
      <c r="D129" s="22" t="s">
        <v>2600</v>
      </c>
      <c r="E129" s="22" t="s">
        <v>2649</v>
      </c>
      <c r="F129" s="116">
        <v>219</v>
      </c>
    </row>
    <row r="130" spans="1:6">
      <c r="A130" s="107" t="s">
        <v>2374</v>
      </c>
      <c r="B130" s="111">
        <v>11060</v>
      </c>
      <c r="C130" s="114">
        <f>ROUNDUP(Tabla3[[#This Row],[Precio]]*1.16,0)</f>
        <v>12830</v>
      </c>
      <c r="D130" s="23" t="s">
        <v>2600</v>
      </c>
      <c r="E130" s="23" t="s">
        <v>2649</v>
      </c>
      <c r="F130" s="116">
        <v>220</v>
      </c>
    </row>
    <row r="131" spans="1:6">
      <c r="A131" s="106" t="s">
        <v>2309</v>
      </c>
      <c r="B131" s="110">
        <v>1495</v>
      </c>
      <c r="C131" s="113">
        <f>ROUNDUP(Tabla3[[#This Row],[Precio]]*1.16,0)</f>
        <v>1735</v>
      </c>
      <c r="D131" s="22" t="s">
        <v>2600</v>
      </c>
      <c r="E131" s="22" t="s">
        <v>2629</v>
      </c>
      <c r="F131" s="116">
        <v>221</v>
      </c>
    </row>
    <row r="132" spans="1:6">
      <c r="A132" s="107" t="s">
        <v>2310</v>
      </c>
      <c r="B132" s="111">
        <v>1704</v>
      </c>
      <c r="C132" s="114">
        <f>ROUNDUP(Tabla3[[#This Row],[Precio]]*1.16,0)</f>
        <v>1977</v>
      </c>
      <c r="D132" s="23" t="s">
        <v>2600</v>
      </c>
      <c r="E132" s="23" t="s">
        <v>2629</v>
      </c>
      <c r="F132" s="116">
        <v>222</v>
      </c>
    </row>
    <row r="133" spans="1:6">
      <c r="A133" s="106" t="s">
        <v>2321</v>
      </c>
      <c r="B133" s="110">
        <v>1865</v>
      </c>
      <c r="C133" s="113">
        <f>ROUNDUP(Tabla3[[#This Row],[Precio]]*1.16,0)</f>
        <v>2164</v>
      </c>
      <c r="D133" s="22" t="s">
        <v>2600</v>
      </c>
      <c r="E133" s="22" t="s">
        <v>2635</v>
      </c>
      <c r="F133" s="116">
        <v>223</v>
      </c>
    </row>
    <row r="134" spans="1:6">
      <c r="A134" s="107" t="s">
        <v>2322</v>
      </c>
      <c r="B134" s="111">
        <v>2094</v>
      </c>
      <c r="C134" s="114">
        <f>ROUNDUP(Tabla3[[#This Row],[Precio]]*1.16,0)</f>
        <v>2430</v>
      </c>
      <c r="D134" s="23" t="s">
        <v>2600</v>
      </c>
      <c r="E134" s="23" t="s">
        <v>2635</v>
      </c>
      <c r="F134" s="116">
        <v>224</v>
      </c>
    </row>
    <row r="135" spans="1:6">
      <c r="A135" s="106" t="s">
        <v>2327</v>
      </c>
      <c r="B135" s="110">
        <v>2411</v>
      </c>
      <c r="C135" s="113">
        <f>ROUNDUP(Tabla3[[#This Row],[Precio]]*1.16,0)</f>
        <v>2797</v>
      </c>
      <c r="D135" s="22" t="s">
        <v>2600</v>
      </c>
      <c r="E135" s="22" t="s">
        <v>2635</v>
      </c>
      <c r="F135" s="116">
        <v>225</v>
      </c>
    </row>
    <row r="136" spans="1:6">
      <c r="A136" s="107" t="s">
        <v>2328</v>
      </c>
      <c r="B136" s="111">
        <v>2662</v>
      </c>
      <c r="C136" s="114">
        <f>ROUNDUP(Tabla3[[#This Row],[Precio]]*1.16,0)</f>
        <v>3088</v>
      </c>
      <c r="D136" s="23" t="s">
        <v>2600</v>
      </c>
      <c r="E136" s="23" t="s">
        <v>2635</v>
      </c>
      <c r="F136" s="116">
        <v>226</v>
      </c>
    </row>
    <row r="137" spans="1:6">
      <c r="A137" s="106" t="s">
        <v>2345</v>
      </c>
      <c r="B137" s="110">
        <v>3065</v>
      </c>
      <c r="C137" s="113">
        <f>ROUNDUP(Tabla3[[#This Row],[Precio]]*1.16,0)</f>
        <v>3556</v>
      </c>
      <c r="D137" s="22" t="s">
        <v>2600</v>
      </c>
      <c r="E137" s="22" t="s">
        <v>2641</v>
      </c>
      <c r="F137" s="116">
        <v>227</v>
      </c>
    </row>
    <row r="138" spans="1:6">
      <c r="A138" s="107" t="s">
        <v>2346</v>
      </c>
      <c r="B138" s="111">
        <v>3365</v>
      </c>
      <c r="C138" s="114">
        <f>ROUNDUP(Tabla3[[#This Row],[Precio]]*1.16,0)</f>
        <v>3904</v>
      </c>
      <c r="D138" s="23" t="s">
        <v>2600</v>
      </c>
      <c r="E138" s="23" t="s">
        <v>2641</v>
      </c>
      <c r="F138" s="116">
        <v>228</v>
      </c>
    </row>
    <row r="139" spans="1:6">
      <c r="A139" s="106" t="s">
        <v>2363</v>
      </c>
      <c r="B139" s="110">
        <v>3811</v>
      </c>
      <c r="C139" s="113">
        <f>ROUNDUP(Tabla3[[#This Row],[Precio]]*1.16,0)</f>
        <v>4421</v>
      </c>
      <c r="D139" s="22" t="s">
        <v>2600</v>
      </c>
      <c r="E139" s="22" t="s">
        <v>2647</v>
      </c>
      <c r="F139" s="116">
        <v>229</v>
      </c>
    </row>
    <row r="140" spans="1:6">
      <c r="A140" s="107" t="s">
        <v>2364</v>
      </c>
      <c r="B140" s="111">
        <v>4230</v>
      </c>
      <c r="C140" s="114">
        <f>ROUNDUP(Tabla3[[#This Row],[Precio]]*1.16,0)</f>
        <v>4907</v>
      </c>
      <c r="D140" s="23" t="s">
        <v>2600</v>
      </c>
      <c r="E140" s="23" t="s">
        <v>2647</v>
      </c>
      <c r="F140" s="116">
        <v>230</v>
      </c>
    </row>
    <row r="141" spans="1:6">
      <c r="A141" s="106" t="s">
        <v>2311</v>
      </c>
      <c r="B141" s="110">
        <v>1462</v>
      </c>
      <c r="C141" s="113">
        <f>ROUNDUP(Tabla3[[#This Row],[Precio]]*1.16,0)</f>
        <v>1696</v>
      </c>
      <c r="D141" s="22" t="s">
        <v>2600</v>
      </c>
      <c r="E141" s="22" t="s">
        <v>2630</v>
      </c>
      <c r="F141" s="116">
        <v>231</v>
      </c>
    </row>
    <row r="142" spans="1:6">
      <c r="A142" s="107" t="s">
        <v>2312</v>
      </c>
      <c r="B142" s="111">
        <v>1667</v>
      </c>
      <c r="C142" s="114">
        <f>ROUNDUP(Tabla3[[#This Row],[Precio]]*1.16,0)</f>
        <v>1934</v>
      </c>
      <c r="D142" s="23" t="s">
        <v>2600</v>
      </c>
      <c r="E142" s="23" t="s">
        <v>2630</v>
      </c>
      <c r="F142" s="116">
        <v>232</v>
      </c>
    </row>
    <row r="143" spans="1:6">
      <c r="A143" s="106" t="s">
        <v>2323</v>
      </c>
      <c r="B143" s="110">
        <v>1862</v>
      </c>
      <c r="C143" s="113">
        <f>ROUNDUP(Tabla3[[#This Row],[Precio]]*1.16,0)</f>
        <v>2160</v>
      </c>
      <c r="D143" s="22" t="s">
        <v>2600</v>
      </c>
      <c r="E143" s="22" t="s">
        <v>2636</v>
      </c>
      <c r="F143" s="116">
        <v>233</v>
      </c>
    </row>
    <row r="144" spans="1:6">
      <c r="A144" s="107" t="s">
        <v>2324</v>
      </c>
      <c r="B144" s="111">
        <v>2069</v>
      </c>
      <c r="C144" s="114">
        <f>ROUNDUP(Tabla3[[#This Row],[Precio]]*1.16,0)</f>
        <v>2401</v>
      </c>
      <c r="D144" s="23" t="s">
        <v>2600</v>
      </c>
      <c r="E144" s="23" t="s">
        <v>2636</v>
      </c>
      <c r="F144" s="116">
        <v>234</v>
      </c>
    </row>
    <row r="145" spans="1:6">
      <c r="A145" s="106" t="s">
        <v>2329</v>
      </c>
      <c r="B145" s="110">
        <v>2405</v>
      </c>
      <c r="C145" s="113">
        <f>ROUNDUP(Tabla3[[#This Row],[Precio]]*1.16,0)</f>
        <v>2790</v>
      </c>
      <c r="D145" s="22" t="s">
        <v>2600</v>
      </c>
      <c r="E145" s="22" t="s">
        <v>2636</v>
      </c>
      <c r="F145" s="116">
        <v>235</v>
      </c>
    </row>
    <row r="146" spans="1:6">
      <c r="A146" s="107" t="s">
        <v>2330</v>
      </c>
      <c r="B146" s="111">
        <v>2642</v>
      </c>
      <c r="C146" s="114">
        <f>ROUNDUP(Tabla3[[#This Row],[Precio]]*1.16,0)</f>
        <v>3065</v>
      </c>
      <c r="D146" s="23" t="s">
        <v>2600</v>
      </c>
      <c r="E146" s="23" t="s">
        <v>2636</v>
      </c>
      <c r="F146" s="116">
        <v>236</v>
      </c>
    </row>
    <row r="147" spans="1:6">
      <c r="A147" s="106" t="s">
        <v>2347</v>
      </c>
      <c r="B147" s="110">
        <v>3044</v>
      </c>
      <c r="C147" s="113">
        <f>ROUNDUP(Tabla3[[#This Row],[Precio]]*1.16,0)</f>
        <v>3532</v>
      </c>
      <c r="D147" s="22" t="s">
        <v>2600</v>
      </c>
      <c r="E147" s="22" t="s">
        <v>2642</v>
      </c>
      <c r="F147" s="116">
        <v>237</v>
      </c>
    </row>
    <row r="148" spans="1:6">
      <c r="A148" s="107" t="s">
        <v>2348</v>
      </c>
      <c r="B148" s="111">
        <v>3344</v>
      </c>
      <c r="C148" s="114">
        <f>ROUNDUP(Tabla3[[#This Row],[Precio]]*1.16,0)</f>
        <v>3880</v>
      </c>
      <c r="D148" s="23" t="s">
        <v>2600</v>
      </c>
      <c r="E148" s="23" t="s">
        <v>2642</v>
      </c>
      <c r="F148" s="116">
        <v>238</v>
      </c>
    </row>
    <row r="149" spans="1:6">
      <c r="A149" s="106" t="s">
        <v>2365</v>
      </c>
      <c r="B149" s="110">
        <v>3771</v>
      </c>
      <c r="C149" s="113">
        <f>ROUNDUP(Tabla3[[#This Row],[Precio]]*1.16,0)</f>
        <v>4375</v>
      </c>
      <c r="D149" s="22" t="s">
        <v>2600</v>
      </c>
      <c r="E149" s="22" t="s">
        <v>2648</v>
      </c>
      <c r="F149" s="116">
        <v>239</v>
      </c>
    </row>
    <row r="150" spans="1:6">
      <c r="A150" s="107" t="s">
        <v>2366</v>
      </c>
      <c r="B150" s="111">
        <v>4147</v>
      </c>
      <c r="C150" s="114">
        <f>ROUNDUP(Tabla3[[#This Row],[Precio]]*1.16,0)</f>
        <v>4811</v>
      </c>
      <c r="D150" s="23" t="s">
        <v>2600</v>
      </c>
      <c r="E150" s="23" t="s">
        <v>2648</v>
      </c>
      <c r="F150" s="116">
        <v>240</v>
      </c>
    </row>
    <row r="151" spans="1:6">
      <c r="A151" s="106" t="s">
        <v>2315</v>
      </c>
      <c r="B151" s="110">
        <v>3599</v>
      </c>
      <c r="C151" s="113">
        <f>ROUNDUP(Tabla3[[#This Row],[Precio]]*1.16,0)</f>
        <v>4175</v>
      </c>
      <c r="D151" s="22" t="s">
        <v>2600</v>
      </c>
      <c r="E151" s="22" t="s">
        <v>2632</v>
      </c>
      <c r="F151" s="116">
        <v>241</v>
      </c>
    </row>
    <row r="152" spans="1:6">
      <c r="A152" s="107" t="s">
        <v>2316</v>
      </c>
      <c r="B152" s="111">
        <v>3984</v>
      </c>
      <c r="C152" s="114">
        <f>ROUNDUP(Tabla3[[#This Row],[Precio]]*1.16,0)</f>
        <v>4622</v>
      </c>
      <c r="D152" s="23" t="s">
        <v>2600</v>
      </c>
      <c r="E152" s="23" t="s">
        <v>2632</v>
      </c>
      <c r="F152" s="116">
        <v>242</v>
      </c>
    </row>
    <row r="153" spans="1:6">
      <c r="A153" s="106" t="s">
        <v>2333</v>
      </c>
      <c r="B153" s="110">
        <v>5048</v>
      </c>
      <c r="C153" s="113">
        <f>ROUNDUP(Tabla3[[#This Row],[Precio]]*1.16,0)</f>
        <v>5856</v>
      </c>
      <c r="D153" s="22" t="s">
        <v>2600</v>
      </c>
      <c r="E153" s="22" t="s">
        <v>2638</v>
      </c>
      <c r="F153" s="116">
        <v>243</v>
      </c>
    </row>
    <row r="154" spans="1:6">
      <c r="A154" s="107" t="s">
        <v>2334</v>
      </c>
      <c r="B154" s="111">
        <v>5536</v>
      </c>
      <c r="C154" s="114">
        <f>ROUNDUP(Tabla3[[#This Row],[Precio]]*1.16,0)</f>
        <v>6422</v>
      </c>
      <c r="D154" s="23" t="s">
        <v>2600</v>
      </c>
      <c r="E154" s="23" t="s">
        <v>2638</v>
      </c>
      <c r="F154" s="116">
        <v>244</v>
      </c>
    </row>
    <row r="155" spans="1:6">
      <c r="A155" s="106" t="s">
        <v>2339</v>
      </c>
      <c r="B155" s="110">
        <v>5626</v>
      </c>
      <c r="C155" s="113">
        <f>ROUNDUP(Tabla3[[#This Row],[Precio]]*1.16,0)</f>
        <v>6527</v>
      </c>
      <c r="D155" s="22" t="s">
        <v>2600</v>
      </c>
      <c r="E155" s="22" t="s">
        <v>2638</v>
      </c>
      <c r="F155" s="116">
        <v>245</v>
      </c>
    </row>
    <row r="156" spans="1:6">
      <c r="A156" s="107" t="s">
        <v>2340</v>
      </c>
      <c r="B156" s="111">
        <v>6112</v>
      </c>
      <c r="C156" s="114">
        <f>ROUNDUP(Tabla3[[#This Row],[Precio]]*1.16,0)</f>
        <v>7090</v>
      </c>
      <c r="D156" s="23" t="s">
        <v>2600</v>
      </c>
      <c r="E156" s="23" t="s">
        <v>2638</v>
      </c>
      <c r="F156" s="116">
        <v>246</v>
      </c>
    </row>
    <row r="157" spans="1:6">
      <c r="A157" s="106" t="s">
        <v>2351</v>
      </c>
      <c r="B157" s="110">
        <v>7165</v>
      </c>
      <c r="C157" s="113">
        <f>ROUNDUP(Tabla3[[#This Row],[Precio]]*1.16,0)</f>
        <v>8312</v>
      </c>
      <c r="D157" s="22" t="s">
        <v>2600</v>
      </c>
      <c r="E157" s="22" t="s">
        <v>2644</v>
      </c>
      <c r="F157" s="116">
        <v>247</v>
      </c>
    </row>
    <row r="158" spans="1:6">
      <c r="A158" s="107" t="s">
        <v>2352</v>
      </c>
      <c r="B158" s="111">
        <v>7617</v>
      </c>
      <c r="C158" s="114">
        <f>ROUNDUP(Tabla3[[#This Row],[Precio]]*1.16,0)</f>
        <v>8836</v>
      </c>
      <c r="D158" s="23" t="s">
        <v>2600</v>
      </c>
      <c r="E158" s="23" t="s">
        <v>2644</v>
      </c>
      <c r="F158" s="116">
        <v>248</v>
      </c>
    </row>
    <row r="159" spans="1:6">
      <c r="A159" s="106" t="s">
        <v>2357</v>
      </c>
      <c r="B159" s="110">
        <v>7768</v>
      </c>
      <c r="C159" s="113">
        <f>ROUNDUP(Tabla3[[#This Row],[Precio]]*1.16,0)</f>
        <v>9011</v>
      </c>
      <c r="D159" s="22" t="s">
        <v>2600</v>
      </c>
      <c r="E159" s="22" t="s">
        <v>2644</v>
      </c>
      <c r="F159" s="116">
        <v>249</v>
      </c>
    </row>
    <row r="160" spans="1:6">
      <c r="A160" s="107" t="s">
        <v>2358</v>
      </c>
      <c r="B160" s="111">
        <v>8220</v>
      </c>
      <c r="C160" s="114">
        <f>ROUNDUP(Tabla3[[#This Row],[Precio]]*1.16,0)</f>
        <v>9536</v>
      </c>
      <c r="D160" s="23" t="s">
        <v>2600</v>
      </c>
      <c r="E160" s="23" t="s">
        <v>2644</v>
      </c>
      <c r="F160" s="116">
        <v>250</v>
      </c>
    </row>
    <row r="161" spans="1:6">
      <c r="A161" s="106" t="s">
        <v>2369</v>
      </c>
      <c r="B161" s="110">
        <v>8682</v>
      </c>
      <c r="C161" s="113">
        <f>ROUNDUP(Tabla3[[#This Row],[Precio]]*1.16,0)</f>
        <v>10072</v>
      </c>
      <c r="D161" s="22" t="s">
        <v>2600</v>
      </c>
      <c r="E161" s="22" t="s">
        <v>2650</v>
      </c>
      <c r="F161" s="116">
        <v>251</v>
      </c>
    </row>
    <row r="162" spans="1:6">
      <c r="A162" s="107" t="s">
        <v>2370</v>
      </c>
      <c r="B162" s="111">
        <v>9144</v>
      </c>
      <c r="C162" s="114">
        <f>ROUNDUP(Tabla3[[#This Row],[Precio]]*1.16,0)</f>
        <v>10608</v>
      </c>
      <c r="D162" s="23" t="s">
        <v>2600</v>
      </c>
      <c r="E162" s="23" t="s">
        <v>2650</v>
      </c>
      <c r="F162" s="116">
        <v>252</v>
      </c>
    </row>
    <row r="163" spans="1:6">
      <c r="A163" s="106" t="s">
        <v>2375</v>
      </c>
      <c r="B163" s="110">
        <v>10137</v>
      </c>
      <c r="C163" s="113">
        <f>ROUNDUP(Tabla3[[#This Row],[Precio]]*1.16,0)</f>
        <v>11759</v>
      </c>
      <c r="D163" s="22" t="s">
        <v>2600</v>
      </c>
      <c r="E163" s="22" t="s">
        <v>2650</v>
      </c>
      <c r="F163" s="116">
        <v>253</v>
      </c>
    </row>
    <row r="164" spans="1:6">
      <c r="A164" s="107" t="s">
        <v>2376</v>
      </c>
      <c r="B164" s="111">
        <v>10600</v>
      </c>
      <c r="C164" s="114">
        <f>ROUNDUP(Tabla3[[#This Row],[Precio]]*1.16,0)</f>
        <v>12296</v>
      </c>
      <c r="D164" s="23" t="s">
        <v>2600</v>
      </c>
      <c r="E164" s="23" t="s">
        <v>2650</v>
      </c>
      <c r="F164" s="116">
        <v>254</v>
      </c>
    </row>
    <row r="165" spans="1:6">
      <c r="A165" s="106" t="s">
        <v>2317</v>
      </c>
      <c r="B165" s="110">
        <v>3523</v>
      </c>
      <c r="C165" s="113">
        <f>ROUNDUP(Tabla3[[#This Row],[Precio]]*1.16,0)</f>
        <v>4087</v>
      </c>
      <c r="D165" s="22" t="s">
        <v>2600</v>
      </c>
      <c r="E165" s="22" t="s">
        <v>2633</v>
      </c>
      <c r="F165" s="116">
        <v>255</v>
      </c>
    </row>
    <row r="166" spans="1:6">
      <c r="A166" s="107" t="s">
        <v>2318</v>
      </c>
      <c r="B166" s="111">
        <v>3908</v>
      </c>
      <c r="C166" s="114">
        <f>ROUNDUP(Tabla3[[#This Row],[Precio]]*1.16,0)</f>
        <v>4534</v>
      </c>
      <c r="D166" s="23" t="s">
        <v>2600</v>
      </c>
      <c r="E166" s="23" t="s">
        <v>2633</v>
      </c>
      <c r="F166" s="116">
        <v>256</v>
      </c>
    </row>
    <row r="167" spans="1:6">
      <c r="A167" s="106" t="s">
        <v>2335</v>
      </c>
      <c r="B167" s="110">
        <v>4952</v>
      </c>
      <c r="C167" s="113">
        <f>ROUNDUP(Tabla3[[#This Row],[Precio]]*1.16,0)</f>
        <v>5745</v>
      </c>
      <c r="D167" s="22" t="s">
        <v>2600</v>
      </c>
      <c r="E167" s="22" t="s">
        <v>2639</v>
      </c>
      <c r="F167" s="116">
        <v>257</v>
      </c>
    </row>
    <row r="168" spans="1:6">
      <c r="A168" s="107" t="s">
        <v>2336</v>
      </c>
      <c r="B168" s="111">
        <v>5439</v>
      </c>
      <c r="C168" s="114">
        <f>ROUNDUP(Tabla3[[#This Row],[Precio]]*1.16,0)</f>
        <v>6310</v>
      </c>
      <c r="D168" s="23" t="s">
        <v>2600</v>
      </c>
      <c r="E168" s="23" t="s">
        <v>2639</v>
      </c>
      <c r="F168" s="116">
        <v>258</v>
      </c>
    </row>
    <row r="169" spans="1:6">
      <c r="A169" s="106" t="s">
        <v>2341</v>
      </c>
      <c r="B169" s="110">
        <v>5495</v>
      </c>
      <c r="C169" s="113">
        <f>ROUNDUP(Tabla3[[#This Row],[Precio]]*1.16,0)</f>
        <v>6375</v>
      </c>
      <c r="D169" s="22" t="s">
        <v>2600</v>
      </c>
      <c r="E169" s="22" t="s">
        <v>2639</v>
      </c>
      <c r="F169" s="116">
        <v>259</v>
      </c>
    </row>
    <row r="170" spans="1:6">
      <c r="A170" s="107" t="s">
        <v>2342</v>
      </c>
      <c r="B170" s="111">
        <v>5987</v>
      </c>
      <c r="C170" s="114">
        <f>ROUNDUP(Tabla3[[#This Row],[Precio]]*1.16,0)</f>
        <v>6945</v>
      </c>
      <c r="D170" s="23" t="s">
        <v>2600</v>
      </c>
      <c r="E170" s="23" t="s">
        <v>2639</v>
      </c>
      <c r="F170" s="116">
        <v>260</v>
      </c>
    </row>
    <row r="171" spans="1:6">
      <c r="A171" s="106" t="s">
        <v>2353</v>
      </c>
      <c r="B171" s="110">
        <v>7030</v>
      </c>
      <c r="C171" s="113">
        <f>ROUNDUP(Tabla3[[#This Row],[Precio]]*1.16,0)</f>
        <v>8155</v>
      </c>
      <c r="D171" s="22" t="s">
        <v>2600</v>
      </c>
      <c r="E171" s="22" t="s">
        <v>2645</v>
      </c>
      <c r="F171" s="116">
        <v>261</v>
      </c>
    </row>
    <row r="172" spans="1:6">
      <c r="A172" s="107" t="s">
        <v>2354</v>
      </c>
      <c r="B172" s="111">
        <v>7481</v>
      </c>
      <c r="C172" s="114">
        <f>ROUNDUP(Tabla3[[#This Row],[Precio]]*1.16,0)</f>
        <v>8678</v>
      </c>
      <c r="D172" s="23" t="s">
        <v>2600</v>
      </c>
      <c r="E172" s="23" t="s">
        <v>2645</v>
      </c>
      <c r="F172" s="116">
        <v>262</v>
      </c>
    </row>
    <row r="173" spans="1:6">
      <c r="A173" s="106" t="s">
        <v>2359</v>
      </c>
      <c r="B173" s="110">
        <v>7585</v>
      </c>
      <c r="C173" s="113">
        <f>ROUNDUP(Tabla3[[#This Row],[Precio]]*1.16,0)</f>
        <v>8799</v>
      </c>
      <c r="D173" s="22" t="s">
        <v>2600</v>
      </c>
      <c r="E173" s="22" t="s">
        <v>2645</v>
      </c>
      <c r="F173" s="116">
        <v>263</v>
      </c>
    </row>
    <row r="174" spans="1:6">
      <c r="A174" s="107" t="s">
        <v>2360</v>
      </c>
      <c r="B174" s="111">
        <v>8036</v>
      </c>
      <c r="C174" s="114">
        <f>ROUNDUP(Tabla3[[#This Row],[Precio]]*1.16,0)</f>
        <v>9322</v>
      </c>
      <c r="D174" s="23" t="s">
        <v>2600</v>
      </c>
      <c r="E174" s="23" t="s">
        <v>2645</v>
      </c>
      <c r="F174" s="116">
        <v>264</v>
      </c>
    </row>
    <row r="175" spans="1:6">
      <c r="A175" s="106" t="s">
        <v>2371</v>
      </c>
      <c r="B175" s="110">
        <v>8510</v>
      </c>
      <c r="C175" s="113">
        <f>ROUNDUP(Tabla3[[#This Row],[Precio]]*1.16,0)</f>
        <v>9872</v>
      </c>
      <c r="D175" s="22" t="s">
        <v>2600</v>
      </c>
      <c r="E175" s="22" t="s">
        <v>2651</v>
      </c>
      <c r="F175" s="116">
        <v>265</v>
      </c>
    </row>
    <row r="176" spans="1:6">
      <c r="A176" s="107" t="s">
        <v>2372</v>
      </c>
      <c r="B176" s="111">
        <v>8974</v>
      </c>
      <c r="C176" s="114">
        <f>ROUNDUP(Tabla3[[#This Row],[Precio]]*1.16,0)</f>
        <v>10410</v>
      </c>
      <c r="D176" s="23" t="s">
        <v>2600</v>
      </c>
      <c r="E176" s="23" t="s">
        <v>2651</v>
      </c>
      <c r="F176" s="116">
        <v>266</v>
      </c>
    </row>
    <row r="177" spans="1:6">
      <c r="A177" s="106" t="s">
        <v>2377</v>
      </c>
      <c r="B177" s="110">
        <v>9908</v>
      </c>
      <c r="C177" s="113">
        <f>ROUNDUP(Tabla3[[#This Row],[Precio]]*1.16,0)</f>
        <v>11494</v>
      </c>
      <c r="D177" s="22" t="s">
        <v>2600</v>
      </c>
      <c r="E177" s="22" t="s">
        <v>2651</v>
      </c>
      <c r="F177" s="116">
        <v>267</v>
      </c>
    </row>
    <row r="178" spans="1:6">
      <c r="A178" s="107" t="s">
        <v>2378</v>
      </c>
      <c r="B178" s="111">
        <v>10374</v>
      </c>
      <c r="C178" s="114">
        <f>ROUNDUP(Tabla3[[#This Row],[Precio]]*1.16,0)</f>
        <v>12034</v>
      </c>
      <c r="D178" s="23" t="s">
        <v>2600</v>
      </c>
      <c r="E178" s="23" t="s">
        <v>2651</v>
      </c>
      <c r="F178" s="116">
        <v>268</v>
      </c>
    </row>
    <row r="179" spans="1:6">
      <c r="A179" s="106" t="s">
        <v>2379</v>
      </c>
      <c r="B179" s="110">
        <v>773</v>
      </c>
      <c r="C179" s="113">
        <f>ROUNDUP(Tabla3[[#This Row],[Precio]]*1.16,0)</f>
        <v>897</v>
      </c>
      <c r="D179" s="22" t="s">
        <v>2601</v>
      </c>
      <c r="E179" s="22" t="s">
        <v>2652</v>
      </c>
      <c r="F179" s="116">
        <v>269</v>
      </c>
    </row>
    <row r="180" spans="1:6">
      <c r="A180" s="107" t="s">
        <v>2380</v>
      </c>
      <c r="B180" s="111">
        <v>959</v>
      </c>
      <c r="C180" s="114">
        <f>ROUNDUP(Tabla3[[#This Row],[Precio]]*1.16,0)</f>
        <v>1113</v>
      </c>
      <c r="D180" s="23" t="s">
        <v>2601</v>
      </c>
      <c r="E180" s="23" t="s">
        <v>2652</v>
      </c>
      <c r="F180" s="116">
        <v>270</v>
      </c>
    </row>
    <row r="181" spans="1:6">
      <c r="A181" s="106" t="s">
        <v>2385</v>
      </c>
      <c r="B181" s="110">
        <v>851</v>
      </c>
      <c r="C181" s="113">
        <f>ROUNDUP(Tabla3[[#This Row],[Precio]]*1.16,0)</f>
        <v>988</v>
      </c>
      <c r="D181" s="22" t="s">
        <v>2601</v>
      </c>
      <c r="E181" s="22" t="s">
        <v>2652</v>
      </c>
      <c r="F181" s="116">
        <v>271</v>
      </c>
    </row>
    <row r="182" spans="1:6">
      <c r="A182" s="107" t="s">
        <v>2386</v>
      </c>
      <c r="B182" s="111">
        <v>1036</v>
      </c>
      <c r="C182" s="114">
        <f>ROUNDUP(Tabla3[[#This Row],[Precio]]*1.16,0)</f>
        <v>1202</v>
      </c>
      <c r="D182" s="23" t="s">
        <v>2601</v>
      </c>
      <c r="E182" s="23" t="s">
        <v>2652</v>
      </c>
      <c r="F182" s="116">
        <v>272</v>
      </c>
    </row>
    <row r="183" spans="1:6">
      <c r="A183" s="106" t="s">
        <v>2391</v>
      </c>
      <c r="B183" s="110">
        <v>1117</v>
      </c>
      <c r="C183" s="113">
        <f>ROUNDUP(Tabla3[[#This Row],[Precio]]*1.16,0)</f>
        <v>1296</v>
      </c>
      <c r="D183" s="22" t="s">
        <v>2601</v>
      </c>
      <c r="E183" s="22" t="s">
        <v>2655</v>
      </c>
      <c r="F183" s="116">
        <v>273</v>
      </c>
    </row>
    <row r="184" spans="1:6">
      <c r="A184" s="107" t="s">
        <v>2392</v>
      </c>
      <c r="B184" s="111">
        <v>1319</v>
      </c>
      <c r="C184" s="114">
        <f>ROUNDUP(Tabla3[[#This Row],[Precio]]*1.16,0)</f>
        <v>1531</v>
      </c>
      <c r="D184" s="23" t="s">
        <v>2601</v>
      </c>
      <c r="E184" s="23" t="s">
        <v>2655</v>
      </c>
      <c r="F184" s="116">
        <v>274</v>
      </c>
    </row>
    <row r="185" spans="1:6">
      <c r="A185" s="106" t="s">
        <v>2397</v>
      </c>
      <c r="B185" s="110">
        <v>1243</v>
      </c>
      <c r="C185" s="113">
        <f>ROUNDUP(Tabla3[[#This Row],[Precio]]*1.16,0)</f>
        <v>1442</v>
      </c>
      <c r="D185" s="22" t="s">
        <v>2601</v>
      </c>
      <c r="E185" s="22" t="s">
        <v>2655</v>
      </c>
      <c r="F185" s="116">
        <v>275</v>
      </c>
    </row>
    <row r="186" spans="1:6">
      <c r="A186" s="107" t="s">
        <v>2398</v>
      </c>
      <c r="B186" s="111">
        <v>1444</v>
      </c>
      <c r="C186" s="114">
        <f>ROUNDUP(Tabla3[[#This Row],[Precio]]*1.16,0)</f>
        <v>1676</v>
      </c>
      <c r="D186" s="23" t="s">
        <v>2601</v>
      </c>
      <c r="E186" s="23" t="s">
        <v>2655</v>
      </c>
      <c r="F186" s="116">
        <v>276</v>
      </c>
    </row>
    <row r="187" spans="1:6">
      <c r="A187" s="106" t="s">
        <v>2403</v>
      </c>
      <c r="B187" s="110">
        <v>1452</v>
      </c>
      <c r="C187" s="113">
        <f>ROUNDUP(Tabla3[[#This Row],[Precio]]*1.16,0)</f>
        <v>1685</v>
      </c>
      <c r="D187" s="22" t="s">
        <v>2601</v>
      </c>
      <c r="E187" s="22" t="s">
        <v>2658</v>
      </c>
      <c r="F187" s="116">
        <v>277</v>
      </c>
    </row>
    <row r="188" spans="1:6">
      <c r="A188" s="107" t="s">
        <v>2404</v>
      </c>
      <c r="B188" s="111">
        <v>1695</v>
      </c>
      <c r="C188" s="114">
        <f>ROUNDUP(Tabla3[[#This Row],[Precio]]*1.16,0)</f>
        <v>1967</v>
      </c>
      <c r="D188" s="23" t="s">
        <v>2601</v>
      </c>
      <c r="E188" s="23" t="s">
        <v>2658</v>
      </c>
      <c r="F188" s="116">
        <v>278</v>
      </c>
    </row>
    <row r="189" spans="1:6">
      <c r="A189" s="106" t="s">
        <v>2409</v>
      </c>
      <c r="B189" s="110">
        <v>1643</v>
      </c>
      <c r="C189" s="113">
        <f>ROUNDUP(Tabla3[[#This Row],[Precio]]*1.16,0)</f>
        <v>1906</v>
      </c>
      <c r="D189" s="22" t="s">
        <v>2601</v>
      </c>
      <c r="E189" s="22" t="s">
        <v>2658</v>
      </c>
      <c r="F189" s="116">
        <v>279</v>
      </c>
    </row>
    <row r="190" spans="1:6">
      <c r="A190" s="107" t="s">
        <v>2410</v>
      </c>
      <c r="B190" s="111">
        <v>1883</v>
      </c>
      <c r="C190" s="114">
        <f>ROUNDUP(Tabla3[[#This Row],[Precio]]*1.16,0)</f>
        <v>2185</v>
      </c>
      <c r="D190" s="23" t="s">
        <v>2601</v>
      </c>
      <c r="E190" s="23" t="s">
        <v>2658</v>
      </c>
      <c r="F190" s="116">
        <v>280</v>
      </c>
    </row>
    <row r="191" spans="1:6">
      <c r="A191" s="106" t="s">
        <v>2415</v>
      </c>
      <c r="B191" s="110">
        <v>1928</v>
      </c>
      <c r="C191" s="113">
        <f>ROUNDUP(Tabla3[[#This Row],[Precio]]*1.16,0)</f>
        <v>2237</v>
      </c>
      <c r="D191" s="22" t="s">
        <v>2601</v>
      </c>
      <c r="E191" s="22" t="s">
        <v>2661</v>
      </c>
      <c r="F191" s="116">
        <v>281</v>
      </c>
    </row>
    <row r="192" spans="1:6">
      <c r="A192" s="107" t="s">
        <v>2416</v>
      </c>
      <c r="B192" s="111">
        <v>2238</v>
      </c>
      <c r="C192" s="114">
        <f>ROUNDUP(Tabla3[[#This Row],[Precio]]*1.16,0)</f>
        <v>2597</v>
      </c>
      <c r="D192" s="23" t="s">
        <v>2601</v>
      </c>
      <c r="E192" s="23" t="s">
        <v>2661</v>
      </c>
      <c r="F192" s="116">
        <v>282</v>
      </c>
    </row>
    <row r="193" spans="1:6">
      <c r="A193" s="106" t="s">
        <v>2421</v>
      </c>
      <c r="B193" s="110">
        <v>2156</v>
      </c>
      <c r="C193" s="113">
        <f>ROUNDUP(Tabla3[[#This Row],[Precio]]*1.16,0)</f>
        <v>2501</v>
      </c>
      <c r="D193" s="22" t="s">
        <v>2601</v>
      </c>
      <c r="E193" s="22" t="s">
        <v>2661</v>
      </c>
      <c r="F193" s="116">
        <v>283</v>
      </c>
    </row>
    <row r="194" spans="1:6">
      <c r="A194" s="107" t="s">
        <v>2422</v>
      </c>
      <c r="B194" s="111">
        <v>2465</v>
      </c>
      <c r="C194" s="114">
        <f>ROUNDUP(Tabla3[[#This Row],[Precio]]*1.16,0)</f>
        <v>2860</v>
      </c>
      <c r="D194" s="23" t="s">
        <v>2601</v>
      </c>
      <c r="E194" s="23" t="s">
        <v>2661</v>
      </c>
      <c r="F194" s="116">
        <v>284</v>
      </c>
    </row>
    <row r="195" spans="1:6">
      <c r="A195" s="106" t="s">
        <v>2381</v>
      </c>
      <c r="B195" s="110">
        <v>758</v>
      </c>
      <c r="C195" s="113">
        <f>ROUNDUP(Tabla3[[#This Row],[Precio]]*1.16,0)</f>
        <v>880</v>
      </c>
      <c r="D195" s="22" t="s">
        <v>2601</v>
      </c>
      <c r="E195" s="22" t="s">
        <v>2653</v>
      </c>
      <c r="F195" s="116">
        <v>285</v>
      </c>
    </row>
    <row r="196" spans="1:6">
      <c r="A196" s="107" t="s">
        <v>2382</v>
      </c>
      <c r="B196" s="111">
        <v>943</v>
      </c>
      <c r="C196" s="114">
        <f>ROUNDUP(Tabla3[[#This Row],[Precio]]*1.16,0)</f>
        <v>1094</v>
      </c>
      <c r="D196" s="23" t="s">
        <v>2601</v>
      </c>
      <c r="E196" s="23" t="s">
        <v>2653</v>
      </c>
      <c r="F196" s="116">
        <v>286</v>
      </c>
    </row>
    <row r="197" spans="1:6">
      <c r="A197" s="106" t="s">
        <v>2387</v>
      </c>
      <c r="B197" s="110">
        <v>827</v>
      </c>
      <c r="C197" s="113">
        <f>ROUNDUP(Tabla3[[#This Row],[Precio]]*1.16,0)</f>
        <v>960</v>
      </c>
      <c r="D197" s="22" t="s">
        <v>2601</v>
      </c>
      <c r="E197" s="22" t="s">
        <v>2653</v>
      </c>
      <c r="F197" s="116">
        <v>287</v>
      </c>
    </row>
    <row r="198" spans="1:6">
      <c r="A198" s="107" t="s">
        <v>2388</v>
      </c>
      <c r="B198" s="111">
        <v>1011</v>
      </c>
      <c r="C198" s="114">
        <f>ROUNDUP(Tabla3[[#This Row],[Precio]]*1.16,0)</f>
        <v>1173</v>
      </c>
      <c r="D198" s="23" t="s">
        <v>2601</v>
      </c>
      <c r="E198" s="23" t="s">
        <v>2653</v>
      </c>
      <c r="F198" s="116">
        <v>288</v>
      </c>
    </row>
    <row r="199" spans="1:6">
      <c r="A199" s="106" t="s">
        <v>2393</v>
      </c>
      <c r="B199" s="110">
        <v>1085</v>
      </c>
      <c r="C199" s="113">
        <f>ROUNDUP(Tabla3[[#This Row],[Precio]]*1.16,0)</f>
        <v>1259</v>
      </c>
      <c r="D199" s="22" t="s">
        <v>2601</v>
      </c>
      <c r="E199" s="22" t="s">
        <v>2656</v>
      </c>
      <c r="F199" s="116">
        <v>289</v>
      </c>
    </row>
    <row r="200" spans="1:6">
      <c r="A200" s="107" t="s">
        <v>2394</v>
      </c>
      <c r="B200" s="111">
        <v>1288</v>
      </c>
      <c r="C200" s="114">
        <f>ROUNDUP(Tabla3[[#This Row],[Precio]]*1.16,0)</f>
        <v>1495</v>
      </c>
      <c r="D200" s="23" t="s">
        <v>2601</v>
      </c>
      <c r="E200" s="23" t="s">
        <v>2656</v>
      </c>
      <c r="F200" s="116">
        <v>290</v>
      </c>
    </row>
    <row r="201" spans="1:6">
      <c r="A201" s="106" t="s">
        <v>2399</v>
      </c>
      <c r="B201" s="110">
        <v>1193</v>
      </c>
      <c r="C201" s="113">
        <f>ROUNDUP(Tabla3[[#This Row],[Precio]]*1.16,0)</f>
        <v>1384</v>
      </c>
      <c r="D201" s="22" t="s">
        <v>2601</v>
      </c>
      <c r="E201" s="22" t="s">
        <v>2656</v>
      </c>
      <c r="F201" s="116">
        <v>291</v>
      </c>
    </row>
    <row r="202" spans="1:6">
      <c r="A202" s="107" t="s">
        <v>2400</v>
      </c>
      <c r="B202" s="111">
        <v>1395</v>
      </c>
      <c r="C202" s="114">
        <f>ROUNDUP(Tabla3[[#This Row],[Precio]]*1.16,0)</f>
        <v>1619</v>
      </c>
      <c r="D202" s="23" t="s">
        <v>2601</v>
      </c>
      <c r="E202" s="23" t="s">
        <v>2656</v>
      </c>
      <c r="F202" s="116">
        <v>292</v>
      </c>
    </row>
    <row r="203" spans="1:6">
      <c r="A203" s="106" t="s">
        <v>2405</v>
      </c>
      <c r="B203" s="110">
        <v>1407</v>
      </c>
      <c r="C203" s="113">
        <f>ROUNDUP(Tabla3[[#This Row],[Precio]]*1.16,0)</f>
        <v>1633</v>
      </c>
      <c r="D203" s="22" t="s">
        <v>2601</v>
      </c>
      <c r="E203" s="22" t="s">
        <v>2659</v>
      </c>
      <c r="F203" s="116">
        <v>293</v>
      </c>
    </row>
    <row r="204" spans="1:6">
      <c r="A204" s="107" t="s">
        <v>2406</v>
      </c>
      <c r="B204" s="111">
        <v>1648</v>
      </c>
      <c r="C204" s="114">
        <f>ROUNDUP(Tabla3[[#This Row],[Precio]]*1.16,0)</f>
        <v>1912</v>
      </c>
      <c r="D204" s="23" t="s">
        <v>2601</v>
      </c>
      <c r="E204" s="23" t="s">
        <v>2659</v>
      </c>
      <c r="F204" s="116">
        <v>294</v>
      </c>
    </row>
    <row r="205" spans="1:6">
      <c r="A205" s="106" t="s">
        <v>2411</v>
      </c>
      <c r="B205" s="110">
        <v>1570</v>
      </c>
      <c r="C205" s="113">
        <f>ROUNDUP(Tabla3[[#This Row],[Precio]]*1.16,0)</f>
        <v>1822</v>
      </c>
      <c r="D205" s="22" t="s">
        <v>2601</v>
      </c>
      <c r="E205" s="22" t="s">
        <v>2659</v>
      </c>
      <c r="F205" s="116">
        <v>295</v>
      </c>
    </row>
    <row r="206" spans="1:6">
      <c r="A206" s="107" t="s">
        <v>2412</v>
      </c>
      <c r="B206" s="111">
        <v>1815</v>
      </c>
      <c r="C206" s="114">
        <f>ROUNDUP(Tabla3[[#This Row],[Precio]]*1.16,0)</f>
        <v>2106</v>
      </c>
      <c r="D206" s="23" t="s">
        <v>2601</v>
      </c>
      <c r="E206" s="23" t="s">
        <v>2659</v>
      </c>
      <c r="F206" s="116">
        <v>296</v>
      </c>
    </row>
    <row r="207" spans="1:6">
      <c r="A207" s="106" t="s">
        <v>2417</v>
      </c>
      <c r="B207" s="110">
        <v>1865</v>
      </c>
      <c r="C207" s="113">
        <f>ROUNDUP(Tabla3[[#This Row],[Precio]]*1.16,0)</f>
        <v>2164</v>
      </c>
      <c r="D207" s="22" t="s">
        <v>2601</v>
      </c>
      <c r="E207" s="22" t="s">
        <v>2662</v>
      </c>
      <c r="F207" s="116">
        <v>297</v>
      </c>
    </row>
    <row r="208" spans="1:6">
      <c r="A208" s="107" t="s">
        <v>2418</v>
      </c>
      <c r="B208" s="111">
        <v>2177</v>
      </c>
      <c r="C208" s="114">
        <f>ROUNDUP(Tabla3[[#This Row],[Precio]]*1.16,0)</f>
        <v>2526</v>
      </c>
      <c r="D208" s="23" t="s">
        <v>2601</v>
      </c>
      <c r="E208" s="23" t="s">
        <v>2662</v>
      </c>
      <c r="F208" s="116">
        <v>298</v>
      </c>
    </row>
    <row r="209" spans="1:6">
      <c r="A209" s="106" t="s">
        <v>2423</v>
      </c>
      <c r="B209" s="110">
        <v>2059</v>
      </c>
      <c r="C209" s="113">
        <f>ROUNDUP(Tabla3[[#This Row],[Precio]]*1.16,0)</f>
        <v>2389</v>
      </c>
      <c r="D209" s="22" t="s">
        <v>2601</v>
      </c>
      <c r="E209" s="22" t="s">
        <v>2662</v>
      </c>
      <c r="F209" s="116">
        <v>299</v>
      </c>
    </row>
    <row r="210" spans="1:6">
      <c r="A210" s="107" t="s">
        <v>2424</v>
      </c>
      <c r="B210" s="111">
        <v>2371</v>
      </c>
      <c r="C210" s="114">
        <f>ROUNDUP(Tabla3[[#This Row],[Precio]]*1.16,0)</f>
        <v>2751</v>
      </c>
      <c r="D210" s="23" t="s">
        <v>2601</v>
      </c>
      <c r="E210" s="23" t="s">
        <v>2662</v>
      </c>
      <c r="F210" s="116">
        <v>300</v>
      </c>
    </row>
    <row r="211" spans="1:6">
      <c r="A211" s="106" t="s">
        <v>2383</v>
      </c>
      <c r="B211" s="110">
        <v>750</v>
      </c>
      <c r="C211" s="113">
        <f>ROUNDUP(Tabla3[[#This Row],[Precio]]*1.16,0)</f>
        <v>870</v>
      </c>
      <c r="D211" s="22" t="s">
        <v>2601</v>
      </c>
      <c r="E211" s="22" t="s">
        <v>2654</v>
      </c>
      <c r="F211" s="116">
        <v>301</v>
      </c>
    </row>
    <row r="212" spans="1:6">
      <c r="A212" s="107" t="s">
        <v>2384</v>
      </c>
      <c r="B212" s="111">
        <v>934</v>
      </c>
      <c r="C212" s="114">
        <f>ROUNDUP(Tabla3[[#This Row],[Precio]]*1.16,0)</f>
        <v>1084</v>
      </c>
      <c r="D212" s="23" t="s">
        <v>2601</v>
      </c>
      <c r="E212" s="23" t="s">
        <v>2654</v>
      </c>
      <c r="F212" s="116">
        <v>302</v>
      </c>
    </row>
    <row r="213" spans="1:6">
      <c r="A213" s="106" t="s">
        <v>2389</v>
      </c>
      <c r="B213" s="110">
        <v>813</v>
      </c>
      <c r="C213" s="113">
        <f>ROUNDUP(Tabla3[[#This Row],[Precio]]*1.16,0)</f>
        <v>944</v>
      </c>
      <c r="D213" s="22" t="s">
        <v>2601</v>
      </c>
      <c r="E213" s="22" t="s">
        <v>2654</v>
      </c>
      <c r="F213" s="116">
        <v>303</v>
      </c>
    </row>
    <row r="214" spans="1:6">
      <c r="A214" s="107" t="s">
        <v>2390</v>
      </c>
      <c r="B214" s="111">
        <v>999</v>
      </c>
      <c r="C214" s="114">
        <f>ROUNDUP(Tabla3[[#This Row],[Precio]]*1.16,0)</f>
        <v>1159</v>
      </c>
      <c r="D214" s="23" t="s">
        <v>2601</v>
      </c>
      <c r="E214" s="23" t="s">
        <v>2654</v>
      </c>
      <c r="F214" s="116">
        <v>304</v>
      </c>
    </row>
    <row r="215" spans="1:6">
      <c r="A215" s="106" t="s">
        <v>2395</v>
      </c>
      <c r="B215" s="110">
        <v>1066</v>
      </c>
      <c r="C215" s="113">
        <f>ROUNDUP(Tabla3[[#This Row],[Precio]]*1.16,0)</f>
        <v>1237</v>
      </c>
      <c r="D215" s="22" t="s">
        <v>2601</v>
      </c>
      <c r="E215" s="22" t="s">
        <v>2657</v>
      </c>
      <c r="F215" s="116">
        <v>305</v>
      </c>
    </row>
    <row r="216" spans="1:6">
      <c r="A216" s="107" t="s">
        <v>2396</v>
      </c>
      <c r="B216" s="111">
        <v>1275</v>
      </c>
      <c r="C216" s="114">
        <f>ROUNDUP(Tabla3[[#This Row],[Precio]]*1.16,0)</f>
        <v>1479</v>
      </c>
      <c r="D216" s="23" t="s">
        <v>2601</v>
      </c>
      <c r="E216" s="23" t="s">
        <v>2657</v>
      </c>
      <c r="F216" s="116">
        <v>306</v>
      </c>
    </row>
    <row r="217" spans="1:6">
      <c r="A217" s="106" t="s">
        <v>2401</v>
      </c>
      <c r="B217" s="110">
        <v>1168</v>
      </c>
      <c r="C217" s="113">
        <f>ROUNDUP(Tabla3[[#This Row],[Precio]]*1.16,0)</f>
        <v>1355</v>
      </c>
      <c r="D217" s="22" t="s">
        <v>2601</v>
      </c>
      <c r="E217" s="22" t="s">
        <v>2657</v>
      </c>
      <c r="F217" s="116">
        <v>307</v>
      </c>
    </row>
    <row r="218" spans="1:6">
      <c r="A218" s="107" t="s">
        <v>2402</v>
      </c>
      <c r="B218" s="111">
        <v>1372</v>
      </c>
      <c r="C218" s="114">
        <f>ROUNDUP(Tabla3[[#This Row],[Precio]]*1.16,0)</f>
        <v>1592</v>
      </c>
      <c r="D218" s="23" t="s">
        <v>2601</v>
      </c>
      <c r="E218" s="23" t="s">
        <v>2657</v>
      </c>
      <c r="F218" s="116">
        <v>308</v>
      </c>
    </row>
    <row r="219" spans="1:6">
      <c r="A219" s="106" t="s">
        <v>2407</v>
      </c>
      <c r="B219" s="110">
        <v>1382</v>
      </c>
      <c r="C219" s="113">
        <f>ROUNDUP(Tabla3[[#This Row],[Precio]]*1.16,0)</f>
        <v>1604</v>
      </c>
      <c r="D219" s="22" t="s">
        <v>2601</v>
      </c>
      <c r="E219" s="22" t="s">
        <v>2660</v>
      </c>
      <c r="F219" s="116">
        <v>309</v>
      </c>
    </row>
    <row r="220" spans="1:6">
      <c r="A220" s="107" t="s">
        <v>2408</v>
      </c>
      <c r="B220" s="111">
        <v>1624</v>
      </c>
      <c r="C220" s="114">
        <f>ROUNDUP(Tabla3[[#This Row],[Precio]]*1.16,0)</f>
        <v>1884</v>
      </c>
      <c r="D220" s="23" t="s">
        <v>2601</v>
      </c>
      <c r="E220" s="23" t="s">
        <v>2660</v>
      </c>
      <c r="F220" s="116">
        <v>310</v>
      </c>
    </row>
    <row r="221" spans="1:6">
      <c r="A221" s="106" t="s">
        <v>2413</v>
      </c>
      <c r="B221" s="110">
        <v>1536</v>
      </c>
      <c r="C221" s="113">
        <f>ROUNDUP(Tabla3[[#This Row],[Precio]]*1.16,0)</f>
        <v>1782</v>
      </c>
      <c r="D221" s="22" t="s">
        <v>2601</v>
      </c>
      <c r="E221" s="22" t="s">
        <v>2660</v>
      </c>
      <c r="F221" s="116">
        <v>311</v>
      </c>
    </row>
    <row r="222" spans="1:6">
      <c r="A222" s="107" t="s">
        <v>2414</v>
      </c>
      <c r="B222" s="111">
        <v>1774</v>
      </c>
      <c r="C222" s="114">
        <f>ROUNDUP(Tabla3[[#This Row],[Precio]]*1.16,0)</f>
        <v>2058</v>
      </c>
      <c r="D222" s="23" t="s">
        <v>2601</v>
      </c>
      <c r="E222" s="23" t="s">
        <v>2660</v>
      </c>
      <c r="F222" s="116">
        <v>312</v>
      </c>
    </row>
    <row r="223" spans="1:6">
      <c r="A223" s="106" t="s">
        <v>2419</v>
      </c>
      <c r="B223" s="110">
        <v>1832</v>
      </c>
      <c r="C223" s="113">
        <f>ROUNDUP(Tabla3[[#This Row],[Precio]]*1.16,0)</f>
        <v>2126</v>
      </c>
      <c r="D223" s="22" t="s">
        <v>2601</v>
      </c>
      <c r="E223" s="22" t="s">
        <v>2663</v>
      </c>
      <c r="F223" s="116">
        <v>313</v>
      </c>
    </row>
    <row r="224" spans="1:6">
      <c r="A224" s="107" t="s">
        <v>2420</v>
      </c>
      <c r="B224" s="111">
        <v>2143</v>
      </c>
      <c r="C224" s="114">
        <f>ROUNDUP(Tabla3[[#This Row],[Precio]]*1.16,0)</f>
        <v>2486</v>
      </c>
      <c r="D224" s="23" t="s">
        <v>2601</v>
      </c>
      <c r="E224" s="23" t="s">
        <v>2663</v>
      </c>
      <c r="F224" s="116">
        <v>314</v>
      </c>
    </row>
    <row r="225" spans="1:6">
      <c r="A225" s="106" t="s">
        <v>2425</v>
      </c>
      <c r="B225" s="110">
        <v>2011</v>
      </c>
      <c r="C225" s="113">
        <f>ROUNDUP(Tabla3[[#This Row],[Precio]]*1.16,0)</f>
        <v>2333</v>
      </c>
      <c r="D225" s="22" t="s">
        <v>2601</v>
      </c>
      <c r="E225" s="22" t="s">
        <v>2663</v>
      </c>
      <c r="F225" s="116">
        <v>315</v>
      </c>
    </row>
    <row r="226" spans="1:6">
      <c r="A226" s="107" t="s">
        <v>2426</v>
      </c>
      <c r="B226" s="111">
        <v>2324</v>
      </c>
      <c r="C226" s="114">
        <f>ROUNDUP(Tabla3[[#This Row],[Precio]]*1.16,0)</f>
        <v>2696</v>
      </c>
      <c r="D226" s="23" t="s">
        <v>2601</v>
      </c>
      <c r="E226" s="23" t="s">
        <v>2663</v>
      </c>
      <c r="F226" s="116">
        <v>316</v>
      </c>
    </row>
    <row r="227" spans="1:6">
      <c r="A227" s="106" t="s">
        <v>2427</v>
      </c>
      <c r="B227" s="110">
        <v>564</v>
      </c>
      <c r="C227" s="117">
        <f>ROUNDUP(Tabla3[[#This Row],[Precio]]*1.16,0)</f>
        <v>655</v>
      </c>
      <c r="D227" s="22" t="s">
        <v>911</v>
      </c>
      <c r="E227" s="22" t="s">
        <v>2664</v>
      </c>
      <c r="F227" s="116">
        <v>317</v>
      </c>
    </row>
    <row r="228" spans="1:6">
      <c r="A228" s="107" t="s">
        <v>2428</v>
      </c>
      <c r="B228" s="111">
        <v>664</v>
      </c>
      <c r="C228" s="118">
        <f>ROUNDUP(Tabla3[[#This Row],[Precio]]*1.16,0)</f>
        <v>771</v>
      </c>
      <c r="D228" s="23" t="s">
        <v>911</v>
      </c>
      <c r="E228" s="23" t="s">
        <v>2664</v>
      </c>
      <c r="F228" s="116">
        <v>318</v>
      </c>
    </row>
    <row r="229" spans="1:6">
      <c r="A229" s="106" t="s">
        <v>2429</v>
      </c>
      <c r="B229" s="110">
        <v>848</v>
      </c>
      <c r="C229" s="117">
        <f>ROUNDUP(Tabla3[[#This Row],[Precio]]*1.16,0)</f>
        <v>984</v>
      </c>
      <c r="D229" s="22" t="s">
        <v>911</v>
      </c>
      <c r="E229" s="22" t="s">
        <v>2665</v>
      </c>
      <c r="F229" s="116">
        <v>319</v>
      </c>
    </row>
    <row r="230" spans="1:6">
      <c r="A230" s="107" t="s">
        <v>2430</v>
      </c>
      <c r="B230" s="111">
        <v>997</v>
      </c>
      <c r="C230" s="118">
        <f>ROUNDUP(Tabla3[[#This Row],[Precio]]*1.16,0)</f>
        <v>1157</v>
      </c>
      <c r="D230" s="23" t="s">
        <v>911</v>
      </c>
      <c r="E230" s="23" t="s">
        <v>2665</v>
      </c>
      <c r="F230" s="116">
        <v>320</v>
      </c>
    </row>
    <row r="231" spans="1:6">
      <c r="A231" s="106" t="s">
        <v>2435</v>
      </c>
      <c r="B231" s="110">
        <v>1145</v>
      </c>
      <c r="C231" s="117">
        <f>ROUNDUP(Tabla3[[#This Row],[Precio]]*1.16,0)</f>
        <v>1329</v>
      </c>
      <c r="D231" s="22" t="s">
        <v>911</v>
      </c>
      <c r="E231" s="22" t="s">
        <v>2668</v>
      </c>
      <c r="F231" s="116">
        <v>329</v>
      </c>
    </row>
    <row r="232" spans="1:6">
      <c r="A232" s="107" t="s">
        <v>2436</v>
      </c>
      <c r="B232" s="111">
        <v>1313</v>
      </c>
      <c r="C232" s="118">
        <f>ROUNDUP(Tabla3[[#This Row],[Precio]]*1.16,0)</f>
        <v>1524</v>
      </c>
      <c r="D232" s="23" t="s">
        <v>911</v>
      </c>
      <c r="E232" s="23" t="s">
        <v>2668</v>
      </c>
      <c r="F232" s="116">
        <v>330</v>
      </c>
    </row>
    <row r="233" spans="1:6">
      <c r="A233" s="106" t="s">
        <v>2441</v>
      </c>
      <c r="B233" s="110">
        <v>1491</v>
      </c>
      <c r="C233" s="117">
        <f>ROUNDUP(Tabla3[[#This Row],[Precio]]*1.16,0)</f>
        <v>1730</v>
      </c>
      <c r="D233" s="22" t="s">
        <v>911</v>
      </c>
      <c r="E233" s="22" t="s">
        <v>2671</v>
      </c>
      <c r="F233" s="116">
        <v>339</v>
      </c>
    </row>
    <row r="234" spans="1:6">
      <c r="A234" s="107" t="s">
        <v>2442</v>
      </c>
      <c r="B234" s="111">
        <v>1662</v>
      </c>
      <c r="C234" s="118">
        <f>ROUNDUP(Tabla3[[#This Row],[Precio]]*1.16,0)</f>
        <v>1928</v>
      </c>
      <c r="D234" s="23" t="s">
        <v>911</v>
      </c>
      <c r="E234" s="23" t="s">
        <v>2671</v>
      </c>
      <c r="F234" s="116">
        <v>340</v>
      </c>
    </row>
    <row r="235" spans="1:6">
      <c r="A235" s="106" t="s">
        <v>2431</v>
      </c>
      <c r="B235" s="110">
        <v>1872</v>
      </c>
      <c r="C235" s="117">
        <f>ROUNDUP(Tabla3[[#This Row],[Precio]]*1.16,0)</f>
        <v>2172</v>
      </c>
      <c r="D235" s="22" t="s">
        <v>911</v>
      </c>
      <c r="E235" s="22" t="s">
        <v>2666</v>
      </c>
      <c r="F235" s="116">
        <v>321</v>
      </c>
    </row>
    <row r="236" spans="1:6">
      <c r="A236" s="106" t="s">
        <v>2432</v>
      </c>
      <c r="B236" s="110">
        <v>2038</v>
      </c>
      <c r="C236" s="117">
        <f>ROUNDUP(Tabla3[[#This Row],[Precio]]*1.16,0)</f>
        <v>2365</v>
      </c>
      <c r="D236" s="22" t="s">
        <v>911</v>
      </c>
      <c r="E236" s="22" t="s">
        <v>2666</v>
      </c>
      <c r="F236" s="116">
        <v>323</v>
      </c>
    </row>
    <row r="237" spans="1:6">
      <c r="A237" s="106" t="s">
        <v>2437</v>
      </c>
      <c r="B237" s="110">
        <v>2589</v>
      </c>
      <c r="C237" s="117">
        <f>ROUNDUP(Tabla3[[#This Row],[Precio]]*1.16,0)</f>
        <v>3004</v>
      </c>
      <c r="D237" s="22" t="s">
        <v>911</v>
      </c>
      <c r="E237" s="22" t="s">
        <v>2669</v>
      </c>
      <c r="F237" s="116">
        <v>331</v>
      </c>
    </row>
    <row r="238" spans="1:6">
      <c r="A238" s="106" t="s">
        <v>2438</v>
      </c>
      <c r="B238" s="110">
        <v>2936</v>
      </c>
      <c r="C238" s="117">
        <f>ROUNDUP(Tabla3[[#This Row],[Precio]]*1.16,0)</f>
        <v>3406</v>
      </c>
      <c r="D238" s="22" t="s">
        <v>911</v>
      </c>
      <c r="E238" s="22" t="s">
        <v>2669</v>
      </c>
      <c r="F238" s="116">
        <v>333</v>
      </c>
    </row>
    <row r="239" spans="1:6">
      <c r="A239" s="106" t="s">
        <v>2443</v>
      </c>
      <c r="B239" s="110">
        <v>3289</v>
      </c>
      <c r="C239" s="117">
        <f>ROUNDUP(Tabla3[[#This Row],[Precio]]*1.16,0)</f>
        <v>3816</v>
      </c>
      <c r="D239" s="22" t="s">
        <v>911</v>
      </c>
      <c r="E239" s="22" t="s">
        <v>2672</v>
      </c>
      <c r="F239" s="116">
        <v>341</v>
      </c>
    </row>
    <row r="240" spans="1:6">
      <c r="A240" s="106" t="s">
        <v>2444</v>
      </c>
      <c r="B240" s="110">
        <v>3690</v>
      </c>
      <c r="C240" s="117">
        <f>ROUNDUP(Tabla3[[#This Row],[Precio]]*1.16,0)</f>
        <v>4281</v>
      </c>
      <c r="D240" s="22" t="s">
        <v>911</v>
      </c>
      <c r="E240" s="22" t="s">
        <v>2672</v>
      </c>
      <c r="F240" s="116">
        <v>343</v>
      </c>
    </row>
    <row r="241" spans="1:6">
      <c r="A241" s="106" t="s">
        <v>2447</v>
      </c>
      <c r="B241" s="110">
        <v>4167</v>
      </c>
      <c r="C241" s="117">
        <f>ROUNDUP(Tabla3[[#This Row],[Precio]]*1.16,0)</f>
        <v>4834</v>
      </c>
      <c r="D241" s="22" t="s">
        <v>911</v>
      </c>
      <c r="E241" s="22" t="s">
        <v>2674</v>
      </c>
      <c r="F241" s="116">
        <v>349</v>
      </c>
    </row>
    <row r="242" spans="1:6">
      <c r="A242" s="106" t="s">
        <v>2448</v>
      </c>
      <c r="B242" s="110">
        <v>4652</v>
      </c>
      <c r="C242" s="117">
        <f>ROUNDUP(Tabla3[[#This Row],[Precio]]*1.16,0)</f>
        <v>5397</v>
      </c>
      <c r="D242" s="22" t="s">
        <v>911</v>
      </c>
      <c r="E242" s="22" t="s">
        <v>2674</v>
      </c>
      <c r="F242" s="116">
        <v>351</v>
      </c>
    </row>
    <row r="243" spans="1:6">
      <c r="A243" s="106" t="s">
        <v>2433</v>
      </c>
      <c r="B243" s="110">
        <v>1710</v>
      </c>
      <c r="C243" s="117">
        <f>ROUNDUP(Tabla3[[#This Row],[Precio]]*1.16,0)</f>
        <v>1984</v>
      </c>
      <c r="D243" s="22" t="s">
        <v>911</v>
      </c>
      <c r="E243" s="22" t="s">
        <v>2667</v>
      </c>
      <c r="F243" s="116">
        <v>325</v>
      </c>
    </row>
    <row r="244" spans="1:6">
      <c r="A244" s="106" t="s">
        <v>2434</v>
      </c>
      <c r="B244" s="110">
        <v>2013</v>
      </c>
      <c r="C244" s="117">
        <f>ROUNDUP(Tabla3[[#This Row],[Precio]]*1.16,0)</f>
        <v>2336</v>
      </c>
      <c r="D244" s="22" t="s">
        <v>911</v>
      </c>
      <c r="E244" s="22" t="s">
        <v>2667</v>
      </c>
      <c r="F244" s="116">
        <v>327</v>
      </c>
    </row>
    <row r="245" spans="1:6">
      <c r="A245" s="106" t="s">
        <v>2439</v>
      </c>
      <c r="B245" s="110">
        <v>2558</v>
      </c>
      <c r="C245" s="117">
        <f>ROUNDUP(Tabla3[[#This Row],[Precio]]*1.16,0)</f>
        <v>2968</v>
      </c>
      <c r="D245" s="22" t="s">
        <v>911</v>
      </c>
      <c r="E245" s="22" t="s">
        <v>2670</v>
      </c>
      <c r="F245" s="116">
        <v>335</v>
      </c>
    </row>
    <row r="246" spans="1:6">
      <c r="A246" s="106" t="s">
        <v>2440</v>
      </c>
      <c r="B246" s="110">
        <v>2899</v>
      </c>
      <c r="C246" s="117">
        <f>ROUNDUP(Tabla3[[#This Row],[Precio]]*1.16,0)</f>
        <v>3363</v>
      </c>
      <c r="D246" s="22" t="s">
        <v>911</v>
      </c>
      <c r="E246" s="22" t="s">
        <v>2670</v>
      </c>
      <c r="F246" s="116">
        <v>337</v>
      </c>
    </row>
    <row r="247" spans="1:6">
      <c r="A247" s="106" t="s">
        <v>2445</v>
      </c>
      <c r="B247" s="110">
        <v>3190</v>
      </c>
      <c r="C247" s="117">
        <f>ROUNDUP(Tabla3[[#This Row],[Precio]]*1.16,0)</f>
        <v>3701</v>
      </c>
      <c r="D247" s="22" t="s">
        <v>911</v>
      </c>
      <c r="E247" s="22" t="s">
        <v>2673</v>
      </c>
      <c r="F247" s="116">
        <v>345</v>
      </c>
    </row>
    <row r="248" spans="1:6">
      <c r="A248" s="106" t="s">
        <v>2446</v>
      </c>
      <c r="B248" s="110">
        <v>3598</v>
      </c>
      <c r="C248" s="117">
        <f>ROUNDUP(Tabla3[[#This Row],[Precio]]*1.16,0)</f>
        <v>4174</v>
      </c>
      <c r="D248" s="22" t="s">
        <v>911</v>
      </c>
      <c r="E248" s="22" t="s">
        <v>2673</v>
      </c>
      <c r="F248" s="116">
        <v>347</v>
      </c>
    </row>
    <row r="249" spans="1:6">
      <c r="A249" s="106" t="s">
        <v>2449</v>
      </c>
      <c r="B249" s="110">
        <v>3893</v>
      </c>
      <c r="C249" s="117">
        <f>ROUNDUP(Tabla3[[#This Row],[Precio]]*1.16,0)</f>
        <v>4516</v>
      </c>
      <c r="D249" s="22" t="s">
        <v>911</v>
      </c>
      <c r="E249" s="22" t="s">
        <v>2675</v>
      </c>
      <c r="F249" s="116">
        <v>353</v>
      </c>
    </row>
    <row r="250" spans="1:6">
      <c r="A250" s="106" t="s">
        <v>2450</v>
      </c>
      <c r="B250" s="110">
        <v>4584</v>
      </c>
      <c r="C250" s="117">
        <f>ROUNDUP(Tabla3[[#This Row],[Precio]]*1.16,0)</f>
        <v>5318</v>
      </c>
      <c r="D250" s="22" t="s">
        <v>911</v>
      </c>
      <c r="E250" s="22" t="s">
        <v>2675</v>
      </c>
      <c r="F250" s="116">
        <v>355</v>
      </c>
    </row>
    <row r="251" spans="1:6">
      <c r="A251" s="107" t="s">
        <v>2452</v>
      </c>
      <c r="B251" s="111">
        <v>1912</v>
      </c>
      <c r="C251" s="118">
        <f>ROUNDUP(Tabla3[[#This Row],[Precio]]*1.16,0)</f>
        <v>2218</v>
      </c>
      <c r="D251" s="23" t="s">
        <v>2602</v>
      </c>
      <c r="E251" s="23" t="s">
        <v>2676</v>
      </c>
      <c r="F251" s="116">
        <v>358</v>
      </c>
    </row>
    <row r="252" spans="1:6">
      <c r="A252" s="106" t="s">
        <v>2451</v>
      </c>
      <c r="B252" s="110">
        <v>2084</v>
      </c>
      <c r="C252" s="117">
        <f>ROUNDUP(Tabla3[[#This Row],[Precio]]*1.16,0)</f>
        <v>2418</v>
      </c>
      <c r="D252" s="22" t="s">
        <v>2602</v>
      </c>
      <c r="E252" s="22" t="s">
        <v>2676</v>
      </c>
      <c r="F252" s="116">
        <v>357</v>
      </c>
    </row>
    <row r="253" spans="1:6">
      <c r="A253" s="107" t="s">
        <v>2454</v>
      </c>
      <c r="B253" s="111">
        <v>2347</v>
      </c>
      <c r="C253" s="118">
        <f>ROUNDUP(Tabla3[[#This Row],[Precio]]*1.16,0)</f>
        <v>2723</v>
      </c>
      <c r="D253" s="23" t="s">
        <v>2602</v>
      </c>
      <c r="E253" s="23" t="s">
        <v>2677</v>
      </c>
      <c r="F253" s="116">
        <v>360</v>
      </c>
    </row>
    <row r="254" spans="1:6">
      <c r="A254" s="106" t="s">
        <v>2453</v>
      </c>
      <c r="B254" s="110">
        <v>2497</v>
      </c>
      <c r="C254" s="117">
        <f>ROUNDUP(Tabla3[[#This Row],[Precio]]*1.16,0)</f>
        <v>2897</v>
      </c>
      <c r="D254" s="22" t="s">
        <v>2602</v>
      </c>
      <c r="E254" s="22" t="s">
        <v>2677</v>
      </c>
      <c r="F254" s="116">
        <v>359</v>
      </c>
    </row>
    <row r="255" spans="1:6">
      <c r="A255" s="107" t="s">
        <v>2460</v>
      </c>
      <c r="B255" s="111">
        <v>2919</v>
      </c>
      <c r="C255" s="118">
        <f>ROUNDUP(Tabla3[[#This Row],[Precio]]*1.16,0)</f>
        <v>3387</v>
      </c>
      <c r="D255" s="23" t="s">
        <v>2602</v>
      </c>
      <c r="E255" s="23" t="s">
        <v>2680</v>
      </c>
      <c r="F255" s="116">
        <v>366</v>
      </c>
    </row>
    <row r="256" spans="1:6">
      <c r="A256" s="106" t="s">
        <v>2459</v>
      </c>
      <c r="B256" s="110">
        <v>3115</v>
      </c>
      <c r="C256" s="117">
        <f>ROUNDUP(Tabla3[[#This Row],[Precio]]*1.16,0)</f>
        <v>3614</v>
      </c>
      <c r="D256" s="22" t="s">
        <v>2602</v>
      </c>
      <c r="E256" s="22" t="s">
        <v>2680</v>
      </c>
      <c r="F256" s="116">
        <v>365</v>
      </c>
    </row>
    <row r="257" spans="1:6">
      <c r="A257" s="107" t="s">
        <v>2466</v>
      </c>
      <c r="B257" s="111">
        <v>3439</v>
      </c>
      <c r="C257" s="118">
        <f>ROUNDUP(Tabla3[[#This Row],[Precio]]*1.16,0)</f>
        <v>3990</v>
      </c>
      <c r="D257" s="23" t="s">
        <v>2602</v>
      </c>
      <c r="E257" s="23" t="s">
        <v>2683</v>
      </c>
      <c r="F257" s="116">
        <v>372</v>
      </c>
    </row>
    <row r="258" spans="1:6">
      <c r="A258" s="106" t="s">
        <v>2465</v>
      </c>
      <c r="B258" s="110">
        <v>3862</v>
      </c>
      <c r="C258" s="117">
        <f>ROUNDUP(Tabla3[[#This Row],[Precio]]*1.16,0)</f>
        <v>4480</v>
      </c>
      <c r="D258" s="22" t="s">
        <v>2602</v>
      </c>
      <c r="E258" s="22" t="s">
        <v>2683</v>
      </c>
      <c r="F258" s="116">
        <v>371</v>
      </c>
    </row>
    <row r="259" spans="1:6">
      <c r="A259" s="107" t="s">
        <v>2456</v>
      </c>
      <c r="B259" s="111">
        <v>3572</v>
      </c>
      <c r="C259" s="118">
        <f>ROUNDUP(Tabla3[[#This Row],[Precio]]*1.16,0)</f>
        <v>4144</v>
      </c>
      <c r="D259" s="23" t="s">
        <v>2602</v>
      </c>
      <c r="E259" s="23" t="s">
        <v>2678</v>
      </c>
      <c r="F259" s="116">
        <v>362</v>
      </c>
    </row>
    <row r="260" spans="1:6">
      <c r="A260" s="106" t="s">
        <v>2455</v>
      </c>
      <c r="B260" s="110">
        <v>3735</v>
      </c>
      <c r="C260" s="117">
        <f>ROUNDUP(Tabla3[[#This Row],[Precio]]*1.16,0)</f>
        <v>4333</v>
      </c>
      <c r="D260" s="22" t="s">
        <v>2602</v>
      </c>
      <c r="E260" s="22" t="s">
        <v>2678</v>
      </c>
      <c r="F260" s="116">
        <v>361</v>
      </c>
    </row>
    <row r="261" spans="1:6">
      <c r="A261" s="107" t="s">
        <v>2462</v>
      </c>
      <c r="B261" s="111">
        <v>5547</v>
      </c>
      <c r="C261" s="118">
        <f>ROUNDUP(Tabla3[[#This Row],[Precio]]*1.16,0)</f>
        <v>6435</v>
      </c>
      <c r="D261" s="23" t="s">
        <v>2602</v>
      </c>
      <c r="E261" s="23" t="s">
        <v>2681</v>
      </c>
      <c r="F261" s="116">
        <v>368</v>
      </c>
    </row>
    <row r="262" spans="1:6">
      <c r="A262" s="106" t="s">
        <v>2461</v>
      </c>
      <c r="B262" s="110">
        <v>5887</v>
      </c>
      <c r="C262" s="117">
        <f>ROUNDUP(Tabla3[[#This Row],[Precio]]*1.16,0)</f>
        <v>6829</v>
      </c>
      <c r="D262" s="22" t="s">
        <v>2602</v>
      </c>
      <c r="E262" s="22" t="s">
        <v>2681</v>
      </c>
      <c r="F262" s="116">
        <v>367</v>
      </c>
    </row>
    <row r="263" spans="1:6">
      <c r="A263" s="107" t="s">
        <v>2468</v>
      </c>
      <c r="B263" s="111">
        <v>5933</v>
      </c>
      <c r="C263" s="118">
        <f>ROUNDUP(Tabla3[[#This Row],[Precio]]*1.16,0)</f>
        <v>6883</v>
      </c>
      <c r="D263" s="23" t="s">
        <v>2602</v>
      </c>
      <c r="E263" s="23" t="s">
        <v>2684</v>
      </c>
      <c r="F263" s="116">
        <v>374</v>
      </c>
    </row>
    <row r="264" spans="1:6">
      <c r="A264" s="106" t="s">
        <v>2467</v>
      </c>
      <c r="B264" s="110">
        <v>6220</v>
      </c>
      <c r="C264" s="117">
        <f>ROUNDUP(Tabla3[[#This Row],[Precio]]*1.16,0)</f>
        <v>7216</v>
      </c>
      <c r="D264" s="22" t="s">
        <v>2602</v>
      </c>
      <c r="E264" s="22" t="s">
        <v>2684</v>
      </c>
      <c r="F264" s="116">
        <v>373</v>
      </c>
    </row>
    <row r="265" spans="1:6">
      <c r="A265" s="107" t="s">
        <v>2458</v>
      </c>
      <c r="B265" s="111">
        <v>3508</v>
      </c>
      <c r="C265" s="118">
        <f>ROUNDUP(Tabla3[[#This Row],[Precio]]*1.16,0)</f>
        <v>4070</v>
      </c>
      <c r="D265" s="23" t="s">
        <v>2602</v>
      </c>
      <c r="E265" s="23" t="s">
        <v>2679</v>
      </c>
      <c r="F265" s="116">
        <v>364</v>
      </c>
    </row>
    <row r="266" spans="1:6">
      <c r="A266" s="106" t="s">
        <v>2457</v>
      </c>
      <c r="B266" s="110">
        <v>3772</v>
      </c>
      <c r="C266" s="117">
        <f>ROUNDUP(Tabla3[[#This Row],[Precio]]*1.16,0)</f>
        <v>4376</v>
      </c>
      <c r="D266" s="22" t="s">
        <v>2602</v>
      </c>
      <c r="E266" s="22" t="s">
        <v>2679</v>
      </c>
      <c r="F266" s="116">
        <v>363</v>
      </c>
    </row>
    <row r="267" spans="1:6">
      <c r="A267" s="107" t="s">
        <v>2464</v>
      </c>
      <c r="B267" s="111">
        <v>4257</v>
      </c>
      <c r="C267" s="118">
        <f>ROUNDUP(Tabla3[[#This Row],[Precio]]*1.16,0)</f>
        <v>4939</v>
      </c>
      <c r="D267" s="23" t="s">
        <v>2602</v>
      </c>
      <c r="E267" s="23" t="s">
        <v>2682</v>
      </c>
      <c r="F267" s="116">
        <v>370</v>
      </c>
    </row>
    <row r="268" spans="1:6">
      <c r="A268" s="106" t="s">
        <v>2463</v>
      </c>
      <c r="B268" s="110">
        <v>4606</v>
      </c>
      <c r="C268" s="117">
        <f>ROUNDUP(Tabla3[[#This Row],[Precio]]*1.16,0)</f>
        <v>5343</v>
      </c>
      <c r="D268" s="22" t="s">
        <v>2602</v>
      </c>
      <c r="E268" s="22" t="s">
        <v>2682</v>
      </c>
      <c r="F268" s="116">
        <v>369</v>
      </c>
    </row>
    <row r="269" spans="1:6">
      <c r="A269" s="107" t="s">
        <v>2470</v>
      </c>
      <c r="B269" s="111">
        <v>5847</v>
      </c>
      <c r="C269" s="118">
        <f>ROUNDUP(Tabla3[[#This Row],[Precio]]*1.16,0)</f>
        <v>6783</v>
      </c>
      <c r="D269" s="23" t="s">
        <v>2602</v>
      </c>
      <c r="E269" s="23" t="s">
        <v>2685</v>
      </c>
      <c r="F269" s="116">
        <v>376</v>
      </c>
    </row>
    <row r="270" spans="1:6">
      <c r="A270" s="106" t="s">
        <v>2469</v>
      </c>
      <c r="B270" s="110">
        <v>6133</v>
      </c>
      <c r="C270" s="117">
        <f>ROUNDUP(Tabla3[[#This Row],[Precio]]*1.16,0)</f>
        <v>7115</v>
      </c>
      <c r="D270" s="22" t="s">
        <v>2602</v>
      </c>
      <c r="E270" s="22" t="s">
        <v>2685</v>
      </c>
      <c r="F270" s="116">
        <v>375</v>
      </c>
    </row>
    <row r="271" spans="1:6">
      <c r="A271" s="106" t="s">
        <v>2495</v>
      </c>
      <c r="B271" s="110">
        <v>5717</v>
      </c>
      <c r="C271" s="117">
        <f>ROUNDUP(Tabla3[[#This Row],[Precio]]*1.16,0)</f>
        <v>6632</v>
      </c>
      <c r="D271" s="22" t="s">
        <v>2604</v>
      </c>
      <c r="E271" s="22" t="s">
        <v>2686</v>
      </c>
      <c r="F271" s="116">
        <v>417</v>
      </c>
    </row>
    <row r="272" spans="1:6">
      <c r="A272" s="106" t="s">
        <v>2496</v>
      </c>
      <c r="B272" s="110">
        <v>6322</v>
      </c>
      <c r="C272" s="117">
        <f>ROUNDUP(Tabla3[[#This Row],[Precio]]*1.16,0)</f>
        <v>7334</v>
      </c>
      <c r="D272" s="22" t="s">
        <v>2604</v>
      </c>
      <c r="E272" s="22" t="s">
        <v>2686</v>
      </c>
      <c r="F272" s="116">
        <v>419</v>
      </c>
    </row>
    <row r="273" spans="1:6">
      <c r="A273" s="106" t="s">
        <v>2471</v>
      </c>
      <c r="B273" s="110">
        <v>5705</v>
      </c>
      <c r="C273" s="117">
        <f>ROUNDUP(Tabla3[[#This Row],[Precio]]*1.16,0)</f>
        <v>6618</v>
      </c>
      <c r="D273" s="22" t="s">
        <v>2603</v>
      </c>
      <c r="E273" s="22" t="s">
        <v>2686</v>
      </c>
      <c r="F273" s="116">
        <v>377</v>
      </c>
    </row>
    <row r="274" spans="1:6">
      <c r="A274" s="106" t="s">
        <v>2472</v>
      </c>
      <c r="B274" s="110">
        <v>6313</v>
      </c>
      <c r="C274" s="117">
        <f>ROUNDUP(Tabla3[[#This Row],[Precio]]*1.16,0)</f>
        <v>7324</v>
      </c>
      <c r="D274" s="22" t="s">
        <v>2603</v>
      </c>
      <c r="E274" s="22" t="s">
        <v>2686</v>
      </c>
      <c r="F274" s="116">
        <v>379</v>
      </c>
    </row>
    <row r="275" spans="1:6">
      <c r="A275" s="106" t="s">
        <v>2499</v>
      </c>
      <c r="B275" s="110">
        <v>6092</v>
      </c>
      <c r="C275" s="117">
        <f>ROUNDUP(Tabla3[[#This Row],[Precio]]*1.16,0)</f>
        <v>7067</v>
      </c>
      <c r="D275" s="22" t="s">
        <v>2604</v>
      </c>
      <c r="E275" s="22" t="s">
        <v>2686</v>
      </c>
      <c r="F275" s="116">
        <v>425</v>
      </c>
    </row>
    <row r="276" spans="1:6">
      <c r="A276" s="106" t="s">
        <v>2500</v>
      </c>
      <c r="B276" s="110">
        <v>6695</v>
      </c>
      <c r="C276" s="117">
        <f>ROUNDUP(Tabla3[[#This Row],[Precio]]*1.16,0)</f>
        <v>7767</v>
      </c>
      <c r="D276" s="22" t="s">
        <v>2604</v>
      </c>
      <c r="E276" s="22" t="s">
        <v>2686</v>
      </c>
      <c r="F276" s="116">
        <v>427</v>
      </c>
    </row>
    <row r="277" spans="1:6">
      <c r="A277" s="106" t="s">
        <v>2503</v>
      </c>
      <c r="B277" s="110">
        <v>8665</v>
      </c>
      <c r="C277" s="117">
        <f>ROUNDUP(Tabla3[[#This Row],[Precio]]*1.16,0)</f>
        <v>10052</v>
      </c>
      <c r="D277" s="22" t="s">
        <v>2604</v>
      </c>
      <c r="E277" s="22" t="s">
        <v>2688</v>
      </c>
      <c r="F277" s="116">
        <v>431</v>
      </c>
    </row>
    <row r="278" spans="1:6">
      <c r="A278" s="106" t="s">
        <v>2504</v>
      </c>
      <c r="B278" s="110">
        <v>9386</v>
      </c>
      <c r="C278" s="117">
        <f>ROUNDUP(Tabla3[[#This Row],[Precio]]*1.16,0)</f>
        <v>10888</v>
      </c>
      <c r="D278" s="22" t="s">
        <v>2604</v>
      </c>
      <c r="E278" s="22" t="s">
        <v>2688</v>
      </c>
      <c r="F278" s="116">
        <v>433</v>
      </c>
    </row>
    <row r="279" spans="1:6">
      <c r="A279" s="106" t="s">
        <v>2477</v>
      </c>
      <c r="B279" s="110">
        <v>8644</v>
      </c>
      <c r="C279" s="117">
        <f>ROUNDUP(Tabla3[[#This Row],[Precio]]*1.16,0)</f>
        <v>10028</v>
      </c>
      <c r="D279" s="22" t="s">
        <v>2603</v>
      </c>
      <c r="E279" s="22" t="s">
        <v>2688</v>
      </c>
      <c r="F279" s="116">
        <v>387</v>
      </c>
    </row>
    <row r="280" spans="1:6">
      <c r="A280" s="106" t="s">
        <v>2478</v>
      </c>
      <c r="B280" s="110">
        <v>9364</v>
      </c>
      <c r="C280" s="117">
        <f>ROUNDUP(Tabla3[[#This Row],[Precio]]*1.16,0)</f>
        <v>10863</v>
      </c>
      <c r="D280" s="22" t="s">
        <v>2603</v>
      </c>
      <c r="E280" s="22" t="s">
        <v>2688</v>
      </c>
      <c r="F280" s="116">
        <v>389</v>
      </c>
    </row>
    <row r="281" spans="1:6">
      <c r="A281" s="106" t="s">
        <v>2507</v>
      </c>
      <c r="B281" s="110">
        <v>9508</v>
      </c>
      <c r="C281" s="117">
        <f>ROUNDUP(Tabla3[[#This Row],[Precio]]*1.16,0)</f>
        <v>11030</v>
      </c>
      <c r="D281" s="22" t="s">
        <v>2604</v>
      </c>
      <c r="E281" s="22" t="s">
        <v>2688</v>
      </c>
      <c r="F281" s="116">
        <v>439</v>
      </c>
    </row>
    <row r="282" spans="1:6">
      <c r="A282" s="106" t="s">
        <v>2508</v>
      </c>
      <c r="B282" s="110">
        <v>10227</v>
      </c>
      <c r="C282" s="117">
        <f>ROUNDUP(Tabla3[[#This Row],[Precio]]*1.16,0)</f>
        <v>11864</v>
      </c>
      <c r="D282" s="22" t="s">
        <v>2604</v>
      </c>
      <c r="E282" s="22" t="s">
        <v>2688</v>
      </c>
      <c r="F282" s="116">
        <v>441</v>
      </c>
    </row>
    <row r="283" spans="1:6">
      <c r="A283" s="106" t="s">
        <v>2511</v>
      </c>
      <c r="B283" s="110">
        <v>13406</v>
      </c>
      <c r="C283" s="117">
        <f>ROUNDUP(Tabla3[[#This Row],[Precio]]*1.16,0)</f>
        <v>15551</v>
      </c>
      <c r="D283" s="22" t="s">
        <v>2604</v>
      </c>
      <c r="E283" s="22" t="s">
        <v>2690</v>
      </c>
      <c r="F283" s="116">
        <v>445</v>
      </c>
    </row>
    <row r="284" spans="1:6">
      <c r="A284" s="106" t="s">
        <v>2512</v>
      </c>
      <c r="B284" s="110">
        <v>14337</v>
      </c>
      <c r="C284" s="117">
        <f>ROUNDUP(Tabla3[[#This Row],[Precio]]*1.16,0)</f>
        <v>16631</v>
      </c>
      <c r="D284" s="22" t="s">
        <v>2604</v>
      </c>
      <c r="E284" s="22" t="s">
        <v>2690</v>
      </c>
      <c r="F284" s="116">
        <v>447</v>
      </c>
    </row>
    <row r="285" spans="1:6">
      <c r="A285" s="106" t="s">
        <v>2483</v>
      </c>
      <c r="B285" s="110">
        <v>13376</v>
      </c>
      <c r="C285" s="117">
        <f>ROUNDUP(Tabla3[[#This Row],[Precio]]*1.16,0)</f>
        <v>15517</v>
      </c>
      <c r="D285" s="22" t="s">
        <v>2603</v>
      </c>
      <c r="E285" s="22" t="s">
        <v>2690</v>
      </c>
      <c r="F285" s="116">
        <v>397</v>
      </c>
    </row>
    <row r="286" spans="1:6">
      <c r="A286" s="106" t="s">
        <v>2484</v>
      </c>
      <c r="B286" s="110">
        <v>14309</v>
      </c>
      <c r="C286" s="117">
        <f>ROUNDUP(Tabla3[[#This Row],[Precio]]*1.16,0)</f>
        <v>16599</v>
      </c>
      <c r="D286" s="22" t="s">
        <v>2603</v>
      </c>
      <c r="E286" s="22" t="s">
        <v>2690</v>
      </c>
      <c r="F286" s="116">
        <v>399</v>
      </c>
    </row>
    <row r="287" spans="1:6">
      <c r="A287" s="106" t="s">
        <v>2515</v>
      </c>
      <c r="B287" s="110">
        <v>14954</v>
      </c>
      <c r="C287" s="117">
        <f>ROUNDUP(Tabla3[[#This Row],[Precio]]*1.16,0)</f>
        <v>17347</v>
      </c>
      <c r="D287" s="22" t="s">
        <v>2604</v>
      </c>
      <c r="E287" s="22" t="s">
        <v>2690</v>
      </c>
      <c r="F287" s="116">
        <v>453</v>
      </c>
    </row>
    <row r="288" spans="1:6">
      <c r="A288" s="106" t="s">
        <v>2516</v>
      </c>
      <c r="B288" s="110">
        <v>15887</v>
      </c>
      <c r="C288" s="117">
        <f>ROUNDUP(Tabla3[[#This Row],[Precio]]*1.16,0)</f>
        <v>18429</v>
      </c>
      <c r="D288" s="22" t="s">
        <v>2604</v>
      </c>
      <c r="E288" s="22" t="s">
        <v>2690</v>
      </c>
      <c r="F288" s="116">
        <v>455</v>
      </c>
    </row>
    <row r="289" spans="1:6">
      <c r="A289" s="106" t="s">
        <v>2519</v>
      </c>
      <c r="B289" s="110">
        <v>17790</v>
      </c>
      <c r="C289" s="117">
        <f>ROUNDUP(Tabla3[[#This Row],[Precio]]*1.16,0)</f>
        <v>20637</v>
      </c>
      <c r="D289" s="22" t="s">
        <v>2604</v>
      </c>
      <c r="E289" s="22" t="s">
        <v>2692</v>
      </c>
      <c r="F289" s="116">
        <v>459</v>
      </c>
    </row>
    <row r="290" spans="1:6">
      <c r="A290" s="106" t="s">
        <v>2520</v>
      </c>
      <c r="B290" s="110">
        <v>19126</v>
      </c>
      <c r="C290" s="117">
        <f>ROUNDUP(Tabla3[[#This Row],[Precio]]*1.16,0)</f>
        <v>22187</v>
      </c>
      <c r="D290" s="22" t="s">
        <v>2604</v>
      </c>
      <c r="E290" s="22" t="s">
        <v>2692</v>
      </c>
      <c r="F290" s="116">
        <v>461</v>
      </c>
    </row>
    <row r="291" spans="1:6">
      <c r="A291" s="106" t="s">
        <v>2489</v>
      </c>
      <c r="B291" s="110">
        <v>17746</v>
      </c>
      <c r="C291" s="117">
        <f>ROUNDUP(Tabla3[[#This Row],[Precio]]*1.16,0)</f>
        <v>20586</v>
      </c>
      <c r="D291" s="22" t="s">
        <v>2603</v>
      </c>
      <c r="E291" s="22" t="s">
        <v>2692</v>
      </c>
      <c r="F291" s="116">
        <v>407</v>
      </c>
    </row>
    <row r="292" spans="1:6">
      <c r="A292" s="106" t="s">
        <v>2490</v>
      </c>
      <c r="B292" s="110">
        <v>19085</v>
      </c>
      <c r="C292" s="117">
        <f>ROUNDUP(Tabla3[[#This Row],[Precio]]*1.16,0)</f>
        <v>22139</v>
      </c>
      <c r="D292" s="22" t="s">
        <v>2603</v>
      </c>
      <c r="E292" s="22" t="s">
        <v>2692</v>
      </c>
      <c r="F292" s="116">
        <v>409</v>
      </c>
    </row>
    <row r="293" spans="1:6">
      <c r="A293" s="106" t="s">
        <v>2523</v>
      </c>
      <c r="B293" s="110">
        <v>19653</v>
      </c>
      <c r="C293" s="117">
        <f>ROUNDUP(Tabla3[[#This Row],[Precio]]*1.16,0)</f>
        <v>22798</v>
      </c>
      <c r="D293" s="22" t="s">
        <v>2604</v>
      </c>
      <c r="E293" s="22" t="s">
        <v>2692</v>
      </c>
      <c r="F293" s="116">
        <v>467</v>
      </c>
    </row>
    <row r="294" spans="1:6">
      <c r="A294" s="106" t="s">
        <v>2524</v>
      </c>
      <c r="B294" s="110">
        <v>20989</v>
      </c>
      <c r="C294" s="117">
        <f>ROUNDUP(Tabla3[[#This Row],[Precio]]*1.16,0)</f>
        <v>24348</v>
      </c>
      <c r="D294" s="22" t="s">
        <v>2604</v>
      </c>
      <c r="E294" s="22" t="s">
        <v>2692</v>
      </c>
      <c r="F294" s="116">
        <v>469</v>
      </c>
    </row>
    <row r="295" spans="1:6">
      <c r="A295" s="106" t="s">
        <v>2473</v>
      </c>
      <c r="B295" s="110">
        <v>5587</v>
      </c>
      <c r="C295" s="117">
        <f>ROUNDUP(Tabla3[[#This Row],[Precio]]*1.16,0)</f>
        <v>6481</v>
      </c>
      <c r="D295" s="22" t="s">
        <v>2603</v>
      </c>
      <c r="E295" s="22" t="s">
        <v>2687</v>
      </c>
      <c r="F295" s="116">
        <v>381</v>
      </c>
    </row>
    <row r="296" spans="1:6">
      <c r="A296" s="106" t="s">
        <v>2474</v>
      </c>
      <c r="B296" s="110">
        <v>6193</v>
      </c>
      <c r="C296" s="117">
        <f>ROUNDUP(Tabla3[[#This Row],[Precio]]*1.16,0)</f>
        <v>7184</v>
      </c>
      <c r="D296" s="22" t="s">
        <v>2603</v>
      </c>
      <c r="E296" s="22" t="s">
        <v>2687</v>
      </c>
      <c r="F296" s="116">
        <v>383</v>
      </c>
    </row>
    <row r="297" spans="1:6">
      <c r="A297" s="106" t="s">
        <v>2475</v>
      </c>
      <c r="B297" s="110">
        <v>5916</v>
      </c>
      <c r="C297" s="117">
        <f>ROUNDUP(Tabla3[[#This Row],[Precio]]*1.16,0)</f>
        <v>6863</v>
      </c>
      <c r="D297" s="22" t="s">
        <v>2603</v>
      </c>
      <c r="E297" s="22" t="s">
        <v>2687</v>
      </c>
      <c r="F297" s="116">
        <v>385</v>
      </c>
    </row>
    <row r="298" spans="1:6">
      <c r="A298" s="107" t="s">
        <v>2476</v>
      </c>
      <c r="B298" s="111">
        <v>6525</v>
      </c>
      <c r="C298" s="118">
        <f>ROUNDUP(Tabla3[[#This Row],[Precio]]*1.16,0)</f>
        <v>7569</v>
      </c>
      <c r="D298" s="23" t="s">
        <v>2603</v>
      </c>
      <c r="E298" s="23" t="s">
        <v>2687</v>
      </c>
      <c r="F298" s="116">
        <v>386</v>
      </c>
    </row>
    <row r="299" spans="1:6">
      <c r="A299" s="106" t="s">
        <v>2479</v>
      </c>
      <c r="B299" s="110">
        <v>8402</v>
      </c>
      <c r="C299" s="117">
        <f>ROUNDUP(Tabla3[[#This Row],[Precio]]*1.16,0)</f>
        <v>9747</v>
      </c>
      <c r="D299" s="22" t="s">
        <v>2603</v>
      </c>
      <c r="E299" s="22" t="s">
        <v>2689</v>
      </c>
      <c r="F299" s="116">
        <v>391</v>
      </c>
    </row>
    <row r="300" spans="1:6">
      <c r="A300" s="106" t="s">
        <v>2480</v>
      </c>
      <c r="B300" s="110">
        <v>9121</v>
      </c>
      <c r="C300" s="117">
        <f>ROUNDUP(Tabla3[[#This Row],[Precio]]*1.16,0)</f>
        <v>10581</v>
      </c>
      <c r="D300" s="22" t="s">
        <v>2603</v>
      </c>
      <c r="E300" s="22" t="s">
        <v>2689</v>
      </c>
      <c r="F300" s="116">
        <v>393</v>
      </c>
    </row>
    <row r="301" spans="1:6">
      <c r="A301" s="106" t="s">
        <v>2481</v>
      </c>
      <c r="B301" s="110">
        <v>9167</v>
      </c>
      <c r="C301" s="117">
        <f>ROUNDUP(Tabla3[[#This Row],[Precio]]*1.16,0)</f>
        <v>10634</v>
      </c>
      <c r="D301" s="22" t="s">
        <v>2603</v>
      </c>
      <c r="E301" s="22" t="s">
        <v>2689</v>
      </c>
      <c r="F301" s="116">
        <v>395</v>
      </c>
    </row>
    <row r="302" spans="1:6">
      <c r="A302" s="107" t="s">
        <v>2482</v>
      </c>
      <c r="B302" s="111">
        <v>9887</v>
      </c>
      <c r="C302" s="118">
        <f>ROUNDUP(Tabla3[[#This Row],[Precio]]*1.16,0)</f>
        <v>11469</v>
      </c>
      <c r="D302" s="23" t="s">
        <v>2603</v>
      </c>
      <c r="E302" s="23" t="s">
        <v>2689</v>
      </c>
      <c r="F302" s="116">
        <v>396</v>
      </c>
    </row>
    <row r="303" spans="1:6">
      <c r="A303" s="106" t="s">
        <v>2485</v>
      </c>
      <c r="B303" s="110">
        <v>13016</v>
      </c>
      <c r="C303" s="117">
        <f>ROUNDUP(Tabla3[[#This Row],[Precio]]*1.16,0)</f>
        <v>15099</v>
      </c>
      <c r="D303" s="22" t="s">
        <v>2603</v>
      </c>
      <c r="E303" s="22" t="s">
        <v>2691</v>
      </c>
      <c r="F303" s="116">
        <v>401</v>
      </c>
    </row>
    <row r="304" spans="1:6">
      <c r="A304" s="106" t="s">
        <v>2486</v>
      </c>
      <c r="B304" s="110">
        <v>13947</v>
      </c>
      <c r="C304" s="117">
        <f>ROUNDUP(Tabla3[[#This Row],[Precio]]*1.16,0)</f>
        <v>16179</v>
      </c>
      <c r="D304" s="22" t="s">
        <v>2603</v>
      </c>
      <c r="E304" s="22" t="s">
        <v>2691</v>
      </c>
      <c r="F304" s="116">
        <v>403</v>
      </c>
    </row>
    <row r="305" spans="1:6">
      <c r="A305" s="106" t="s">
        <v>2487</v>
      </c>
      <c r="B305" s="110">
        <v>14442</v>
      </c>
      <c r="C305" s="117">
        <f>ROUNDUP(Tabla3[[#This Row],[Precio]]*1.16,0)</f>
        <v>16753</v>
      </c>
      <c r="D305" s="22" t="s">
        <v>2603</v>
      </c>
      <c r="E305" s="22" t="s">
        <v>2691</v>
      </c>
      <c r="F305" s="116">
        <v>405</v>
      </c>
    </row>
    <row r="306" spans="1:6">
      <c r="A306" s="107" t="s">
        <v>2488</v>
      </c>
      <c r="B306" s="111">
        <v>15373</v>
      </c>
      <c r="C306" s="118">
        <f>ROUNDUP(Tabla3[[#This Row],[Precio]]*1.16,0)</f>
        <v>17833</v>
      </c>
      <c r="D306" s="23" t="s">
        <v>2603</v>
      </c>
      <c r="E306" s="23" t="s">
        <v>2691</v>
      </c>
      <c r="F306" s="116">
        <v>406</v>
      </c>
    </row>
    <row r="307" spans="1:6">
      <c r="A307" s="106" t="s">
        <v>2491</v>
      </c>
      <c r="B307" s="110">
        <v>17264</v>
      </c>
      <c r="C307" s="117">
        <f>ROUNDUP(Tabla3[[#This Row],[Precio]]*1.16,0)</f>
        <v>20027</v>
      </c>
      <c r="D307" s="22" t="s">
        <v>2603</v>
      </c>
      <c r="E307" s="22" t="s">
        <v>2693</v>
      </c>
      <c r="F307" s="116">
        <v>411</v>
      </c>
    </row>
    <row r="308" spans="1:6">
      <c r="A308" s="106" t="s">
        <v>2492</v>
      </c>
      <c r="B308" s="110">
        <v>18602</v>
      </c>
      <c r="C308" s="117">
        <f>ROUNDUP(Tabla3[[#This Row],[Precio]]*1.16,0)</f>
        <v>21579</v>
      </c>
      <c r="D308" s="22" t="s">
        <v>2603</v>
      </c>
      <c r="E308" s="22" t="s">
        <v>2693</v>
      </c>
      <c r="F308" s="116">
        <v>413</v>
      </c>
    </row>
    <row r="309" spans="1:6">
      <c r="A309" s="106" t="s">
        <v>2493</v>
      </c>
      <c r="B309" s="110">
        <v>18966</v>
      </c>
      <c r="C309" s="117">
        <f>ROUNDUP(Tabla3[[#This Row],[Precio]]*1.16,0)</f>
        <v>22001</v>
      </c>
      <c r="D309" s="22" t="s">
        <v>2603</v>
      </c>
      <c r="E309" s="22" t="s">
        <v>2693</v>
      </c>
      <c r="F309" s="116">
        <v>415</v>
      </c>
    </row>
    <row r="310" spans="1:6">
      <c r="A310" s="107" t="s">
        <v>2494</v>
      </c>
      <c r="B310" s="111">
        <v>20305</v>
      </c>
      <c r="C310" s="118">
        <f>ROUNDUP(Tabla3[[#This Row],[Precio]]*1.16,0)</f>
        <v>23554</v>
      </c>
      <c r="D310" s="23" t="s">
        <v>2603</v>
      </c>
      <c r="E310" s="23" t="s">
        <v>2693</v>
      </c>
      <c r="F310" s="116">
        <v>416</v>
      </c>
    </row>
    <row r="311" spans="1:6">
      <c r="A311" s="106" t="s">
        <v>2497</v>
      </c>
      <c r="B311" s="110">
        <v>5597</v>
      </c>
      <c r="C311" s="117">
        <f>ROUNDUP(Tabla3[[#This Row],[Precio]]*1.16,0)</f>
        <v>6493</v>
      </c>
      <c r="D311" s="22" t="s">
        <v>2604</v>
      </c>
      <c r="E311" s="22" t="s">
        <v>2687</v>
      </c>
      <c r="F311" s="116">
        <v>421</v>
      </c>
    </row>
    <row r="312" spans="1:6">
      <c r="A312" s="106" t="s">
        <v>2498</v>
      </c>
      <c r="B312" s="110">
        <v>6202</v>
      </c>
      <c r="C312" s="117">
        <f>ROUNDUP(Tabla3[[#This Row],[Precio]]*1.16,0)</f>
        <v>7195</v>
      </c>
      <c r="D312" s="22" t="s">
        <v>2604</v>
      </c>
      <c r="E312" s="22" t="s">
        <v>2687</v>
      </c>
      <c r="F312" s="116">
        <v>423</v>
      </c>
    </row>
    <row r="313" spans="1:6">
      <c r="A313" s="106" t="s">
        <v>2501</v>
      </c>
      <c r="B313" s="110">
        <v>5931</v>
      </c>
      <c r="C313" s="117">
        <f>ROUNDUP(Tabla3[[#This Row],[Precio]]*1.16,0)</f>
        <v>6880</v>
      </c>
      <c r="D313" s="22" t="s">
        <v>2604</v>
      </c>
      <c r="E313" s="22" t="s">
        <v>2687</v>
      </c>
      <c r="F313" s="116">
        <v>429</v>
      </c>
    </row>
    <row r="314" spans="1:6">
      <c r="A314" s="107" t="s">
        <v>2502</v>
      </c>
      <c r="B314" s="111">
        <v>6535</v>
      </c>
      <c r="C314" s="118">
        <f>ROUNDUP(Tabla3[[#This Row],[Precio]]*1.16,0)</f>
        <v>7581</v>
      </c>
      <c r="D314" s="23" t="s">
        <v>2604</v>
      </c>
      <c r="E314" s="23" t="s">
        <v>2687</v>
      </c>
      <c r="F314" s="116">
        <v>430</v>
      </c>
    </row>
    <row r="315" spans="1:6">
      <c r="A315" s="106" t="s">
        <v>2505</v>
      </c>
      <c r="B315" s="110">
        <v>8425</v>
      </c>
      <c r="C315" s="117">
        <f>ROUNDUP(Tabla3[[#This Row],[Precio]]*1.16,0)</f>
        <v>9773</v>
      </c>
      <c r="D315" s="22" t="s">
        <v>2604</v>
      </c>
      <c r="E315" s="22" t="s">
        <v>2689</v>
      </c>
      <c r="F315" s="116">
        <v>435</v>
      </c>
    </row>
    <row r="316" spans="1:6">
      <c r="A316" s="106" t="s">
        <v>2506</v>
      </c>
      <c r="B316" s="110">
        <v>9143</v>
      </c>
      <c r="C316" s="117">
        <f>ROUNDUP(Tabla3[[#This Row],[Precio]]*1.16,0)</f>
        <v>10606</v>
      </c>
      <c r="D316" s="22" t="s">
        <v>2604</v>
      </c>
      <c r="E316" s="22" t="s">
        <v>2689</v>
      </c>
      <c r="F316" s="116">
        <v>437</v>
      </c>
    </row>
    <row r="317" spans="1:6">
      <c r="A317" s="106" t="s">
        <v>2509</v>
      </c>
      <c r="B317" s="110">
        <v>9186</v>
      </c>
      <c r="C317" s="117">
        <f>ROUNDUP(Tabla3[[#This Row],[Precio]]*1.16,0)</f>
        <v>10656</v>
      </c>
      <c r="D317" s="22" t="s">
        <v>2604</v>
      </c>
      <c r="E317" s="22" t="s">
        <v>2689</v>
      </c>
      <c r="F317" s="116">
        <v>443</v>
      </c>
    </row>
    <row r="318" spans="1:6">
      <c r="A318" s="107" t="s">
        <v>2510</v>
      </c>
      <c r="B318" s="111">
        <v>9906</v>
      </c>
      <c r="C318" s="118">
        <f>ROUNDUP(Tabla3[[#This Row],[Precio]]*1.16,0)</f>
        <v>11491</v>
      </c>
      <c r="D318" s="23" t="s">
        <v>2604</v>
      </c>
      <c r="E318" s="23" t="s">
        <v>2689</v>
      </c>
      <c r="F318" s="116">
        <v>444</v>
      </c>
    </row>
    <row r="319" spans="1:6">
      <c r="A319" s="106" t="s">
        <v>2513</v>
      </c>
      <c r="B319" s="110">
        <v>13045</v>
      </c>
      <c r="C319" s="117">
        <f>ROUNDUP(Tabla3[[#This Row],[Precio]]*1.16,0)</f>
        <v>15133</v>
      </c>
      <c r="D319" s="22" t="s">
        <v>2604</v>
      </c>
      <c r="E319" s="22" t="s">
        <v>2691</v>
      </c>
      <c r="F319" s="116">
        <v>449</v>
      </c>
    </row>
    <row r="320" spans="1:6">
      <c r="A320" s="106" t="s">
        <v>2514</v>
      </c>
      <c r="B320" s="110">
        <v>13977</v>
      </c>
      <c r="C320" s="117">
        <f>ROUNDUP(Tabla3[[#This Row],[Precio]]*1.16,0)</f>
        <v>16214</v>
      </c>
      <c r="D320" s="22" t="s">
        <v>2604</v>
      </c>
      <c r="E320" s="22" t="s">
        <v>2691</v>
      </c>
      <c r="F320" s="116">
        <v>451</v>
      </c>
    </row>
    <row r="321" spans="1:6">
      <c r="A321" s="106" t="s">
        <v>2517</v>
      </c>
      <c r="B321" s="110">
        <v>14474</v>
      </c>
      <c r="C321" s="117">
        <f>ROUNDUP(Tabla3[[#This Row],[Precio]]*1.16,0)</f>
        <v>16790</v>
      </c>
      <c r="D321" s="22" t="s">
        <v>2604</v>
      </c>
      <c r="E321" s="22" t="s">
        <v>2691</v>
      </c>
      <c r="F321" s="116">
        <v>457</v>
      </c>
    </row>
    <row r="322" spans="1:6">
      <c r="A322" s="107" t="s">
        <v>2518</v>
      </c>
      <c r="B322" s="111">
        <v>15407</v>
      </c>
      <c r="C322" s="118">
        <f>ROUNDUP(Tabla3[[#This Row],[Precio]]*1.16,0)</f>
        <v>17873</v>
      </c>
      <c r="D322" s="23" t="s">
        <v>2604</v>
      </c>
      <c r="E322" s="23" t="s">
        <v>2691</v>
      </c>
      <c r="F322" s="116">
        <v>458</v>
      </c>
    </row>
    <row r="323" spans="1:6">
      <c r="A323" s="106" t="s">
        <v>2521</v>
      </c>
      <c r="B323" s="110">
        <v>17307</v>
      </c>
      <c r="C323" s="117">
        <f>ROUNDUP(Tabla3[[#This Row],[Precio]]*1.16,0)</f>
        <v>20077</v>
      </c>
      <c r="D323" s="22" t="s">
        <v>2604</v>
      </c>
      <c r="E323" s="22" t="s">
        <v>2693</v>
      </c>
      <c r="F323" s="116">
        <v>463</v>
      </c>
    </row>
    <row r="324" spans="1:6">
      <c r="A324" s="106" t="s">
        <v>2522</v>
      </c>
      <c r="B324" s="110">
        <v>18644</v>
      </c>
      <c r="C324" s="117">
        <f>ROUNDUP(Tabla3[[#This Row],[Precio]]*1.16,0)</f>
        <v>21628</v>
      </c>
      <c r="D324" s="22" t="s">
        <v>2604</v>
      </c>
      <c r="E324" s="22" t="s">
        <v>2693</v>
      </c>
      <c r="F324" s="116">
        <v>465</v>
      </c>
    </row>
    <row r="325" spans="1:6">
      <c r="A325" s="106" t="s">
        <v>2525</v>
      </c>
      <c r="B325" s="110">
        <v>19009</v>
      </c>
      <c r="C325" s="117">
        <f>ROUNDUP(Tabla3[[#This Row],[Precio]]*1.16,0)</f>
        <v>22051</v>
      </c>
      <c r="D325" s="22" t="s">
        <v>2604</v>
      </c>
      <c r="E325" s="22" t="s">
        <v>2693</v>
      </c>
      <c r="F325" s="116">
        <v>471</v>
      </c>
    </row>
    <row r="326" spans="1:6">
      <c r="A326" s="107" t="s">
        <v>2526</v>
      </c>
      <c r="B326" s="111">
        <v>20349</v>
      </c>
      <c r="C326" s="118">
        <f>ROUNDUP(Tabla3[[#This Row],[Precio]]*1.16,0)</f>
        <v>23605</v>
      </c>
      <c r="D326" s="23" t="s">
        <v>2604</v>
      </c>
      <c r="E326" s="23" t="s">
        <v>2693</v>
      </c>
      <c r="F326" s="116">
        <v>472</v>
      </c>
    </row>
    <row r="327" spans="1:6">
      <c r="A327" s="106" t="s">
        <v>2527</v>
      </c>
      <c r="B327" s="110">
        <v>352</v>
      </c>
      <c r="C327" s="113">
        <f>ROUNDUP(Tabla3[[#This Row],[Precio]]*1.16,0)</f>
        <v>409</v>
      </c>
      <c r="D327" s="22" t="s">
        <v>912</v>
      </c>
      <c r="E327" s="22" t="s">
        <v>2694</v>
      </c>
      <c r="F327" s="116">
        <v>473</v>
      </c>
    </row>
    <row r="328" spans="1:6">
      <c r="A328" s="107" t="s">
        <v>2528</v>
      </c>
      <c r="B328" s="111">
        <v>364</v>
      </c>
      <c r="C328" s="114">
        <f>ROUNDUP(Tabla3[[#This Row],[Precio]]*1.16,0)</f>
        <v>423</v>
      </c>
      <c r="D328" s="23" t="s">
        <v>912</v>
      </c>
      <c r="E328" s="23" t="s">
        <v>2694</v>
      </c>
      <c r="F328" s="116">
        <v>474</v>
      </c>
    </row>
    <row r="329" spans="1:6">
      <c r="A329" s="106" t="s">
        <v>2529</v>
      </c>
      <c r="B329" s="110">
        <v>367</v>
      </c>
      <c r="C329" s="113">
        <f>ROUNDUP(Tabla3[[#This Row],[Precio]]*1.16,0)</f>
        <v>426</v>
      </c>
      <c r="D329" s="22" t="s">
        <v>912</v>
      </c>
      <c r="E329" s="22" t="s">
        <v>2694</v>
      </c>
      <c r="F329" s="116">
        <v>475</v>
      </c>
    </row>
    <row r="330" spans="1:6">
      <c r="A330" s="107" t="s">
        <v>2530</v>
      </c>
      <c r="B330" s="111">
        <v>367</v>
      </c>
      <c r="C330" s="114">
        <f>ROUNDUP(Tabla3[[#This Row],[Precio]]*1.16,0)</f>
        <v>426</v>
      </c>
      <c r="D330" s="23" t="s">
        <v>912</v>
      </c>
      <c r="E330" s="23" t="s">
        <v>2694</v>
      </c>
      <c r="F330" s="116">
        <v>476</v>
      </c>
    </row>
    <row r="331" spans="1:6">
      <c r="A331" s="106" t="s">
        <v>2531</v>
      </c>
      <c r="B331" s="110">
        <v>392</v>
      </c>
      <c r="C331" s="113">
        <f>ROUNDUP(Tabla3[[#This Row],[Precio]]*1.16,0)</f>
        <v>455</v>
      </c>
      <c r="D331" s="22" t="s">
        <v>912</v>
      </c>
      <c r="E331" s="22" t="s">
        <v>2694</v>
      </c>
      <c r="F331" s="116">
        <v>477</v>
      </c>
    </row>
    <row r="332" spans="1:6">
      <c r="A332" s="107" t="s">
        <v>2532</v>
      </c>
      <c r="B332" s="111">
        <v>389</v>
      </c>
      <c r="C332" s="114">
        <f>ROUNDUP(Tabla3[[#This Row],[Precio]]*1.16,0)</f>
        <v>452</v>
      </c>
      <c r="D332" s="23" t="s">
        <v>912</v>
      </c>
      <c r="E332" s="23" t="s">
        <v>2694</v>
      </c>
      <c r="F332" s="116">
        <v>478</v>
      </c>
    </row>
    <row r="333" spans="1:6">
      <c r="A333" s="106" t="s">
        <v>2533</v>
      </c>
      <c r="B333" s="110">
        <v>400</v>
      </c>
      <c r="C333" s="113">
        <f>ROUNDUP(Tabla3[[#This Row],[Precio]]*1.16,0)</f>
        <v>464</v>
      </c>
      <c r="D333" s="22" t="s">
        <v>912</v>
      </c>
      <c r="E333" s="22" t="s">
        <v>2694</v>
      </c>
      <c r="F333" s="116">
        <v>479</v>
      </c>
    </row>
    <row r="334" spans="1:6">
      <c r="A334" s="107" t="s">
        <v>2534</v>
      </c>
      <c r="B334" s="111">
        <v>395</v>
      </c>
      <c r="C334" s="114">
        <f>ROUNDUP(Tabla3[[#This Row],[Precio]]*1.16,0)</f>
        <v>459</v>
      </c>
      <c r="D334" s="23" t="s">
        <v>912</v>
      </c>
      <c r="E334" s="23" t="s">
        <v>2694</v>
      </c>
      <c r="F334" s="116">
        <v>480</v>
      </c>
    </row>
    <row r="335" spans="1:6">
      <c r="A335" s="106" t="s">
        <v>2535</v>
      </c>
      <c r="B335" s="110">
        <v>473</v>
      </c>
      <c r="C335" s="113">
        <f>ROUNDUP(Tabla3[[#This Row],[Precio]]*1.16,0)</f>
        <v>549</v>
      </c>
      <c r="D335" s="22" t="s">
        <v>912</v>
      </c>
      <c r="E335" s="22" t="s">
        <v>2694</v>
      </c>
      <c r="F335" s="116">
        <v>481</v>
      </c>
    </row>
    <row r="336" spans="1:6">
      <c r="A336" s="107" t="s">
        <v>2536</v>
      </c>
      <c r="B336" s="111">
        <v>462</v>
      </c>
      <c r="C336" s="114">
        <f>ROUNDUP(Tabla3[[#This Row],[Precio]]*1.16,0)</f>
        <v>536</v>
      </c>
      <c r="D336" s="23" t="s">
        <v>912</v>
      </c>
      <c r="E336" s="23" t="s">
        <v>2694</v>
      </c>
      <c r="F336" s="116">
        <v>482</v>
      </c>
    </row>
    <row r="337" spans="1:6">
      <c r="A337" s="106" t="s">
        <v>2537</v>
      </c>
      <c r="B337" s="110">
        <v>598</v>
      </c>
      <c r="C337" s="113">
        <f>ROUNDUP(Tabla3[[#This Row],[Precio]]*1.16,0)</f>
        <v>694</v>
      </c>
      <c r="D337" s="22" t="s">
        <v>913</v>
      </c>
      <c r="E337" s="22" t="s">
        <v>2695</v>
      </c>
      <c r="F337" s="116">
        <v>483</v>
      </c>
    </row>
    <row r="338" spans="1:6">
      <c r="A338" s="106" t="s">
        <v>2539</v>
      </c>
      <c r="B338" s="110">
        <v>820</v>
      </c>
      <c r="C338" s="113">
        <f>ROUNDUP(Tabla3[[#This Row],[Precio]]*1.16,0)</f>
        <v>952</v>
      </c>
      <c r="D338" s="22" t="s">
        <v>913</v>
      </c>
      <c r="E338" s="22" t="s">
        <v>2696</v>
      </c>
      <c r="F338" s="116">
        <v>484</v>
      </c>
    </row>
    <row r="339" spans="1:6">
      <c r="A339" s="106" t="s">
        <v>2545</v>
      </c>
      <c r="B339" s="110">
        <v>1200</v>
      </c>
      <c r="C339" s="113">
        <f>ROUNDUP(Tabla3[[#This Row],[Precio]]*1.16,0)</f>
        <v>1392</v>
      </c>
      <c r="D339" s="22" t="s">
        <v>913</v>
      </c>
      <c r="E339" s="22" t="s">
        <v>2699</v>
      </c>
      <c r="F339" s="116">
        <v>485</v>
      </c>
    </row>
    <row r="340" spans="1:6">
      <c r="A340" s="106" t="s">
        <v>2551</v>
      </c>
      <c r="B340" s="110">
        <v>1464</v>
      </c>
      <c r="C340" s="113">
        <f>ROUNDUP(Tabla3[[#This Row],[Precio]]*1.16,0)</f>
        <v>1699</v>
      </c>
      <c r="D340" s="22" t="s">
        <v>913</v>
      </c>
      <c r="E340" s="22" t="s">
        <v>2702</v>
      </c>
      <c r="F340" s="116">
        <v>486</v>
      </c>
    </row>
    <row r="341" spans="1:6">
      <c r="A341" s="107" t="s">
        <v>2538</v>
      </c>
      <c r="B341" s="111">
        <v>806</v>
      </c>
      <c r="C341" s="114">
        <f>ROUNDUP(Tabla3[[#This Row],[Precio]]*1.16,0)</f>
        <v>935</v>
      </c>
      <c r="D341" s="23" t="s">
        <v>913</v>
      </c>
      <c r="E341" s="23" t="s">
        <v>2695</v>
      </c>
      <c r="F341" s="116">
        <v>487</v>
      </c>
    </row>
    <row r="342" spans="1:6">
      <c r="A342" s="107" t="s">
        <v>2540</v>
      </c>
      <c r="B342" s="111">
        <v>1083</v>
      </c>
      <c r="C342" s="114">
        <f>ROUNDUP(Tabla3[[#This Row],[Precio]]*1.16,0)</f>
        <v>1257</v>
      </c>
      <c r="D342" s="23" t="s">
        <v>913</v>
      </c>
      <c r="E342" s="23" t="s">
        <v>2696</v>
      </c>
      <c r="F342" s="116">
        <v>488</v>
      </c>
    </row>
    <row r="343" spans="1:6">
      <c r="A343" s="107" t="s">
        <v>2546</v>
      </c>
      <c r="B343" s="111">
        <v>1374</v>
      </c>
      <c r="C343" s="114">
        <f>ROUNDUP(Tabla3[[#This Row],[Precio]]*1.16,0)</f>
        <v>1594</v>
      </c>
      <c r="D343" s="23" t="s">
        <v>913</v>
      </c>
      <c r="E343" s="23" t="s">
        <v>2699</v>
      </c>
      <c r="F343" s="116">
        <v>489</v>
      </c>
    </row>
    <row r="344" spans="1:6">
      <c r="A344" s="107" t="s">
        <v>2552</v>
      </c>
      <c r="B344" s="111">
        <v>1637</v>
      </c>
      <c r="C344" s="114">
        <f>ROUNDUP(Tabla3[[#This Row],[Precio]]*1.16,0)</f>
        <v>1899</v>
      </c>
      <c r="D344" s="23" t="s">
        <v>913</v>
      </c>
      <c r="E344" s="23" t="s">
        <v>2702</v>
      </c>
      <c r="F344" s="116">
        <v>490</v>
      </c>
    </row>
    <row r="345" spans="1:6">
      <c r="A345" s="106" t="s">
        <v>2541</v>
      </c>
      <c r="B345" s="110">
        <v>1680</v>
      </c>
      <c r="C345" s="113">
        <f>ROUNDUP(Tabla3[[#This Row],[Precio]]*1.16,0)</f>
        <v>1949</v>
      </c>
      <c r="D345" s="22" t="s">
        <v>913</v>
      </c>
      <c r="E345" s="22" t="s">
        <v>2697</v>
      </c>
      <c r="F345" s="116">
        <v>491</v>
      </c>
    </row>
    <row r="346" spans="1:6">
      <c r="A346" s="107" t="s">
        <v>2542</v>
      </c>
      <c r="B346" s="111">
        <v>1935</v>
      </c>
      <c r="C346" s="114">
        <f>ROUNDUP(Tabla3[[#This Row],[Precio]]*1.16,0)</f>
        <v>2245</v>
      </c>
      <c r="D346" s="23" t="s">
        <v>913</v>
      </c>
      <c r="E346" s="23" t="s">
        <v>2697</v>
      </c>
      <c r="F346" s="116">
        <v>492</v>
      </c>
    </row>
    <row r="347" spans="1:6">
      <c r="A347" s="106" t="s">
        <v>2547</v>
      </c>
      <c r="B347" s="110">
        <v>2345</v>
      </c>
      <c r="C347" s="113">
        <f>ROUNDUP(Tabla3[[#This Row],[Precio]]*1.16,0)</f>
        <v>2721</v>
      </c>
      <c r="D347" s="22" t="s">
        <v>913</v>
      </c>
      <c r="E347" s="22" t="s">
        <v>2700</v>
      </c>
      <c r="F347" s="116">
        <v>493</v>
      </c>
    </row>
    <row r="348" spans="1:6">
      <c r="A348" s="107" t="s">
        <v>2548</v>
      </c>
      <c r="B348" s="111">
        <v>2632</v>
      </c>
      <c r="C348" s="114">
        <f>ROUNDUP(Tabla3[[#This Row],[Precio]]*1.16,0)</f>
        <v>3054</v>
      </c>
      <c r="D348" s="23" t="s">
        <v>913</v>
      </c>
      <c r="E348" s="23" t="s">
        <v>2700</v>
      </c>
      <c r="F348" s="116">
        <v>494</v>
      </c>
    </row>
    <row r="349" spans="1:6">
      <c r="A349" s="106" t="s">
        <v>2553</v>
      </c>
      <c r="B349" s="110">
        <v>3065</v>
      </c>
      <c r="C349" s="113">
        <f>ROUNDUP(Tabla3[[#This Row],[Precio]]*1.16,0)</f>
        <v>3556</v>
      </c>
      <c r="D349" s="22" t="s">
        <v>913</v>
      </c>
      <c r="E349" s="22" t="s">
        <v>2703</v>
      </c>
      <c r="F349" s="116">
        <v>495</v>
      </c>
    </row>
    <row r="350" spans="1:6">
      <c r="A350" s="107" t="s">
        <v>2554</v>
      </c>
      <c r="B350" s="111">
        <v>3375</v>
      </c>
      <c r="C350" s="114">
        <f>ROUNDUP(Tabla3[[#This Row],[Precio]]*1.16,0)</f>
        <v>3915</v>
      </c>
      <c r="D350" s="23" t="s">
        <v>913</v>
      </c>
      <c r="E350" s="23" t="s">
        <v>2703</v>
      </c>
      <c r="F350" s="116">
        <v>496</v>
      </c>
    </row>
    <row r="351" spans="1:6">
      <c r="A351" s="106" t="s">
        <v>2543</v>
      </c>
      <c r="B351" s="110">
        <v>1637</v>
      </c>
      <c r="C351" s="113">
        <f>ROUNDUP(Tabla3[[#This Row],[Precio]]*1.16,0)</f>
        <v>1899</v>
      </c>
      <c r="D351" s="22" t="s">
        <v>913</v>
      </c>
      <c r="E351" s="22" t="s">
        <v>2698</v>
      </c>
      <c r="F351" s="116">
        <v>497</v>
      </c>
    </row>
    <row r="352" spans="1:6">
      <c r="A352" s="107" t="s">
        <v>2544</v>
      </c>
      <c r="B352" s="111">
        <v>1896</v>
      </c>
      <c r="C352" s="114">
        <f>ROUNDUP(Tabla3[[#This Row],[Precio]]*1.16,0)</f>
        <v>2200</v>
      </c>
      <c r="D352" s="23" t="s">
        <v>913</v>
      </c>
      <c r="E352" s="23" t="s">
        <v>2698</v>
      </c>
      <c r="F352" s="116">
        <v>498</v>
      </c>
    </row>
    <row r="353" spans="1:6">
      <c r="A353" s="106" t="s">
        <v>2549</v>
      </c>
      <c r="B353" s="110">
        <v>2282</v>
      </c>
      <c r="C353" s="113">
        <f>ROUNDUP(Tabla3[[#This Row],[Precio]]*1.16,0)</f>
        <v>2648</v>
      </c>
      <c r="D353" s="22" t="s">
        <v>913</v>
      </c>
      <c r="E353" s="22" t="s">
        <v>2701</v>
      </c>
      <c r="F353" s="116">
        <v>499</v>
      </c>
    </row>
    <row r="354" spans="1:6">
      <c r="A354" s="107" t="s">
        <v>2550</v>
      </c>
      <c r="B354" s="111">
        <v>2576</v>
      </c>
      <c r="C354" s="114">
        <f>ROUNDUP(Tabla3[[#This Row],[Precio]]*1.16,0)</f>
        <v>2989</v>
      </c>
      <c r="D354" s="23" t="s">
        <v>913</v>
      </c>
      <c r="E354" s="23" t="s">
        <v>2701</v>
      </c>
      <c r="F354" s="116">
        <v>500</v>
      </c>
    </row>
    <row r="355" spans="1:6">
      <c r="A355" s="106" t="s">
        <v>2555</v>
      </c>
      <c r="B355" s="110">
        <v>2992</v>
      </c>
      <c r="C355" s="113">
        <f>ROUNDUP(Tabla3[[#This Row],[Precio]]*1.16,0)</f>
        <v>3471</v>
      </c>
      <c r="D355" s="22" t="s">
        <v>913</v>
      </c>
      <c r="E355" s="22" t="s">
        <v>2704</v>
      </c>
      <c r="F355" s="116">
        <v>501</v>
      </c>
    </row>
    <row r="356" spans="1:6">
      <c r="A356" s="107" t="s">
        <v>2556</v>
      </c>
      <c r="B356" s="111">
        <v>3305</v>
      </c>
      <c r="C356" s="114">
        <f>ROUNDUP(Tabla3[[#This Row],[Precio]]*1.16,0)</f>
        <v>3834</v>
      </c>
      <c r="D356" s="23" t="s">
        <v>913</v>
      </c>
      <c r="E356" s="23" t="s">
        <v>2704</v>
      </c>
      <c r="F356" s="116">
        <v>502</v>
      </c>
    </row>
    <row r="357" spans="1:6">
      <c r="A357" s="106" t="s">
        <v>2557</v>
      </c>
      <c r="B357" s="110">
        <v>213</v>
      </c>
      <c r="C357" s="113">
        <f>ROUNDUP(Tabla3[[#This Row],[Precio]]*1.16,0)</f>
        <v>248</v>
      </c>
      <c r="D357" s="22" t="s">
        <v>2605</v>
      </c>
      <c r="E357" s="22" t="s">
        <v>2705</v>
      </c>
      <c r="F357" s="116">
        <v>503</v>
      </c>
    </row>
    <row r="358" spans="1:6">
      <c r="A358" s="107" t="s">
        <v>2560</v>
      </c>
      <c r="B358" s="111">
        <v>288</v>
      </c>
      <c r="C358" s="114">
        <f>ROUNDUP(Tabla3[[#This Row],[Precio]]*1.16,0)</f>
        <v>335</v>
      </c>
      <c r="D358" s="23" t="s">
        <v>2605</v>
      </c>
      <c r="E358" s="23" t="s">
        <v>2705</v>
      </c>
      <c r="F358" s="116">
        <v>504</v>
      </c>
    </row>
    <row r="359" spans="1:6">
      <c r="A359" s="106" t="s">
        <v>2561</v>
      </c>
      <c r="B359" s="110">
        <v>230</v>
      </c>
      <c r="C359" s="113">
        <f>ROUNDUP(Tabla3[[#This Row],[Precio]]*1.16,0)</f>
        <v>267</v>
      </c>
      <c r="D359" s="22" t="s">
        <v>2605</v>
      </c>
      <c r="E359" s="22" t="s">
        <v>2705</v>
      </c>
      <c r="F359" s="116">
        <v>505</v>
      </c>
    </row>
    <row r="360" spans="1:6">
      <c r="A360" s="107" t="s">
        <v>2564</v>
      </c>
      <c r="B360" s="111">
        <v>308</v>
      </c>
      <c r="C360" s="114">
        <f>ROUNDUP(Tabla3[[#This Row],[Precio]]*1.16,0)</f>
        <v>358</v>
      </c>
      <c r="D360" s="23" t="s">
        <v>2605</v>
      </c>
      <c r="E360" s="23" t="s">
        <v>2705</v>
      </c>
      <c r="F360" s="116">
        <v>506</v>
      </c>
    </row>
    <row r="361" spans="1:6">
      <c r="A361" s="106" t="s">
        <v>2565</v>
      </c>
      <c r="B361" s="110">
        <v>336</v>
      </c>
      <c r="C361" s="113">
        <f>ROUNDUP(Tabla3[[#This Row],[Precio]]*1.16,0)</f>
        <v>390</v>
      </c>
      <c r="D361" s="22" t="s">
        <v>2605</v>
      </c>
      <c r="E361" s="22" t="s">
        <v>2707</v>
      </c>
      <c r="F361" s="116">
        <v>507</v>
      </c>
    </row>
    <row r="362" spans="1:6">
      <c r="A362" s="107" t="s">
        <v>2568</v>
      </c>
      <c r="B362" s="111">
        <v>423</v>
      </c>
      <c r="C362" s="114">
        <f>ROUNDUP(Tabla3[[#This Row],[Precio]]*1.16,0)</f>
        <v>491</v>
      </c>
      <c r="D362" s="23" t="s">
        <v>2605</v>
      </c>
      <c r="E362" s="23" t="s">
        <v>2707</v>
      </c>
      <c r="F362" s="116">
        <v>508</v>
      </c>
    </row>
    <row r="363" spans="1:6">
      <c r="A363" s="106" t="s">
        <v>2569</v>
      </c>
      <c r="B363" s="110">
        <v>360</v>
      </c>
      <c r="C363" s="113">
        <f>ROUNDUP(Tabla3[[#This Row],[Precio]]*1.16,0)</f>
        <v>418</v>
      </c>
      <c r="D363" s="22" t="s">
        <v>2605</v>
      </c>
      <c r="E363" s="22" t="s">
        <v>2707</v>
      </c>
      <c r="F363" s="116">
        <v>509</v>
      </c>
    </row>
    <row r="364" spans="1:6">
      <c r="A364" s="107" t="s">
        <v>2572</v>
      </c>
      <c r="B364" s="111">
        <v>448</v>
      </c>
      <c r="C364" s="114">
        <f>ROUNDUP(Tabla3[[#This Row],[Precio]]*1.16,0)</f>
        <v>520</v>
      </c>
      <c r="D364" s="23" t="s">
        <v>2605</v>
      </c>
      <c r="E364" s="23" t="s">
        <v>2707</v>
      </c>
      <c r="F364" s="116">
        <v>510</v>
      </c>
    </row>
    <row r="365" spans="1:6">
      <c r="A365" s="106" t="s">
        <v>2573</v>
      </c>
      <c r="B365" s="110">
        <v>527</v>
      </c>
      <c r="C365" s="113">
        <f>ROUNDUP(Tabla3[[#This Row],[Precio]]*1.16,0)</f>
        <v>612</v>
      </c>
      <c r="D365" s="22" t="s">
        <v>2605</v>
      </c>
      <c r="E365" s="22" t="s">
        <v>2709</v>
      </c>
      <c r="F365" s="116">
        <v>511</v>
      </c>
    </row>
    <row r="366" spans="1:6">
      <c r="A366" s="107" t="s">
        <v>2576</v>
      </c>
      <c r="B366" s="111">
        <v>642</v>
      </c>
      <c r="C366" s="114">
        <f>ROUNDUP(Tabla3[[#This Row],[Precio]]*1.16,0)</f>
        <v>745</v>
      </c>
      <c r="D366" s="23" t="s">
        <v>2605</v>
      </c>
      <c r="E366" s="23" t="s">
        <v>2709</v>
      </c>
      <c r="F366" s="116">
        <v>512</v>
      </c>
    </row>
    <row r="367" spans="1:6">
      <c r="A367" s="106" t="s">
        <v>2577</v>
      </c>
      <c r="B367" s="110">
        <v>583</v>
      </c>
      <c r="C367" s="113">
        <f>ROUNDUP(Tabla3[[#This Row],[Precio]]*1.16,0)</f>
        <v>677</v>
      </c>
      <c r="D367" s="22" t="s">
        <v>2605</v>
      </c>
      <c r="E367" s="22" t="s">
        <v>2709</v>
      </c>
      <c r="F367" s="116">
        <v>513</v>
      </c>
    </row>
    <row r="368" spans="1:6">
      <c r="A368" s="107" t="s">
        <v>2580</v>
      </c>
      <c r="B368" s="111">
        <v>698</v>
      </c>
      <c r="C368" s="114">
        <f>ROUNDUP(Tabla3[[#This Row],[Precio]]*1.16,0)</f>
        <v>810</v>
      </c>
      <c r="D368" s="23" t="s">
        <v>2605</v>
      </c>
      <c r="E368" s="23" t="s">
        <v>2709</v>
      </c>
      <c r="F368" s="116">
        <v>514</v>
      </c>
    </row>
    <row r="369" spans="1:6">
      <c r="A369" s="106" t="s">
        <v>2581</v>
      </c>
      <c r="B369" s="110">
        <v>706</v>
      </c>
      <c r="C369" s="113">
        <f>ROUNDUP(Tabla3[[#This Row],[Precio]]*1.16,0)</f>
        <v>819</v>
      </c>
      <c r="D369" s="22" t="s">
        <v>2605</v>
      </c>
      <c r="E369" s="22" t="s">
        <v>2711</v>
      </c>
      <c r="F369" s="116">
        <v>515</v>
      </c>
    </row>
    <row r="370" spans="1:6">
      <c r="A370" s="107" t="s">
        <v>2584</v>
      </c>
      <c r="B370" s="111">
        <v>843</v>
      </c>
      <c r="C370" s="114">
        <f>ROUNDUP(Tabla3[[#This Row],[Precio]]*1.16,0)</f>
        <v>978</v>
      </c>
      <c r="D370" s="23" t="s">
        <v>2605</v>
      </c>
      <c r="E370" s="23" t="s">
        <v>2711</v>
      </c>
      <c r="F370" s="116">
        <v>516</v>
      </c>
    </row>
    <row r="371" spans="1:6">
      <c r="A371" s="107" t="s">
        <v>2558</v>
      </c>
      <c r="B371" s="111">
        <v>275</v>
      </c>
      <c r="C371" s="114">
        <f>ROUNDUP(Tabla3[[#This Row],[Precio]]*1.16,0)</f>
        <v>319</v>
      </c>
      <c r="D371" s="23" t="s">
        <v>2605</v>
      </c>
      <c r="E371" s="23" t="s">
        <v>2706</v>
      </c>
      <c r="F371" s="116">
        <v>517</v>
      </c>
    </row>
    <row r="372" spans="1:6">
      <c r="A372" s="106" t="s">
        <v>2559</v>
      </c>
      <c r="B372" s="110">
        <v>349</v>
      </c>
      <c r="C372" s="113">
        <f>ROUNDUP(Tabla3[[#This Row],[Precio]]*1.16,0)</f>
        <v>405</v>
      </c>
      <c r="D372" s="22" t="s">
        <v>2605</v>
      </c>
      <c r="E372" s="22" t="s">
        <v>2706</v>
      </c>
      <c r="F372" s="116">
        <v>518</v>
      </c>
    </row>
    <row r="373" spans="1:6">
      <c r="A373" s="107" t="s">
        <v>2562</v>
      </c>
      <c r="B373" s="111">
        <v>293</v>
      </c>
      <c r="C373" s="114">
        <f>ROUNDUP(Tabla3[[#This Row],[Precio]]*1.16,0)</f>
        <v>340</v>
      </c>
      <c r="D373" s="23" t="s">
        <v>2605</v>
      </c>
      <c r="E373" s="23" t="s">
        <v>2706</v>
      </c>
      <c r="F373" s="116">
        <v>519</v>
      </c>
    </row>
    <row r="374" spans="1:6">
      <c r="A374" s="106" t="s">
        <v>2563</v>
      </c>
      <c r="B374" s="110">
        <v>368</v>
      </c>
      <c r="C374" s="113">
        <f>ROUNDUP(Tabla3[[#This Row],[Precio]]*1.16,0)</f>
        <v>427</v>
      </c>
      <c r="D374" s="22" t="s">
        <v>2605</v>
      </c>
      <c r="E374" s="22" t="s">
        <v>2706</v>
      </c>
      <c r="F374" s="116">
        <v>520</v>
      </c>
    </row>
    <row r="375" spans="1:6">
      <c r="A375" s="107" t="s">
        <v>2566</v>
      </c>
      <c r="B375" s="111">
        <v>397</v>
      </c>
      <c r="C375" s="114">
        <f>ROUNDUP(Tabla3[[#This Row],[Precio]]*1.16,0)</f>
        <v>461</v>
      </c>
      <c r="D375" s="23" t="s">
        <v>2605</v>
      </c>
      <c r="E375" s="23" t="s">
        <v>2708</v>
      </c>
      <c r="F375" s="116">
        <v>521</v>
      </c>
    </row>
    <row r="376" spans="1:6">
      <c r="A376" s="106" t="s">
        <v>2567</v>
      </c>
      <c r="B376" s="110">
        <v>484</v>
      </c>
      <c r="C376" s="113">
        <f>ROUNDUP(Tabla3[[#This Row],[Precio]]*1.16,0)</f>
        <v>562</v>
      </c>
      <c r="D376" s="22" t="s">
        <v>2605</v>
      </c>
      <c r="E376" s="22" t="s">
        <v>2708</v>
      </c>
      <c r="F376" s="116">
        <v>522</v>
      </c>
    </row>
    <row r="377" spans="1:6">
      <c r="A377" s="107" t="s">
        <v>2570</v>
      </c>
      <c r="B377" s="111">
        <v>428</v>
      </c>
      <c r="C377" s="114">
        <f>ROUNDUP(Tabla3[[#This Row],[Precio]]*1.16,0)</f>
        <v>497</v>
      </c>
      <c r="D377" s="23" t="s">
        <v>2605</v>
      </c>
      <c r="E377" s="23" t="s">
        <v>2708</v>
      </c>
      <c r="F377" s="116">
        <v>523</v>
      </c>
    </row>
    <row r="378" spans="1:6">
      <c r="A378" s="106" t="s">
        <v>2571</v>
      </c>
      <c r="B378" s="110">
        <v>515</v>
      </c>
      <c r="C378" s="113">
        <f>ROUNDUP(Tabla3[[#This Row],[Precio]]*1.16,0)</f>
        <v>598</v>
      </c>
      <c r="D378" s="22" t="s">
        <v>2605</v>
      </c>
      <c r="E378" s="22" t="s">
        <v>2708</v>
      </c>
      <c r="F378" s="116">
        <v>524</v>
      </c>
    </row>
    <row r="379" spans="1:6">
      <c r="A379" s="107" t="s">
        <v>2574</v>
      </c>
      <c r="B379" s="111">
        <v>592</v>
      </c>
      <c r="C379" s="114">
        <f>ROUNDUP(Tabla3[[#This Row],[Precio]]*1.16,0)</f>
        <v>687</v>
      </c>
      <c r="D379" s="23" t="s">
        <v>2605</v>
      </c>
      <c r="E379" s="23" t="s">
        <v>2710</v>
      </c>
      <c r="F379" s="116">
        <v>525</v>
      </c>
    </row>
    <row r="380" spans="1:6">
      <c r="A380" s="106" t="s">
        <v>2575</v>
      </c>
      <c r="B380" s="110">
        <v>706</v>
      </c>
      <c r="C380" s="113">
        <f>ROUNDUP(Tabla3[[#This Row],[Precio]]*1.16,0)</f>
        <v>819</v>
      </c>
      <c r="D380" s="22" t="s">
        <v>2605</v>
      </c>
      <c r="E380" s="22" t="s">
        <v>2710</v>
      </c>
      <c r="F380" s="116">
        <v>526</v>
      </c>
    </row>
    <row r="381" spans="1:6">
      <c r="A381" s="107" t="s">
        <v>2578</v>
      </c>
      <c r="B381" s="111">
        <v>647</v>
      </c>
      <c r="C381" s="114">
        <f>ROUNDUP(Tabla3[[#This Row],[Precio]]*1.16,0)</f>
        <v>751</v>
      </c>
      <c r="D381" s="23" t="s">
        <v>2605</v>
      </c>
      <c r="E381" s="23" t="s">
        <v>2710</v>
      </c>
      <c r="F381" s="116">
        <v>527</v>
      </c>
    </row>
    <row r="382" spans="1:6">
      <c r="A382" s="106" t="s">
        <v>2579</v>
      </c>
      <c r="B382" s="110">
        <v>762</v>
      </c>
      <c r="C382" s="113">
        <f>ROUNDUP(Tabla3[[#This Row],[Precio]]*1.16,0)</f>
        <v>884</v>
      </c>
      <c r="D382" s="22" t="s">
        <v>2605</v>
      </c>
      <c r="E382" s="22" t="s">
        <v>2710</v>
      </c>
      <c r="F382" s="116">
        <v>528</v>
      </c>
    </row>
    <row r="383" spans="1:6">
      <c r="A383" s="107" t="s">
        <v>2582</v>
      </c>
      <c r="B383" s="111">
        <v>781</v>
      </c>
      <c r="C383" s="114">
        <f>ROUNDUP(Tabla3[[#This Row],[Precio]]*1.16,0)</f>
        <v>906</v>
      </c>
      <c r="D383" s="23" t="s">
        <v>2605</v>
      </c>
      <c r="E383" s="23" t="s">
        <v>2712</v>
      </c>
      <c r="F383" s="116">
        <v>529</v>
      </c>
    </row>
    <row r="384" spans="1:6">
      <c r="A384" s="106" t="s">
        <v>2583</v>
      </c>
      <c r="B384" s="110">
        <v>919</v>
      </c>
      <c r="C384" s="113">
        <f>ROUNDUP(Tabla3[[#This Row],[Precio]]*1.16,0)</f>
        <v>1067</v>
      </c>
      <c r="D384" s="22" t="s">
        <v>2605</v>
      </c>
      <c r="E384" s="22" t="s">
        <v>2712</v>
      </c>
      <c r="F384" s="116">
        <v>530</v>
      </c>
    </row>
    <row r="385" spans="1:6">
      <c r="A385" s="106" t="s">
        <v>2585</v>
      </c>
      <c r="B385" s="110">
        <v>3180</v>
      </c>
      <c r="C385" s="110">
        <f>ROUNDUP(Tabla3[[#This Row],[Precio]]*1.16,0)</f>
        <v>3689</v>
      </c>
      <c r="D385" s="22" t="s">
        <v>2606</v>
      </c>
      <c r="E385" s="22" t="s">
        <v>2713</v>
      </c>
      <c r="F385" s="116">
        <v>531</v>
      </c>
    </row>
    <row r="386" spans="1:6">
      <c r="A386" s="107" t="s">
        <v>2586</v>
      </c>
      <c r="B386" s="111">
        <v>3828</v>
      </c>
      <c r="C386" s="111">
        <f>ROUNDUP(Tabla3[[#This Row],[Precio]]*1.16,0)</f>
        <v>4441</v>
      </c>
      <c r="D386" s="23" t="s">
        <v>2606</v>
      </c>
      <c r="E386" s="23" t="s">
        <v>2714</v>
      </c>
      <c r="F386" s="116">
        <v>532</v>
      </c>
    </row>
    <row r="387" spans="1:6">
      <c r="A387" s="106" t="s">
        <v>2587</v>
      </c>
      <c r="B387" s="110">
        <v>4917</v>
      </c>
      <c r="C387" s="110">
        <f>ROUNDUP(Tabla3[[#This Row],[Precio]]*1.16,0)</f>
        <v>5704</v>
      </c>
      <c r="D387" s="22" t="s">
        <v>2606</v>
      </c>
      <c r="E387" s="22" t="s">
        <v>2715</v>
      </c>
      <c r="F387" s="116">
        <v>533</v>
      </c>
    </row>
    <row r="388" spans="1:6">
      <c r="A388" s="106" t="s">
        <v>2588</v>
      </c>
      <c r="B388" s="110">
        <v>4336</v>
      </c>
      <c r="C388" s="110">
        <f>ROUNDUP(Tabla3[[#This Row],[Precio]]*1.16,0)</f>
        <v>5030</v>
      </c>
      <c r="D388" s="22" t="s">
        <v>2606</v>
      </c>
      <c r="E388" s="22" t="s">
        <v>2716</v>
      </c>
      <c r="F388" s="116">
        <v>535</v>
      </c>
    </row>
    <row r="389" spans="1:6">
      <c r="A389" s="107" t="s">
        <v>2589</v>
      </c>
      <c r="B389" s="111">
        <v>7170</v>
      </c>
      <c r="C389" s="111">
        <f>ROUNDUP(Tabla3[[#This Row],[Precio]]*1.16,0)</f>
        <v>8318</v>
      </c>
      <c r="D389" s="23" t="s">
        <v>2606</v>
      </c>
      <c r="E389" s="23" t="s">
        <v>2717</v>
      </c>
      <c r="F389" s="116">
        <v>536</v>
      </c>
    </row>
    <row r="390" spans="1:6">
      <c r="A390" s="107" t="s">
        <v>2590</v>
      </c>
      <c r="B390" s="111">
        <v>7720</v>
      </c>
      <c r="C390" s="111">
        <f>ROUNDUP(Tabla3[[#This Row],[Precio]]*1.16,0)</f>
        <v>8956</v>
      </c>
      <c r="D390" s="23" t="s">
        <v>2606</v>
      </c>
      <c r="E390" s="23" t="s">
        <v>2718</v>
      </c>
      <c r="F390" s="116">
        <v>538</v>
      </c>
    </row>
    <row r="391" spans="1:6">
      <c r="A391" s="107" t="s">
        <v>2591</v>
      </c>
      <c r="B391" s="111">
        <v>507</v>
      </c>
      <c r="C391" s="114">
        <f>ROUNDUP(Tabla3[[#This Row],[Precio]]*1.16,0)</f>
        <v>589</v>
      </c>
      <c r="D391" s="23" t="s">
        <v>2607</v>
      </c>
      <c r="E391" s="23" t="s">
        <v>2719</v>
      </c>
      <c r="F391" s="116">
        <v>540</v>
      </c>
    </row>
    <row r="392" spans="1:6">
      <c r="A392" s="107" t="s">
        <v>2593</v>
      </c>
      <c r="B392" s="111">
        <v>570</v>
      </c>
      <c r="C392" s="114">
        <f>ROUNDUP(Tabla3[[#This Row],[Precio]]*1.16,0)</f>
        <v>662</v>
      </c>
      <c r="D392" s="23" t="s">
        <v>2607</v>
      </c>
      <c r="E392" s="23" t="s">
        <v>2719</v>
      </c>
      <c r="F392" s="116">
        <v>541</v>
      </c>
    </row>
    <row r="393" spans="1:6">
      <c r="A393" s="107" t="s">
        <v>2595</v>
      </c>
      <c r="B393" s="111">
        <v>721</v>
      </c>
      <c r="C393" s="114">
        <f>ROUNDUP(Tabla3[[#This Row],[Precio]]*1.16,0)</f>
        <v>837</v>
      </c>
      <c r="D393" s="23" t="s">
        <v>2607</v>
      </c>
      <c r="E393" s="23" t="s">
        <v>2720</v>
      </c>
      <c r="F393" s="116">
        <v>542</v>
      </c>
    </row>
    <row r="394" spans="1:6">
      <c r="A394" s="107" t="s">
        <v>2597</v>
      </c>
      <c r="B394" s="111">
        <v>812</v>
      </c>
      <c r="C394" s="114">
        <f>ROUNDUP(Tabla3[[#This Row],[Precio]]*1.16,0)</f>
        <v>942</v>
      </c>
      <c r="D394" s="23" t="s">
        <v>2607</v>
      </c>
      <c r="E394" s="23" t="s">
        <v>2720</v>
      </c>
      <c r="F394" s="116">
        <v>543</v>
      </c>
    </row>
    <row r="395" spans="1:6">
      <c r="A395" s="106" t="s">
        <v>2592</v>
      </c>
      <c r="B395" s="110">
        <v>585</v>
      </c>
      <c r="C395" s="113">
        <f>ROUNDUP(Tabla3[[#This Row],[Precio]]*1.16,0)</f>
        <v>679</v>
      </c>
      <c r="D395" s="22" t="s">
        <v>2607</v>
      </c>
      <c r="E395" s="22" t="s">
        <v>2719</v>
      </c>
      <c r="F395" s="116">
        <v>544</v>
      </c>
    </row>
    <row r="396" spans="1:6">
      <c r="A396" s="106" t="s">
        <v>2594</v>
      </c>
      <c r="B396" s="110">
        <v>648</v>
      </c>
      <c r="C396" s="113">
        <f>ROUNDUP(Tabla3[[#This Row],[Precio]]*1.16,0)</f>
        <v>752</v>
      </c>
      <c r="D396" s="22" t="s">
        <v>2607</v>
      </c>
      <c r="E396" s="22" t="s">
        <v>2719</v>
      </c>
      <c r="F396" s="116">
        <v>545</v>
      </c>
    </row>
    <row r="397" spans="1:6">
      <c r="A397" s="106" t="s">
        <v>2596</v>
      </c>
      <c r="B397" s="110">
        <v>824</v>
      </c>
      <c r="C397" s="113">
        <f>ROUNDUP(Tabla3[[#This Row],[Precio]]*1.16,0)</f>
        <v>956</v>
      </c>
      <c r="D397" s="22" t="s">
        <v>2607</v>
      </c>
      <c r="E397" s="22" t="s">
        <v>2720</v>
      </c>
      <c r="F397" s="116">
        <v>546</v>
      </c>
    </row>
    <row r="398" spans="1:6">
      <c r="A398" s="108" t="s">
        <v>2598</v>
      </c>
      <c r="B398" s="112">
        <v>915</v>
      </c>
      <c r="C398" s="115">
        <f>ROUNDUP(Tabla3[[#This Row],[Precio]]*1.16,0)</f>
        <v>1062</v>
      </c>
      <c r="D398" s="24" t="s">
        <v>2607</v>
      </c>
      <c r="E398" s="24" t="s">
        <v>2720</v>
      </c>
      <c r="F398" s="116">
        <v>547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EBF3-D54A-4A77-95B1-274E7065A712}">
  <dimension ref="A1:B100"/>
  <sheetViews>
    <sheetView tabSelected="1" topLeftCell="A23" workbookViewId="0">
      <selection activeCell="B36" sqref="B36"/>
    </sheetView>
  </sheetViews>
  <sheetFormatPr baseColWidth="10" defaultRowHeight="15"/>
  <cols>
    <col min="1" max="1" width="11.42578125" style="1"/>
    <col min="2" max="2" width="84.28515625" style="1" customWidth="1"/>
    <col min="3" max="16384" width="11.42578125" style="1"/>
  </cols>
  <sheetData>
    <row r="1" spans="1:2">
      <c r="A1" s="1">
        <v>1</v>
      </c>
      <c r="B1" s="1" t="s">
        <v>2740</v>
      </c>
    </row>
    <row r="2" spans="1:2">
      <c r="A2" s="1">
        <v>2</v>
      </c>
      <c r="B2" s="1" t="s">
        <v>2741</v>
      </c>
    </row>
    <row r="3" spans="1:2">
      <c r="A3" s="1">
        <v>3</v>
      </c>
      <c r="B3" s="1" t="s">
        <v>2742</v>
      </c>
    </row>
    <row r="4" spans="1:2">
      <c r="A4" s="1">
        <v>4</v>
      </c>
      <c r="B4" s="1" t="s">
        <v>2743</v>
      </c>
    </row>
    <row r="5" spans="1:2">
      <c r="A5" s="1">
        <v>5</v>
      </c>
      <c r="B5" s="1" t="s">
        <v>2744</v>
      </c>
    </row>
    <row r="6" spans="1:2">
      <c r="A6" s="1">
        <v>6</v>
      </c>
      <c r="B6" s="1" t="s">
        <v>2745</v>
      </c>
    </row>
    <row r="7" spans="1:2">
      <c r="A7" s="1">
        <v>7</v>
      </c>
      <c r="B7" s="1" t="s">
        <v>2746</v>
      </c>
    </row>
    <row r="8" spans="1:2">
      <c r="A8" s="1">
        <v>8</v>
      </c>
      <c r="B8" s="1" t="s">
        <v>2747</v>
      </c>
    </row>
    <row r="9" spans="1:2">
      <c r="A9" s="1">
        <v>9</v>
      </c>
      <c r="B9" s="1" t="s">
        <v>2748</v>
      </c>
    </row>
    <row r="10" spans="1:2">
      <c r="A10" s="1">
        <v>10</v>
      </c>
      <c r="B10" s="1" t="s">
        <v>2749</v>
      </c>
    </row>
    <row r="11" spans="1:2">
      <c r="A11" s="1">
        <v>11</v>
      </c>
      <c r="B11" s="1" t="s">
        <v>2750</v>
      </c>
    </row>
    <row r="12" spans="1:2">
      <c r="A12" s="1">
        <v>12</v>
      </c>
      <c r="B12" s="1" t="s">
        <v>2751</v>
      </c>
    </row>
    <row r="13" spans="1:2">
      <c r="A13" s="1">
        <v>13</v>
      </c>
      <c r="B13" s="1" t="s">
        <v>2752</v>
      </c>
    </row>
    <row r="14" spans="1:2">
      <c r="A14" s="1">
        <v>14</v>
      </c>
      <c r="B14" s="1" t="s">
        <v>2753</v>
      </c>
    </row>
    <row r="15" spans="1:2">
      <c r="A15" s="1">
        <v>15</v>
      </c>
      <c r="B15" s="1" t="s">
        <v>2754</v>
      </c>
    </row>
    <row r="16" spans="1:2">
      <c r="A16" s="1">
        <v>16</v>
      </c>
      <c r="B16" s="1" t="s">
        <v>2755</v>
      </c>
    </row>
    <row r="17" spans="1:2">
      <c r="A17" s="1">
        <v>17</v>
      </c>
      <c r="B17" s="1" t="s">
        <v>2756</v>
      </c>
    </row>
    <row r="18" spans="1:2">
      <c r="A18" s="1">
        <v>18</v>
      </c>
      <c r="B18" s="1" t="s">
        <v>2757</v>
      </c>
    </row>
    <row r="19" spans="1:2">
      <c r="A19" s="1">
        <v>19</v>
      </c>
      <c r="B19" s="1" t="s">
        <v>2758</v>
      </c>
    </row>
    <row r="20" spans="1:2">
      <c r="A20" s="1">
        <v>20</v>
      </c>
      <c r="B20" s="1" t="s">
        <v>2759</v>
      </c>
    </row>
    <row r="21" spans="1:2">
      <c r="A21" s="1">
        <v>21</v>
      </c>
      <c r="B21" s="128" t="s">
        <v>2766</v>
      </c>
    </row>
    <row r="22" spans="1:2">
      <c r="A22" s="1">
        <v>22</v>
      </c>
      <c r="B22" s="1" t="s">
        <v>2760</v>
      </c>
    </row>
    <row r="23" spans="1:2">
      <c r="A23" s="1">
        <v>23</v>
      </c>
      <c r="B23" s="1" t="s">
        <v>2761</v>
      </c>
    </row>
    <row r="24" spans="1:2">
      <c r="A24" s="1">
        <v>24</v>
      </c>
      <c r="B24" s="1" t="s">
        <v>2762</v>
      </c>
    </row>
    <row r="25" spans="1:2">
      <c r="A25" s="1">
        <v>25</v>
      </c>
      <c r="B25" s="1" t="s">
        <v>2764</v>
      </c>
    </row>
    <row r="26" spans="1:2">
      <c r="A26" s="1">
        <v>26</v>
      </c>
      <c r="B26" s="1" t="s">
        <v>2763</v>
      </c>
    </row>
    <row r="27" spans="1:2">
      <c r="A27" s="1">
        <v>27</v>
      </c>
      <c r="B27" s="1" t="s">
        <v>2765</v>
      </c>
    </row>
    <row r="28" spans="1:2">
      <c r="A28" s="1">
        <v>28</v>
      </c>
      <c r="B28" s="1" t="s">
        <v>2767</v>
      </c>
    </row>
    <row r="29" spans="1:2">
      <c r="A29" s="1">
        <v>29</v>
      </c>
      <c r="B29" s="1" t="s">
        <v>2768</v>
      </c>
    </row>
    <row r="30" spans="1:2">
      <c r="A30" s="1">
        <v>30</v>
      </c>
      <c r="B30" s="129" t="s">
        <v>2769</v>
      </c>
    </row>
    <row r="31" spans="1:2">
      <c r="A31" s="1">
        <v>31</v>
      </c>
      <c r="B31" s="129" t="s">
        <v>2770</v>
      </c>
    </row>
    <row r="32" spans="1:2">
      <c r="A32" s="1">
        <v>32</v>
      </c>
      <c r="B32" s="129" t="s">
        <v>2771</v>
      </c>
    </row>
    <row r="33" spans="1:2">
      <c r="A33" s="1">
        <v>33</v>
      </c>
      <c r="B33" s="128" t="s">
        <v>2772</v>
      </c>
    </row>
    <row r="34" spans="1:2">
      <c r="A34" s="1">
        <v>34</v>
      </c>
      <c r="B34" s="129" t="s">
        <v>2773</v>
      </c>
    </row>
    <row r="35" spans="1:2">
      <c r="A35" s="1">
        <v>35</v>
      </c>
      <c r="B35" s="129" t="s">
        <v>2774</v>
      </c>
    </row>
    <row r="36" spans="1:2">
      <c r="A36" s="1">
        <v>36</v>
      </c>
      <c r="B36" s="1" t="s">
        <v>2775</v>
      </c>
    </row>
    <row r="37" spans="1:2">
      <c r="A37" s="1">
        <v>37</v>
      </c>
    </row>
    <row r="38" spans="1:2">
      <c r="A38" s="1">
        <v>38</v>
      </c>
    </row>
    <row r="39" spans="1:2">
      <c r="A39" s="1">
        <v>39</v>
      </c>
    </row>
    <row r="40" spans="1:2">
      <c r="A40" s="1">
        <v>40</v>
      </c>
    </row>
    <row r="41" spans="1:2">
      <c r="A41" s="1">
        <v>41</v>
      </c>
    </row>
    <row r="42" spans="1:2">
      <c r="A42" s="1">
        <v>42</v>
      </c>
    </row>
    <row r="43" spans="1:2">
      <c r="A43" s="1">
        <v>43</v>
      </c>
    </row>
    <row r="44" spans="1:2">
      <c r="A44" s="1">
        <v>44</v>
      </c>
    </row>
    <row r="45" spans="1:2">
      <c r="A45" s="1">
        <v>45</v>
      </c>
    </row>
    <row r="46" spans="1:2">
      <c r="A46" s="1">
        <v>46</v>
      </c>
    </row>
    <row r="47" spans="1:2">
      <c r="A47" s="1">
        <v>47</v>
      </c>
    </row>
    <row r="48" spans="1:2">
      <c r="A48" s="1">
        <v>48</v>
      </c>
    </row>
    <row r="49" spans="1:1">
      <c r="A49" s="1">
        <v>49</v>
      </c>
    </row>
    <row r="50" spans="1:1">
      <c r="A50" s="1">
        <v>50</v>
      </c>
    </row>
    <row r="51" spans="1:1">
      <c r="A51" s="1">
        <v>51</v>
      </c>
    </row>
    <row r="52" spans="1:1">
      <c r="A52" s="1">
        <v>52</v>
      </c>
    </row>
    <row r="53" spans="1:1">
      <c r="A53" s="1">
        <v>53</v>
      </c>
    </row>
    <row r="54" spans="1:1">
      <c r="A54" s="1">
        <v>54</v>
      </c>
    </row>
    <row r="55" spans="1:1">
      <c r="A55" s="1">
        <v>55</v>
      </c>
    </row>
    <row r="56" spans="1:1">
      <c r="A56" s="1">
        <v>56</v>
      </c>
    </row>
    <row r="57" spans="1:1">
      <c r="A57" s="1">
        <v>57</v>
      </c>
    </row>
    <row r="58" spans="1:1">
      <c r="A58" s="1">
        <v>58</v>
      </c>
    </row>
    <row r="59" spans="1:1">
      <c r="A59" s="1">
        <v>59</v>
      </c>
    </row>
    <row r="60" spans="1:1">
      <c r="A60" s="1">
        <v>60</v>
      </c>
    </row>
    <row r="61" spans="1:1">
      <c r="A61" s="1">
        <v>61</v>
      </c>
    </row>
    <row r="62" spans="1:1">
      <c r="A62" s="1">
        <v>62</v>
      </c>
    </row>
    <row r="63" spans="1:1">
      <c r="A63" s="1">
        <v>63</v>
      </c>
    </row>
    <row r="64" spans="1:1">
      <c r="A64" s="1">
        <v>64</v>
      </c>
    </row>
    <row r="65" spans="1:1">
      <c r="A65" s="1">
        <v>65</v>
      </c>
    </row>
    <row r="66" spans="1:1">
      <c r="A66" s="1">
        <v>66</v>
      </c>
    </row>
    <row r="67" spans="1:1">
      <c r="A67" s="1">
        <v>67</v>
      </c>
    </row>
    <row r="68" spans="1:1">
      <c r="A68" s="1">
        <v>68</v>
      </c>
    </row>
    <row r="69" spans="1:1">
      <c r="A69" s="1">
        <v>69</v>
      </c>
    </row>
    <row r="70" spans="1:1">
      <c r="A70" s="1">
        <v>70</v>
      </c>
    </row>
    <row r="71" spans="1:1">
      <c r="A71" s="1">
        <v>71</v>
      </c>
    </row>
    <row r="72" spans="1:1">
      <c r="A72" s="1">
        <v>72</v>
      </c>
    </row>
    <row r="73" spans="1:1">
      <c r="A73" s="1">
        <v>73</v>
      </c>
    </row>
    <row r="74" spans="1:1">
      <c r="A74" s="1">
        <v>74</v>
      </c>
    </row>
    <row r="75" spans="1:1">
      <c r="A75" s="1">
        <v>75</v>
      </c>
    </row>
    <row r="76" spans="1:1">
      <c r="A76" s="1">
        <v>76</v>
      </c>
    </row>
    <row r="77" spans="1:1">
      <c r="A77" s="1">
        <v>77</v>
      </c>
    </row>
    <row r="78" spans="1:1">
      <c r="A78" s="1">
        <v>78</v>
      </c>
    </row>
    <row r="79" spans="1:1">
      <c r="A79" s="1">
        <v>79</v>
      </c>
    </row>
    <row r="80" spans="1:1">
      <c r="A80" s="1">
        <v>80</v>
      </c>
    </row>
    <row r="81" spans="1:1">
      <c r="A81" s="1">
        <v>81</v>
      </c>
    </row>
    <row r="82" spans="1:1">
      <c r="A82" s="1">
        <v>82</v>
      </c>
    </row>
    <row r="83" spans="1:1">
      <c r="A83" s="1">
        <v>83</v>
      </c>
    </row>
    <row r="84" spans="1:1">
      <c r="A84" s="1">
        <v>84</v>
      </c>
    </row>
    <row r="85" spans="1:1">
      <c r="A85" s="1">
        <v>85</v>
      </c>
    </row>
    <row r="86" spans="1:1">
      <c r="A86" s="1">
        <v>86</v>
      </c>
    </row>
    <row r="87" spans="1:1">
      <c r="A87" s="1">
        <v>87</v>
      </c>
    </row>
    <row r="88" spans="1:1">
      <c r="A88" s="1">
        <v>88</v>
      </c>
    </row>
    <row r="89" spans="1:1">
      <c r="A89" s="1">
        <v>89</v>
      </c>
    </row>
    <row r="90" spans="1:1">
      <c r="A90" s="1">
        <v>90</v>
      </c>
    </row>
    <row r="91" spans="1:1">
      <c r="A91" s="1">
        <v>91</v>
      </c>
    </row>
    <row r="92" spans="1:1">
      <c r="A92" s="1">
        <v>92</v>
      </c>
    </row>
    <row r="93" spans="1:1">
      <c r="A93" s="1">
        <v>93</v>
      </c>
    </row>
    <row r="94" spans="1:1">
      <c r="A94" s="1">
        <v>94</v>
      </c>
    </row>
    <row r="95" spans="1:1">
      <c r="A95" s="1">
        <v>95</v>
      </c>
    </row>
    <row r="96" spans="1:1">
      <c r="A96" s="1">
        <v>96</v>
      </c>
    </row>
    <row r="97" spans="1:1">
      <c r="A97" s="1">
        <v>97</v>
      </c>
    </row>
    <row r="98" spans="1:1">
      <c r="A98" s="1">
        <v>98</v>
      </c>
    </row>
    <row r="99" spans="1:1">
      <c r="A99" s="1">
        <v>99</v>
      </c>
    </row>
    <row r="100" spans="1:1">
      <c r="A100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</vt:lpstr>
      <vt:lpstr>Intercambiador</vt:lpstr>
      <vt:lpstr>IntercambiadorA2L</vt:lpstr>
      <vt:lpstr>Caracteristicas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Oliva</dc:creator>
  <cp:lastModifiedBy>Daniel Oliva</cp:lastModifiedBy>
  <dcterms:created xsi:type="dcterms:W3CDTF">2024-05-20T10:35:46Z</dcterms:created>
  <dcterms:modified xsi:type="dcterms:W3CDTF">2024-05-22T10:22:05Z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9c5e3b82-3816-4312-b7d9-aa2278a7bec6</vt:lpwstr>
  </property>
</Properties>
</file>