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uda\Desktop\GT\Assignment 1\"/>
    </mc:Choice>
  </mc:AlternateContent>
  <xr:revisionPtr revIDLastSave="0" documentId="13_ncr:1_{C12BBE79-CD7F-4E80-9509-538F298FF881}" xr6:coauthVersionLast="36" xr6:coauthVersionMax="36" xr10:uidLastSave="{00000000-0000-0000-0000-000000000000}"/>
  <bookViews>
    <workbookView xWindow="0" yWindow="0" windowWidth="24000" windowHeight="9525" tabRatio="632" xr2:uid="{00000000-000D-0000-FFFF-FFFF00000000}"/>
  </bookViews>
  <sheets>
    <sheet name="Data" sheetId="1" r:id="rId1"/>
    <sheet name="Table 1" sheetId="2" r:id="rId2"/>
    <sheet name="Table 2" sheetId="3" r:id="rId3"/>
    <sheet name="Table 3" sheetId="12" r:id="rId4"/>
    <sheet name="Bonus" sheetId="7" r:id="rId5"/>
  </sheets>
  <definedNames>
    <definedName name="_xlnm._FilterDatabase" localSheetId="0" hidden="1">Data!$A$1:$P$4115</definedName>
  </definedNames>
  <calcPr calcId="191029" concurrentCalc="0"/>
  <pivotCaches>
    <pivotCache cacheId="59" r:id="rId6"/>
    <pivotCache cacheId="6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9" i="7" l="1"/>
  <c r="H3" i="7"/>
  <c r="H4" i="7"/>
  <c r="H5" i="7"/>
  <c r="H6" i="7"/>
  <c r="H7" i="7"/>
  <c r="H8" i="7"/>
  <c r="H10" i="7"/>
  <c r="H11" i="7"/>
  <c r="H12" i="7"/>
  <c r="H13" i="7"/>
  <c r="H2" i="7"/>
  <c r="G9" i="7"/>
  <c r="G3" i="7"/>
  <c r="G4" i="7"/>
  <c r="G5" i="7"/>
  <c r="G6" i="7"/>
  <c r="G7" i="7"/>
  <c r="G8" i="7"/>
  <c r="G10" i="7"/>
  <c r="G11" i="7"/>
  <c r="G12" i="7"/>
  <c r="G13" i="7"/>
  <c r="G2" i="7"/>
  <c r="F9" i="7"/>
  <c r="B9" i="7"/>
  <c r="F3" i="7"/>
  <c r="F4" i="7"/>
  <c r="F5" i="7"/>
  <c r="F6" i="7"/>
  <c r="F7" i="7"/>
  <c r="F8" i="7"/>
  <c r="E9" i="7"/>
  <c r="F10" i="7"/>
  <c r="F11" i="7"/>
  <c r="F12" i="7"/>
  <c r="F13" i="7"/>
  <c r="F2" i="7"/>
  <c r="E3" i="7"/>
  <c r="E4" i="7"/>
  <c r="E5" i="7"/>
  <c r="E6" i="7"/>
  <c r="E7" i="7"/>
  <c r="E8" i="7"/>
  <c r="E10" i="7"/>
  <c r="E11" i="7"/>
  <c r="E12" i="7"/>
  <c r="E13" i="7"/>
  <c r="E2" i="7"/>
  <c r="D13" i="7"/>
  <c r="C13" i="7"/>
  <c r="D12" i="7"/>
  <c r="C12" i="7"/>
  <c r="D11" i="7"/>
  <c r="C11" i="7"/>
  <c r="D10" i="7"/>
  <c r="C10" i="7"/>
  <c r="D9" i="7"/>
  <c r="C9" i="7"/>
  <c r="D8" i="7"/>
  <c r="C8" i="7"/>
  <c r="D7" i="7"/>
  <c r="C7" i="7"/>
  <c r="D6" i="7"/>
  <c r="C6" i="7"/>
  <c r="D5" i="7"/>
  <c r="C5" i="7"/>
  <c r="D4" i="7"/>
  <c r="C4" i="7"/>
  <c r="D3" i="7"/>
  <c r="C3" i="7"/>
  <c r="D2" i="7"/>
  <c r="C2" i="7"/>
  <c r="B13" i="7"/>
  <c r="B12" i="7"/>
  <c r="B11" i="7"/>
  <c r="B10" i="7"/>
  <c r="B8" i="7"/>
  <c r="B7" i="7"/>
  <c r="B5" i="7"/>
  <c r="B6" i="7"/>
  <c r="B3" i="7"/>
  <c r="B2" i="7"/>
  <c r="B4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<sst xmlns="http://schemas.openxmlformats.org/spreadsheetml/2006/main" count="66371" uniqueCount="8401">
  <si>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</si>
  <si>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</si>
  <si>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</si>
  <si>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</si>
  <si>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</si>
  <si>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</si>
  <si>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</si>
  <si>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</si>
  <si>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</si>
  <si>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</si>
  <si>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</si>
  <si>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</si>
  <si>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</si>
  <si>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</si>
  <si>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</si>
  <si>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</si>
  <si>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</si>
  <si>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</si>
  <si>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</si>
  <si>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</si>
  <si>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</si>
  <si>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</si>
  <si>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</si>
  <si>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</si>
  <si>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</si>
  <si>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</si>
  <si>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</si>
  <si>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</si>
  <si>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</si>
  <si>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</si>
  <si>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</si>
  <si>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</si>
  <si>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</si>
  <si>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</si>
  <si>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</si>
  <si>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</si>
  <si>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</si>
  <si>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</si>
  <si>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</si>
  <si>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</si>
  <si>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</si>
  <si>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</si>
  <si>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</si>
  <si>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</si>
  <si>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</si>
  <si>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</si>
  <si>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</si>
  <si>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</si>
  <si>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</si>
  <si>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</si>
  <si>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</si>
  <si>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</si>
  <si>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</si>
  <si>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</si>
  <si>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</si>
  <si>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</si>
  <si>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</si>
  <si>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</si>
  <si>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</si>
  <si>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</si>
  <si>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</si>
  <si>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</si>
  <si>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</si>
  <si>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</si>
  <si>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</si>
  <si>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</si>
  <si>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</si>
  <si>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</si>
  <si>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</si>
  <si>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</si>
  <si>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</si>
  <si>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</si>
  <si>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</si>
  <si>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</si>
  <si>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</si>
  <si>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</si>
  <si>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</si>
  <si>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</si>
  <si>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</si>
  <si>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</si>
  <si>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</si>
  <si>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</si>
  <si>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</si>
  <si>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</si>
  <si>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</si>
  <si>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</si>
  <si>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</si>
  <si>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</si>
  <si>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</si>
  <si>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</si>
  <si>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</si>
  <si>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</si>
  <si>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</si>
  <si>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</si>
  <si>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</si>
  <si>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</si>
  <si>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</si>
  <si>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</si>
  <si>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</si>
  <si>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</si>
  <si>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</si>
  <si>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</si>
  <si>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</si>
  <si>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</si>
  <si>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</si>
  <si>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</si>
  <si>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</si>
  <si>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</si>
  <si>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</si>
  <si>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</si>
  <si>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</si>
  <si>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</si>
  <si>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</si>
  <si>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</si>
  <si>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</si>
  <si>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</si>
  <si>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</si>
  <si>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</si>
  <si>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</si>
  <si>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</si>
  <si>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</si>
  <si>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</si>
  <si>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</si>
  <si>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</si>
  <si>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</si>
  <si>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</si>
  <si>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</si>
  <si>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</si>
  <si>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</si>
  <si>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</si>
  <si>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</si>
  <si>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</si>
  <si>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</si>
  <si>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</si>
  <si>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</si>
  <si>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</si>
  <si>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</si>
  <si>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</si>
  <si>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</si>
  <si>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</si>
  <si>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</si>
  <si>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</si>
  <si>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</si>
  <si>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</si>
  <si>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</si>
  <si>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</si>
  <si>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</si>
  <si>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</si>
  <si>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</si>
  <si>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</si>
  <si>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</si>
  <si>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</si>
  <si>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</si>
  <si>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</si>
  <si>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</si>
  <si>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</si>
  <si>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</si>
  <si>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</si>
  <si>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</si>
  <si>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</si>
  <si>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</si>
  <si>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</si>
  <si>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</si>
  <si>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</si>
  <si>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</si>
  <si>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</si>
  <si>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</si>
  <si>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</si>
  <si>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</si>
  <si>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</si>
  <si>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</si>
  <si>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</si>
  <si>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</si>
  <si>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</si>
  <si>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</si>
  <si>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</si>
  <si>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</si>
  <si>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</si>
  <si>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</si>
  <si>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</si>
  <si>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</si>
  <si>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</si>
  <si>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</si>
  <si>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</si>
  <si>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</si>
  <si>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</si>
  <si>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</si>
  <si>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</si>
  <si>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</si>
  <si>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</si>
  <si>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</si>
  <si>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</si>
  <si>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</si>
  <si>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</si>
  <si>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</si>
  <si>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</si>
  <si>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</si>
  <si>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</si>
  <si>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</si>
  <si>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</si>
  <si>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</si>
  <si>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</si>
  <si>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</si>
  <si>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</si>
  <si>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</si>
  <si>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</si>
  <si>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</si>
  <si>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</si>
  <si>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</si>
  <si>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</si>
  <si>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</si>
  <si>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</si>
  <si>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</si>
  <si>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</si>
  <si>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</si>
  <si>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</si>
  <si>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</si>
  <si>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</si>
  <si>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</si>
  <si>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</si>
  <si>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</si>
  <si>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</si>
  <si>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</si>
  <si>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</si>
  <si>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</si>
  <si>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</si>
  <si>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</si>
  <si>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</si>
  <si>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</si>
  <si>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</si>
  <si>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</si>
  <si>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</si>
  <si>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</si>
  <si>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</si>
  <si>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</si>
  <si>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</si>
  <si>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</si>
  <si>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</si>
  <si>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</si>
  <si>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</si>
  <si>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</si>
  <si>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</si>
  <si>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</si>
  <si>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</si>
  <si>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</si>
  <si>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</si>
  <si>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</si>
  <si>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</si>
  <si>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</si>
  <si>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</si>
  <si>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</si>
  <si>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</si>
  <si>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</si>
  <si>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</si>
  <si>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</si>
  <si>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</si>
  <si>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</si>
  <si>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</si>
  <si>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</si>
  <si>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</si>
  <si>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</si>
  <si>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</si>
  <si>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</si>
  <si>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</si>
  <si>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</si>
  <si>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</si>
  <si>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</si>
  <si>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</si>
  <si>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</si>
  <si>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</si>
  <si>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</si>
  <si>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</si>
  <si>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</si>
  <si>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</si>
  <si>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</si>
  <si>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</si>
  <si>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</si>
  <si>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</si>
  <si>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</si>
  <si>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</si>
  <si>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</si>
  <si>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</si>
  <si>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</si>
  <si>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</si>
  <si>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</si>
  <si>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</si>
  <si>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</si>
  <si>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</si>
  <si>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</si>
  <si>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</si>
  <si>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</si>
  <si>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</si>
  <si>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</si>
  <si>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</si>
  <si>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</si>
  <si>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</si>
  <si>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</si>
  <si>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</si>
  <si>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</si>
  <si>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</si>
  <si>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</si>
  <si>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</si>
  <si>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</si>
  <si>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</si>
  <si>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</si>
  <si>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</si>
  <si>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</si>
  <si>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</si>
  <si>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</si>
  <si>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</si>
  <si>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</si>
  <si>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</si>
  <si>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</si>
  <si>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</si>
  <si>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</si>
  <si>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</si>
  <si>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</si>
  <si>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</si>
  <si>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</si>
  <si>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</si>
  <si>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</si>
  <si>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</si>
  <si>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</si>
  <si>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</si>
  <si>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</si>
  <si>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</si>
  <si>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</si>
  <si>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</si>
  <si>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</si>
  <si>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</si>
  <si>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</si>
  <si>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</si>
  <si>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</si>
  <si>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</si>
  <si>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</si>
  <si>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</si>
  <si>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</si>
  <si>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</si>
  <si>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</si>
  <si>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</si>
  <si>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</si>
  <si>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</si>
  <si>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</si>
  <si>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</si>
  <si>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</si>
  <si>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</si>
  <si>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</si>
  <si>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</si>
  <si>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</si>
  <si>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</si>
  <si>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</si>
  <si>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</si>
  <si>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</si>
  <si>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</si>
  <si>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</si>
  <si>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</si>
  <si>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</si>
  <si>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</si>
  <si>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</si>
  <si>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</si>
  <si>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</si>
  <si>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</si>
  <si>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</si>
  <si>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</si>
  <si>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</si>
  <si>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</si>
  <si>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</si>
  <si>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</si>
  <si>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</si>
  <si>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</si>
  <si>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</si>
  <si>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</si>
  <si>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</si>
  <si>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</si>
  <si>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</si>
  <si>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</si>
  <si>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</si>
  <si>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</si>
  <si>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</si>
  <si>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</si>
  <si>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</si>
  <si>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</si>
  <si>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</si>
  <si>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</si>
  <si>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</si>
  <si>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</si>
  <si>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</si>
  <si>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</si>
  <si>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</si>
  <si>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</si>
  <si>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</si>
  <si>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</si>
  <si>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</si>
  <si>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</si>
  <si>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</si>
  <si>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</si>
  <si>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</si>
  <si>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</si>
  <si>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</si>
  <si>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</si>
  <si>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</si>
  <si>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</si>
  <si>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</si>
  <si>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</si>
  <si>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</si>
  <si>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</si>
  <si>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</si>
  <si>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</si>
  <si>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</si>
  <si>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</si>
  <si>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</si>
  <si>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</si>
  <si>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</si>
  <si>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</si>
  <si>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</si>
  <si>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</si>
  <si>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</si>
  <si>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</si>
  <si>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</si>
  <si>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</si>
  <si>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</si>
  <si>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</si>
  <si>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</si>
  <si>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</si>
  <si>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</si>
  <si>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</si>
  <si>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</si>
  <si>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</si>
  <si>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</si>
  <si>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</si>
  <si>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</si>
  <si>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</si>
  <si>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</si>
  <si>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</si>
  <si>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</si>
  <si>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</si>
  <si>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</si>
  <si>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</si>
  <si>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</si>
  <si>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</si>
  <si>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</si>
  <si>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</si>
  <si>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</si>
  <si>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</si>
  <si>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</si>
  <si>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</si>
  <si>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</si>
  <si>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</si>
  <si>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</si>
  <si>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</si>
  <si>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</si>
  <si>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</si>
  <si>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</si>
  <si>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</si>
  <si>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</si>
  <si>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</si>
  <si>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</si>
  <si>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</si>
  <si>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</si>
  <si>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</si>
  <si>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</si>
  <si>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</si>
  <si>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</si>
  <si>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</si>
  <si>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</si>
  <si>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</si>
  <si>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</si>
  <si>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</si>
  <si>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</si>
  <si>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</si>
  <si>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</si>
  <si>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</si>
  <si>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</si>
  <si>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</si>
  <si>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</si>
  <si>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</si>
  <si>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</si>
  <si>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</si>
  <si>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</si>
  <si>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</si>
  <si>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</si>
  <si>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</si>
  <si>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</si>
  <si>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</si>
  <si>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</si>
  <si>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</si>
  <si>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</si>
  <si>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</si>
  <si>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</si>
  <si>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</si>
  <si>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</si>
  <si>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</si>
  <si>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</si>
  <si>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</si>
  <si>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</si>
  <si>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</si>
  <si>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</si>
  <si>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</si>
  <si>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</si>
  <si>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</si>
  <si>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</si>
  <si>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</si>
  <si>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</si>
  <si>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</si>
  <si>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</si>
  <si>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</si>
  <si>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</si>
  <si>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</si>
  <si>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</si>
  <si>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</si>
  <si>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</si>
  <si>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</si>
  <si>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</si>
  <si>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</si>
  <si>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</si>
  <si>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</si>
  <si>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</si>
  <si>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</si>
  <si>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</si>
  <si>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</si>
  <si>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</si>
  <si>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</si>
  <si>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</si>
  <si>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</si>
  <si>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</si>
  <si>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</si>
  <si>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</si>
  <si>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</si>
  <si>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</si>
  <si>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</si>
  <si>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</si>
  <si>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</si>
  <si>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</si>
  <si>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</si>
  <si>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</si>
  <si>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</si>
  <si>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</si>
  <si>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</si>
  <si>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</si>
  <si>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</si>
  <si>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</si>
  <si>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</si>
  <si>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</si>
  <si>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</si>
  <si>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</si>
  <si>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</si>
  <si>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</si>
  <si>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</si>
  <si>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</si>
  <si>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</si>
  <si>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</si>
  <si>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</si>
  <si>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</si>
  <si>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</si>
  <si>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</si>
  <si>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</si>
  <si>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</si>
  <si>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</si>
  <si>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</si>
  <si>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</si>
  <si>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</si>
  <si>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</si>
  <si>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</si>
  <si>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</si>
  <si>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</si>
  <si>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</si>
  <si>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</si>
  <si>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</si>
  <si>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</si>
  <si>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</si>
  <si>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</si>
  <si>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</si>
  <si>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</si>
  <si>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</si>
  <si>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</si>
  <si>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</si>
  <si>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</si>
  <si>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</si>
  <si>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</si>
  <si>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</si>
  <si>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</si>
  <si>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</si>
  <si>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</si>
  <si>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</si>
  <si>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</si>
  <si>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</si>
  <si>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</si>
  <si>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</si>
  <si>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</si>
  <si>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</si>
  <si>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</si>
  <si>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</si>
  <si>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</si>
  <si>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</si>
  <si>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</si>
  <si>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</si>
  <si>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</si>
  <si>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</si>
  <si>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</si>
  <si>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</si>
  <si>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</si>
  <si>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</si>
  <si>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</si>
  <si>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</si>
  <si>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</si>
  <si>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</si>
  <si>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</si>
  <si>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</si>
  <si>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</si>
  <si>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</si>
  <si>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</si>
  <si>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</si>
  <si>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</si>
  <si>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</si>
  <si>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</si>
  <si>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</si>
  <si>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</si>
  <si>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</si>
  <si>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</si>
  <si>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</si>
  <si>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</si>
  <si>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</si>
  <si>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</si>
  <si>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</si>
  <si>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</si>
  <si>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</si>
  <si>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</si>
  <si>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</si>
  <si>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</si>
  <si>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</si>
  <si>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</si>
  <si>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</si>
  <si>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</si>
  <si>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</si>
  <si>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</si>
  <si>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</si>
  <si>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</si>
  <si>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</si>
  <si>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</si>
  <si>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</si>
  <si>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</si>
  <si>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</si>
  <si>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</si>
  <si>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</si>
  <si>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</si>
  <si>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</si>
  <si>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</si>
  <si>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</si>
  <si>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</si>
  <si>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</si>
  <si>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</si>
  <si>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</si>
  <si>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</si>
  <si>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</si>
  <si>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</si>
  <si>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</si>
  <si>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</si>
  <si>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</si>
  <si>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</si>
  <si>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</si>
  <si>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</si>
  <si>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</si>
  <si>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</si>
  <si>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</si>
  <si>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</si>
  <si>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</si>
  <si>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</si>
  <si>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</si>
  <si>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</si>
  <si>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</si>
  <si>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</si>
  <si>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</si>
  <si>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</si>
  <si>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</si>
  <si>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</si>
  <si>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</si>
  <si>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</si>
  <si>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</si>
  <si>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</si>
  <si>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</si>
  <si>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</si>
  <si>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</si>
  <si>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</si>
  <si>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</si>
  <si>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</si>
  <si>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</si>
  <si>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</si>
  <si>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</si>
  <si>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</si>
  <si>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</si>
  <si>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</si>
  <si>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</si>
  <si>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</si>
  <si>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</si>
  <si>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</si>
  <si>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</si>
  <si>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</si>
  <si>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</si>
  <si>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</si>
  <si>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</si>
  <si>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</si>
  <si>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</si>
  <si>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</si>
  <si>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</si>
  <si>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</si>
  <si>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</si>
  <si>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</si>
  <si>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</si>
  <si>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</si>
  <si>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</si>
  <si>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</si>
  <si>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</si>
  <si>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</si>
  <si>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</si>
  <si>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</si>
  <si>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</si>
  <si>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</si>
  <si>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</si>
  <si>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</si>
  <si>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</si>
  <si>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</si>
  <si>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</si>
  <si>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</si>
  <si>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</si>
  <si>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</si>
  <si>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</si>
  <si>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</si>
  <si>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</si>
  <si>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</si>
  <si>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</si>
  <si>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</si>
  <si>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</si>
  <si>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</si>
  <si>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</si>
  <si>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</si>
  <si>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</si>
  <si>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</si>
  <si>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</si>
  <si>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</si>
  <si>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</si>
  <si>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</si>
  <si>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</si>
  <si>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</si>
  <si>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</si>
  <si>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</si>
  <si>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</si>
  <si>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</si>
  <si>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</si>
  <si>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</si>
  <si>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</si>
  <si>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</si>
  <si>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</si>
  <si>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</si>
  <si>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</si>
  <si>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</si>
  <si>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</si>
  <si>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</si>
  <si>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</si>
  <si>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</si>
  <si>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</si>
  <si>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</si>
  <si>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</si>
  <si>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</si>
  <si>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</si>
  <si>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</si>
  <si>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</si>
  <si>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</si>
  <si>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</si>
  <si>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</si>
  <si>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</si>
  <si>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</si>
  <si>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</si>
  <si>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</si>
  <si>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</si>
  <si>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</si>
  <si>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</si>
  <si>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</si>
  <si>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</si>
  <si>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</si>
  <si>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</si>
  <si>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</si>
  <si>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</si>
  <si>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</si>
  <si>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</si>
  <si>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</si>
  <si>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</si>
  <si>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</si>
  <si>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</si>
  <si>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</si>
  <si>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</si>
  <si>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</si>
  <si>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</si>
  <si>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</si>
  <si>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</si>
  <si>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</si>
  <si>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</si>
  <si>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</si>
  <si>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</si>
  <si>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</si>
  <si>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</si>
  <si>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</si>
  <si>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</si>
  <si>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</si>
  <si>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</si>
  <si>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</si>
  <si>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</si>
  <si>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</si>
  <si>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</si>
  <si>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</si>
  <si>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</si>
  <si>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</si>
  <si>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</si>
  <si>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</si>
  <si>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</si>
  <si>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</si>
  <si>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</si>
  <si>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</si>
  <si>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</si>
  <si>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</si>
  <si>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</si>
  <si>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</si>
  <si>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</si>
  <si>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</si>
  <si>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</si>
  <si>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</si>
  <si>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</si>
  <si>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</si>
  <si>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</si>
  <si>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</si>
  <si>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</si>
  <si>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</si>
  <si>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</si>
  <si>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</si>
  <si>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</si>
  <si>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</si>
  <si>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</si>
  <si>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</si>
  <si>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</si>
  <si>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</si>
  <si>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</si>
  <si>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</si>
  <si>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</si>
  <si>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</si>
  <si>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</si>
  <si>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</si>
  <si>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</si>
  <si>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</si>
  <si>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</si>
  <si>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</si>
  <si>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</si>
  <si>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</si>
  <si>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</si>
  <si>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</si>
  <si>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</si>
  <si>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</si>
  <si>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</si>
  <si>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</si>
  <si>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</si>
  <si>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</si>
  <si>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</si>
  <si>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</si>
  <si>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</si>
  <si>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</si>
  <si>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</si>
  <si>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</si>
  <si>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</si>
  <si>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</si>
  <si>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</si>
  <si>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</si>
  <si>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</si>
  <si>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</si>
  <si>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</si>
  <si>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</si>
  <si>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</si>
  <si>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</si>
  <si>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</si>
  <si>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</si>
  <si>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</si>
  <si>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</si>
  <si>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</si>
  <si>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</si>
  <si>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</si>
  <si>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</si>
  <si>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</si>
  <si>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</si>
  <si>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</si>
  <si>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</si>
  <si>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</si>
  <si>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</si>
  <si>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</si>
  <si>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</si>
  <si>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</si>
  <si>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</si>
  <si>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</si>
  <si>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</si>
  <si>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</si>
  <si>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</si>
  <si>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</si>
  <si>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</si>
  <si>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</si>
  <si>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</si>
  <si>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</si>
  <si>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</si>
  <si>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</si>
  <si>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</si>
  <si>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</si>
  <si>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</si>
  <si>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</si>
  <si>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</si>
  <si>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</si>
  <si>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</si>
  <si>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</si>
  <si>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</si>
  <si>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</si>
  <si>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</si>
  <si>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</si>
  <si>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</si>
  <si>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</si>
  <si>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</si>
  <si>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</si>
  <si>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</si>
  <si>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</si>
  <si>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</si>
  <si>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</si>
  <si>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</si>
  <si>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</si>
  <si>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</si>
  <si>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</si>
  <si>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</si>
  <si>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</si>
  <si>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</si>
  <si>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</si>
  <si>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</si>
  <si>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</si>
  <si>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</si>
  <si>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</si>
  <si>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</si>
  <si>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</si>
  <si>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</si>
  <si>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</si>
  <si>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</si>
  <si>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</si>
  <si>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</si>
  <si>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</si>
  <si>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</si>
  <si>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</si>
  <si>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</si>
  <si>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</si>
  <si>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</si>
  <si>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</si>
  <si>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</si>
  <si>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</si>
  <si>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</si>
  <si>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</si>
  <si>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</si>
  <si>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</si>
  <si>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</si>
  <si>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</si>
  <si>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</si>
  <si>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</si>
  <si>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</si>
  <si>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</si>
  <si>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</si>
  <si>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</si>
  <si>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</si>
  <si>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</si>
  <si>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</si>
  <si>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</si>
  <si>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</si>
  <si>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</si>
  <si>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</si>
  <si>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</si>
  <si>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</si>
  <si>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</si>
  <si>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</si>
  <si>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</si>
  <si>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</si>
  <si>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</si>
  <si>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</si>
  <si>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</si>
  <si>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</si>
  <si>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</si>
  <si>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</si>
  <si>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</si>
  <si>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</si>
  <si>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</si>
  <si>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</si>
  <si>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</si>
  <si>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</si>
  <si>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</si>
  <si>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</si>
  <si>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</si>
  <si>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</si>
  <si>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</si>
  <si>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</si>
  <si>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</si>
  <si>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</si>
  <si>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</si>
  <si>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</si>
  <si>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</si>
  <si>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</si>
  <si>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</si>
  <si>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</si>
  <si>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</si>
  <si>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</si>
  <si>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</si>
  <si>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</si>
  <si>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</si>
  <si>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</si>
  <si>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</si>
  <si>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</si>
  <si>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</si>
  <si>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</si>
  <si>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</si>
  <si>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</si>
  <si>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</si>
  <si>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</si>
  <si>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</si>
  <si>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</si>
  <si>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</si>
  <si>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</si>
  <si>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</si>
  <si>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</si>
  <si>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</si>
  <si>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</si>
  <si>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</si>
  <si>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</si>
  <si>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</si>
  <si>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</si>
  <si>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</si>
  <si>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</si>
  <si>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</si>
  <si>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</si>
  <si>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</si>
  <si>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</si>
  <si>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</si>
  <si>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</si>
  <si>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</si>
  <si>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</si>
  <si>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</si>
  <si>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</si>
  <si>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</si>
  <si>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</si>
  <si>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</si>
  <si>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</si>
  <si>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</si>
  <si>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</si>
  <si>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</si>
  <si>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</si>
  <si>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</si>
  <si>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</si>
  <si>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</si>
  <si>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</si>
  <si>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</si>
  <si>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</si>
  <si>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</si>
  <si>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</si>
  <si>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</si>
  <si>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</si>
  <si>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</si>
  <si>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</si>
  <si>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</si>
  <si>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</si>
  <si>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</si>
  <si>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</si>
  <si>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</si>
  <si>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</si>
  <si>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</si>
  <si>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</si>
  <si>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</si>
  <si>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</si>
  <si>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</si>
  <si>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</si>
  <si>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</si>
  <si>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</si>
  <si>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</si>
  <si>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</si>
  <si>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</si>
  <si>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</si>
  <si>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</si>
  <si>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</si>
  <si>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</si>
  <si>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</si>
  <si>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</si>
  <si>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</si>
  <si>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</si>
  <si>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</si>
  <si>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</si>
  <si>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</si>
  <si>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</si>
  <si>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</si>
  <si>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</si>
  <si>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</si>
  <si>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</si>
  <si>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</si>
  <si>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</si>
  <si>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</si>
  <si>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</si>
  <si>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</si>
  <si>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</si>
  <si>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</si>
  <si>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</si>
  <si>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</si>
  <si>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</si>
  <si>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</si>
  <si>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</si>
  <si>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</si>
  <si>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</si>
  <si>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</si>
  <si>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</si>
  <si>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</si>
  <si>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</si>
  <si>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</si>
  <si>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</si>
  <si>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</si>
  <si>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</si>
  <si>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</si>
  <si>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</si>
  <si>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</si>
  <si>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</si>
  <si>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</si>
  <si>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</si>
  <si>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</si>
  <si>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</si>
  <si>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</si>
  <si>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</si>
  <si>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</si>
  <si>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</si>
  <si>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</si>
  <si>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</si>
  <si>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</si>
  <si>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</si>
  <si>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</si>
  <si>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</si>
  <si>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</si>
  <si>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</si>
  <si>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</si>
  <si>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</si>
  <si>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</si>
  <si>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</si>
  <si>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</si>
  <si>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</si>
  <si>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</si>
  <si>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</si>
  <si>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</si>
  <si>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</si>
  <si>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</si>
  <si>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</si>
  <si>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</si>
  <si>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</si>
  <si>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</si>
  <si>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</si>
  <si>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</si>
  <si>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</si>
  <si>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</si>
  <si>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</si>
  <si>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</si>
  <si>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</si>
  <si>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</si>
  <si>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</si>
  <si>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</si>
  <si>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</si>
  <si>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</si>
  <si>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</si>
  <si>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</si>
  <si>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</si>
  <si>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</si>
  <si>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</si>
  <si>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</si>
  <si>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</si>
  <si>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</si>
  <si>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</si>
  <si>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</si>
  <si>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</si>
  <si>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</si>
  <si>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</si>
  <si>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</si>
  <si>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</si>
  <si>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</si>
  <si>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</si>
  <si>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</si>
  <si>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</si>
  <si>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</si>
  <si>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</si>
  <si>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</si>
  <si>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</si>
  <si>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</si>
  <si>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</si>
  <si>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</si>
  <si>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</si>
  <si>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</si>
  <si>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</si>
  <si>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</si>
  <si>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</si>
  <si>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</si>
  <si>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</si>
  <si>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</si>
  <si>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</si>
  <si>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</si>
  <si>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</si>
  <si>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</si>
  <si>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</si>
  <si>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</si>
  <si>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</si>
  <si>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</si>
  <si>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</si>
  <si>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</si>
  <si>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</si>
  <si>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</si>
  <si>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</si>
  <si>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</si>
  <si>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</si>
  <si>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</si>
  <si>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</si>
  <si>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</si>
  <si>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</si>
  <si>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</si>
  <si>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</si>
  <si>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</si>
  <si>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</si>
  <si>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</si>
  <si>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</si>
  <si>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</si>
  <si>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</si>
  <si>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</si>
  <si>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</si>
  <si>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</si>
  <si>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</si>
  <si>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</si>
  <si>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</si>
  <si>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</si>
  <si>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</si>
  <si>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</si>
  <si>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</si>
  <si>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</si>
  <si>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</si>
  <si>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</si>
  <si>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</si>
  <si>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</si>
  <si>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</si>
  <si>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</si>
  <si>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</si>
  <si>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</si>
  <si>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</si>
  <si>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</si>
  <si>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</si>
  <si>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</si>
  <si>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</si>
  <si>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</si>
  <si>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</si>
  <si>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</si>
  <si>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</si>
  <si>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</si>
  <si>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</si>
  <si>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</si>
  <si>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</si>
  <si>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</si>
  <si>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</si>
  <si>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</si>
  <si>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</si>
  <si>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</si>
  <si>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</si>
  <si>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</si>
  <si>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</si>
  <si>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</si>
  <si>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</si>
  <si>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</si>
  <si>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</si>
  <si>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</si>
  <si>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</si>
  <si>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</si>
  <si>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</si>
  <si>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</si>
  <si>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</si>
  <si>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</si>
  <si>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</si>
  <si>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</si>
  <si>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</si>
  <si>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</si>
  <si>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</si>
  <si>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</si>
  <si>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</si>
  <si>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</si>
  <si>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</si>
  <si>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</si>
  <si>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</si>
  <si>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</si>
  <si>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</si>
  <si>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</si>
  <si>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</si>
  <si>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</si>
  <si>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</si>
  <si>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</si>
  <si>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</si>
  <si>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</si>
  <si>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</si>
  <si>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</si>
  <si>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</si>
  <si>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</si>
  <si>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</si>
  <si>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</si>
  <si>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</si>
  <si>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</si>
  <si>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</si>
  <si>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</si>
  <si>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</si>
  <si>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</si>
  <si>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</si>
  <si>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</si>
  <si>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</si>
  <si>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</si>
  <si>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</si>
  <si>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</si>
  <si>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</si>
  <si>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</si>
  <si>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</si>
  <si>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</si>
  <si>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</si>
  <si>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</si>
  <si>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</si>
  <si>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</si>
  <si>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</si>
  <si>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</si>
  <si>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</si>
  <si>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</si>
  <si>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</si>
  <si>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</si>
  <si>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</si>
  <si>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</si>
  <si>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</si>
  <si>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</si>
  <si>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</si>
  <si>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</si>
  <si>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</si>
  <si>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</si>
  <si>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</si>
  <si>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</si>
  <si>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</si>
  <si>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</si>
  <si>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</si>
  <si>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</si>
  <si>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</si>
  <si>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</si>
  <si>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</si>
  <si>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</si>
  <si>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</si>
  <si>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</si>
  <si>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</si>
  <si>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</si>
  <si>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</si>
  <si>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</si>
  <si>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</si>
  <si>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</si>
  <si>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</si>
  <si>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</si>
  <si>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</si>
  <si>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</si>
  <si>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</si>
  <si>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</si>
  <si>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</si>
  <si>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</si>
  <si>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</si>
  <si>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</si>
  <si>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</si>
  <si>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</si>
  <si>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</si>
  <si>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</si>
  <si>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</si>
  <si>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</si>
  <si>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</si>
  <si>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</si>
  <si>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</si>
  <si>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</si>
  <si>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</si>
  <si>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</si>
  <si>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</si>
  <si>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</si>
  <si>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</si>
  <si>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</si>
  <si>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</si>
  <si>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</si>
  <si>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</si>
  <si>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</si>
  <si>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</si>
  <si>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</si>
  <si>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</si>
  <si>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</si>
  <si>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</si>
  <si>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</si>
  <si>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</si>
  <si>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</si>
  <si>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</si>
  <si>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</si>
  <si>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</si>
  <si>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</si>
  <si>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</si>
  <si>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</si>
  <si>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</si>
  <si>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</si>
  <si>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</si>
  <si>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</si>
  <si>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</si>
  <si>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</si>
  <si>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</si>
  <si>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</si>
  <si>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</si>
  <si>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</si>
  <si>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</si>
  <si>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</si>
  <si>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</si>
  <si>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</si>
  <si>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</si>
  <si>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</si>
  <si>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</si>
  <si>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</si>
  <si>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</si>
  <si>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</si>
  <si>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</si>
  <si>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</si>
  <si>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</si>
  <si>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</si>
  <si>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</si>
  <si>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</si>
  <si>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</si>
  <si>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</si>
  <si>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</si>
  <si>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</si>
  <si>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</si>
  <si>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</si>
  <si>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</si>
  <si>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</si>
  <si>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</si>
  <si>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</si>
  <si>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</si>
  <si>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</si>
  <si>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</si>
  <si>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</si>
  <si>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</si>
  <si>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</si>
  <si>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</si>
  <si>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</si>
  <si>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</si>
  <si>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</si>
  <si>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</si>
  <si>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</si>
  <si>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</si>
  <si>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</si>
  <si>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</si>
  <si>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</si>
  <si>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</si>
  <si>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</si>
  <si>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</si>
  <si>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</si>
  <si>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</si>
  <si>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</si>
  <si>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</si>
  <si>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</si>
  <si>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</si>
  <si>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</si>
  <si>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</si>
  <si>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</si>
  <si>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</si>
  <si>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</si>
  <si>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</si>
  <si>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</si>
  <si>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</si>
  <si>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</si>
  <si>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</si>
  <si>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</si>
  <si>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</si>
  <si>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</si>
  <si>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</si>
  <si>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</si>
  <si>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</si>
  <si>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</si>
  <si>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</si>
  <si>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</si>
  <si>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</si>
  <si>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</si>
  <si>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</si>
  <si>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</si>
  <si>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</si>
  <si>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</si>
  <si>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</si>
  <si>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</si>
  <si>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</si>
  <si>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</si>
  <si>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</si>
  <si>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</si>
  <si>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</si>
  <si>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</si>
  <si>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</si>
  <si>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</si>
  <si>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</si>
  <si>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</si>
  <si>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</si>
  <si>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</si>
  <si>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</si>
  <si>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</si>
  <si>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</si>
  <si>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</si>
  <si>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</si>
  <si>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</si>
  <si>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</si>
  <si>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</si>
  <si>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</si>
  <si>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</si>
  <si>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</si>
  <si>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</si>
  <si>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</si>
  <si>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</si>
  <si>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</si>
  <si>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</si>
  <si>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</si>
  <si>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</si>
  <si>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</si>
  <si>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</si>
  <si>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</si>
  <si>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</si>
  <si>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</si>
  <si>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</si>
  <si>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</si>
  <si>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</si>
  <si>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</si>
  <si>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</si>
  <si>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</si>
  <si>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</si>
  <si>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</si>
  <si>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</si>
  <si>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</si>
  <si>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</si>
  <si>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</si>
  <si>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</si>
  <si>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</si>
  <si>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</si>
  <si>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</si>
  <si>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</si>
  <si>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</si>
  <si>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</si>
  <si>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</si>
  <si>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</si>
  <si>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</si>
  <si>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</si>
  <si>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</si>
  <si>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</si>
  <si>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</si>
  <si>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</si>
  <si>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</si>
  <si>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</si>
  <si>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</si>
  <si>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</si>
  <si>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</si>
  <si>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</si>
  <si>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</si>
  <si>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</si>
  <si>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</si>
  <si>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</si>
  <si>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</si>
  <si>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</si>
  <si>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</si>
  <si>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</si>
  <si>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</si>
  <si>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</si>
  <si>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</si>
  <si>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</si>
  <si>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</si>
  <si>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</si>
  <si>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</si>
  <si>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</si>
  <si>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</si>
  <si>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</si>
  <si>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</si>
  <si>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</si>
  <si>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</si>
  <si>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</si>
  <si>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</si>
  <si>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</si>
  <si>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</si>
  <si>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</si>
  <si>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</si>
  <si>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</si>
  <si>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</si>
  <si>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</si>
  <si>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</si>
  <si>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</si>
  <si>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</si>
  <si>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</si>
  <si>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</si>
  <si>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</si>
  <si>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</si>
  <si>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</si>
  <si>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</si>
  <si>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</si>
  <si>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</si>
  <si>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</si>
  <si>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</si>
  <si>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</si>
  <si>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</si>
  <si>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</si>
  <si>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</si>
  <si>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</si>
  <si>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</si>
  <si>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</si>
  <si>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</si>
  <si>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</si>
  <si>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</si>
  <si>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</si>
  <si>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</si>
  <si>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</si>
  <si>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</si>
  <si>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</si>
  <si>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</si>
  <si>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</si>
  <si>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</si>
  <si>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</si>
  <si>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</si>
  <si>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</si>
  <si>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</si>
  <si>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</si>
  <si>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</si>
  <si>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</si>
  <si>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</si>
  <si>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</si>
  <si>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</si>
  <si>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</si>
  <si>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</si>
  <si>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</si>
  <si>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</si>
  <si>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</si>
  <si>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</si>
  <si>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</si>
  <si>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</si>
  <si>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</si>
  <si>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</si>
  <si>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</si>
  <si>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</si>
  <si>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</si>
  <si>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</si>
  <si>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</si>
  <si>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</si>
  <si>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</si>
  <si>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</si>
  <si>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</si>
  <si>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</si>
  <si>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</si>
  <si>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</si>
  <si>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</si>
  <si>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</si>
  <si>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</si>
  <si>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</si>
  <si>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</si>
  <si>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</si>
  <si>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</si>
  <si>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</si>
  <si>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</si>
  <si>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</si>
  <si>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</si>
  <si>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</si>
  <si>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</si>
  <si>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</si>
  <si>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</si>
  <si>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</si>
  <si>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</si>
  <si>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</si>
  <si>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</si>
  <si>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</si>
  <si>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</si>
  <si>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</si>
  <si>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</si>
  <si>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</si>
  <si>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</si>
  <si>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</si>
  <si>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</si>
  <si>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</si>
  <si>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</si>
  <si>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</si>
  <si>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</si>
  <si>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</si>
  <si>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</si>
  <si>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</si>
  <si>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</si>
  <si>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</si>
  <si>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</si>
  <si>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</si>
  <si>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</si>
  <si>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</si>
  <si>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</si>
  <si>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</si>
  <si>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</si>
  <si>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</si>
  <si>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</si>
  <si>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</si>
  <si>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</si>
  <si>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</si>
  <si>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</si>
  <si>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</si>
  <si>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</si>
  <si>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</si>
  <si>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</si>
  <si>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</si>
  <si>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</si>
  <si>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</si>
  <si>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</si>
  <si>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</si>
  <si>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</si>
  <si>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</si>
  <si>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</si>
  <si>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</si>
  <si>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</si>
  <si>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</si>
  <si>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</si>
  <si>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</si>
  <si>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</si>
  <si>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</si>
  <si>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</si>
  <si>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</si>
  <si>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</si>
  <si>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</si>
  <si>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</si>
  <si>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</si>
  <si>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</si>
  <si>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</si>
  <si>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</si>
  <si>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</si>
  <si>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</si>
  <si>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</si>
  <si>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</si>
  <si>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</si>
  <si>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</si>
  <si>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</si>
  <si>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</si>
  <si>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</si>
  <si>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</si>
  <si>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</si>
  <si>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</si>
  <si>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</si>
  <si>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</si>
  <si>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</si>
  <si>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</si>
  <si>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</si>
  <si>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</si>
  <si>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</si>
  <si>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</si>
  <si>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</si>
  <si>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</si>
  <si>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</si>
  <si>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</si>
  <si>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</si>
  <si>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</si>
  <si>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</si>
  <si>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</si>
  <si>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</si>
  <si>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</si>
  <si>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</si>
  <si>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</si>
  <si>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</si>
  <si>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</si>
  <si>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</si>
  <si>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</si>
  <si>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</si>
  <si>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</si>
  <si>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</si>
  <si>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</si>
  <si>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</si>
  <si>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</si>
  <si>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</si>
  <si>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</si>
  <si>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</si>
  <si>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</si>
  <si>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</si>
  <si>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</si>
  <si>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</si>
  <si>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</si>
  <si>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</si>
  <si>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</si>
  <si>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</si>
  <si>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</si>
  <si>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</si>
  <si>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</si>
  <si>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</si>
  <si>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</si>
  <si>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</si>
  <si>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</si>
  <si>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</si>
  <si>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</si>
  <si>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</si>
  <si>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</si>
  <si>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</si>
  <si>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</si>
  <si>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</si>
  <si>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</si>
  <si>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</si>
  <si>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</si>
  <si>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</si>
  <si>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</si>
  <si>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</si>
  <si>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</si>
  <si>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</si>
  <si>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</si>
  <si>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</si>
  <si>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</si>
  <si>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</si>
  <si>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</si>
  <si>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</si>
  <si>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</si>
  <si>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</si>
  <si>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</si>
  <si>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</si>
  <si>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</si>
  <si>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</si>
  <si>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</si>
  <si>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</si>
  <si>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</si>
  <si>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</si>
  <si>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</si>
  <si>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</si>
  <si>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</si>
  <si>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</si>
  <si>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</si>
  <si>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</si>
  <si>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</si>
  <si>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</si>
  <si>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</si>
  <si>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</si>
  <si>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</si>
  <si>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</si>
  <si>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</si>
  <si>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</si>
  <si>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</si>
  <si>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</si>
  <si>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</si>
  <si>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</si>
  <si>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</si>
  <si>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</si>
  <si>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</si>
  <si>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</si>
  <si>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</si>
  <si>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</si>
  <si>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</si>
  <si>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</si>
  <si>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</si>
  <si>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</si>
  <si>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</si>
  <si>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</si>
  <si>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</si>
  <si>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</si>
  <si>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</si>
  <si>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</si>
  <si>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</si>
  <si>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</si>
  <si>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</si>
  <si>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</si>
  <si>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</si>
  <si>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</si>
  <si>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</si>
  <si>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</si>
  <si>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</si>
  <si>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</si>
  <si>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</si>
  <si>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</si>
  <si>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</si>
  <si>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</si>
  <si>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</si>
  <si>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</si>
  <si>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</si>
  <si>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</si>
  <si>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</si>
  <si>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</si>
  <si>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</si>
  <si>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</si>
  <si>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</si>
  <si>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</si>
  <si>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</si>
  <si>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</si>
  <si>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</si>
  <si>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</si>
  <si>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</si>
  <si>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</si>
  <si>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</si>
  <si>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</si>
  <si>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</si>
  <si>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</si>
  <si>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</si>
  <si>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</si>
  <si>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</si>
  <si>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</si>
  <si>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</si>
  <si>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</si>
  <si>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</si>
  <si>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</si>
  <si>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</si>
  <si>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</si>
  <si>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</si>
  <si>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</si>
  <si>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</si>
  <si>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</si>
  <si>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</si>
  <si>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</si>
  <si>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</si>
  <si>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</si>
  <si>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</si>
  <si>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</si>
  <si>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</si>
  <si>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</si>
  <si>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</si>
  <si>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</si>
  <si>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</si>
  <si>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</si>
  <si>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</si>
  <si>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</si>
  <si>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</si>
  <si>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</si>
  <si>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</si>
  <si>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</si>
  <si>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</si>
  <si>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</si>
  <si>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</si>
  <si>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</si>
  <si>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</si>
  <si>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</si>
  <si>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</si>
  <si>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</si>
  <si>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</si>
  <si>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</si>
  <si>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</si>
  <si>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</si>
  <si>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</si>
  <si>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</si>
  <si>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</si>
  <si>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</si>
  <si>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</si>
  <si>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</si>
  <si>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</si>
  <si>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</si>
  <si>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</si>
  <si>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</si>
  <si>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</si>
  <si>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</si>
  <si>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</si>
  <si>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</si>
  <si>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</si>
  <si>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</si>
  <si>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</si>
  <si>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</si>
  <si>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</si>
  <si>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</si>
  <si>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</si>
  <si>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</si>
  <si>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</si>
  <si>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</si>
  <si>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</si>
  <si>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</si>
  <si>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</si>
  <si>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</si>
  <si>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</si>
  <si>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</si>
  <si>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</si>
  <si>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</si>
  <si>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</si>
  <si>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</si>
  <si>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</si>
  <si>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</si>
  <si>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</si>
  <si>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</si>
  <si>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</si>
  <si>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</si>
  <si>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</si>
  <si>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</si>
  <si>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</si>
  <si>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</si>
  <si>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</si>
  <si>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</si>
  <si>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</si>
  <si>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</si>
  <si>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</si>
  <si>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</si>
  <si>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</si>
  <si>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</si>
  <si>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</si>
  <si>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</si>
  <si>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</si>
  <si>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</si>
  <si>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</si>
  <si>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</si>
  <si>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</si>
  <si>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</si>
  <si>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</si>
  <si>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</si>
  <si>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</si>
  <si>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</si>
  <si>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</si>
  <si>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</si>
  <si>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</si>
  <si>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</si>
  <si>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</si>
  <si>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</si>
  <si>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</si>
  <si>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</si>
  <si>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</si>
  <si>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</si>
  <si>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</si>
  <si>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</si>
  <si>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</si>
  <si>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</si>
  <si>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</si>
  <si>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</si>
  <si>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</si>
  <si>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</si>
  <si>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</si>
  <si>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</si>
  <si>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</si>
  <si>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</si>
  <si>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</si>
  <si>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</si>
  <si>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</si>
  <si>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</si>
  <si>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</si>
  <si>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</si>
  <si>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</si>
  <si>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</si>
  <si>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</si>
  <si>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</si>
  <si>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</si>
  <si>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</si>
  <si>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</si>
  <si>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</si>
  <si>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</si>
  <si>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</si>
  <si>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</si>
  <si>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</si>
  <si>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</si>
  <si>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</si>
  <si>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</si>
  <si>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</si>
  <si>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</si>
  <si>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</si>
  <si>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</si>
  <si>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</si>
  <si>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</si>
  <si>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</si>
  <si>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</si>
  <si>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</si>
  <si>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</si>
  <si>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</si>
  <si>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</si>
  <si>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</si>
  <si>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</si>
  <si>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</si>
  <si>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</si>
  <si>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</si>
  <si>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</si>
  <si>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</si>
  <si>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</si>
  <si>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</si>
  <si>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</si>
  <si>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</si>
  <si>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</si>
  <si>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</si>
  <si>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</si>
  <si>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</si>
  <si>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</si>
  <si>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</si>
  <si>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</si>
  <si>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</si>
  <si>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</si>
  <si>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</si>
  <si>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</si>
  <si>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</si>
  <si>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</si>
  <si>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</si>
  <si>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</si>
  <si>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</si>
  <si>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</si>
  <si>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</si>
  <si>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</si>
  <si>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</si>
  <si>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</si>
  <si>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</si>
  <si>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</si>
  <si>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</si>
  <si>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</si>
  <si>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</si>
  <si>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</si>
  <si>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</si>
  <si>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</si>
  <si>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</si>
  <si>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</si>
  <si>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</si>
  <si>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</si>
  <si>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</si>
  <si>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</si>
  <si>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</si>
  <si>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</si>
  <si>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</si>
  <si>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</si>
  <si>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</si>
  <si>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</si>
  <si>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</si>
  <si>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</si>
  <si>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</si>
  <si>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</si>
  <si>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</si>
  <si>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</si>
  <si>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</si>
  <si>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</si>
  <si>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</si>
  <si>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</si>
  <si>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</si>
  <si>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</si>
  <si>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</si>
  <si>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</si>
  <si>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</si>
  <si>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</si>
  <si>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</si>
  <si>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</si>
  <si>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</si>
  <si>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</si>
  <si>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</si>
  <si>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</si>
  <si>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</si>
  <si>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</si>
  <si>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</si>
  <si>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</si>
  <si>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</si>
  <si>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</si>
  <si>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</si>
  <si>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</si>
  <si>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</si>
  <si>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</si>
  <si>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</si>
  <si>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</si>
  <si>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</si>
  <si>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</si>
  <si>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</si>
  <si>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</si>
  <si>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</si>
  <si>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</si>
  <si>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</si>
  <si>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</si>
  <si>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</si>
  <si>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</si>
  <si>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</si>
  <si>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</si>
  <si>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</si>
  <si>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</si>
  <si>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</si>
  <si>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</si>
  <si>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</si>
  <si>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</si>
  <si>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</si>
  <si>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</si>
  <si>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</si>
  <si>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</si>
  <si>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</si>
  <si>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</si>
  <si>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</si>
  <si>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</si>
  <si>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</si>
  <si>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</si>
  <si>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</si>
  <si>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</si>
  <si>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</si>
  <si>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</si>
  <si>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</si>
  <si>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</si>
  <si>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</si>
  <si>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</si>
  <si>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</si>
  <si>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</si>
  <si>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</si>
  <si>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</si>
  <si>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</si>
  <si>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</si>
  <si>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</si>
  <si>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</si>
  <si>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</si>
  <si>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</si>
  <si>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</si>
  <si>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</si>
  <si>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</si>
  <si>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</si>
  <si>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</si>
  <si>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</si>
  <si>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</si>
  <si>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</si>
  <si>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</si>
  <si>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</si>
  <si>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</si>
  <si>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</si>
  <si>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</si>
  <si>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</si>
  <si>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</si>
  <si>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</si>
  <si>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</si>
  <si>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</si>
  <si>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</si>
  <si>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</si>
  <si>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</si>
  <si>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</si>
  <si>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</si>
  <si>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</si>
  <si>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</si>
  <si>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</si>
  <si>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</si>
  <si>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</si>
  <si>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</si>
  <si>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</si>
  <si>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</si>
  <si>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</si>
  <si>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</si>
  <si>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</si>
  <si>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</si>
  <si>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</si>
  <si>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</si>
  <si>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</si>
  <si>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</si>
  <si>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</si>
  <si>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</si>
  <si>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</si>
  <si>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</si>
  <si>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</si>
  <si>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</si>
  <si>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</si>
  <si>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</si>
  <si>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</si>
  <si>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</si>
  <si>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</si>
  <si>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</si>
  <si>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</si>
  <si>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</si>
  <si>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</si>
  <si>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</si>
  <si>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</si>
  <si>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</si>
  <si>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</si>
  <si>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</si>
  <si>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</si>
  <si>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</si>
  <si>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</si>
  <si>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</si>
  <si>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</si>
  <si>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</si>
  <si>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</si>
  <si>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</si>
  <si>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</si>
  <si>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</si>
  <si>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</si>
  <si>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</si>
  <si>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</si>
  <si>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</si>
  <si>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</si>
  <si>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</si>
  <si>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</si>
  <si>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</si>
  <si>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</si>
  <si>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</si>
  <si>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</si>
  <si>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</si>
  <si>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</si>
  <si>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</si>
  <si>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</si>
  <si>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</si>
  <si>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</si>
  <si>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</si>
  <si>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</si>
  <si>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</si>
  <si>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</si>
  <si>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</si>
  <si>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</si>
  <si>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</si>
  <si>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</si>
  <si>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</si>
  <si>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</si>
  <si>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</si>
  <si>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</si>
  <si>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</si>
  <si>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</si>
  <si>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</si>
  <si>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</si>
  <si>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</si>
  <si>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</si>
  <si>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</si>
  <si>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</si>
  <si>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</si>
  <si>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</si>
  <si>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</si>
  <si>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</si>
  <si>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</si>
  <si>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</si>
  <si>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</si>
  <si>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</si>
  <si>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</si>
  <si>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</si>
  <si>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</si>
  <si>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</si>
  <si>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</si>
  <si>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</si>
  <si>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</si>
  <si>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</si>
  <si>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</si>
  <si>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</si>
  <si>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</si>
  <si>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</si>
  <si>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</si>
  <si>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</si>
  <si>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</si>
  <si>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</si>
  <si>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</si>
  <si>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</si>
  <si>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</si>
  <si>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</si>
  <si>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</si>
  <si>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</si>
  <si>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</si>
  <si>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</si>
  <si>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</si>
  <si>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</si>
  <si>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</si>
  <si>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</si>
  <si>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</si>
  <si>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</si>
  <si>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</si>
  <si>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</si>
  <si>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</si>
  <si>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</si>
  <si>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</si>
  <si>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</si>
  <si>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</si>
  <si>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</si>
  <si>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</si>
  <si>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</si>
  <si>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</si>
  <si>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</si>
  <si>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</si>
  <si>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</si>
  <si>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</si>
  <si>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</si>
  <si>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</si>
  <si>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</si>
  <si>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</si>
  <si>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</si>
  <si>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</si>
  <si>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</si>
  <si>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</si>
  <si>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</si>
  <si>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</si>
  <si>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</si>
  <si>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</si>
  <si>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</si>
  <si>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</si>
  <si>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</si>
  <si>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</si>
  <si>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</si>
  <si>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</si>
  <si>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</si>
  <si>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</si>
  <si>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</si>
  <si>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</si>
  <si>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</si>
  <si>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</si>
  <si>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</si>
  <si>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</si>
  <si>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</si>
  <si>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</si>
  <si>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</si>
  <si>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</si>
  <si>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</si>
  <si>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</si>
  <si>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</si>
  <si>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</si>
  <si>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</si>
  <si>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</si>
  <si>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</si>
  <si>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</si>
  <si>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</si>
  <si>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</si>
  <si>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</si>
  <si>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</si>
  <si>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</si>
  <si>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</si>
  <si>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</si>
  <si>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</si>
  <si>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</si>
  <si>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</si>
  <si>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</si>
  <si>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</si>
  <si>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</si>
  <si>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</si>
  <si>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</si>
  <si>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</si>
  <si>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</si>
  <si>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</si>
  <si>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</si>
  <si>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</si>
  <si>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</si>
  <si>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</si>
  <si>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</si>
  <si>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</si>
  <si>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</si>
  <si>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</si>
  <si>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</si>
  <si>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</si>
  <si>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</si>
  <si>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</si>
  <si>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</si>
  <si>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</si>
  <si>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</si>
  <si>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</si>
  <si>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</si>
  <si>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</si>
  <si>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</si>
  <si>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</si>
  <si>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</si>
  <si>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</si>
  <si>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</si>
  <si>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</si>
  <si>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</si>
  <si>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</si>
  <si>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</si>
  <si>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</si>
  <si>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</si>
  <si>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</si>
  <si>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</si>
  <si>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</si>
  <si>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</si>
  <si>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</si>
  <si>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</si>
  <si>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</si>
  <si>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</si>
  <si>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</si>
  <si>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</si>
  <si>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</si>
  <si>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</si>
  <si>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</si>
  <si>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</si>
  <si>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</si>
  <si>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</si>
  <si>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</si>
  <si>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</si>
  <si>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</si>
  <si>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</si>
  <si>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</si>
  <si>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</si>
  <si>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</si>
  <si>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</si>
  <si>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</si>
  <si>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</si>
  <si>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</si>
  <si>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</si>
  <si>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</si>
  <si>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</si>
  <si>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</si>
  <si>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</si>
  <si>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</si>
  <si>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</si>
  <si>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</si>
  <si>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</si>
  <si>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</si>
  <si>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</si>
  <si>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</si>
  <si>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</si>
  <si>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</si>
  <si>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</si>
  <si>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</si>
  <si>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</si>
  <si>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</si>
  <si>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</si>
  <si>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</si>
  <si>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</si>
  <si>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</si>
  <si>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</si>
  <si>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</si>
  <si>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</si>
  <si>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</si>
  <si>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</si>
  <si>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</si>
  <si>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</si>
  <si>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</si>
  <si>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</si>
  <si>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</si>
  <si>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</si>
  <si>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</si>
  <si>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</si>
  <si>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</si>
  <si>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</si>
  <si>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</si>
  <si>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</si>
  <si>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</si>
  <si>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</si>
  <si>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</si>
  <si>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</si>
  <si>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</si>
  <si>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</si>
  <si>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</si>
  <si>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</si>
  <si>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</si>
  <si>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</si>
  <si>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</si>
  <si>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</si>
  <si>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</si>
  <si>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</si>
  <si>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</si>
  <si>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</si>
  <si>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</si>
  <si>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</si>
  <si>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</si>
  <si>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</si>
  <si>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</si>
  <si>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</si>
  <si>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</si>
  <si>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</si>
  <si>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</si>
  <si>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</si>
  <si>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</si>
  <si>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</si>
  <si>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</si>
  <si>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</si>
  <si>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</si>
  <si>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</si>
  <si>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</si>
  <si>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</si>
  <si>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</si>
  <si>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</si>
  <si>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</si>
  <si>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</si>
  <si>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</si>
  <si>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</si>
  <si>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</si>
  <si>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</si>
  <si>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</si>
  <si>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</si>
  <si>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</si>
  <si>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</si>
  <si>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</si>
  <si>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</si>
  <si>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</si>
  <si>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</si>
  <si>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</si>
  <si>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</si>
  <si>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</si>
  <si>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</si>
  <si>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</si>
  <si>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</si>
  <si>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</si>
  <si>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</si>
  <si>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</si>
  <si>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</si>
  <si>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</si>
  <si>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</si>
  <si>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</si>
  <si>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</si>
  <si>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</si>
  <si>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</si>
  <si>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</si>
  <si>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</si>
  <si>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</si>
  <si>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</si>
  <si>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</si>
  <si>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</si>
  <si>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</si>
  <si>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</si>
  <si>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</si>
  <si>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</si>
  <si>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</si>
  <si>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</si>
  <si>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</si>
  <si>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</si>
  <si>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</si>
  <si>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</si>
  <si>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</si>
  <si>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</si>
  <si>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</si>
  <si>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</si>
  <si>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</si>
  <si>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</si>
  <si>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</si>
  <si>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</si>
  <si>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</si>
  <si>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</si>
  <si>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</si>
  <si>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</si>
  <si>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</si>
  <si>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</si>
  <si>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</si>
  <si>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</si>
  <si>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</si>
  <si>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</si>
  <si>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</si>
  <si>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</si>
  <si>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</si>
  <si>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</si>
  <si>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</si>
  <si>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</si>
  <si>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</si>
  <si>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</si>
  <si>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</si>
  <si>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</si>
  <si>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</si>
  <si>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</si>
  <si>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</si>
  <si>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</si>
  <si>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</si>
  <si>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</si>
  <si>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</si>
  <si>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</si>
  <si>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</si>
  <si>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</si>
  <si>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</si>
  <si>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</si>
  <si>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</si>
  <si>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</si>
  <si>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</si>
  <si>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</si>
  <si>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</si>
  <si>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</si>
  <si>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</si>
  <si>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</si>
  <si>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</si>
  <si>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</si>
  <si>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</si>
  <si>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</si>
  <si>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</si>
  <si>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</si>
  <si>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</si>
  <si>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</si>
  <si>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</si>
  <si>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</si>
  <si>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</si>
  <si>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</si>
  <si>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</si>
  <si>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</si>
  <si>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</si>
  <si>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</si>
  <si>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</si>
  <si>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</si>
  <si>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</si>
  <si>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</si>
  <si>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</si>
  <si>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</si>
  <si>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</si>
  <si>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</si>
  <si>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</si>
  <si>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</si>
  <si>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</si>
  <si>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</si>
  <si>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</si>
  <si>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</si>
  <si>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</si>
  <si>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</si>
  <si>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</si>
  <si>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</si>
  <si>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</si>
  <si>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</si>
  <si>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</si>
  <si>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</si>
  <si>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</si>
  <si>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</si>
  <si>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</si>
  <si>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</si>
  <si>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</si>
  <si>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</si>
  <si>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</si>
  <si>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</si>
  <si>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</si>
  <si>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</si>
  <si>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</si>
  <si>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</si>
  <si>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</si>
  <si>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</si>
  <si>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</si>
  <si>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</si>
  <si>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</si>
  <si>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</si>
  <si>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</si>
  <si>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</si>
  <si>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</si>
  <si>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</si>
  <si>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</si>
  <si>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</si>
  <si>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</si>
  <si>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</si>
  <si>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</si>
  <si>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</si>
  <si>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</si>
  <si>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</si>
  <si>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</si>
  <si>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</si>
  <si>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</si>
  <si>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</si>
  <si>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</si>
  <si>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</si>
  <si>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</si>
  <si>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</si>
  <si>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</si>
  <si>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</si>
  <si>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</si>
  <si>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</si>
  <si>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</si>
  <si>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</si>
  <si>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</si>
  <si>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</si>
  <si>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</si>
  <si>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</si>
  <si>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</si>
  <si>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</si>
  <si>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</si>
  <si>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</si>
  <si>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</si>
  <si>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</si>
  <si>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</si>
  <si>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</si>
  <si>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</si>
  <si>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</si>
  <si>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</si>
  <si>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</si>
  <si>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</si>
  <si>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</si>
  <si>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</si>
  <si>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</si>
  <si>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</si>
  <si>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</si>
  <si>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</si>
  <si>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</si>
  <si>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</si>
  <si>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</si>
  <si>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</si>
  <si>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</si>
  <si>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</si>
  <si>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</si>
  <si>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</si>
  <si>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</si>
  <si>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</si>
  <si>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</si>
  <si>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</si>
  <si>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</si>
  <si>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</si>
  <si>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</si>
  <si>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</si>
  <si>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</si>
  <si>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</si>
  <si>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</si>
  <si>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</si>
  <si>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</si>
  <si>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</si>
  <si>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</si>
  <si>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</si>
  <si>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</si>
  <si>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</si>
  <si>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</si>
  <si>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</si>
  <si>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</si>
  <si>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</si>
  <si>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</si>
  <si>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</si>
  <si>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</si>
  <si>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</si>
  <si>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</si>
  <si>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</si>
  <si>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</si>
  <si>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</si>
  <si>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</si>
  <si>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</si>
  <si>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</si>
  <si>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</si>
  <si>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</si>
  <si>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</si>
  <si>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</si>
  <si>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</si>
  <si>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</si>
  <si>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</si>
  <si>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</si>
  <si>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</si>
  <si>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</si>
  <si>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</si>
  <si>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</si>
  <si>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</si>
  <si>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</si>
  <si>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</si>
  <si>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</si>
  <si>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</si>
  <si>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</si>
  <si>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</si>
  <si>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</si>
  <si>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</si>
  <si>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</si>
  <si>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</si>
  <si>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</si>
  <si>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</si>
  <si>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</si>
  <si>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</si>
  <si>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</si>
  <si>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</si>
  <si>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</si>
  <si>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</si>
  <si>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</si>
  <si>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</si>
  <si>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</si>
  <si>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</si>
  <si>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</si>
  <si>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</si>
  <si>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</si>
  <si>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</si>
  <si>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</si>
  <si>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</si>
  <si>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</si>
  <si>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</si>
  <si>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</si>
  <si>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</si>
  <si>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</si>
  <si>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</si>
  <si>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</si>
  <si>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</si>
  <si>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</si>
  <si>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</si>
  <si>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</si>
  <si>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</si>
  <si>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</si>
  <si>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</si>
  <si>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</si>
  <si>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</si>
  <si>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</si>
  <si>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</si>
  <si>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</si>
  <si>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</si>
  <si>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</si>
  <si>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</si>
  <si>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</si>
  <si>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</si>
  <si>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</si>
  <si>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</si>
  <si>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</si>
  <si>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</si>
  <si>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</si>
  <si>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</si>
  <si>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</si>
  <si>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</si>
  <si>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</si>
  <si>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</si>
  <si>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</si>
  <si>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</si>
  <si>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</si>
  <si>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</si>
  <si>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</si>
  <si>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</si>
  <si>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</si>
  <si>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</si>
  <si>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</si>
  <si>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</si>
  <si>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</si>
  <si>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</si>
  <si>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</si>
  <si>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</si>
  <si>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</si>
  <si>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</si>
  <si>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</si>
  <si>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</si>
  <si>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</si>
  <si>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</si>
  <si>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</si>
  <si>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</si>
  <si>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</si>
  <si>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</si>
  <si>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</si>
  <si>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</si>
  <si>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</si>
  <si>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</si>
  <si>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</si>
  <si>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</si>
  <si>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</si>
  <si>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</si>
  <si>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</si>
  <si>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</si>
  <si>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</si>
  <si>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</si>
  <si>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</si>
  <si>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</si>
  <si>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</si>
  <si>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</si>
  <si>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</si>
  <si>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</si>
  <si>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</si>
  <si>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</si>
  <si>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</si>
  <si>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</si>
  <si>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</si>
  <si>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</si>
  <si>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</si>
  <si>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</si>
  <si>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</si>
  <si>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</si>
  <si>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</si>
  <si>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</si>
  <si>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</si>
  <si>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</si>
  <si>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</si>
  <si>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</si>
  <si>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</si>
  <si>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</si>
  <si>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</si>
  <si>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</si>
  <si>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</si>
  <si>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</si>
  <si>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</si>
  <si>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</si>
  <si>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</si>
  <si>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</si>
  <si>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</si>
  <si>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</si>
  <si>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</si>
  <si>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</si>
  <si>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</si>
  <si>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</si>
  <si>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</si>
  <si>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</si>
  <si>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</si>
  <si>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</si>
  <si>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</si>
  <si>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</si>
  <si>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</si>
  <si>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</si>
  <si>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</si>
  <si>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</si>
  <si>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</si>
  <si>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</si>
  <si>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</si>
  <si>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</si>
  <si>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</si>
  <si>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</si>
  <si>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</si>
  <si>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</si>
  <si>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</si>
  <si>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</si>
  <si>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</si>
  <si>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</si>
  <si>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</si>
  <si>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</si>
  <si>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</si>
  <si>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</si>
  <si>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</si>
  <si>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</si>
  <si>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</si>
  <si>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</si>
  <si>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</si>
  <si>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</si>
  <si>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</si>
  <si>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</si>
  <si>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</si>
  <si>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</si>
  <si>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</si>
  <si>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</si>
  <si>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</si>
  <si>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</si>
  <si>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</si>
  <si>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</si>
  <si>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</si>
  <si>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</si>
  <si>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</si>
  <si>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</si>
  <si>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</si>
  <si>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</si>
  <si>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</si>
  <si>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</si>
  <si>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</si>
  <si>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</si>
  <si>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</si>
  <si>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</si>
  <si>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</si>
  <si>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</si>
  <si>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</si>
  <si>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</si>
  <si>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</si>
  <si>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</si>
  <si>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</si>
  <si>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</si>
  <si>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</si>
  <si>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</si>
  <si>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</si>
  <si>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</si>
  <si>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</si>
  <si>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</si>
  <si>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</si>
  <si>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</si>
  <si>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</si>
  <si>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</si>
  <si>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</si>
  <si>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</si>
  <si>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</si>
  <si>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</si>
  <si>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</si>
  <si>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</si>
  <si>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</si>
  <si>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</si>
  <si>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</si>
  <si>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</si>
  <si>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</si>
  <si>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</si>
  <si>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</si>
  <si>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</si>
  <si>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</si>
  <si>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</si>
  <si>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</si>
  <si>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</si>
  <si>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</si>
  <si>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</si>
  <si>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</si>
  <si>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</si>
  <si>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</si>
  <si>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</si>
  <si>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</si>
  <si>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</si>
  <si>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</si>
  <si>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</si>
  <si>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</si>
  <si>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</si>
  <si>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</si>
  <si>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</si>
  <si>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</si>
  <si>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</si>
  <si>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</si>
  <si>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</si>
  <si>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</si>
  <si>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</si>
  <si>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</si>
  <si>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</si>
  <si>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</si>
  <si>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</si>
  <si>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</si>
  <si>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</si>
  <si>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</si>
  <si>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</si>
  <si>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</si>
  <si>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</si>
  <si>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</si>
  <si>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</si>
  <si>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</si>
  <si>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</si>
  <si>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</si>
  <si>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</si>
  <si>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</si>
  <si>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</si>
  <si>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</si>
  <si>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</si>
  <si>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</si>
  <si>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</si>
  <si>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</si>
  <si>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</si>
  <si>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</si>
  <si>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</si>
  <si>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</si>
  <si>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</si>
  <si>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</si>
  <si>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</si>
  <si>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</si>
  <si>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</si>
  <si>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</si>
  <si>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</si>
  <si>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</si>
  <si>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</si>
  <si>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</si>
  <si>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</si>
  <si>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</si>
  <si>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</si>
  <si>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</si>
  <si>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</si>
  <si>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</si>
  <si>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</si>
  <si>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</si>
  <si>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</si>
  <si>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</si>
  <si>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</si>
  <si>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</si>
  <si>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</si>
  <si>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</si>
  <si>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</si>
  <si>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</si>
  <si>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</si>
  <si>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</si>
  <si>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</si>
  <si>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</si>
  <si>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</si>
  <si>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</si>
  <si>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</si>
  <si>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</si>
  <si>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</si>
  <si>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</si>
  <si>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</si>
  <si>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</si>
  <si>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</si>
  <si>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</si>
  <si>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</si>
  <si>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</si>
  <si>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</si>
  <si>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</si>
  <si>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</si>
  <si>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</si>
  <si>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</si>
  <si>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</si>
  <si>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</si>
  <si>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</si>
  <si>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</si>
  <si>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</si>
  <si>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</si>
  <si>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</si>
  <si>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</si>
  <si>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</si>
  <si>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</si>
  <si>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</si>
  <si>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</si>
  <si>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</si>
  <si>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</si>
  <si>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</si>
  <si>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</si>
  <si>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</si>
  <si>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</si>
  <si>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</si>
  <si>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</si>
  <si>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</si>
  <si>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</si>
  <si>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</si>
  <si>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</si>
  <si>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</si>
  <si>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</si>
  <si>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</si>
  <si>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</si>
  <si>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</si>
  <si>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</si>
  <si>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</si>
  <si>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</si>
  <si>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</si>
  <si>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</si>
  <si>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</si>
  <si>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</si>
  <si>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</si>
  <si>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</si>
  <si>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</si>
  <si>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</si>
  <si>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</si>
  <si>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</si>
  <si>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</si>
  <si>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</si>
  <si>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</si>
  <si>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</si>
  <si>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</si>
  <si>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</si>
  <si>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</si>
  <si>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</si>
  <si>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</si>
  <si>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</si>
  <si>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</si>
  <si>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</si>
  <si>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</si>
  <si>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</si>
  <si>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</si>
  <si>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</si>
  <si>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</si>
  <si>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</si>
  <si>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</si>
  <si>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</si>
  <si>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</si>
  <si>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</si>
  <si>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</si>
  <si>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</si>
  <si>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</si>
  <si>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</si>
  <si>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</si>
  <si>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</si>
  <si>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</si>
  <si>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</si>
  <si>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</si>
  <si>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</si>
  <si>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</si>
  <si>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</si>
  <si>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</si>
  <si>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</si>
  <si>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</si>
  <si>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</si>
  <si>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</si>
  <si>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</si>
  <si>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</si>
  <si>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</si>
  <si>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</si>
  <si>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</si>
  <si>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</si>
  <si>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</si>
  <si>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</si>
  <si>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</si>
  <si>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</si>
  <si>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</si>
  <si>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</si>
  <si>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</si>
  <si>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</si>
  <si>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</si>
  <si>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</si>
  <si>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</si>
  <si>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</si>
  <si>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</si>
  <si>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</si>
  <si>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</si>
  <si>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</si>
  <si>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</si>
  <si>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</si>
  <si>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</si>
  <si>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</si>
  <si>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</si>
  <si>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</si>
  <si>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</si>
  <si>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</si>
  <si>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</si>
  <si>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</si>
  <si>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</si>
  <si>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</si>
  <si>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</si>
  <si>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</si>
  <si>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</si>
  <si>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</si>
  <si>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</si>
  <si>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</si>
  <si>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</si>
  <si>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</si>
  <si>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</si>
  <si>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</si>
  <si>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</si>
  <si>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</si>
  <si>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</si>
  <si>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</si>
  <si>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</si>
  <si>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</si>
  <si>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</si>
  <si>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</si>
  <si>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</si>
  <si>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</si>
  <si>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</si>
  <si>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</si>
  <si>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</si>
  <si>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</si>
  <si>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</si>
  <si>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</si>
  <si>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</si>
  <si>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</si>
  <si>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</si>
  <si>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</si>
  <si>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</si>
  <si>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</si>
  <si>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</si>
  <si>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</si>
  <si>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</si>
  <si>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</si>
  <si>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</si>
  <si>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</si>
  <si>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</si>
  <si>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</si>
  <si>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</si>
  <si>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</si>
  <si>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</si>
  <si>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</si>
  <si>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</si>
  <si>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</si>
  <si>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</si>
  <si>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</si>
  <si>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</si>
  <si>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</si>
  <si>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</si>
  <si>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</si>
  <si>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</si>
  <si>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</si>
  <si>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</si>
  <si>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</si>
  <si>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</si>
  <si>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</si>
  <si>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</si>
  <si>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</si>
  <si>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</si>
  <si>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</si>
  <si>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</si>
  <si>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</si>
  <si>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</si>
  <si>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</si>
  <si>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</si>
  <si>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</si>
  <si>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</si>
  <si>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</si>
  <si>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</si>
  <si>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</si>
  <si>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</si>
  <si>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</si>
  <si>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</si>
  <si>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</si>
  <si>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</si>
  <si>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</si>
  <si>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</si>
  <si>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</si>
  <si>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</si>
  <si>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</si>
  <si>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</si>
  <si>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</si>
  <si>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</si>
  <si>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</si>
  <si>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</si>
  <si>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</si>
  <si>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</si>
  <si>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</si>
  <si>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</si>
  <si>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</si>
  <si>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</si>
  <si>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</si>
  <si>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</si>
  <si>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</si>
  <si>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</si>
  <si>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</si>
  <si>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</si>
  <si>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</si>
  <si>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</si>
  <si>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</si>
  <si>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</si>
  <si>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</si>
  <si>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</si>
  <si>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</si>
  <si>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</si>
  <si>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</si>
  <si>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</si>
  <si>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</si>
  <si>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</si>
  <si>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</si>
  <si>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</si>
  <si>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</si>
  <si>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</si>
  <si>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</si>
  <si>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</si>
  <si>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</si>
  <si>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</si>
  <si>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</si>
  <si>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</si>
  <si>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</si>
  <si>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</si>
  <si>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</si>
  <si>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</si>
  <si>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</si>
  <si>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</si>
  <si>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</si>
  <si>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</si>
  <si>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</si>
  <si>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</si>
  <si>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</si>
  <si>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</si>
  <si>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</si>
  <si>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</si>
  <si>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</si>
  <si>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</si>
  <si>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</si>
  <si>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</si>
  <si>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</si>
  <si>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</si>
  <si>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</si>
  <si>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</si>
  <si>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</si>
  <si>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</si>
  <si>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</si>
  <si>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</si>
  <si>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</si>
  <si>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</si>
  <si>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</si>
  <si>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</si>
  <si>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</si>
  <si>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</si>
  <si>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</si>
  <si>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</si>
  <si>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</si>
  <si>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</si>
  <si>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</si>
  <si>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</si>
  <si>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</si>
  <si>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</si>
  <si>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</si>
  <si>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</si>
  <si>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</si>
  <si>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</si>
  <si>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</si>
  <si>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</si>
  <si>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</si>
  <si>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</si>
  <si>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</si>
  <si>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</si>
  <si>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</si>
  <si>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</si>
  <si>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</si>
  <si>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</si>
  <si>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</si>
  <si>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</si>
  <si>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</si>
  <si>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</si>
  <si>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</si>
  <si>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</si>
  <si>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</si>
  <si>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</si>
  <si>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</si>
  <si>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</si>
  <si>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</si>
  <si>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</si>
  <si>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</si>
  <si>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</si>
  <si>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</si>
  <si>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</si>
  <si>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</si>
  <si>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</si>
  <si>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</si>
  <si>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</si>
  <si>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</si>
  <si>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</si>
  <si>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</si>
  <si>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</si>
  <si>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</si>
  <si>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</si>
  <si>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</si>
  <si>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</si>
  <si>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</si>
  <si>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</si>
  <si>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</si>
  <si>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</si>
  <si>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</si>
  <si>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</si>
  <si>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</si>
  <si>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</si>
  <si>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</si>
  <si>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</si>
  <si>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</si>
  <si>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</si>
  <si>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</si>
  <si>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</si>
  <si>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</si>
  <si>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</si>
  <si>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</si>
  <si>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</si>
  <si>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</si>
  <si>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</si>
  <si>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</si>
  <si>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</si>
  <si>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</si>
  <si>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</si>
  <si>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</si>
  <si>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</si>
  <si>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</si>
  <si>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</si>
  <si>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</si>
  <si>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</si>
  <si>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</si>
  <si>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</si>
  <si>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</si>
  <si>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</si>
  <si>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</si>
  <si>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</si>
  <si>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</si>
  <si>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</si>
  <si>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</si>
  <si>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</si>
  <si>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</si>
  <si>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</si>
  <si>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</si>
  <si>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</si>
  <si>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</si>
  <si>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</si>
  <si>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</si>
  <si>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</si>
  <si>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</si>
  <si>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</si>
  <si>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</si>
  <si>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</si>
  <si>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</si>
  <si>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</si>
  <si>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</si>
  <si>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</si>
  <si>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</si>
  <si>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</si>
  <si>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</si>
  <si>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</si>
  <si>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</si>
  <si>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</si>
  <si>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</si>
  <si>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</si>
  <si>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</si>
  <si>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</si>
  <si>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</si>
  <si>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</si>
  <si>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</si>
  <si>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</si>
  <si>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</si>
  <si>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</si>
  <si>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</si>
  <si>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</si>
  <si>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</si>
  <si>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</si>
  <si>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</si>
  <si>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</si>
  <si>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</si>
  <si>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</si>
  <si>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</si>
  <si>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</si>
  <si>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</si>
  <si>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</si>
  <si>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</si>
  <si>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</si>
  <si>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</si>
  <si>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</si>
  <si>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</si>
  <si>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</si>
  <si>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</si>
  <si>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</si>
  <si>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</si>
  <si>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</si>
  <si>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</si>
  <si>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</si>
  <si>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</si>
  <si>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</si>
  <si>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</si>
  <si>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</si>
  <si>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</si>
  <si>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</si>
  <si>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</si>
  <si>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</si>
  <si>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</si>
  <si>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</si>
  <si>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</si>
  <si>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</si>
  <si>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</si>
  <si>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</si>
  <si>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</si>
  <si>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</si>
  <si>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</si>
  <si>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</si>
  <si>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</si>
  <si>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</si>
  <si>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</si>
  <si>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</si>
  <si>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</si>
  <si>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</si>
  <si>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</si>
  <si>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</si>
  <si>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</si>
  <si>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</si>
  <si>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</si>
  <si>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</si>
  <si>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</si>
  <si>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</si>
  <si>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</si>
  <si>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</si>
  <si>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</si>
  <si>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</si>
  <si>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</si>
  <si>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</si>
  <si>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</si>
  <si>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</si>
  <si>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</si>
  <si>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</si>
  <si>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</si>
  <si>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</si>
  <si>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</si>
  <si>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</si>
  <si>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</si>
  <si>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</si>
  <si>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</si>
  <si>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</si>
  <si>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</si>
  <si>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</si>
  <si>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</si>
  <si>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</si>
  <si>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</si>
  <si>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</si>
  <si>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</si>
  <si>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</si>
  <si>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</si>
  <si>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</si>
  <si>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</si>
  <si>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</si>
  <si>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</si>
  <si>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</si>
  <si>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</si>
  <si>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</si>
  <si>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</si>
  <si>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</si>
  <si>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</si>
  <si>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</si>
  <si>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</si>
  <si>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</si>
  <si>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</si>
  <si>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</si>
  <si>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</si>
  <si>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</si>
  <si>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</si>
  <si>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</si>
  <si>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</si>
  <si>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</si>
  <si>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</si>
  <si>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</si>
  <si>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</si>
  <si>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</si>
  <si>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</si>
  <si>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</si>
  <si>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</si>
  <si>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</si>
  <si>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</si>
  <si>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</si>
  <si>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</si>
  <si>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</si>
  <si>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</si>
  <si>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</si>
  <si>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</si>
  <si>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</si>
  <si>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</si>
  <si>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</si>
  <si>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</si>
  <si>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</si>
  <si>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</si>
  <si>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</si>
  <si>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</si>
  <si>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</si>
  <si>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</si>
  <si>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</si>
  <si>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</si>
  <si>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</si>
  <si>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</si>
  <si>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</si>
  <si>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</si>
  <si>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</si>
  <si>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</si>
  <si>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</si>
  <si>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</si>
  <si>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</si>
  <si>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</si>
  <si>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</si>
  <si>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</si>
  <si>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</si>
  <si>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</si>
  <si>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</si>
  <si>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</si>
  <si>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</si>
  <si>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</si>
  <si>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</si>
  <si>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</si>
  <si>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</si>
  <si>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</si>
  <si>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</si>
  <si>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</si>
  <si>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</si>
  <si>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</si>
  <si>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</si>
  <si>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</si>
  <si>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</si>
  <si>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</si>
  <si>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</si>
  <si>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</si>
  <si>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</si>
  <si>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</si>
  <si>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</si>
  <si>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</si>
  <si>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</si>
  <si>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</si>
  <si>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</si>
  <si>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</si>
  <si>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</si>
  <si>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</si>
  <si>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</si>
  <si>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</si>
  <si>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</si>
  <si>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</si>
  <si>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</si>
  <si>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</si>
  <si>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</si>
  <si>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</si>
  <si>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</si>
  <si>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</si>
  <si>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</si>
  <si>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</si>
  <si>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</si>
  <si>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</si>
  <si>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</si>
  <si>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</si>
  <si>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</si>
  <si>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</si>
  <si>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</si>
  <si>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</si>
  <si>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</si>
  <si>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</si>
  <si>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</si>
  <si>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</si>
  <si>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</si>
  <si>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</si>
  <si>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</si>
  <si>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</si>
  <si>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</si>
  <si>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</si>
  <si>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</si>
  <si>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</si>
  <si>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</si>
  <si>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</si>
  <si>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</si>
  <si>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</si>
  <si>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</si>
  <si>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</si>
  <si>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</si>
  <si>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</si>
  <si>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</si>
  <si>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</si>
  <si>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</si>
  <si>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</si>
  <si>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</si>
  <si>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</si>
  <si>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</si>
  <si>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</si>
  <si>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</si>
  <si>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</si>
  <si>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</si>
  <si>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</si>
  <si>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</si>
  <si>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</si>
  <si>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</si>
  <si>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</si>
  <si>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</si>
  <si>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</si>
  <si>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</si>
  <si>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</si>
  <si>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</si>
  <si>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</si>
  <si>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</si>
  <si>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</si>
  <si>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</si>
  <si>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</si>
  <si>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</si>
  <si>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</si>
  <si>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</si>
  <si>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</si>
  <si>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</si>
  <si>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</si>
  <si>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</si>
  <si>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</si>
  <si>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</si>
  <si>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</si>
  <si>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</si>
  <si>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</si>
  <si>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</si>
  <si>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</si>
  <si>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</si>
  <si>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</si>
  <si>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</si>
  <si>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</si>
  <si>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</si>
  <si>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</si>
  <si>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</si>
  <si>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</si>
  <si>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</si>
  <si>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</si>
  <si>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</si>
  <si>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</si>
  <si>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</si>
  <si>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</si>
  <si>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</si>
  <si>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</si>
  <si>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</si>
  <si>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</si>
  <si>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</si>
  <si>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</si>
  <si>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</si>
  <si>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</si>
  <si>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</si>
  <si>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</si>
  <si>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</si>
  <si>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</si>
  <si>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</si>
  <si>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</si>
  <si>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</si>
  <si>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</si>
  <si>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</si>
  <si>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</si>
  <si>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</si>
  <si>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</si>
  <si>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</si>
  <si>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</si>
  <si>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</si>
  <si>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</si>
  <si>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</si>
  <si>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</si>
  <si>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</si>
  <si>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</si>
  <si>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</si>
  <si>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</si>
  <si>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</si>
  <si>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</si>
  <si>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</si>
  <si>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</si>
  <si>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</si>
  <si>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</si>
  <si>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</si>
  <si>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</si>
  <si>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</si>
  <si>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</si>
  <si>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</si>
  <si>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</si>
  <si>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</si>
  <si>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</si>
  <si>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</si>
  <si>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</si>
  <si>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</si>
  <si>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</si>
  <si>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</si>
  <si>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</si>
  <si>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</si>
  <si>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</si>
  <si>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</si>
  <si>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</si>
  <si>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</si>
  <si>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</si>
  <si>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</si>
  <si>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</si>
  <si>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</si>
  <si>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</si>
  <si>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</si>
  <si>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</si>
  <si>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</si>
  <si>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</si>
  <si>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</si>
  <si>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</si>
  <si>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</si>
  <si>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</si>
  <si>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</si>
  <si>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</si>
  <si>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</si>
  <si>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</si>
  <si>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</si>
  <si>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</si>
  <si>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</si>
  <si>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</si>
  <si>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</si>
  <si>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</si>
  <si>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</si>
  <si>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</si>
  <si>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</si>
  <si>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</si>
  <si>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</si>
  <si>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</si>
  <si>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</si>
  <si>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</si>
  <si>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</si>
  <si>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</si>
  <si>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</si>
  <si>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</si>
  <si>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</si>
  <si>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</si>
  <si>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</si>
  <si>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</si>
  <si>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</si>
  <si>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</si>
  <si>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</si>
  <si>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</si>
  <si>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</si>
  <si>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</si>
  <si>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</si>
  <si>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</si>
  <si>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</si>
  <si>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</si>
  <si>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</si>
  <si>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</si>
  <si>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</si>
  <si>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</si>
  <si>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</si>
  <si>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</si>
  <si>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</si>
  <si>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</si>
  <si>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</si>
  <si>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</si>
  <si>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</si>
  <si>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</si>
  <si>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</si>
  <si>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</si>
  <si>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</si>
  <si>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</si>
  <si>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</si>
  <si>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</si>
  <si>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</si>
  <si>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</si>
  <si>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</si>
  <si>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</si>
  <si>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</si>
  <si>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</si>
  <si>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</si>
  <si>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</si>
  <si>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</si>
  <si>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</si>
  <si>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</si>
  <si>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</si>
  <si>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</si>
  <si>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</si>
  <si>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</si>
  <si>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</si>
  <si>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</si>
  <si>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</si>
  <si>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</si>
  <si>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</si>
  <si>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</si>
  <si>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</si>
  <si>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</si>
  <si>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</si>
  <si>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</si>
  <si>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</si>
  <si>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</si>
  <si>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</si>
  <si>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</si>
  <si>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</si>
  <si>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</si>
  <si>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</si>
  <si>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</si>
  <si>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</si>
  <si>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</si>
  <si>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</si>
  <si>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</si>
  <si>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</si>
  <si>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</si>
  <si>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</si>
  <si>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</si>
  <si>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</si>
  <si>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</si>
  <si>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</si>
  <si>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</si>
  <si>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</si>
  <si>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</si>
  <si>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</si>
  <si>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</si>
  <si>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</si>
  <si>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</si>
  <si>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</si>
  <si>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</si>
  <si>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</si>
  <si>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</si>
  <si>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</si>
  <si>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</si>
  <si>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</si>
  <si>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</si>
  <si>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</si>
  <si>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</si>
  <si>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</si>
  <si>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</si>
  <si>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</si>
  <si>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</si>
  <si>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</si>
  <si>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</si>
  <si>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</si>
  <si>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</si>
  <si>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</si>
  <si>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</si>
  <si>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</si>
  <si>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</si>
  <si>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</si>
  <si>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</si>
  <si>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</si>
  <si>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</si>
  <si>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</si>
  <si>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</si>
  <si>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</si>
  <si>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</si>
  <si>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</si>
  <si>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</si>
  <si>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</si>
  <si>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</si>
  <si>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</si>
  <si>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</si>
  <si>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</si>
  <si>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</si>
  <si>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</si>
  <si>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</si>
  <si>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</si>
  <si>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</si>
  <si>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</si>
  <si>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</si>
  <si>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</si>
  <si>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</si>
  <si>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</si>
  <si>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</si>
  <si>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</si>
  <si>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</si>
  <si>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</si>
  <si>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</si>
  <si>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</si>
  <si>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</si>
  <si>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</si>
  <si>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</si>
  <si>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</si>
  <si>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</si>
  <si>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</si>
  <si>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</si>
  <si>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</si>
  <si>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</si>
  <si>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</si>
  <si>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</si>
  <si>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</si>
  <si>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</si>
  <si>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</si>
  <si>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</si>
  <si>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</si>
  <si>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</si>
  <si>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</si>
  <si>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</si>
  <si>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</si>
  <si>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</si>
  <si>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</si>
  <si>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</si>
  <si>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</si>
  <si>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</si>
  <si>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</si>
  <si>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</si>
  <si>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</si>
  <si>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</si>
  <si>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</si>
  <si>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</si>
  <si>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</si>
  <si>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</si>
  <si>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</si>
  <si>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</si>
  <si>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</si>
  <si>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</si>
  <si>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</si>
  <si>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</si>
  <si>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</si>
  <si>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</si>
  <si>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</si>
  <si>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</si>
  <si>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</si>
  <si>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</si>
  <si>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</si>
  <si>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</si>
  <si>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</si>
  <si>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</si>
  <si>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</si>
  <si>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</si>
  <si>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</si>
  <si>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</si>
  <si>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</si>
  <si>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</si>
  <si>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</si>
  <si>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</si>
  <si>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</si>
  <si>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</si>
  <si>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</si>
  <si>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</si>
  <si>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</si>
  <si>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</si>
  <si>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</si>
  <si>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</si>
  <si>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</si>
  <si>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</si>
  <si>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</si>
  <si>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</si>
  <si>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</si>
  <si>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</si>
  <si>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</si>
  <si>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</si>
  <si>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</si>
  <si>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</si>
  <si>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</si>
  <si>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</si>
  <si>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</si>
  <si>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</si>
  <si>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</si>
  <si>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</si>
  <si>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</si>
  <si>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</si>
  <si>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</si>
  <si>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</si>
  <si>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</si>
  <si>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</si>
  <si>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</si>
  <si>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</si>
  <si>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</si>
  <si>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</si>
  <si>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</si>
  <si>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</si>
  <si>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</si>
  <si>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</si>
  <si>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</si>
  <si>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</si>
  <si>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</si>
  <si>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</si>
  <si>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</si>
  <si>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</si>
  <si>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</si>
  <si>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</si>
  <si>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</si>
  <si>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</si>
  <si>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</si>
  <si>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</si>
  <si>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</si>
  <si>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</si>
  <si>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</si>
  <si>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</si>
  <si>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</si>
  <si>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</si>
  <si>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</si>
  <si>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</si>
  <si>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</si>
  <si>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</si>
  <si>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</si>
  <si>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</si>
  <si>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</si>
  <si>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</si>
  <si>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</si>
  <si>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</si>
  <si>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</si>
  <si>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</si>
  <si>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</si>
  <si>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</si>
  <si>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</si>
  <si>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</si>
  <si>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</si>
  <si>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</si>
  <si>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</si>
  <si>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</si>
  <si>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</si>
  <si>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</si>
  <si>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</si>
  <si>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</si>
  <si>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</si>
  <si>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</si>
  <si>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</si>
  <si>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</si>
  <si>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</si>
  <si>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</si>
  <si>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</si>
  <si>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</si>
  <si>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</si>
  <si>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</si>
  <si>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</si>
  <si>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</si>
  <si>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</si>
  <si>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</si>
  <si>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</si>
  <si>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</si>
  <si>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</si>
  <si>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</si>
  <si>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</si>
  <si>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</si>
  <si>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</si>
  <si>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</si>
  <si>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</si>
  <si>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</si>
  <si>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</si>
  <si>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</si>
  <si>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</si>
  <si>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</si>
  <si>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</si>
  <si>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</si>
  <si>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</si>
  <si>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</si>
  <si>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</si>
  <si>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</si>
  <si>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</si>
  <si>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</si>
  <si>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</si>
  <si>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</si>
  <si>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</si>
  <si>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</si>
  <si>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</si>
  <si>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</si>
  <si>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</si>
  <si>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</si>
  <si>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</si>
  <si>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</si>
  <si>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</si>
  <si>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</si>
  <si>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</si>
  <si>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</si>
  <si>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</si>
  <si>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</si>
  <si>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</si>
  <si>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</si>
  <si>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</si>
  <si>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</si>
  <si>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</si>
  <si>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</si>
  <si>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</si>
  <si>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</si>
  <si>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</si>
  <si>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</si>
  <si>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</si>
  <si>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</si>
  <si>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</si>
  <si>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</si>
  <si>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</si>
  <si>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</si>
  <si>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</si>
  <si>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</si>
  <si>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</si>
  <si>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</si>
  <si>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</si>
  <si>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</si>
  <si>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</si>
  <si>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</si>
  <si>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</si>
  <si>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</si>
  <si>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</si>
  <si>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</si>
  <si>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</si>
  <si>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</si>
  <si>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</si>
  <si>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</si>
  <si>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</si>
  <si>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</si>
  <si>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</si>
  <si>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</si>
  <si>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</si>
  <si>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</si>
  <si>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</si>
  <si>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</si>
  <si>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</si>
  <si>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</si>
  <si>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</si>
  <si>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</si>
  <si>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</si>
  <si>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</si>
  <si>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</si>
  <si>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</si>
  <si>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</si>
  <si>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</si>
  <si>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</si>
  <si>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</si>
  <si>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</si>
  <si>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</si>
  <si>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</si>
  <si>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</si>
  <si>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</si>
  <si>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</si>
  <si>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</si>
  <si>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</si>
  <si>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</si>
  <si>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</si>
  <si>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</si>
  <si>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</si>
  <si>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</si>
  <si>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</si>
  <si>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</si>
  <si>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</si>
  <si>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</si>
  <si>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</si>
  <si>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</si>
  <si>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</si>
  <si>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</si>
  <si>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</si>
  <si>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</si>
  <si>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</si>
  <si>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</si>
  <si>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</si>
  <si>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</si>
  <si>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</si>
  <si>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</si>
  <si>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</si>
  <si>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</si>
  <si>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</si>
  <si>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</si>
  <si>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</si>
  <si>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</si>
  <si>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</si>
  <si>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</si>
  <si>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</si>
  <si>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</si>
  <si>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</si>
  <si>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</si>
  <si>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</si>
  <si>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</si>
  <si>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</si>
  <si>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</si>
  <si>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</si>
  <si>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</si>
  <si>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</si>
  <si>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</si>
  <si>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</si>
  <si>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</si>
  <si>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</si>
  <si>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</si>
  <si>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</si>
  <si>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</si>
  <si>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</si>
  <si>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</si>
  <si>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</si>
  <si>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</si>
  <si>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</si>
  <si>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</si>
  <si>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</si>
  <si>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</si>
  <si>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</si>
  <si>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</si>
  <si>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</si>
  <si>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</si>
  <si>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</si>
  <si>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</si>
  <si>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</si>
  <si>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</si>
  <si>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</si>
  <si>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</si>
  <si>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</si>
  <si>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</si>
  <si>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</si>
  <si>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</si>
  <si>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</si>
  <si>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</si>
  <si>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</si>
  <si>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</si>
  <si>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</si>
  <si>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</si>
  <si>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</si>
  <si>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</si>
  <si>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</si>
  <si>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</si>
  <si>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</si>
  <si>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</si>
  <si>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</si>
  <si>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</si>
  <si>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</si>
  <si>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</si>
  <si>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</si>
  <si>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</si>
  <si>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</si>
  <si>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</si>
  <si>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</si>
  <si>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</si>
  <si>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</si>
  <si>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</si>
  <si>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</si>
  <si>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</si>
  <si>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</si>
  <si>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</si>
  <si>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</si>
  <si>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</si>
  <si>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</si>
  <si>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</si>
  <si>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</si>
  <si>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</si>
  <si>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</si>
  <si>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</si>
  <si>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</si>
  <si>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</si>
  <si>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</si>
  <si>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</si>
  <si>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</si>
  <si>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</si>
  <si>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</si>
  <si>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</si>
  <si>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</si>
  <si>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</si>
  <si>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</si>
  <si>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</si>
  <si>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</si>
  <si>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</si>
  <si>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</si>
  <si>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</si>
  <si>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</si>
  <si>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</si>
  <si>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</si>
  <si>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</si>
  <si>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</si>
  <si>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</si>
  <si>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</si>
  <si>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</si>
  <si>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</si>
  <si>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</si>
  <si>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</si>
  <si>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</si>
  <si>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</si>
  <si>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</si>
  <si>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</si>
  <si>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</si>
  <si>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</si>
  <si>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</si>
  <si>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</si>
  <si>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</si>
  <si>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</si>
  <si>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</si>
  <si>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</si>
  <si>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</si>
  <si>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</si>
  <si>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</si>
  <si>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</si>
  <si>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</si>
  <si>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</si>
  <si>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</si>
  <si>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</si>
  <si>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</si>
  <si>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</si>
  <si>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</si>
  <si>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</si>
  <si>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</si>
  <si>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</si>
  <si>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</si>
  <si>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</si>
  <si>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</si>
  <si>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</si>
  <si>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</si>
  <si>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</si>
  <si>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</si>
  <si>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</si>
  <si>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</si>
  <si>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</si>
  <si>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</si>
  <si>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</si>
  <si>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</si>
  <si>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</si>
  <si>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</si>
  <si>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</si>
  <si>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</si>
  <si>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</si>
  <si>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</si>
  <si>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</si>
  <si>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</si>
  <si>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</si>
  <si>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</si>
  <si>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</si>
  <si>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</si>
  <si>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</si>
  <si>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</si>
  <si>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</si>
  <si>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</si>
  <si>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</si>
  <si>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</si>
  <si>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</si>
  <si>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</si>
  <si>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</si>
  <si>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</si>
  <si>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</si>
  <si>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</si>
  <si>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</si>
  <si>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</si>
  <si>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</si>
  <si>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</si>
  <si>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</si>
  <si>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</si>
  <si>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</si>
  <si>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</si>
  <si>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</si>
  <si>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</si>
  <si>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</si>
  <si>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</si>
  <si>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</si>
  <si>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</si>
  <si>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</si>
  <si>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</si>
  <si>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</si>
  <si>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</si>
  <si>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</si>
  <si>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</si>
  <si>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</si>
  <si>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</si>
  <si>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</si>
  <si>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</si>
  <si>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</si>
  <si>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</si>
  <si>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</si>
  <si>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</si>
  <si>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</si>
  <si>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</si>
  <si>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</si>
  <si>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</si>
  <si>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</si>
  <si>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</si>
  <si>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</si>
  <si>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</si>
  <si>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</si>
  <si>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</si>
  <si>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</si>
  <si>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</si>
  <si>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</si>
  <si>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</si>
  <si>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</si>
  <si>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</si>
  <si>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</si>
  <si>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</si>
  <si>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</si>
  <si>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</si>
  <si>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</si>
  <si>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</si>
  <si>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</si>
  <si>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</si>
  <si>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</si>
  <si>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</si>
  <si>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</si>
  <si>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</si>
  <si>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</si>
  <si>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</si>
  <si>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</si>
  <si>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</si>
  <si>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</si>
  <si>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</si>
  <si>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</si>
  <si>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</si>
  <si>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</si>
  <si>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</si>
  <si>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</si>
  <si>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</si>
  <si>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</si>
  <si>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</si>
  <si>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</si>
  <si>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</si>
  <si>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</si>
  <si>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</si>
  <si>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</si>
  <si>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</si>
  <si>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</si>
  <si>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</si>
  <si>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</si>
  <si>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</si>
  <si>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</si>
  <si>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</si>
  <si>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</si>
  <si>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</si>
  <si>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</si>
  <si>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</si>
  <si>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</si>
  <si>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</si>
  <si>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</si>
  <si>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</si>
  <si>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</si>
  <si>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</si>
  <si>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</si>
  <si>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</si>
  <si>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</si>
  <si>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</si>
  <si>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</si>
  <si>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</si>
  <si>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</si>
  <si>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</si>
  <si>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</si>
  <si>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</si>
  <si>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</si>
  <si>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</si>
  <si>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</si>
  <si>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</si>
  <si>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</si>
  <si>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</si>
  <si>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</si>
  <si>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</si>
  <si>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</si>
  <si>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</si>
  <si>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</si>
  <si>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</si>
  <si>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</si>
  <si>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</si>
  <si>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</si>
  <si>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</si>
  <si>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</si>
  <si>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</si>
  <si>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</si>
  <si>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</si>
  <si>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</si>
  <si>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</si>
  <si>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</si>
  <si>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</si>
  <si>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</si>
  <si>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</si>
  <si>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</si>
  <si>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</si>
  <si>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</si>
  <si>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</si>
  <si>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</si>
  <si>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</si>
  <si>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</si>
  <si>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</si>
  <si>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</si>
  <si>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</si>
  <si>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</si>
  <si>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</si>
  <si>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</si>
  <si>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</si>
  <si>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</si>
  <si>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</si>
  <si>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</si>
  <si>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</si>
  <si>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</si>
  <si>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</si>
  <si>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</si>
  <si>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</si>
  <si>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</si>
  <si>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</si>
  <si>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</si>
  <si>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</si>
  <si>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</si>
  <si>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</si>
  <si>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</si>
  <si>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</si>
  <si>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</si>
  <si>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</si>
  <si>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</si>
  <si>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</si>
  <si>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</si>
  <si>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</si>
  <si>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</si>
  <si>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</si>
  <si>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</si>
  <si>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</si>
  <si>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</si>
  <si>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</si>
  <si>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</si>
  <si>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</si>
  <si>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</si>
  <si>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</si>
  <si>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</si>
  <si>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</si>
  <si>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</si>
  <si>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</si>
  <si>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</si>
  <si>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</si>
  <si>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</si>
  <si>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</si>
  <si>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</si>
  <si>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</si>
  <si>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</si>
  <si>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</si>
  <si>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</si>
  <si>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</si>
  <si>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</si>
  <si>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</si>
  <si>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</si>
  <si>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</si>
  <si>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</si>
  <si>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</si>
  <si>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</si>
  <si>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</si>
  <si>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</si>
  <si>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</si>
  <si>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</si>
  <si>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</si>
  <si>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</si>
  <si>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</si>
  <si>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</si>
  <si>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</si>
  <si>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</si>
  <si>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</si>
  <si>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</si>
  <si>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</si>
  <si>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</si>
  <si>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</si>
  <si>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</si>
  <si>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</si>
  <si>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</si>
  <si>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</si>
  <si>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</si>
  <si>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</si>
  <si>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</si>
  <si>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</si>
  <si>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</si>
  <si>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</si>
  <si>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</si>
  <si>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</si>
  <si>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</si>
  <si>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</si>
  <si>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</si>
  <si>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</si>
  <si>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</si>
  <si>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</si>
  <si>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</si>
  <si>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</si>
  <si>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</si>
  <si>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</si>
  <si>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</si>
  <si>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</si>
  <si>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</si>
  <si>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</si>
  <si>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</si>
  <si>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</si>
  <si>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</si>
  <si>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</si>
  <si>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</si>
  <si>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</si>
  <si>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</si>
  <si>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</si>
  <si>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</si>
  <si>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</si>
  <si>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</si>
  <si>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</si>
  <si>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</si>
  <si>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</si>
  <si>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</si>
  <si>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</si>
  <si>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</si>
  <si>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</si>
  <si>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</si>
  <si>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</si>
  <si>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</si>
  <si>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</si>
  <si>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</si>
  <si>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</si>
  <si>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</si>
  <si>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</si>
  <si>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</si>
  <si>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</si>
  <si>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</si>
  <si>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</si>
  <si>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</si>
  <si>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</si>
  <si>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</si>
  <si>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</si>
  <si>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</si>
  <si>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</si>
  <si>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</si>
  <si>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</si>
  <si>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</si>
  <si>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</si>
  <si>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</si>
  <si>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</si>
  <si>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</si>
  <si>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</si>
  <si>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</si>
  <si>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</si>
  <si>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</si>
  <si>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</si>
  <si>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</si>
  <si>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</si>
  <si>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</si>
  <si>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</si>
  <si>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</si>
  <si>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</si>
  <si>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</si>
  <si>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</si>
  <si>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</si>
  <si>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</si>
  <si>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</si>
  <si>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</si>
  <si>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</si>
  <si>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</si>
  <si>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</si>
  <si>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</si>
  <si>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</si>
  <si>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</si>
  <si>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</si>
  <si>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</si>
  <si>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</si>
  <si>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</si>
  <si>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</si>
  <si>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</si>
  <si>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</si>
  <si>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</si>
  <si>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</si>
  <si>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</si>
  <si>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</si>
  <si>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</si>
  <si>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</si>
  <si>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</si>
  <si>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</si>
  <si>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</si>
  <si>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</si>
  <si>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</si>
  <si>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</si>
  <si>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</si>
  <si>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</si>
  <si>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</si>
  <si>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</si>
  <si>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</si>
  <si>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</si>
  <si>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</si>
  <si>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</si>
  <si>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</si>
  <si>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</si>
  <si>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</si>
  <si>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</si>
  <si>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</si>
  <si>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</si>
  <si>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</si>
  <si>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</si>
  <si>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</si>
  <si>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</si>
  <si>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</si>
  <si>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</si>
  <si>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</si>
  <si>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</si>
  <si>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</si>
  <si>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</si>
  <si>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</si>
  <si>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</si>
  <si>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</si>
  <si>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</si>
  <si>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</si>
  <si>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</si>
  <si>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</si>
  <si>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</si>
  <si>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</si>
  <si>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</si>
  <si>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</si>
  <si>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</si>
  <si>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</si>
  <si>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</si>
  <si>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</si>
  <si>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</si>
  <si>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</si>
  <si>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</si>
  <si>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</si>
  <si>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</si>
  <si>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</si>
  <si>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</si>
  <si>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</si>
  <si>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</si>
  <si>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</si>
  <si>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</si>
  <si>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</si>
  <si>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</si>
  <si>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</si>
  <si>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</si>
  <si>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</si>
  <si>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</si>
  <si>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</si>
  <si>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</si>
  <si>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</si>
  <si>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</si>
  <si>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</si>
  <si>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</si>
  <si>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</si>
  <si>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</si>
  <si>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</si>
  <si>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</si>
  <si>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</si>
  <si>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</si>
  <si>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</si>
  <si>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</si>
  <si>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</si>
  <si>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</si>
  <si>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</si>
  <si>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</si>
  <si>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</si>
  <si>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</si>
  <si>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</si>
  <si>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</si>
  <si>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</si>
  <si>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</si>
  <si>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</si>
  <si>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</si>
  <si>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</si>
  <si>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</si>
  <si>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</si>
  <si>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</si>
  <si>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</si>
  <si>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</si>
  <si>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</si>
  <si>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</si>
  <si>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</si>
  <si>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</si>
  <si>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</si>
  <si>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</si>
  <si>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</si>
  <si>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</si>
  <si>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</si>
  <si>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</si>
  <si>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</si>
  <si>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</si>
  <si>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</si>
  <si>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</si>
  <si>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</si>
  <si>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</si>
  <si>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</si>
  <si>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</si>
  <si>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</si>
  <si>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</si>
  <si>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</si>
  <si>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</si>
  <si>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</si>
  <si>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</si>
  <si>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</si>
  <si>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</si>
  <si>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</si>
  <si>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</si>
  <si>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</si>
  <si>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</si>
  <si>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</si>
  <si>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</si>
  <si>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</si>
  <si>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</si>
  <si>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</si>
  <si>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</si>
  <si>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</si>
  <si>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</si>
  <si>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</si>
  <si>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</si>
  <si>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</si>
  <si>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</si>
  <si>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</si>
  <si>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</si>
  <si>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</si>
  <si>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</si>
  <si>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</si>
  <si>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</si>
  <si>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</si>
  <si>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</si>
  <si>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</si>
  <si>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</si>
  <si>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</si>
  <si>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</si>
  <si>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</si>
  <si>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</si>
  <si>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</si>
  <si>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</si>
  <si>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</si>
  <si>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</si>
  <si>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</si>
  <si>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</si>
  <si>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</si>
  <si>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</si>
  <si>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</si>
  <si>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</si>
  <si>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</si>
  <si>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</si>
  <si>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</si>
  <si>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</si>
  <si>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</si>
  <si>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</si>
  <si>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</si>
  <si>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</si>
  <si>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</si>
  <si>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</si>
  <si>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</si>
  <si>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</si>
  <si>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</si>
  <si>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</si>
  <si>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</si>
  <si>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</si>
  <si>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</si>
  <si>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</si>
  <si>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</si>
  <si>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</si>
  <si>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</si>
  <si>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</si>
  <si>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</si>
  <si>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</si>
  <si>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</si>
  <si>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</si>
  <si>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</si>
  <si>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</si>
  <si>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</si>
  <si>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</si>
  <si>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</si>
  <si>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</si>
  <si>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</si>
  <si>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</si>
  <si>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</si>
  <si>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</si>
  <si>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</si>
  <si>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</si>
  <si>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</si>
  <si>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</si>
  <si>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</si>
  <si>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</si>
  <si>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</si>
  <si>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</si>
  <si>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</si>
  <si>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</si>
  <si>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</si>
  <si>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</si>
  <si>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</si>
  <si>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</si>
  <si>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</si>
  <si>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</si>
  <si>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</si>
  <si>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</si>
  <si>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</si>
  <si>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</si>
  <si>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</si>
  <si>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</si>
  <si>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</si>
  <si>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</si>
  <si>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</si>
  <si>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</si>
  <si>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</si>
  <si>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</si>
  <si>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</si>
  <si>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</si>
  <si>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</si>
  <si>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</si>
  <si>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</si>
  <si>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</si>
  <si>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</si>
  <si>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</si>
  <si>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</si>
  <si>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</si>
  <si>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</si>
  <si>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</si>
  <si>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</si>
  <si>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</si>
  <si>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</si>
  <si>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</si>
  <si>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</si>
  <si>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</si>
  <si>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</si>
  <si>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</si>
  <si>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</si>
  <si>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</si>
  <si>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</si>
  <si>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</si>
  <si>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</si>
  <si>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</si>
  <si>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</si>
  <si>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</si>
  <si>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</si>
  <si>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</si>
  <si>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</si>
  <si>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</si>
  <si>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</si>
  <si>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</si>
  <si>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</si>
  <si>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</si>
  <si>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</si>
  <si>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</si>
  <si>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</si>
  <si>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</si>
  <si>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</si>
  <si>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</si>
  <si>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</si>
  <si>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</si>
  <si>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</si>
  <si>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</si>
  <si>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</si>
  <si>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</si>
  <si>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</si>
  <si>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</si>
  <si>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</si>
  <si>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</si>
  <si>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</si>
  <si>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</si>
  <si>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</si>
  <si>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</si>
  <si>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</si>
  <si>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</si>
  <si>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</si>
  <si>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</si>
  <si>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</si>
  <si>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</si>
  <si>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</si>
  <si>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</si>
  <si>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</si>
  <si>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</si>
  <si>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</si>
  <si>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</si>
  <si>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</si>
  <si>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</si>
  <si>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</si>
  <si>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</si>
  <si>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</si>
  <si>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</si>
  <si>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</si>
  <si>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</si>
  <si>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</si>
  <si>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</si>
  <si>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</si>
  <si>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</si>
  <si>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</si>
  <si>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</si>
  <si>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</si>
  <si>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</si>
  <si>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</si>
  <si>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</si>
  <si>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</si>
  <si>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</si>
  <si>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</si>
  <si>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</si>
  <si>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</si>
  <si>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</si>
  <si>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</si>
  <si>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</si>
  <si>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</si>
  <si>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</si>
  <si>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</si>
  <si>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</si>
  <si>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</si>
  <si>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</si>
  <si>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</si>
  <si>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</si>
  <si>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</si>
  <si>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</si>
  <si>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</si>
  <si>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</si>
  <si>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</si>
  <si>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</si>
  <si>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</si>
  <si>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</si>
  <si>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</si>
  <si>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</si>
  <si>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</si>
  <si>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</si>
  <si>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</si>
  <si>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</si>
  <si>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</si>
  <si>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</si>
  <si>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</si>
  <si>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</si>
  <si>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</si>
  <si>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</si>
  <si>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</si>
  <si>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</si>
  <si>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</si>
  <si>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</si>
  <si>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</si>
  <si>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</si>
  <si>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</si>
  <si>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</si>
  <si>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</si>
  <si>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</si>
  <si>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</si>
  <si>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</si>
  <si>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</si>
  <si>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</si>
  <si>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</si>
  <si>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</si>
  <si>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</si>
  <si>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</si>
  <si>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</si>
  <si>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</si>
  <si>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</si>
  <si>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</si>
  <si>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</si>
  <si>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</si>
  <si>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</si>
  <si>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</si>
  <si>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</si>
  <si>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</si>
  <si>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</si>
  <si>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</si>
  <si>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</si>
  <si>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</si>
  <si>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</si>
  <si>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</si>
  <si>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</si>
  <si>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</si>
  <si>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</si>
  <si>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</si>
  <si>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</si>
  <si>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</si>
  <si>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</si>
  <si>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</si>
  <si>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</si>
  <si>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</si>
  <si>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</si>
  <si>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</si>
  <si>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</si>
  <si>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</si>
  <si>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</si>
  <si>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</si>
  <si>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</si>
  <si>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</si>
  <si>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</si>
  <si>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</si>
  <si>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</si>
  <si>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</si>
  <si>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</si>
  <si>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</si>
  <si>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</si>
  <si>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</si>
  <si>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</si>
  <si>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</si>
  <si>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</si>
  <si>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</si>
  <si>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</si>
  <si>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</si>
  <si>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</si>
  <si>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</si>
  <si>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</si>
  <si>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</si>
  <si>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</si>
  <si>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</si>
  <si>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</si>
  <si>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</si>
  <si>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</si>
  <si>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</si>
  <si>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</si>
  <si>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</si>
  <si>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</si>
  <si>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</si>
  <si>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</si>
  <si>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</si>
  <si>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</si>
  <si>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</si>
  <si>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</si>
  <si>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</si>
  <si>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</si>
  <si>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</si>
  <si>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</si>
  <si>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</si>
  <si>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</si>
  <si>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</si>
  <si>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</si>
  <si>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</si>
  <si>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</si>
  <si>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</si>
  <si>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</si>
  <si>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</si>
  <si>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</si>
  <si>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</si>
  <si>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</si>
  <si>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</si>
  <si>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</si>
  <si>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</si>
  <si>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</si>
  <si>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</si>
  <si>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</si>
  <si>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</si>
  <si>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</si>
  <si>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</si>
  <si>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</si>
  <si>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</si>
  <si>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</si>
  <si>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</si>
  <si>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</si>
  <si>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</si>
  <si>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</si>
  <si>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</si>
  <si>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</si>
  <si>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</si>
  <si>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</si>
  <si>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</si>
  <si>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</si>
  <si>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</si>
  <si>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</si>
  <si>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</si>
  <si>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</si>
  <si>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</si>
  <si>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</si>
  <si>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</si>
  <si>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</si>
  <si>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</si>
  <si>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</si>
  <si>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</si>
  <si>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</si>
  <si>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</si>
  <si>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</si>
  <si>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</si>
  <si>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</si>
  <si>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</si>
  <si>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</si>
  <si>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</si>
  <si>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</si>
  <si>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</si>
  <si>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</si>
  <si>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</si>
  <si>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</si>
  <si>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</si>
  <si>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</si>
  <si>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</si>
  <si>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</si>
  <si>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</si>
  <si>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</si>
  <si>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</si>
  <si>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</si>
  <si>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</si>
  <si>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</si>
  <si>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</si>
  <si>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</si>
  <si>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</si>
  <si>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</si>
  <si>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</si>
  <si>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</si>
  <si>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</si>
  <si>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</si>
  <si>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</si>
  <si>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</si>
  <si>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</si>
  <si>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</si>
  <si>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</si>
  <si>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</si>
  <si>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</si>
  <si>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</si>
  <si>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</si>
  <si>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</si>
  <si>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</si>
  <si>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</si>
  <si>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</si>
  <si>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</si>
  <si>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</si>
  <si>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</si>
  <si>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</si>
  <si>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</si>
  <si>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</si>
  <si>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</si>
  <si>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</si>
  <si>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</si>
  <si>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</si>
  <si>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</si>
  <si>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</si>
  <si>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</si>
  <si>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</si>
  <si>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</si>
  <si>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</si>
  <si>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</si>
  <si>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</si>
  <si>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</si>
  <si>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</si>
  <si>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</si>
  <si>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</si>
  <si>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</si>
  <si>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</si>
  <si>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</si>
  <si>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</si>
  <si>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</si>
  <si>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</si>
  <si>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</si>
  <si>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</si>
  <si>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</si>
  <si>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</si>
  <si>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</si>
  <si>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</si>
  <si>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</si>
  <si>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</si>
  <si>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</si>
  <si>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</si>
  <si>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</si>
  <si>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</si>
  <si>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</si>
  <si>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</si>
  <si>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</si>
  <si>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</si>
  <si>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</si>
  <si>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</si>
  <si>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</si>
  <si>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</si>
  <si>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</si>
  <si>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</si>
  <si>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</si>
  <si>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</si>
  <si>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</si>
  <si>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</si>
  <si>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</si>
  <si>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</si>
  <si>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</si>
  <si>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</si>
  <si>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</si>
  <si>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</si>
  <si>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</si>
  <si>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</si>
  <si>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</si>
  <si>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</si>
  <si>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</si>
  <si>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</si>
  <si>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</si>
  <si>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</si>
  <si>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</si>
  <si>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</si>
  <si>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</si>
  <si>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</si>
  <si>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</si>
  <si>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</si>
  <si>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</si>
  <si>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</si>
  <si>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</si>
  <si>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</si>
  <si>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</si>
  <si>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</si>
  <si>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</si>
  <si>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</si>
  <si>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</si>
  <si>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</si>
  <si>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</si>
  <si>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</si>
  <si>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</si>
  <si>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</si>
  <si>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</si>
  <si>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</si>
  <si>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</si>
  <si>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</si>
  <si>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</si>
  <si>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</si>
  <si>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</si>
  <si>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</si>
  <si>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</si>
  <si>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</si>
  <si>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</si>
  <si>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</si>
  <si>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</si>
  <si>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</si>
  <si>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</si>
  <si>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</si>
  <si>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</si>
  <si>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</si>
  <si>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</si>
  <si>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</si>
  <si>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</si>
  <si>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</si>
  <si>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</si>
  <si>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</si>
  <si>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</si>
  <si>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</si>
  <si>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</si>
  <si>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</si>
  <si>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</si>
  <si>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</si>
  <si>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</si>
  <si>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</si>
  <si>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</si>
  <si>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</si>
  <si>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</si>
  <si>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</si>
  <si>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</si>
  <si>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</si>
  <si>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</si>
  <si>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</si>
  <si>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</si>
  <si>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</si>
  <si>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</si>
  <si>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</si>
  <si>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</si>
  <si>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</si>
  <si>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</si>
  <si>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</si>
  <si>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</si>
  <si>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</si>
  <si>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</si>
  <si>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</si>
  <si>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</si>
  <si>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</si>
  <si>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</si>
  <si>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</si>
  <si>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</si>
  <si>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</si>
  <si>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</si>
  <si>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</si>
  <si>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</si>
  <si>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</si>
  <si>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</si>
  <si>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</si>
  <si>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</si>
  <si>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</si>
  <si>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</si>
  <si>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</si>
  <si>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</si>
  <si>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</si>
  <si>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</si>
  <si>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</si>
  <si>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</si>
  <si>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</si>
  <si>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</si>
  <si>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</si>
  <si>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</si>
  <si>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</si>
  <si>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</si>
  <si>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</si>
  <si>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</si>
  <si>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</si>
  <si>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</si>
  <si>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</si>
  <si>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</si>
  <si>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</si>
  <si>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</si>
  <si>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</si>
  <si>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</si>
  <si>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</si>
  <si>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</si>
  <si>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</si>
  <si>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</si>
  <si>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</si>
  <si>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</si>
  <si>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</si>
  <si>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</si>
  <si>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</si>
  <si>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</si>
  <si>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</si>
  <si>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</si>
  <si>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</si>
  <si>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</si>
  <si>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</si>
  <si>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</si>
  <si>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</si>
  <si>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</si>
  <si>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</si>
  <si>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</si>
  <si>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</si>
  <si>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</si>
  <si>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</si>
  <si>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</si>
  <si>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</si>
  <si>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</si>
  <si>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</si>
  <si>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</si>
  <si>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</si>
  <si>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</si>
  <si>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</si>
  <si>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</si>
  <si>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</si>
  <si>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</si>
  <si>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</si>
  <si>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</si>
  <si>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</si>
  <si>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</si>
  <si>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</si>
  <si>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</si>
  <si>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</si>
  <si>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</si>
  <si>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</si>
  <si>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</si>
  <si>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</si>
  <si>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</si>
  <si>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</si>
  <si>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</si>
  <si>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</si>
  <si>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</si>
  <si>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</si>
  <si>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</si>
  <si>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</si>
  <si>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</si>
  <si>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</si>
  <si>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</si>
  <si>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</si>
  <si>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</si>
  <si>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</si>
  <si>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</si>
  <si>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</si>
  <si>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</si>
  <si>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</si>
  <si>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</si>
  <si>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</si>
  <si>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</si>
  <si>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</si>
  <si>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</si>
  <si>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</si>
  <si>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</si>
  <si>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</si>
  <si>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</si>
  <si>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</si>
  <si>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</si>
  <si>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</si>
  <si>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</si>
  <si>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</si>
  <si>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</si>
  <si>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</si>
  <si>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</si>
  <si>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</si>
  <si>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</si>
  <si>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</si>
  <si>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</si>
  <si>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</si>
  <si>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</si>
  <si>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</si>
  <si>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</si>
  <si>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</si>
  <si>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</si>
  <si>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</si>
  <si>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</si>
  <si>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</si>
  <si>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</si>
  <si>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</si>
  <si>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</si>
  <si>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</si>
  <si>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</si>
  <si>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</si>
  <si>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</si>
  <si>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</si>
  <si>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</si>
  <si>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</si>
  <si>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</si>
  <si>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</si>
  <si>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</si>
  <si>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</si>
  <si>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</si>
  <si>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</si>
  <si>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</si>
  <si>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</si>
  <si>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</si>
  <si>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</si>
  <si>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</si>
  <si>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</si>
  <si>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</si>
  <si>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</si>
  <si>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</si>
  <si>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</si>
  <si>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</si>
  <si>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</si>
  <si>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</si>
  <si>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</si>
  <si>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</si>
  <si>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</si>
  <si>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</si>
  <si>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</si>
  <si>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</si>
  <si>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</si>
  <si>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</si>
  <si>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</si>
  <si>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</si>
  <si>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</si>
  <si>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</si>
  <si>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</si>
  <si>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</si>
  <si>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</si>
  <si>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</si>
  <si>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</si>
  <si>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</si>
  <si>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</si>
  <si>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</si>
  <si>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</si>
  <si>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</si>
  <si>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</si>
  <si>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</si>
  <si>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</si>
  <si>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</si>
  <si>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</si>
  <si>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</si>
  <si>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</si>
  <si>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</si>
  <si>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</si>
  <si>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</si>
  <si>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</si>
  <si>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</si>
  <si>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</si>
  <si>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</si>
  <si>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</si>
  <si>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</si>
  <si>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</si>
  <si>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</si>
  <si>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</si>
  <si>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</si>
  <si>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</si>
  <si>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</si>
  <si>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</si>
  <si>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</si>
  <si>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</si>
  <si>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</si>
  <si>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</si>
  <si>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</si>
  <si>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</si>
  <si>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</si>
  <si>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</si>
  <si>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</si>
  <si>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</si>
  <si>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</si>
  <si>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</si>
  <si>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</si>
  <si>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</si>
  <si>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</si>
  <si>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</si>
  <si>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</si>
  <si>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</si>
  <si>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</si>
  <si>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</si>
  <si>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</si>
  <si>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</si>
  <si>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</si>
  <si>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</si>
  <si>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</si>
  <si>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</si>
  <si>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</si>
  <si>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</si>
  <si>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</si>
  <si>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</si>
  <si>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</si>
  <si>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</si>
  <si>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</si>
  <si>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</si>
  <si>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</si>
  <si>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</si>
  <si>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</si>
  <si>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</si>
  <si>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</si>
  <si>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</si>
  <si>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</si>
  <si>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</si>
  <si>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</si>
  <si>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</si>
  <si>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</si>
  <si>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</si>
  <si>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</si>
  <si>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</si>
  <si>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</si>
  <si>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</si>
  <si>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</si>
  <si>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</si>
  <si>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</si>
  <si>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</si>
  <si>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</si>
  <si>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</si>
  <si>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</si>
  <si>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</si>
  <si>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</si>
  <si>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</si>
  <si>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</si>
  <si>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</si>
  <si>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</si>
  <si>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</si>
  <si>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</si>
  <si>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</si>
  <si>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</si>
  <si>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</si>
  <si>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</si>
  <si>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</si>
  <si>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</si>
  <si>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</si>
  <si>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</si>
  <si>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</si>
  <si>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</si>
  <si>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</si>
  <si>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</si>
  <si>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</si>
  <si>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</si>
  <si>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</si>
  <si>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</si>
  <si>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</si>
  <si>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</si>
  <si>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</si>
  <si>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</si>
  <si>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</si>
  <si>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</si>
  <si>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</si>
  <si>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</si>
  <si>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</si>
  <si>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</si>
  <si>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</si>
  <si>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</si>
  <si>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</si>
  <si>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</si>
  <si>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</si>
  <si>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</si>
  <si>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</si>
  <si>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</si>
  <si>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</si>
  <si>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</si>
  <si>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</si>
  <si>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</si>
  <si>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</si>
  <si>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</si>
  <si>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</si>
  <si>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</si>
  <si>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</si>
  <si>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</si>
  <si>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</si>
  <si>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</si>
  <si>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</si>
  <si>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</si>
  <si>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</si>
  <si>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</si>
  <si>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</si>
  <si>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</si>
  <si>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</si>
  <si>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</si>
  <si>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</si>
  <si>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</si>
  <si>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</si>
  <si>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</si>
  <si>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</si>
  <si>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</si>
  <si>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</si>
  <si>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</si>
  <si>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</si>
  <si>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</si>
  <si>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</si>
  <si>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</si>
  <si>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</si>
  <si>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</si>
  <si>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</si>
  <si>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</si>
  <si>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</si>
  <si>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</si>
  <si>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</si>
  <si>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</si>
  <si>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</si>
  <si>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</si>
  <si>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</si>
  <si>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</si>
  <si>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</si>
  <si>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</si>
  <si>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</si>
  <si>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</si>
  <si>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</si>
  <si>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</si>
  <si>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</si>
  <si>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</si>
  <si>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</si>
  <si>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</si>
  <si>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</si>
  <si>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</si>
  <si>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</si>
  <si>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</si>
  <si>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</si>
  <si>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</si>
  <si>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</si>
  <si>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</si>
  <si>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</si>
  <si>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</si>
  <si>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</si>
  <si>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</si>
  <si>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</si>
  <si>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</si>
  <si>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</si>
  <si>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</si>
  <si>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</si>
  <si>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</si>
  <si>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</si>
  <si>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</si>
  <si>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</si>
  <si>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</si>
  <si>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</si>
  <si>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</si>
  <si>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</si>
  <si>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</si>
  <si>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</si>
  <si>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</si>
  <si>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</si>
  <si>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</si>
  <si>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</si>
  <si>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</si>
  <si>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</si>
  <si>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</si>
  <si>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</si>
  <si>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</si>
  <si>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</si>
  <si>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</si>
  <si>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</si>
  <si>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</si>
  <si>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</si>
  <si>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</si>
  <si>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</si>
  <si>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</si>
  <si>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</si>
  <si>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</si>
  <si>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</si>
  <si>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</si>
  <si>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</si>
  <si>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</si>
  <si>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</si>
  <si>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</si>
  <si>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</si>
  <si>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</si>
  <si>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</si>
  <si>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</si>
  <si>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</si>
  <si>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</si>
  <si>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</si>
  <si>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</si>
  <si>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</si>
  <si>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</si>
  <si>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</si>
  <si>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</si>
  <si>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</si>
  <si>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</si>
  <si>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</si>
  <si>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</si>
  <si>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</si>
  <si>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</si>
  <si>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</si>
  <si>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</si>
  <si>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</si>
  <si>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</si>
  <si>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</si>
  <si>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</si>
  <si>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</si>
  <si>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</si>
  <si>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</si>
  <si>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</si>
  <si>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</si>
  <si>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</si>
  <si>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</si>
  <si>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</si>
  <si>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</si>
  <si>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</si>
  <si>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</si>
  <si>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</si>
  <si>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</si>
  <si>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</si>
  <si>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</si>
  <si>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</si>
  <si>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</si>
  <si>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</si>
  <si>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</si>
  <si>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</si>
  <si>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</si>
  <si>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</si>
  <si>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</si>
  <si>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</si>
  <si>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</si>
  <si>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</si>
  <si>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</si>
  <si>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</si>
  <si>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</si>
  <si>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</si>
  <si>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</si>
  <si>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</si>
  <si>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</si>
  <si>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</si>
  <si>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</si>
  <si>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</si>
  <si>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</si>
  <si>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</si>
  <si>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</si>
  <si>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</si>
  <si>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</si>
  <si>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</si>
  <si>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</si>
  <si>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</si>
  <si>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</si>
  <si>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</si>
  <si>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</si>
  <si>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</si>
  <si>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</si>
  <si>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</si>
  <si>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</si>
  <si>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</si>
  <si>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</si>
  <si>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</si>
  <si>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</si>
  <si>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</si>
  <si>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</si>
  <si>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</si>
  <si>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</si>
  <si>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</si>
  <si>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</si>
  <si>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</si>
  <si>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</si>
  <si>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</si>
  <si>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</si>
  <si>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</si>
  <si>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</si>
  <si>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</si>
  <si>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</si>
  <si>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</si>
  <si>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</si>
  <si>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</si>
  <si>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</si>
  <si>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</si>
  <si>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</si>
  <si>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</si>
  <si>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</si>
  <si>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</si>
  <si>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</si>
  <si>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</si>
  <si>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</si>
  <si>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</si>
  <si>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</si>
  <si>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</si>
  <si>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</si>
  <si>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</si>
  <si>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</si>
  <si>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</si>
  <si>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</si>
  <si>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</si>
  <si>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</si>
  <si>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</si>
  <si>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</si>
  <si>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</si>
  <si>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</si>
  <si>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</si>
  <si>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</si>
  <si>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</si>
  <si>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</si>
  <si>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</si>
  <si>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</si>
  <si>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</si>
  <si>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</si>
  <si>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</si>
  <si>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</si>
  <si>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</si>
  <si>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</si>
  <si>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</si>
  <si>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</si>
  <si>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</si>
  <si>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</si>
  <si>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</si>
  <si>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</si>
  <si>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</si>
  <si>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</si>
  <si>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</si>
  <si>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</si>
  <si>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</si>
  <si>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</si>
  <si>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</si>
  <si>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</si>
  <si>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</si>
  <si>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</si>
  <si>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</si>
  <si>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</si>
  <si>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</si>
  <si>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</si>
  <si>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</si>
  <si>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</si>
  <si>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</si>
  <si>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</si>
  <si>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</si>
  <si>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</si>
  <si>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</si>
  <si>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</si>
  <si>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</si>
  <si>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</si>
  <si>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</si>
  <si>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</si>
  <si>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</si>
  <si>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</si>
  <si>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</si>
  <si>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</si>
  <si>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</si>
  <si>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</si>
  <si>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</si>
  <si>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</si>
  <si>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</si>
  <si>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</si>
  <si>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</si>
  <si>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</si>
  <si>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</si>
  <si>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</si>
  <si>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</si>
  <si>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</si>
  <si>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</si>
  <si>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</si>
  <si>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</si>
  <si>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</si>
  <si>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</si>
  <si>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</si>
  <si>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</si>
  <si>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</si>
  <si>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</si>
  <si>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</si>
  <si>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</si>
  <si>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</si>
  <si>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</si>
  <si>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</si>
  <si>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</si>
  <si>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</si>
  <si>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</si>
  <si>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</si>
  <si>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</si>
  <si>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</si>
  <si>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</si>
  <si>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</si>
  <si>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</si>
  <si>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</si>
  <si>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</si>
  <si>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</si>
  <si>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</si>
  <si>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</si>
  <si>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</si>
  <si>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</si>
  <si>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</si>
  <si>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</si>
  <si>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</si>
  <si>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</si>
  <si>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</si>
  <si>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</si>
  <si>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</si>
  <si>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</si>
  <si>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</si>
  <si>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</si>
  <si>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</si>
  <si>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</si>
  <si>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</si>
  <si>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</si>
  <si>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</si>
  <si>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</si>
  <si>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</si>
  <si>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</si>
  <si>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</si>
  <si>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</si>
  <si>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</si>
  <si>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</si>
  <si>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</si>
  <si>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</si>
  <si>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</si>
  <si>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</si>
  <si>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</si>
  <si>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</si>
  <si>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</si>
  <si>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</si>
  <si>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</si>
  <si>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</si>
  <si>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</si>
  <si>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</si>
  <si>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</si>
  <si>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</si>
  <si>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</si>
  <si>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</si>
  <si>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</si>
  <si>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</si>
  <si>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</si>
  <si>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</si>
  <si>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</si>
  <si>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</si>
  <si>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</si>
  <si>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</si>
  <si>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</si>
  <si>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</si>
  <si>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</si>
  <si>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</si>
  <si>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</si>
  <si>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</si>
  <si>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</si>
  <si>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</si>
  <si>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</si>
  <si>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</si>
  <si>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</si>
  <si>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</si>
  <si>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</si>
  <si>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</si>
  <si>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</si>
  <si>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</si>
  <si>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</si>
  <si>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</si>
  <si>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</si>
  <si>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</si>
  <si>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</si>
  <si>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</si>
  <si>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</si>
  <si>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</si>
  <si>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</si>
  <si>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</si>
  <si>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</si>
  <si>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</si>
  <si>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</si>
  <si>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</si>
  <si>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</si>
  <si>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</si>
  <si>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</si>
  <si>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</si>
  <si>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</si>
  <si>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</si>
  <si>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</si>
  <si>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</si>
  <si>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</si>
  <si>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</si>
  <si>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</si>
  <si>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</si>
  <si>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</si>
  <si>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</si>
  <si>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</si>
  <si>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</si>
  <si>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</si>
  <si>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</si>
  <si>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</si>
  <si>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</si>
  <si>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</si>
  <si>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</si>
  <si>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</si>
  <si>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</si>
  <si>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</si>
  <si>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</si>
  <si>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</si>
  <si>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</si>
  <si>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</si>
  <si>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</si>
  <si>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</si>
  <si>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</si>
  <si>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</si>
  <si>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</si>
  <si>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</si>
  <si>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</si>
  <si>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</si>
  <si>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</si>
  <si>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</si>
  <si>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</si>
  <si>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</si>
  <si>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</si>
  <si>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</si>
  <si>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</si>
  <si>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</si>
  <si>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</si>
  <si>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</si>
  <si>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</si>
  <si>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</si>
  <si>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</si>
  <si>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</si>
  <si>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</si>
  <si>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</si>
  <si>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</si>
  <si>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</si>
  <si>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</si>
  <si>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</si>
  <si>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</si>
  <si>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</si>
  <si>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</si>
  <si>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</si>
  <si>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</si>
  <si>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</si>
  <si>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</si>
  <si>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</si>
  <si>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</si>
  <si>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</si>
  <si>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</si>
  <si>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</si>
  <si>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</si>
  <si>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</si>
  <si>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</si>
  <si>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</si>
  <si>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</si>
  <si>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</si>
  <si>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</si>
  <si>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</si>
  <si>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</si>
  <si>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</si>
  <si>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</si>
  <si>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</si>
  <si>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</si>
  <si>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</si>
  <si>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</si>
  <si>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</si>
  <si>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</si>
  <si>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</si>
  <si>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</si>
  <si>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</si>
  <si>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</si>
  <si>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</si>
  <si>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</si>
  <si>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</si>
  <si>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</si>
  <si>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</si>
  <si>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</si>
  <si>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</si>
  <si>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</si>
  <si>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</si>
  <si>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</si>
  <si>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</si>
  <si>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</si>
  <si>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</si>
  <si>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</si>
  <si>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</si>
  <si>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</si>
  <si>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</si>
  <si>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</si>
  <si>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</si>
  <si>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</si>
  <si>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</si>
  <si>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</si>
  <si>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</si>
  <si>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</si>
  <si>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</si>
  <si>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</si>
  <si>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</si>
  <si>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</si>
  <si>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</si>
  <si>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</si>
  <si>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</si>
  <si>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</si>
  <si>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</si>
  <si>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</si>
  <si>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</si>
  <si>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</si>
  <si>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</si>
  <si>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</si>
  <si>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</si>
  <si>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</si>
  <si>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</si>
  <si>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</si>
  <si>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</si>
  <si>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</si>
  <si>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</si>
  <si>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</si>
  <si>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</si>
  <si>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</si>
  <si>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</si>
  <si>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</si>
  <si>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</si>
  <si>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</si>
  <si>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</si>
  <si>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</si>
  <si>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</si>
  <si>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</si>
  <si>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</si>
  <si>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</si>
  <si>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</si>
  <si>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</si>
  <si>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</si>
  <si>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</si>
  <si>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</si>
  <si>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</si>
  <si>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</si>
  <si>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</si>
  <si>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</si>
  <si>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</si>
  <si>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</si>
  <si>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</si>
  <si>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</si>
  <si>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</si>
  <si>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</si>
  <si>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</si>
  <si>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</si>
  <si>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</si>
  <si>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</si>
  <si>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</si>
  <si>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</si>
  <si>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</si>
  <si>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</si>
  <si>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</si>
  <si>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</si>
  <si>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</si>
  <si>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</si>
  <si>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</si>
  <si>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</si>
  <si>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</si>
  <si>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</si>
  <si>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</si>
  <si>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</si>
  <si>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</si>
  <si>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</si>
  <si>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</si>
  <si>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</si>
  <si>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</si>
  <si>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</si>
  <si>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</si>
  <si>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</si>
  <si>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</si>
  <si>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</si>
  <si>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</si>
  <si>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</si>
  <si>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</si>
  <si>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</si>
  <si>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</si>
  <si>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</si>
  <si>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</si>
  <si>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</si>
  <si>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</si>
  <si>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</si>
  <si>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</si>
  <si>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</si>
  <si>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</si>
  <si>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</si>
  <si>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</si>
  <si>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</si>
  <si>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</si>
  <si>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</si>
  <si>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</si>
  <si>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</si>
  <si>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</si>
  <si>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</si>
  <si>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</si>
  <si>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</si>
  <si>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</si>
  <si>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</si>
  <si>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</si>
  <si>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</si>
  <si>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</si>
  <si>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</si>
  <si>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</si>
  <si>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</si>
  <si>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</si>
  <si>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</si>
  <si>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</si>
  <si>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</si>
  <si>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</si>
  <si>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</si>
  <si>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</si>
  <si>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</si>
  <si>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</si>
  <si>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</si>
  <si>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</si>
  <si>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</si>
  <si>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</si>
  <si>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</si>
  <si>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</si>
  <si>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</si>
  <si>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</si>
  <si>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</si>
  <si>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</si>
  <si>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</si>
  <si>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</si>
  <si>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</si>
  <si>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</si>
  <si>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</si>
  <si>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</si>
  <si>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</si>
  <si>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</si>
  <si>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</si>
  <si>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</si>
  <si>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</si>
  <si>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</si>
  <si>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</si>
  <si>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</si>
  <si>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</si>
  <si>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</si>
  <si>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</si>
  <si>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</si>
  <si>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</si>
  <si>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</si>
  <si>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</si>
  <si>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</si>
  <si>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</si>
  <si>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</si>
  <si>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</si>
  <si>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</si>
  <si>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</si>
  <si>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</si>
  <si>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</si>
  <si>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</si>
  <si>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</si>
  <si>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</si>
  <si>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</si>
  <si>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</si>
  <si>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</si>
  <si>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</si>
  <si>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</si>
  <si>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</si>
  <si>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</si>
  <si>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</si>
  <si>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</si>
  <si>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</si>
  <si>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</si>
  <si>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</si>
  <si>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</si>
  <si>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</si>
  <si>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</si>
  <si>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</si>
  <si>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</si>
  <si>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</si>
  <si>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</si>
  <si>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</si>
  <si>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</si>
  <si>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</si>
  <si>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</si>
  <si>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</si>
  <si>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</si>
  <si>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</si>
  <si>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</si>
  <si>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</si>
  <si>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</si>
  <si>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</si>
  <si>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</si>
  <si>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</si>
  <si>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</si>
  <si>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</si>
  <si>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</si>
  <si>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</si>
  <si>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</si>
  <si>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</si>
  <si>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</si>
  <si>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</si>
  <si>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</si>
  <si>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</si>
  <si>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</si>
  <si>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</si>
  <si>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</si>
  <si>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</si>
  <si>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</si>
  <si>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</si>
  <si>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</si>
  <si>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</si>
  <si>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</si>
  <si>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</si>
  <si>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</si>
  <si>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</si>
  <si>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</si>
  <si>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</si>
  <si>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</si>
  <si>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</si>
  <si>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</si>
  <si>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</si>
  <si>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</si>
  <si>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</si>
  <si>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</si>
  <si>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</si>
  <si>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</si>
  <si>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</si>
  <si>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</si>
  <si>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</si>
  <si>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</si>
  <si>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</si>
  <si>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</si>
  <si>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</si>
  <si>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</si>
  <si>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</si>
  <si>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</si>
  <si>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</si>
  <si>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</si>
  <si>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</si>
  <si>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</si>
  <si>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</si>
  <si>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</si>
  <si>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</si>
  <si>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</si>
  <si>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</si>
  <si>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</si>
  <si>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</si>
  <si>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</si>
  <si>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</si>
  <si>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</si>
  <si>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</si>
  <si>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</si>
  <si>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</si>
  <si>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</si>
  <si>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</si>
  <si>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</si>
  <si>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</si>
  <si>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</si>
  <si>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</si>
  <si>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</si>
  <si>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</si>
  <si>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</si>
  <si>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</si>
  <si>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</si>
  <si>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</si>
  <si>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</si>
  <si>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</si>
  <si>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</si>
  <si>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</si>
  <si>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</si>
  <si>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</si>
  <si>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</si>
  <si>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</si>
  <si>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</si>
  <si>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</si>
  <si>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</si>
  <si>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</si>
  <si>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</si>
  <si>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</si>
  <si>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</si>
  <si>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</si>
  <si>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</si>
  <si>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</si>
  <si>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</si>
  <si>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</si>
  <si>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</si>
  <si>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</si>
  <si>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</si>
  <si>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</si>
  <si>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</si>
  <si>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</si>
  <si>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</si>
  <si>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</si>
  <si>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</si>
  <si>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</si>
  <si>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</si>
  <si>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</si>
  <si>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</si>
  <si>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</si>
  <si>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</si>
  <si>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</si>
  <si>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</si>
  <si>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</si>
  <si>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</si>
  <si>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</si>
  <si>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</si>
  <si>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</si>
  <si>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</si>
  <si>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</si>
  <si>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</si>
  <si>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</si>
  <si>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</si>
  <si>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</si>
  <si>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</si>
  <si>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</si>
  <si>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</si>
  <si>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</si>
  <si>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</si>
  <si>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</si>
  <si>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</si>
  <si>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</si>
  <si>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</si>
  <si>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</si>
  <si>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</si>
  <si>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</si>
  <si>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</si>
  <si>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</si>
  <si>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</si>
  <si>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</si>
  <si>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</si>
  <si>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</si>
  <si>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</si>
  <si>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</si>
  <si>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</si>
  <si>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</si>
  <si>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</si>
  <si>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</si>
  <si>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</si>
  <si>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</si>
  <si>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</si>
  <si>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</si>
  <si>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</si>
  <si>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</si>
  <si>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</si>
  <si>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</si>
  <si>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</si>
  <si>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</si>
  <si>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</si>
  <si>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</si>
  <si>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</si>
  <si>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</si>
  <si>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</si>
  <si>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</si>
  <si>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</si>
  <si>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</si>
  <si>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</si>
  <si>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</si>
  <si>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</si>
  <si>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</si>
  <si>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</si>
  <si>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</si>
  <si>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</si>
  <si>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</si>
  <si>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</si>
  <si>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</si>
  <si>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</si>
  <si>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</si>
  <si>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</si>
  <si>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</si>
  <si>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</si>
  <si>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</si>
  <si>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</si>
  <si>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</si>
  <si>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</si>
  <si>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</si>
  <si>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</si>
  <si>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</si>
  <si>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</si>
  <si>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</si>
  <si>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</si>
  <si>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</si>
  <si>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</si>
  <si>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</si>
  <si>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</si>
  <si>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</si>
  <si>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</si>
  <si>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</si>
  <si>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</si>
  <si>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</si>
  <si>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</si>
  <si>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</si>
  <si>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</si>
  <si>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</si>
  <si>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</si>
  <si>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</si>
  <si>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</si>
  <si>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</si>
  <si>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</si>
  <si>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</si>
  <si>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</si>
  <si>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</si>
  <si>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</si>
  <si>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</si>
  <si>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</si>
  <si>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</si>
  <si>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</si>
  <si>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</si>
  <si>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</si>
  <si>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</si>
  <si>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</si>
  <si>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</si>
  <si>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</si>
  <si>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</si>
  <si>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</si>
  <si>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</si>
  <si>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</si>
  <si>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</si>
  <si>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</si>
  <si>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</si>
  <si>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</si>
  <si>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</si>
  <si>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</si>
  <si>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</si>
  <si>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</si>
  <si>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</si>
  <si>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</si>
  <si>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</si>
  <si>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</si>
  <si>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</si>
  <si>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</si>
  <si>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</si>
  <si>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</si>
  <si>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</si>
  <si>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</si>
  <si>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</si>
  <si>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</si>
  <si>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</si>
  <si>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</si>
  <si>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</si>
  <si>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</si>
  <si>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</si>
  <si>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</si>
  <si>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</si>
  <si>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</si>
  <si>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</si>
  <si>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</si>
  <si>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</si>
  <si>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</si>
  <si>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</si>
  <si>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</si>
  <si>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</si>
  <si>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</si>
  <si>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</si>
  <si>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</si>
  <si>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</si>
  <si>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</si>
  <si>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</si>
  <si>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</si>
  <si>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</si>
  <si>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</si>
  <si>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</si>
  <si>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</si>
  <si>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</si>
  <si>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</si>
  <si>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</si>
  <si>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</si>
  <si>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</si>
  <si>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</si>
  <si>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</si>
  <si>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</si>
  <si>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</si>
  <si>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</si>
  <si>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</si>
  <si>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</si>
  <si>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</si>
  <si>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</si>
  <si>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</si>
  <si>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</si>
  <si>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</si>
  <si>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</si>
  <si>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</si>
  <si>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</si>
  <si>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</si>
  <si>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</si>
  <si>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</si>
  <si>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</si>
  <si>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</si>
  <si>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</si>
  <si>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</si>
  <si>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</si>
  <si>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</si>
  <si>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</si>
  <si>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</si>
  <si>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</si>
  <si>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</si>
  <si>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</si>
  <si>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</si>
  <si>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</si>
  <si>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</si>
  <si>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</si>
  <si>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</si>
  <si>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</si>
  <si>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</si>
  <si>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</si>
  <si>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</si>
  <si>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</si>
  <si>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</si>
  <si>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</si>
  <si>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</si>
  <si>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</si>
  <si>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</si>
  <si>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</si>
  <si>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</si>
  <si>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</si>
  <si>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</si>
  <si>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</si>
  <si>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</si>
  <si>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</si>
  <si>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</si>
  <si>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</si>
  <si>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</si>
  <si>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</si>
  <si>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</si>
  <si>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</si>
  <si>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</si>
  <si>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</si>
  <si>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</si>
  <si>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</si>
  <si>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</si>
  <si>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</si>
  <si>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</si>
  <si>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</si>
  <si>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</si>
  <si>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</si>
  <si>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</si>
  <si>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</si>
  <si>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</si>
  <si>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</si>
  <si>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</si>
  <si>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</si>
  <si>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</si>
  <si>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</si>
  <si>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</si>
  <si>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</si>
  <si>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</si>
  <si>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</si>
  <si>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</si>
  <si>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</si>
  <si>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</si>
  <si>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</si>
  <si>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</si>
  <si>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</si>
  <si>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</si>
  <si>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</si>
  <si>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</si>
  <si>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</si>
  <si>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</si>
  <si>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</si>
  <si>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</si>
  <si>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</si>
  <si>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</si>
  <si>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</si>
  <si>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</si>
  <si>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</si>
  <si>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</si>
  <si>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</si>
  <si>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</si>
  <si>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</si>
  <si>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</si>
  <si>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</si>
  <si>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</si>
  <si>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</si>
  <si>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</si>
  <si>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</si>
  <si>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</si>
  <si>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</si>
  <si>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</si>
  <si>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</si>
  <si>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</si>
  <si>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</si>
  <si>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</si>
  <si>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</si>
  <si>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</si>
  <si>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</si>
  <si>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</si>
  <si>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</si>
  <si>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</si>
  <si>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</si>
  <si>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</si>
  <si>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</si>
  <si>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</si>
  <si>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</si>
  <si>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</si>
  <si>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</si>
  <si>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</si>
  <si>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</si>
  <si>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</si>
  <si>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</si>
  <si>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</si>
  <si>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</si>
  <si>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</si>
  <si>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</si>
  <si>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</si>
  <si>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</si>
  <si>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</si>
  <si>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</si>
  <si>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</si>
  <si>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</si>
  <si>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</si>
  <si>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</si>
  <si>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</si>
  <si>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</si>
  <si>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</si>
  <si>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</si>
  <si>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</si>
  <si>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</si>
  <si>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</si>
  <si>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</si>
  <si>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</si>
  <si>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</si>
  <si>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</si>
  <si>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</si>
  <si>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</si>
  <si>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</si>
  <si>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</si>
  <si>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</si>
  <si>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</si>
  <si>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</si>
  <si>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</si>
  <si>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</si>
  <si>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</si>
  <si>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</si>
  <si>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</si>
  <si>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</si>
  <si>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</si>
  <si>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</si>
  <si>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</si>
  <si>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</si>
  <si>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</si>
  <si>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</si>
  <si>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</si>
  <si>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</si>
  <si>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</si>
  <si>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</si>
  <si>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</si>
  <si>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</si>
  <si>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</si>
  <si>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</si>
  <si>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</si>
  <si>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</si>
  <si>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</si>
  <si>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</si>
  <si>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</si>
  <si>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</si>
  <si>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</si>
  <si>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</si>
  <si>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</si>
  <si>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</si>
  <si>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</si>
  <si>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</si>
  <si>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</si>
  <si>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</si>
  <si>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</si>
  <si>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</si>
  <si>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</si>
  <si>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</si>
  <si>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</si>
  <si>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</si>
  <si>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</si>
  <si>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</si>
  <si>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</si>
  <si>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</si>
  <si>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</si>
  <si>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</si>
  <si>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</si>
  <si>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</si>
  <si>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</si>
  <si>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</si>
  <si>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</si>
  <si>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</si>
  <si>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</si>
  <si>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</si>
  <si>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</si>
  <si>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</si>
  <si>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</si>
  <si>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</si>
  <si>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</si>
  <si>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</si>
  <si>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</si>
  <si>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</si>
  <si>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</si>
  <si>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</si>
  <si>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</si>
  <si>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</si>
  <si>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</si>
  <si>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</si>
  <si>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</si>
  <si>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</si>
  <si>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</si>
  <si>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</si>
  <si>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</si>
  <si>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</si>
  <si>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</si>
  <si>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</si>
  <si>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</si>
  <si>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</si>
  <si>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</si>
  <si>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</si>
  <si>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</si>
  <si>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</si>
  <si>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</si>
  <si>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</si>
  <si>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</si>
  <si>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</si>
  <si>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</si>
  <si>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</si>
  <si>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</si>
  <si>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</si>
  <si>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</si>
  <si>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</si>
  <si>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</si>
  <si>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</si>
  <si>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</si>
  <si>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</si>
  <si>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</si>
  <si>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</si>
  <si>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</si>
  <si>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</si>
  <si>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</si>
  <si>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</si>
  <si>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</si>
  <si>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</si>
  <si>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</si>
  <si>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</si>
  <si>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</si>
  <si>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</si>
  <si>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</si>
  <si>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</si>
  <si>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</si>
  <si>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</si>
  <si>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</si>
  <si>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</si>
  <si>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</si>
  <si>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</si>
  <si>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</si>
  <si>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</si>
  <si>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</si>
  <si>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</si>
  <si>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</si>
  <si>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</si>
  <si>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</si>
  <si>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</si>
  <si>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</si>
  <si>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</si>
  <si>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</si>
  <si>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</si>
  <si>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</si>
  <si>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</si>
  <si>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</si>
  <si>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</si>
  <si>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</si>
  <si>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</si>
  <si>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</si>
  <si>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</si>
  <si>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</si>
  <si>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</si>
  <si>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</si>
  <si>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</si>
  <si>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</si>
  <si>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</si>
  <si>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</si>
  <si>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</si>
  <si>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</si>
  <si>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</si>
  <si>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</si>
  <si>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</si>
  <si>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</si>
  <si>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</si>
  <si>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</si>
  <si>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</si>
  <si>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</si>
  <si>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</si>
  <si>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</si>
  <si>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</si>
  <si>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</si>
  <si>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</si>
  <si>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</si>
  <si>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</si>
  <si>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</si>
  <si>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</si>
  <si>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</si>
  <si>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</si>
  <si>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</si>
  <si>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</si>
  <si>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</si>
  <si>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</si>
  <si>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</si>
  <si>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</si>
  <si>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</si>
  <si>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</si>
  <si>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</si>
  <si>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</si>
  <si>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</si>
  <si>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</si>
  <si>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</si>
  <si>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</si>
  <si>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</si>
  <si>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</si>
  <si>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</si>
  <si>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</si>
  <si>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</si>
  <si>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</si>
  <si>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</si>
  <si>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</si>
  <si>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</si>
  <si>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</si>
  <si>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</si>
  <si>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</si>
  <si>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</si>
  <si>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</si>
  <si>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</si>
  <si>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</si>
  <si>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</si>
  <si>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</si>
  <si>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</si>
  <si>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</si>
  <si>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</si>
  <si>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</si>
  <si>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</si>
  <si>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</si>
  <si>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</si>
  <si>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</si>
  <si>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</si>
  <si>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</si>
  <si>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</si>
  <si>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</si>
  <si>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</si>
  <si>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</si>
  <si>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</si>
  <si>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</si>
  <si>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</si>
  <si>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</si>
  <si>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</si>
  <si>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</si>
  <si>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</si>
  <si>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</si>
  <si>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</si>
  <si>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</si>
  <si>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</si>
  <si>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</si>
  <si>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</si>
  <si>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</si>
  <si>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</si>
  <si>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</si>
  <si>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</si>
  <si>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</si>
  <si>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</si>
  <si>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</si>
  <si>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</si>
  <si>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</si>
  <si>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</si>
  <si>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</si>
  <si>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</si>
  <si>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</si>
  <si>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</si>
  <si>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</si>
  <si>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</si>
  <si>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</si>
  <si>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</si>
  <si>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</si>
  <si>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</si>
  <si>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</si>
  <si>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</si>
  <si>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</si>
  <si>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</si>
  <si>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</si>
  <si>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</si>
  <si>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</si>
  <si>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</si>
  <si>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</si>
  <si>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</si>
  <si>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</si>
  <si>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</si>
  <si>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</si>
  <si>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</si>
  <si>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</si>
  <si>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</si>
  <si>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</si>
  <si>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</si>
  <si>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</si>
  <si>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</si>
  <si>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</si>
  <si>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</si>
  <si>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</si>
  <si>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</si>
  <si>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</si>
  <si>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</si>
  <si>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</si>
  <si>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</si>
  <si>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</si>
  <si>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</si>
  <si>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</si>
  <si>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</si>
  <si>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</si>
  <si>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</si>
  <si>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</si>
  <si>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</si>
  <si>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</si>
  <si>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</si>
  <si>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</si>
  <si>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</si>
  <si>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</si>
  <si>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</si>
  <si>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</si>
  <si>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</si>
  <si>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</si>
  <si>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</si>
  <si>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</si>
  <si>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</si>
  <si>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</si>
  <si>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</si>
  <si>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</si>
  <si>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</si>
  <si>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</si>
  <si>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</si>
  <si>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</si>
  <si>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</si>
  <si>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</si>
  <si>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</si>
  <si>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</si>
  <si>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</si>
  <si>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</si>
  <si>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</si>
  <si>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</si>
  <si>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</si>
  <si>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</si>
  <si>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</si>
  <si>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</si>
  <si>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</si>
  <si>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</si>
  <si>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</si>
  <si>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</si>
  <si>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</si>
  <si>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</si>
  <si>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</si>
  <si>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</si>
  <si>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</si>
  <si>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</si>
  <si>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</si>
  <si>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</si>
  <si>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</si>
  <si>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</si>
  <si>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</si>
  <si>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</si>
  <si>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</si>
  <si>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</si>
  <si>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</si>
  <si>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</si>
  <si>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</si>
  <si>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</si>
  <si>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</si>
  <si>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</si>
  <si>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</si>
  <si>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</si>
  <si>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</si>
  <si>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</si>
  <si>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</si>
  <si>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</si>
  <si>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</si>
  <si>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</si>
  <si>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</si>
  <si>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</si>
  <si>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</si>
  <si>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</si>
  <si>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</si>
  <si>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</si>
  <si>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</si>
  <si>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</si>
  <si>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</si>
  <si>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</si>
  <si>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</si>
  <si>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</si>
  <si>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</si>
  <si>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</si>
  <si>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</si>
  <si>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</si>
  <si>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</si>
  <si>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</si>
  <si>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</si>
  <si>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</si>
  <si>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</si>
  <si>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</si>
  <si>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</si>
  <si>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</si>
  <si>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</si>
  <si>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</si>
  <si>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</si>
  <si>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</si>
  <si>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</si>
  <si>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</si>
  <si>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</si>
  <si>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</si>
  <si>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</si>
  <si>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</si>
  <si>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</si>
  <si>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</si>
  <si>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</si>
  <si>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</si>
  <si>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</si>
  <si>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</si>
  <si>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</si>
  <si>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</si>
  <si>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</si>
  <si>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</si>
  <si>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</si>
  <si>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</si>
  <si>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</si>
  <si>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</si>
  <si>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</si>
  <si>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</si>
  <si>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</si>
  <si>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</si>
  <si>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</si>
  <si>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</si>
  <si>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</si>
  <si>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</si>
  <si>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</si>
  <si>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</si>
  <si>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</si>
  <si>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</si>
  <si>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</si>
  <si>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</si>
  <si>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</si>
  <si>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</si>
  <si>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</si>
  <si>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</si>
  <si>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</si>
  <si>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</si>
  <si>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</si>
  <si>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</si>
  <si>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</si>
  <si>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</si>
  <si>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</si>
  <si>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</si>
  <si>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</si>
  <si>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</si>
  <si>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</si>
  <si>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</si>
  <si>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</si>
  <si>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</si>
  <si>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</si>
  <si>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</si>
  <si>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</si>
  <si>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</si>
  <si>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</si>
  <si>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</si>
  <si>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</si>
  <si>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</si>
  <si>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</si>
  <si>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</si>
  <si>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</si>
  <si>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</si>
  <si>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</si>
  <si>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</si>
  <si>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</si>
  <si>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</si>
  <si>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</si>
  <si>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</si>
  <si>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</si>
  <si>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</si>
  <si>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</si>
  <si>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</si>
  <si>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</si>
  <si>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</si>
  <si>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</si>
  <si>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</si>
  <si>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</si>
  <si>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</si>
  <si>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</si>
  <si>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</si>
  <si>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</si>
  <si>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</si>
  <si>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</si>
  <si>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</si>
  <si>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</si>
  <si>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</si>
  <si>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</si>
  <si>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</si>
  <si>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</si>
  <si>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</si>
  <si>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</si>
  <si>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</si>
  <si>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</si>
  <si>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</si>
  <si>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</si>
  <si>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</si>
  <si>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</si>
  <si>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</si>
  <si>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</si>
  <si>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</si>
  <si>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</si>
  <si>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</si>
  <si>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</si>
  <si>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</si>
  <si>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</si>
  <si>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</si>
  <si>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</si>
  <si>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</si>
  <si>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</si>
  <si>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</si>
  <si>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</si>
  <si>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</si>
  <si>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</si>
  <si>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</si>
  <si>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</si>
  <si>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</si>
  <si>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</si>
  <si>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</si>
  <si>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</si>
  <si>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</si>
  <si>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</si>
  <si>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</si>
  <si>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</si>
  <si>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</si>
  <si>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</si>
  <si>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</si>
  <si>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</si>
  <si>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</si>
  <si>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</si>
  <si>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</si>
  <si>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</si>
  <si>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</si>
  <si>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</si>
  <si>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</si>
  <si>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</si>
  <si>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</si>
  <si>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</si>
  <si>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</si>
  <si>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</si>
  <si>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</si>
  <si>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</si>
  <si>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</si>
  <si>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</si>
  <si>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</si>
  <si>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</si>
  <si>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</si>
  <si>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</si>
  <si>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</si>
  <si>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</si>
  <si>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</si>
  <si>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</si>
  <si>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</si>
  <si>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</si>
  <si>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</si>
  <si>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</si>
  <si>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</si>
  <si>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</si>
  <si>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</si>
  <si>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</si>
  <si>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</si>
  <si>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</si>
  <si>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</si>
  <si>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</si>
  <si>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</si>
  <si>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</si>
  <si>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</si>
  <si>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</si>
  <si>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</si>
  <si>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</si>
  <si>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</si>
  <si>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</si>
  <si>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</si>
  <si>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</si>
  <si>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</si>
  <si>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</si>
  <si>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</si>
  <si>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</si>
  <si>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</si>
  <si>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</si>
  <si>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</si>
  <si>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</si>
  <si>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</si>
  <si>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</si>
  <si>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</si>
  <si>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</si>
  <si>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</si>
  <si>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</si>
  <si>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</si>
  <si>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</si>
  <si>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</si>
  <si>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</si>
  <si>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</si>
  <si>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</si>
  <si>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</si>
  <si>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</si>
  <si>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</si>
  <si>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</si>
  <si>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</si>
  <si>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</si>
  <si>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</si>
  <si>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</si>
  <si>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</si>
  <si>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</si>
  <si>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</si>
  <si>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</si>
  <si>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</si>
  <si>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</si>
  <si>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</si>
  <si>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</si>
  <si>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</si>
  <si>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</si>
  <si>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</si>
  <si>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</si>
  <si>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</si>
  <si>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</si>
  <si>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</si>
  <si>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</si>
  <si>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</si>
  <si>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</si>
  <si>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</si>
  <si>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</si>
  <si>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</si>
  <si>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</si>
  <si>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</si>
  <si>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</si>
  <si>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</si>
  <si>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</si>
  <si>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</si>
  <si>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</si>
  <si>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</si>
  <si>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</si>
  <si>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</si>
  <si>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</si>
  <si>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</si>
  <si>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</si>
  <si>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</si>
  <si>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</si>
  <si>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</si>
  <si>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</si>
  <si>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</si>
  <si>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</si>
  <si>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</si>
  <si>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</si>
  <si>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</si>
  <si>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</si>
  <si>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</si>
  <si>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</si>
  <si>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</si>
  <si>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</si>
  <si>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</si>
  <si>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</si>
  <si>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</si>
  <si>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</si>
  <si>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</si>
  <si>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</si>
  <si>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</si>
  <si>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</si>
  <si>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</si>
  <si>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</si>
  <si>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</si>
  <si>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</si>
  <si>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</si>
  <si>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</si>
  <si>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</si>
  <si>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</si>
  <si>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</si>
  <si>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</si>
  <si>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</si>
  <si>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</si>
  <si>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</si>
  <si>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</si>
  <si>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</si>
  <si>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</si>
  <si>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</si>
  <si>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</si>
  <si>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</si>
  <si>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</si>
  <si>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</si>
  <si>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</si>
  <si>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</si>
  <si>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</si>
  <si>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</si>
  <si>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</si>
  <si>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</si>
  <si>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</si>
  <si>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</si>
  <si>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</si>
  <si>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</si>
  <si>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</si>
  <si>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</si>
  <si>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</si>
  <si>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</si>
  <si>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</si>
  <si>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</si>
  <si>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</si>
  <si>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</si>
  <si>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</si>
  <si>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</si>
  <si>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</si>
  <si>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</si>
  <si>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</si>
  <si>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</si>
  <si>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</si>
  <si>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</si>
  <si>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</si>
  <si>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</si>
  <si>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</si>
  <si>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</si>
  <si>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</si>
  <si>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</si>
  <si>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</si>
  <si>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</si>
  <si>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</si>
  <si>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</si>
  <si>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</si>
  <si>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</si>
  <si>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</si>
  <si>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</si>
  <si>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</si>
  <si>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</si>
  <si>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</si>
  <si>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</si>
  <si>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</si>
  <si>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</si>
  <si>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</si>
  <si>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</si>
  <si>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</si>
  <si>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</si>
  <si>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</si>
  <si>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</si>
  <si>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</si>
  <si>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</si>
  <si>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</si>
  <si>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</si>
  <si>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</si>
  <si>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</si>
  <si>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</si>
  <si>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</si>
  <si>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</si>
  <si>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</si>
  <si>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</si>
  <si>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</si>
  <si>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</si>
  <si>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</si>
  <si>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</si>
  <si>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</si>
  <si>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</si>
  <si>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</si>
  <si>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</si>
  <si>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</si>
  <si>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</si>
  <si>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</si>
  <si>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</si>
  <si>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</si>
  <si>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</si>
  <si>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</si>
  <si>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</si>
  <si>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</si>
  <si>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</si>
  <si>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</si>
  <si>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</si>
  <si>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</si>
  <si>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</si>
  <si>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</si>
  <si>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</si>
  <si>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</si>
  <si>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</si>
  <si>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</si>
  <si>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</si>
  <si>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</si>
  <si>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</si>
  <si>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</si>
  <si>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</si>
  <si>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</si>
  <si>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</si>
  <si>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</si>
  <si>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</si>
  <si>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</si>
  <si>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</si>
  <si>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</si>
  <si>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</si>
  <si>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</si>
  <si>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</si>
  <si>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</si>
  <si>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</si>
  <si>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</si>
  <si>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</si>
  <si>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</si>
  <si>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</si>
  <si>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</si>
  <si>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</si>
  <si>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</si>
  <si>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</si>
  <si>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</si>
  <si>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</si>
  <si>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</si>
  <si>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</si>
  <si>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</si>
  <si>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</si>
  <si>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</si>
  <si>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</si>
  <si>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</si>
  <si>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</si>
  <si>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</si>
  <si>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</si>
  <si>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</si>
  <si>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</si>
  <si>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</si>
  <si>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</si>
  <si>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</si>
  <si>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</si>
  <si>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</si>
  <si>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</si>
  <si>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</si>
  <si>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</si>
  <si>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</si>
  <si>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</si>
  <si>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</si>
  <si>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</si>
  <si>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</si>
  <si>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</si>
  <si>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</si>
  <si>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</si>
  <si>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</si>
  <si>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</si>
  <si>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</si>
  <si>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</si>
  <si>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</si>
  <si>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</si>
  <si>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</si>
  <si>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</si>
  <si>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</si>
  <si>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</si>
  <si>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</si>
  <si>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</si>
  <si>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</si>
  <si>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</si>
  <si>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</si>
  <si>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</si>
  <si>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</si>
  <si>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</si>
  <si>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</si>
  <si>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</si>
  <si>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</si>
  <si>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</si>
  <si>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</si>
  <si>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</si>
  <si>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</si>
  <si>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</si>
  <si>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</si>
  <si>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</si>
  <si>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</si>
  <si>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</si>
  <si>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</si>
  <si>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</si>
  <si>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</si>
  <si>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</si>
  <si>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</si>
  <si>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</si>
  <si>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</si>
  <si>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</si>
  <si>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</si>
  <si>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</si>
  <si>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</si>
  <si>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</si>
  <si>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</si>
  <si>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</si>
  <si>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</si>
  <si>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</si>
  <si>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</si>
  <si>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</si>
  <si>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</si>
  <si>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</si>
  <si>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</si>
  <si>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</si>
  <si>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</si>
  <si>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</si>
  <si>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</si>
  <si>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</si>
  <si>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</si>
  <si>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</si>
  <si>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</si>
  <si>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</si>
  <si>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</si>
  <si>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</si>
  <si>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</si>
  <si>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</si>
  <si>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</si>
  <si>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</si>
  <si>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</si>
  <si>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</si>
  <si>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</si>
  <si>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</si>
  <si>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</si>
  <si>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</si>
  <si>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</si>
  <si>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</si>
  <si>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</si>
  <si>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</si>
  <si>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</si>
  <si>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</si>
  <si>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</si>
  <si>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</si>
  <si>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</si>
  <si>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</si>
  <si>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</si>
  <si>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</si>
  <si>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</si>
  <si>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</si>
  <si>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</si>
  <si>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</si>
  <si>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</si>
  <si>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</si>
  <si>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</si>
  <si>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</si>
  <si>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</si>
  <si>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</si>
  <si>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</si>
  <si>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</si>
  <si>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</si>
  <si>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</si>
  <si>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</si>
  <si>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</si>
  <si>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</si>
  <si>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</si>
  <si>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</si>
  <si>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</si>
  <si>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</si>
  <si>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</si>
  <si>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</si>
  <si>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</si>
  <si>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</si>
  <si>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</si>
  <si>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</si>
  <si>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</si>
  <si>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</si>
  <si>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</si>
  <si>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</si>
  <si>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</si>
  <si>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</si>
  <si>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</si>
  <si>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</si>
  <si>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</si>
  <si>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</si>
  <si>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</si>
  <si>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</si>
  <si>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</si>
  <si>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</si>
  <si>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</si>
  <si>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</si>
  <si>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</si>
  <si>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</si>
  <si>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</si>
  <si>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</si>
  <si>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</si>
  <si>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</si>
  <si>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</si>
  <si>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</si>
  <si>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</si>
  <si>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</si>
  <si>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</si>
  <si>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</si>
  <si>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</si>
  <si>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</si>
  <si>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</si>
  <si>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</si>
  <si>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</si>
  <si>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</si>
  <si>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</si>
  <si>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</si>
  <si>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</si>
  <si>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</si>
  <si>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</si>
  <si>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</si>
  <si>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</si>
  <si>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</si>
  <si>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</si>
  <si>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</si>
  <si>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</si>
  <si>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</si>
  <si>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</si>
  <si>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</si>
  <si>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</si>
  <si>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</si>
  <si>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</si>
  <si>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</si>
  <si>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</si>
  <si>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</si>
  <si>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</si>
  <si>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</si>
  <si>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</si>
  <si>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</si>
  <si>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</si>
  <si>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</si>
  <si>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</si>
  <si>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</si>
  <si>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</si>
  <si>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</si>
  <si>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</si>
  <si>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</si>
  <si>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</si>
  <si>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</si>
  <si>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</si>
  <si>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</si>
  <si>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</si>
  <si>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</si>
  <si>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</si>
  <si>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</si>
  <si>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</si>
  <si>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</si>
  <si>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</si>
  <si>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</si>
  <si>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</si>
  <si>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</si>
  <si>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</si>
  <si>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</si>
  <si>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</si>
  <si>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</si>
  <si>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</si>
  <si>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</si>
  <si>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</si>
  <si>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</si>
  <si>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</si>
  <si>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</si>
  <si>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</si>
  <si>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</si>
  <si>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</si>
  <si>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</si>
  <si>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</si>
  <si>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</si>
  <si>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</si>
  <si>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</si>
  <si>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</si>
  <si>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</si>
  <si>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</si>
  <si>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</si>
  <si>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</si>
  <si>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</si>
  <si>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</si>
  <si>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</si>
  <si>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</si>
  <si>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</si>
  <si>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</si>
  <si>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</si>
  <si>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</si>
  <si>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</si>
  <si>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</si>
  <si>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</si>
  <si>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</si>
  <si>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</si>
  <si>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</si>
  <si>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</si>
  <si>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</si>
  <si>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</si>
  <si>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</si>
  <si>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</si>
  <si>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</si>
  <si>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</si>
  <si>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</si>
  <si>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</si>
  <si>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</si>
  <si>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</si>
  <si>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</si>
  <si>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</si>
  <si>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</si>
  <si>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</si>
  <si>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</si>
  <si>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</si>
  <si>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</si>
  <si>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</si>
  <si>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</si>
  <si>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</si>
  <si>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</si>
  <si>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</si>
  <si>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</si>
  <si>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</si>
  <si>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</si>
  <si>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</si>
  <si>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</si>
  <si>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</si>
  <si>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</si>
  <si>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</si>
  <si>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</si>
  <si>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</si>
  <si>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</si>
  <si>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</si>
  <si>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</si>
  <si>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</si>
  <si>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</si>
  <si>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</si>
  <si>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</si>
  <si>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</si>
  <si>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</si>
  <si>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</si>
  <si>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</si>
  <si>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</si>
  <si>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</si>
  <si>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</si>
  <si>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</si>
  <si>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</si>
  <si>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</si>
  <si>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</si>
  <si>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</si>
  <si>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</si>
  <si>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</si>
  <si>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</si>
  <si>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</si>
  <si>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</si>
  <si>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</si>
  <si>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</si>
  <si>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</si>
  <si>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</si>
  <si>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</si>
  <si>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</si>
  <si>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</si>
  <si>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</si>
  <si>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</si>
  <si>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</si>
  <si>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</si>
  <si>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</si>
  <si>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</si>
  <si>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</si>
  <si>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</si>
  <si>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</si>
  <si>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</si>
  <si>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</si>
  <si>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</si>
  <si>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</si>
  <si>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</si>
  <si>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</si>
  <si>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</si>
  <si>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</si>
  <si>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</si>
  <si>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</si>
  <si>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</si>
  <si>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</si>
  <si>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</si>
  <si>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</si>
  <si>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</si>
  <si>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</si>
  <si>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</si>
  <si>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</si>
  <si>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</si>
  <si>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</si>
  <si>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</si>
  <si>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</si>
  <si>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</si>
  <si>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</si>
  <si>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</si>
  <si>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</si>
  <si>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</si>
  <si>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</si>
  <si>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</si>
  <si>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</si>
  <si>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</si>
  <si>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</si>
  <si>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</si>
  <si>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</si>
  <si>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</si>
  <si>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</si>
  <si>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</si>
  <si>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</si>
  <si>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</si>
  <si>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</si>
  <si>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</si>
  <si>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</si>
  <si>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</si>
  <si>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</si>
  <si>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</si>
  <si>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</si>
  <si>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</si>
  <si>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</si>
  <si>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</si>
  <si>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</si>
  <si>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</si>
  <si>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</si>
  <si>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</si>
  <si>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</si>
  <si>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</si>
  <si>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</si>
  <si>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</si>
  <si>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</si>
  <si>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</si>
  <si>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</si>
  <si>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</si>
  <si>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</si>
  <si>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</si>
  <si>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</si>
  <si>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</si>
  <si>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</si>
  <si>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</si>
  <si>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</si>
  <si>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</si>
  <si>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</si>
  <si>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</si>
  <si>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</si>
  <si>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</si>
  <si>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</si>
  <si>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</si>
  <si>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</si>
  <si>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</si>
  <si>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</si>
  <si>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</si>
  <si>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</si>
  <si>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</si>
  <si>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</si>
  <si>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</si>
  <si>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</si>
  <si>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</si>
  <si>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</si>
  <si>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</si>
  <si>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</si>
  <si>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</si>
  <si>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</si>
  <si>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</si>
  <si>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</si>
  <si>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</si>
  <si>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</si>
  <si>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</si>
  <si>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</si>
  <si>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</si>
  <si>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</si>
  <si>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</si>
  <si>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</si>
  <si>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</si>
  <si>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</si>
  <si>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</si>
  <si>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</si>
  <si>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</si>
  <si>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</si>
  <si>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</si>
  <si>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</si>
  <si>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</si>
  <si>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</si>
  <si>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</si>
  <si>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</si>
  <si>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</si>
  <si>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</si>
  <si>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</si>
  <si>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</si>
  <si>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</si>
  <si>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</si>
  <si>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</si>
  <si>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</si>
  <si>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</si>
  <si>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</si>
  <si>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</si>
  <si>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</si>
  <si>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</si>
  <si>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</si>
  <si>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</si>
  <si>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</si>
  <si>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</si>
  <si>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</si>
  <si>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</si>
  <si>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</si>
  <si>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</si>
  <si>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</si>
  <si>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</si>
  <si>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</si>
  <si>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</si>
  <si>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</si>
  <si>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</si>
  <si>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</si>
  <si>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</si>
  <si>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</si>
  <si>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</si>
  <si>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</si>
  <si>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</si>
  <si>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</si>
  <si>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</si>
  <si>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</si>
  <si>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</si>
  <si>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</si>
  <si>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</si>
  <si>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</si>
  <si>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</si>
  <si>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</si>
  <si>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</si>
  <si>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</si>
  <si>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</si>
  <si>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</si>
  <si>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</si>
  <si>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</si>
  <si>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</si>
  <si>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</si>
  <si>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</si>
  <si>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</si>
  <si>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</si>
  <si>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</si>
  <si>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</si>
  <si>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</si>
  <si>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</si>
  <si>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</si>
  <si>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</si>
  <si>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</si>
  <si>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</si>
  <si>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</si>
  <si>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</si>
  <si>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</si>
  <si>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</si>
  <si>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</si>
  <si>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</si>
  <si>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</si>
  <si>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</si>
  <si>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</si>
  <si>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</si>
  <si>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</si>
  <si>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</si>
  <si>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</si>
  <si>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</si>
  <si>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</si>
  <si>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</si>
  <si>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</si>
  <si>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</si>
  <si>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</si>
  <si>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</si>
  <si>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</si>
  <si>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</si>
  <si>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</si>
  <si>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</si>
  <si>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</si>
  <si>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</si>
  <si>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</si>
  <si>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</si>
  <si>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</si>
  <si>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</si>
  <si>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</si>
  <si>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</si>
  <si>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</si>
  <si>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</si>
  <si>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</si>
  <si>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</si>
  <si>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</si>
  <si>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</si>
  <si>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</si>
  <si>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</si>
  <si>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</si>
  <si>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</si>
  <si>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</si>
  <si>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</si>
  <si>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</si>
  <si>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</si>
  <si>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</si>
  <si>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</si>
  <si>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</si>
  <si>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</si>
  <si>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</si>
  <si>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</si>
  <si>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</si>
  <si>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</si>
  <si>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</si>
  <si>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</si>
  <si>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</si>
  <si>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</si>
  <si>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</si>
  <si>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</si>
  <si>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</si>
  <si>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</si>
  <si>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</si>
  <si>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</si>
  <si>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</si>
  <si>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</si>
  <si>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</si>
  <si>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</si>
  <si>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</si>
  <si>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</si>
  <si>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</si>
  <si>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</si>
  <si>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</si>
  <si>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</si>
  <si>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</si>
  <si>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</si>
  <si>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</si>
  <si>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</si>
  <si>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</si>
  <si>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</si>
  <si>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</si>
  <si>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</si>
  <si>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</si>
  <si>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</si>
  <si>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</si>
  <si>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</si>
  <si>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</si>
  <si>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</si>
  <si>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</si>
  <si>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</si>
  <si>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</si>
  <si>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</si>
  <si>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</si>
  <si>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</si>
  <si>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</si>
  <si>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</si>
  <si>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</si>
  <si>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</si>
  <si>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</si>
  <si>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</si>
  <si>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</si>
  <si>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</si>
  <si>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</si>
  <si>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</si>
  <si>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</si>
  <si>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</si>
  <si>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</si>
  <si>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</si>
  <si>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</si>
  <si>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</si>
  <si>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</si>
  <si>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</si>
  <si>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</si>
  <si>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</si>
  <si>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</si>
  <si>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</si>
  <si>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</si>
  <si>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</si>
  <si>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</si>
  <si>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</si>
  <si>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</si>
  <si>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</si>
  <si>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</si>
  <si>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</si>
  <si>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</si>
  <si>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</si>
  <si>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</si>
  <si>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</si>
  <si>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</si>
  <si>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</si>
  <si>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</si>
  <si>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</si>
  <si>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</si>
  <si>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</si>
  <si>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</si>
  <si>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</si>
  <si>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</si>
  <si>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</si>
  <si>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</si>
  <si>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</si>
  <si>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</si>
  <si>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</si>
  <si>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</si>
  <si>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</si>
  <si>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</si>
  <si>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</si>
  <si>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</si>
  <si>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</si>
  <si>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</si>
  <si>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</si>
  <si>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</si>
  <si>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</si>
  <si>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</si>
  <si>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</si>
  <si>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</si>
  <si>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</si>
  <si>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</si>
  <si>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</si>
  <si>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</si>
  <si>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</si>
  <si>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</si>
  <si>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</si>
  <si>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</si>
  <si>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</si>
  <si>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</si>
  <si>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</si>
  <si>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</si>
  <si>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</si>
  <si>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</si>
  <si>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</si>
  <si>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</si>
  <si>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</si>
  <si>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</si>
  <si>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</si>
  <si>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</si>
  <si>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</si>
  <si>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</si>
  <si>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</si>
  <si>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</si>
  <si>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</si>
  <si>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</si>
  <si>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</si>
  <si>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</si>
  <si>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</si>
  <si>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</si>
  <si>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</si>
  <si>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</si>
  <si>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</si>
  <si>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</si>
  <si>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</si>
  <si>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</si>
  <si>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</si>
  <si>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</si>
  <si>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</si>
  <si>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</si>
  <si>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</si>
  <si>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</si>
  <si>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</si>
  <si>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</si>
  <si>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</si>
  <si>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</si>
  <si>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Percent Funded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</si>
  <si>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</si>
  <si>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</si>
  <si>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</si>
  <si>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</si>
  <si>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</si>
  <si>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</si>
  <si>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</si>
  <si>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</si>
  <si>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</si>
  <si>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</si>
  <si>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</si>
  <si>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</si>
  <si>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</si>
  <si>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</si>
  <si>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</si>
  <si>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</si>
  <si>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</si>
  <si>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</si>
  <si>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</si>
  <si>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</si>
  <si>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</si>
  <si>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</si>
  <si>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</si>
  <si>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</si>
  <si>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</si>
  <si>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</si>
  <si>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</si>
  <si>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</si>
  <si>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</si>
  <si>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</si>
  <si>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</si>
  <si>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</si>
  <si>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</si>
  <si>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</si>
  <si>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</si>
  <si>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</si>
  <si>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</si>
  <si>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</si>
  <si>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</si>
  <si>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</si>
  <si>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</si>
  <si>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</si>
  <si>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</si>
  <si>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</si>
  <si>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</si>
  <si>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</si>
  <si>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</si>
  <si>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</si>
  <si>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</si>
  <si>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</si>
  <si>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</si>
  <si>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</si>
  <si>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</si>
  <si>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</si>
  <si>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</si>
  <si>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</si>
  <si>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</si>
  <si>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Created Date Conversion</t>
  </si>
  <si>
    <t>Ended Date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</si>
  <si>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</si>
  <si>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</si>
  <si>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</si>
  <si>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</si>
  <si>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</si>
  <si>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</si>
  <si>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</si>
  <si>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</si>
  <si>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</si>
  <si>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</si>
  <si>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</si>
  <si>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</si>
  <si>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</si>
  <si>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(Multiple Items)</t>
  </si>
  <si>
    <t>Goal</t>
  </si>
  <si>
    <t>Number Successful</t>
  </si>
  <si>
    <t>Number Failed</t>
  </si>
  <si>
    <t>Number canceled</t>
  </si>
  <si>
    <t>Total Projects</t>
  </si>
  <si>
    <t>Percentge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</si>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</sst>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7" formatCode="&quot;$&quot;#,##0.00_);\(&quot;$&quot;#,##0.00\)"/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7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0" fontId="0" fillId="0" borderId="0" xfId="2" applyNumberFormat="1" applyFont="1"/>
    <xf numFmtId="14" fontId="0" fillId="0" borderId="3" xfId="0" applyNumberFormat="1" applyBorder="1"/>
    <xf numFmtId="14" fontId="0" fillId="0" borderId="4" xfId="0" applyNumberFormat="1" applyBorder="1"/>
    <xf numFmtId="0" fontId="0" fillId="0" borderId="3" xfId="0" applyBorder="1"/>
    <xf numFmtId="0" fontId="0" fillId="0" borderId="4" xfId="0" applyBorder="1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[StarterBook_HudaAwad.xlsx]Table 1!PivotTable1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tint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tint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tint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67-43EC-821A-1FD76F78D60C}"/>
            </c:ext>
          </c:extLst>
        </c:ser>
        <c:ser>
          <c:idx val="1"/>
          <c:order val="1"/>
          <c:tx>
            <c:strRef>
              <c:f>'Table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tint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tint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tint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67-43EC-821A-1FD76F78D60C}"/>
            </c:ext>
          </c:extLst>
        </c:ser>
        <c:ser>
          <c:idx val="2"/>
          <c:order val="2"/>
          <c:tx>
            <c:strRef>
              <c:f>'Table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hade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shade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67-43EC-821A-1FD76F78D60C}"/>
            </c:ext>
          </c:extLst>
        </c:ser>
        <c:ser>
          <c:idx val="3"/>
          <c:order val="3"/>
          <c:tx>
            <c:strRef>
              <c:f>'Table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hade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shade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67-43EC-821A-1FD76F78D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1997040"/>
        <c:axId val="291992448"/>
      </c:barChart>
      <c:catAx>
        <c:axId val="29199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992448"/>
        <c:crosses val="autoZero"/>
        <c:auto val="1"/>
        <c:lblAlgn val="ctr"/>
        <c:lblOffset val="100"/>
        <c:noMultiLvlLbl val="0"/>
      </c:catAx>
      <c:valAx>
        <c:axId val="29199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99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[StarterBook_HudaAwad.xlsx]Table 2!PivotTable2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'Table 2'!$A$6:$A$44</c:f>
              <c:strCache>
                <c:ptCount val="38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science fiction</c:v>
                </c:pt>
                <c:pt idx="28">
                  <c:v>shorts</c:v>
                </c:pt>
                <c:pt idx="29">
                  <c:v>small batch</c:v>
                </c:pt>
                <c:pt idx="30">
                  <c:v>space exploration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  <c:pt idx="37">
                  <c:v>world music</c:v>
                </c:pt>
              </c:strCache>
            </c:strRef>
          </c:cat>
          <c:val>
            <c:numRef>
              <c:f>'Table 2'!$B$6:$B$44</c:f>
              <c:numCache>
                <c:formatCode>General</c:formatCode>
                <c:ptCount val="38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27">
                  <c:v>40</c:v>
                </c:pt>
                <c:pt idx="30">
                  <c:v>18</c:v>
                </c:pt>
                <c:pt idx="33">
                  <c:v>10</c:v>
                </c:pt>
                <c:pt idx="35">
                  <c:v>60</c:v>
                </c:pt>
                <c:pt idx="36">
                  <c:v>100</c:v>
                </c:pt>
                <c:pt idx="3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4F-4624-B70E-CC4049635241}"/>
            </c:ext>
          </c:extLst>
        </c:ser>
        <c:ser>
          <c:idx val="1"/>
          <c:order val="1"/>
          <c:tx>
            <c:strRef>
              <c:f>'Table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'Table 2'!$A$6:$A$44</c:f>
              <c:strCache>
                <c:ptCount val="38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science fiction</c:v>
                </c:pt>
                <c:pt idx="28">
                  <c:v>shorts</c:v>
                </c:pt>
                <c:pt idx="29">
                  <c:v>small batch</c:v>
                </c:pt>
                <c:pt idx="30">
                  <c:v>space exploration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  <c:pt idx="37">
                  <c:v>world music</c:v>
                </c:pt>
              </c:strCache>
            </c:strRef>
          </c:cat>
          <c:val>
            <c:numRef>
              <c:f>'Table 2'!$C$6:$C$44</c:f>
              <c:numCache>
                <c:formatCode>General</c:formatCode>
                <c:ptCount val="38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20</c:v>
                </c:pt>
                <c:pt idx="20">
                  <c:v>20</c:v>
                </c:pt>
                <c:pt idx="21">
                  <c:v>57</c:v>
                </c:pt>
                <c:pt idx="22">
                  <c:v>20</c:v>
                </c:pt>
                <c:pt idx="25">
                  <c:v>20</c:v>
                </c:pt>
                <c:pt idx="30">
                  <c:v>2</c:v>
                </c:pt>
                <c:pt idx="33">
                  <c:v>47</c:v>
                </c:pt>
                <c:pt idx="34">
                  <c:v>100</c:v>
                </c:pt>
                <c:pt idx="35">
                  <c:v>120</c:v>
                </c:pt>
                <c:pt idx="3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4F-4624-B70E-CC4049635241}"/>
            </c:ext>
          </c:extLst>
        </c:ser>
        <c:ser>
          <c:idx val="2"/>
          <c:order val="2"/>
          <c:tx>
            <c:strRef>
              <c:f>'Table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'Table 2'!$A$6:$A$44</c:f>
              <c:strCache>
                <c:ptCount val="38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science fiction</c:v>
                </c:pt>
                <c:pt idx="28">
                  <c:v>shorts</c:v>
                </c:pt>
                <c:pt idx="29">
                  <c:v>small batch</c:v>
                </c:pt>
                <c:pt idx="30">
                  <c:v>space exploration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  <c:pt idx="37">
                  <c:v>world music</c:v>
                </c:pt>
              </c:strCache>
            </c:strRef>
          </c:cat>
          <c:val>
            <c:numRef>
              <c:f>'Table 2'!$D$6:$D$44</c:f>
              <c:numCache>
                <c:formatCode>General</c:formatCode>
                <c:ptCount val="38"/>
                <c:pt idx="8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4F-4624-B70E-CC4049635241}"/>
            </c:ext>
          </c:extLst>
        </c:ser>
        <c:ser>
          <c:idx val="3"/>
          <c:order val="3"/>
          <c:tx>
            <c:strRef>
              <c:f>'Table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'Table 2'!$A$6:$A$44</c:f>
              <c:strCache>
                <c:ptCount val="38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science fiction</c:v>
                </c:pt>
                <c:pt idx="28">
                  <c:v>shorts</c:v>
                </c:pt>
                <c:pt idx="29">
                  <c:v>small batch</c:v>
                </c:pt>
                <c:pt idx="30">
                  <c:v>space exploration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  <c:pt idx="37">
                  <c:v>world music</c:v>
                </c:pt>
              </c:strCache>
            </c:strRef>
          </c:cat>
          <c:val>
            <c:numRef>
              <c:f>'Table 2'!$E$6:$E$44</c:f>
              <c:numCache>
                <c:formatCode>General</c:formatCode>
                <c:ptCount val="38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9">
                  <c:v>60</c:v>
                </c:pt>
                <c:pt idx="21">
                  <c:v>103</c:v>
                </c:pt>
                <c:pt idx="23">
                  <c:v>40</c:v>
                </c:pt>
                <c:pt idx="24">
                  <c:v>20</c:v>
                </c:pt>
                <c:pt idx="26">
                  <c:v>260</c:v>
                </c:pt>
                <c:pt idx="28">
                  <c:v>60</c:v>
                </c:pt>
                <c:pt idx="29">
                  <c:v>34</c:v>
                </c:pt>
                <c:pt idx="30">
                  <c:v>40</c:v>
                </c:pt>
                <c:pt idx="31">
                  <c:v>80</c:v>
                </c:pt>
                <c:pt idx="32">
                  <c:v>60</c:v>
                </c:pt>
                <c:pt idx="3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4F-4624-B70E-CC4049635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2561160"/>
        <c:axId val="292562144"/>
      </c:barChart>
      <c:catAx>
        <c:axId val="292561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562144"/>
        <c:crosses val="autoZero"/>
        <c:auto val="1"/>
        <c:lblAlgn val="ctr"/>
        <c:lblOffset val="100"/>
        <c:noMultiLvlLbl val="0"/>
      </c:catAx>
      <c:valAx>
        <c:axId val="29256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561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[StarterBook_HudaAwad.xlsx]Table 3!PivotTable36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18-468D-BB2C-B4028DEEFF79}"/>
            </c:ext>
          </c:extLst>
        </c:ser>
        <c:ser>
          <c:idx val="1"/>
          <c:order val="1"/>
          <c:tx>
            <c:strRef>
              <c:f>'Table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18-468D-BB2C-B4028DEEFF79}"/>
            </c:ext>
          </c:extLst>
        </c:ser>
        <c:ser>
          <c:idx val="2"/>
          <c:order val="2"/>
          <c:tx>
            <c:strRef>
              <c:f>'Table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18-468D-BB2C-B4028DEEF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3985272"/>
        <c:axId val="993985600"/>
      </c:lineChart>
      <c:catAx>
        <c:axId val="993985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985600"/>
        <c:crosses val="autoZero"/>
        <c:auto val="1"/>
        <c:lblAlgn val="ctr"/>
        <c:lblOffset val="100"/>
        <c:noMultiLvlLbl val="0"/>
      </c:catAx>
      <c:valAx>
        <c:axId val="99398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985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497680</xdr:colOff>
      <xdr:row>1</xdr:row>
      <xdr:rowOff>35718</xdr:rowOff>
    </xdr:from>
    <xdr:to>
      <xdr:col>16</xdr:col>
      <xdr:colOff>300037</xdr:colOff>
      <xdr:row>20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473866</xdr:colOff>
      <xdr:row>4</xdr:row>
      <xdr:rowOff>30955</xdr:rowOff>
    </xdr:from>
    <xdr:to>
      <xdr:col>17</xdr:col>
      <xdr:colOff>542924</xdr:colOff>
      <xdr:row>26</xdr:row>
      <xdr:rowOff>157163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747712</xdr:colOff>
      <xdr:row>3</xdr:row>
      <xdr:rowOff>100012</xdr:rowOff>
    </xdr:from>
    <xdr:to>
      <xdr:col>13</xdr:col>
      <xdr:colOff>300037</xdr:colOff>
      <xdr:row>17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A7E73B-3A84-46F3-8634-BFD77E2DF1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wad, Huda K" refreshedDate="43524.616585069445" createdVersion="6" refreshedVersion="6" minRefreshableVersion="3" recordCount="4115" xr:uid="{00000000-000A-0000-FFFF-FFFF0B000000}">
  <cacheSource type="worksheet">
    <worksheetSource ref="A1:T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da" refreshedDate="43526.38482777778" createdVersion="6" refreshedVersion="6" minRefreshableVersion="3" recordCount="4114" xr:uid="{A3F6F96C-2E00-4E70-A30F-3CA6F426002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Created Date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0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Ended Date Conversion" numFmtId="14">
      <sharedItems containsSemiMixedTypes="0" containsNonDate="0" containsDate="1" containsString="0" minDate="2009-05-16T22:55:13" maxDate="2017-03-15T10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7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0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0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d v="2015-06-21T19:10: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d v="2017-01-31T09:24:4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d v="2016-02-05T11:51:2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d v="2014-07-08T07:21:4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d v="2015-11-19T15:01:1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d v="2016-07-12T17:23:2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d v="2014-06-03T20:44:1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d v="2016-05-25T20:07:4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d v="2016-04-08T17:40: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d v="2016-03-17T21:29:0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d v="2014-05-20T20:37:5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d v="2016-07-21T13:41:0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d v="2014-06-01T12:07:0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d v="2016-05-18T11:15: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d v="2014-06-17T19:38:0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d v="2015-09-09T04:24:1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d v="2014-05-01T14:06:5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d v="2014-10-05T12:33:4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d v="2014-08-18T08:00: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d v="2015-06-20T14:35: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d v="2015-07-15T13:11:5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d v="2014-08-27T10:03:0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d v="2014-12-16T16:52:2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d v="2015-04-03T13:41:4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d v="2015-08-13T14:41:0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d v="2015-11-09T19:36:0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d v="2014-07-08T07:22:2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d v="2014-10-16T22:57:1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d v="2015-11-16T18:08:0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d v="2014-06-22T11:09:2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d v="2014-07-22T02:01:5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d v="2016-01-07T14:00: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d v="2016-04-01T10:03:3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d v="2015-10-09T10:51:4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d v="2014-07-21T02:43:2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d v="2015-04-04T02:00: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d v="2015-03-05T02:22:0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d v="2015-01-28T11:37:5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d v="2013-04-10T20:22:2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d v="2014-04-24T20:07:4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d v="2014-05-30T00:08:0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d v="2014-09-05T08:39:1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d v="2014-11-28T10:20: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d v="2014-06-12T13:58:0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d v="2014-08-22T21:22:1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d v="2016-03-28T09:58:2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d v="2015-11-15T18:09:3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d v="2014-10-20T14:40: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d v="2015-01-29T07:24:2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d v="2015-09-23T23:14:0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d v="2014-12-22T13:04:1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d v="2015-07-11T17:17:1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d v="2014-06-17T11:50: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d v="2014-03-21T08:10: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d v="2015-11-25T12:07:0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d v="2016-05-06T18:15: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d v="2015-05-25T08:10: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d v="2015-03-26T14:59:2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d v="2014-10-20T12:52:5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d v="2015-08-14T00:39:3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d v="2014-03-03T16:38:3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d v="2013-05-15T14:32:3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d v="2013-02-06T14:11:1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d v="2013-12-04T16:53:3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d v="2013-06-07T19:26:2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d v="2014-07-15T14:42:3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d v="2016-06-18T15:23:4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d v="2012-06-15T09:00: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d v="2014-01-24T08:39:5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d v="2011-08-30T23:30: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d v="2011-07-06T16:30: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d v="2012-03-29T01:30: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d v="2012-10-25T19:14:4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d v="2011-02-13T13:09:4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d v="2015-12-22T06:41:3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d v="2013-03-24T00:01:1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d v="2011-10-28T11:35: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d v="2012-03-28T22:28:3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d v="2016-08-22T12:32:0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d v="2014-03-26T13:38:1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d v="2013-11-04T21:00: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d v="2012-07-09T22:48:4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d v="2011-09-09T14:41:0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d v="2015-02-07T09:46:2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d v="2011-04-15T13:11:2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d v="2011-08-23T22:00: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d v="2015-10-14T08:20: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d v="2010-05-24T07:56:4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d v="2014-05-27T10:48:5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d v="2013-05-08T13:03:1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d v="2011-06-12T02:08:1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d v="2011-03-17T04:39:2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d v="2016-12-16T23:46:2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d v="2012-06-05T15:35: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d v="2014-03-18T12:13:4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d v="2012-01-26T19:07:2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d v="2010-05-26T10:54:0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d v="2011-06-11T22:14:4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d v="2012-11-01T14:04:3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d v="2013-12-23T16:39:5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d v="2012-10-15T13:04:4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d v="2012-12-31T13:38:3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d v="2010-11-22T22:08:5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d v="2014-02-12T14:20: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d v="2011-03-10T11:41:0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d v="2016-04-25T12:23:4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x v="106"/>
    <d v="2012-03-19T13:38:2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d v="2011-04-02T18:34:4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d v="2013-04-01T09:42:5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d v="2011-01-26T19:37:1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d v="2013-10-10T17:47:3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d v="2015-05-01T02:59:4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d v="2014-03-19T20:01:5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d v="2011-07-29T13:12:0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d v="2011-11-14T01:34:4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d v="2012-01-10T12:44:0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d v="2011-02-21T06:55: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d v="2010-03-11T15:02:2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d v="2011-06-28T20:17:1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d v="2011-07-14T20:39:4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d v="2016-09-02T20:11:4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d v="2015-04-02T11:55: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d v="2016-08-11T05:21:4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d v="2014-09-22T13:46:0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d v="2015-04-20T17:17:2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d v="2016-12-05T18:51:2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d v="2015-05-11T09:08:5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d v="2015-03-04T09:59:0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d v="2016-09-15T00:28:1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d v="2014-08-31T17:29:4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d v="2014-05-19T16:58:1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n v="1466453161"/>
    <x v="131"/>
    <d v="2016-06-20T15:06:0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d v="2014-09-23T14:30: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d v="2016-05-01T14:23:0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d v="2015-08-05T16:50: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d v="2014-05-29T04:09:5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d v="2015-04-02T04:50: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d v="2015-08-23T08:46:3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d v="2015-07-01T01:10: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d v="2015-07-02T17:06:1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d v="2015-02-17T23:45: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d v="2015-04-15T22:40: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d v="2014-10-26T16:26:1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d v="2016-07-07T20:32:2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d v="2015-02-12T13:17:5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d v="2015-07-15T08:00: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d v="2016-11-18T19:23:1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d v="2014-11-26T13:25: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d v="2016-01-28T01:45: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d v="2014-11-24T23:07:5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d v="2015-03-26T22:53:0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d v="2015-04-19T08:13:1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d v="2014-08-23T20:51:4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d v="2014-10-21T09:04:0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d v="2015-04-21T08:08:1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d v="2015-06-13T08:25: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d v="2014-06-03T21:59: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d v="2016-01-27T16:52:5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d v="2014-09-21T20:50: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d v="2016-05-24T05:25: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d v="2015-06-16T16:54:5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d v="2014-06-02T11:29:5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d v="2014-07-14T22:02:3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d v="2015-08-27T18:04:1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d v="2014-07-21T13:18:2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d v="2015-12-13T10:48:4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d v="2016-12-16T20:49:2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d v="2015-06-05T17:15: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d v="2015-02-17T15:02:5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d v="2014-09-18T07:07:3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d v="2015-07-31T18:28:0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d v="2016-06-12T23:20: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d v="2015-02-12T04:28:4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d v="2015-01-29T08:45: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d v="2015-03-09T13:12:5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d v="2014-08-04T13:40: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d v="2015-07-06T14:46:3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d v="2015-03-06T20:08:4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d v="2015-10-27T17:55: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d v="2016-02-02T20:55: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d v="2015-03-04T18:47:2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d v="2015-05-23T12:48:1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d v="2016-12-07T19:17:1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x v="183"/>
    <d v="2014-10-27T14:26:5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d v="2014-07-05T13:59:2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x v="185"/>
    <d v="2016-07-19T16:52:1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d v="2017-02-01T14:30: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d v="2015-06-27T00:37:3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d v="2014-08-05T23:23:3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d v="2016-07-05T11:34:3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x v="190"/>
    <d v="2016-06-06T10:37:2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d v="2015-08-23T05:35: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d v="2014-09-17T14:00: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d v="2014-09-29T17:26:0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d v="2016-01-06T18:55: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d v="2015-05-11T11:05: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d v="2015-09-12T08:01:3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d v="2017-01-06T15:21:4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d v="2014-09-05T04:12:0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d v="2016-08-01T21:58:2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d v="2014-08-15T21:00: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d v="2015-01-19T14:38:4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x v="202"/>
    <d v="2015-09-08T17:16:0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d v="2014-11-30T15:21:0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d v="2016-07-05T09:00: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d v="2015-09-01T10:10: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d v="2016-07-15T19:06:2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d v="2014-12-04T23:43:5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d v="2014-11-16T03:52:4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d v="2015-06-10T17:08:5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d v="2015-09-01T20:33:1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d v="2015-08-19T22:50: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d v="2016-02-16T16:08:4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d v="2015-07-17T09:15: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d v="2015-01-05T10:22:2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d v="2016-01-06T00:31:2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d v="2015-03-03T18:00: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x v="217"/>
    <d v="2014-11-27T10:22:2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d v="2015-03-16T10:04:4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d v="2016-02-29T02:50: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d v="2015-07-10T10:27:1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x v="221"/>
    <d v="2015-01-27T15:06:0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d v="2015-01-27T13:28:3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d v="2016-04-21T20:09:1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d v="2015-05-11T00:38:4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d v="2016-03-09T18:04:1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d v="2015-04-12T10:59:0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d v="2015-06-09T16:27:2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d v="2015-04-02T11:28:2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d v="2016-01-14T17:24:5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d v="2015-05-05T13:39:1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d v="2015-12-03T18:00: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d v="2015-01-28T14:49:0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d v="2016-08-30T16:52:5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d v="2015-05-11T19:50: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d v="2015-06-09T16:48:1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d v="2015-11-12T21:01:3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d v="2016-01-08T08:51:0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d v="2016-12-09T18:06:0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d v="2015-10-19T21:38:5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d v="2013-03-21T12:00: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d v="2014-11-06T11:45: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d v="2011-11-15T06:49:5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d v="2014-01-22T20:08:2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d v="2010-02-04T02:45: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d v="2012-07-16T20:16:2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d v="2010-10-29T03:43:2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d v="2010-09-09T09:30: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d v="2011-11-23T13:35: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d v="2010-06-03T17:10: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d v="2013-05-07T08:34:5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d v="2012-04-14T13:54:0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d v="2010-03-29T10:54:1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d v="2012-01-16T10:37:1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d v="2015-09-16T17:51:5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d v="2011-02-14T07:38:0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d v="2013-02-14T13:27:4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d v="2016-04-19T10:02:4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d v="2011-05-18T20:14:2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d v="2015-03-09T12:42:4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d v="2010-06-01T13:07:5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d v="2012-04-18T16:15: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d v="2011-01-12T00:57:0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d v="2012-08-28T17:54:5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d v="2012-04-11T09:53:1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d v="2010-03-30T00:53:5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d v="2010-01-26T23:11:4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d v="2014-05-26T05:51:3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d v="2011-09-22T22:39:3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d v="2017-01-22T23:43:4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d v="2011-04-04T15:47:5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d v="2013-12-03T21:24:2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d v="2010-02-26T16:36:3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d v="2011-06-03T06:57:4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d v="2012-03-01T16:53:4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d v="2012-10-10T19:46:0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d v="2012-02-27T20:57:5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d v="2015-04-23T16:23:3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d v="2012-09-11T19:58:5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d v="2017-01-24T00:51:3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d v="2014-04-15T09:10: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d v="2009-05-16T22:55: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d v="2010-01-16T17:04:5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d v="2011-05-12T12:02:2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d v="2011-12-27T12:43:0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d v="2013-08-20T13:08:4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d v="2013-02-08T14:35: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d v="2012-10-02T01:40: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d v="2012-05-21T23:03:1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d v="2013-10-03T05:57:1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d v="2010-12-14T03:51:3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d v="2013-04-12T13:27:2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d v="2011-09-26T14:16:3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d v="2014-03-21T11:01:5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d v="2010-06-13T21:01:3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d v="2013-09-01T19:06:4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d v="2012-08-13T06:24:4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d v="2015-03-26T12:28:2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d v="2014-03-11T06:07:2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d v="2010-10-18T00:24:2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d v="2011-03-24T18:02:1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d v="2013-02-07T12:42:1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d v="2012-01-25T15:33:5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d v="2012-05-02T20:42:2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d v="2012-07-23T21:16:3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d v="2012-02-09T10:07:2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d v="2013-02-28T15:05: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x v="307"/>
    <d v="2013-01-08T17:40: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d v="2011-01-24T11:40: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d v="2012-08-13T13:02:1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d v="2011-10-04T23:23:4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d v="2011-11-21T00:16:3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d v="2013-03-15T16:03:5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d v="2010-06-28T00:28:1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d v="2013-01-30T14:59:4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d v="2012-07-23T13:32:1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d v="2014-11-07T17:09:5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d v="2013-11-11T11:14:4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d v="2013-02-24T19:55: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d v="2009-11-06T15:07:0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d v="2015-11-23T08:13:5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d v="2016-10-04T05:43:0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d v="2016-04-13T08:40: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d v="2016-11-23T02:42:4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d v="2015-06-29T10:01:4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d v="2016-11-14T23:30: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d v="2017-02-09T02:33:2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d v="2015-02-23T00:38:4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d v="2015-10-01T17:43:0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d v="2015-10-14T06:12:0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d v="2013-04-15T07:22:4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d v="2016-05-17T08:57:1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d v="2015-09-16T11:19:3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d v="2016-03-08T10:16:3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d v="2015-04-07T11:22:3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d v="2015-04-07T12:41:5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d v="2015-10-14T09:18:3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d v="2015-02-11T22:05: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d v="2016-07-08T13:08:1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d v="2015-03-30T13:14:2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d v="2017-02-06T11:03:2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d v="2014-09-12T16:06:3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d v="2016-03-30T13:44:2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d v="2014-10-14T12:42:2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d v="2015-04-17T18:18:1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d v="2015-04-20T17:39:5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d v="2015-09-14T07:00: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d v="2015-10-15T06:53:2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d v="2015-07-22T09:05: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d v="2017-01-25T06:58:2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d v="2016-08-03T20:35: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d v="2016-02-27T18:09:1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d v="2014-09-07T23:01:0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d v="2015-10-20T14:00: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d v="2016-03-09T14:52:0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d v="2014-10-31T02:03:1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d v="2016-02-15T14:16:3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d v="2015-03-15T00:19: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d v="2016-05-17T15:38:4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d v="2014-10-22T20:41:3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d v="2015-06-08T16:33:0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d v="2014-10-23T19:01:4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d v="2014-07-17T00:03:1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d v="2010-03-18T12:52:1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d v="2014-05-21T15:37:5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d v="2014-01-29T09:33:1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d v="2012-04-20T14:01:5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d v="2013-03-22T08:51:1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d v="2015-02-08T09:32:0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d v="2011-12-16T08:14:2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d v="2016-12-07T14:05: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d v="2012-12-18T13:25: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d v="2016-02-25T08:50: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d v="2012-06-18T16:53:1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d v="2011-08-02T16:20: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d v="2014-01-18T18:38:3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d v="2016-07-25T05:51:5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d v="2015-10-15T01:01:0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d v="2016-01-01T08:43:2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d v="2012-03-19T11:31:1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d v="2015-12-29T12:16:3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d v="2012-06-25T11:45: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d v="2012-08-23T12:01:4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d v="2014-04-25T21:49:1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d v="2014-12-07T13:45: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d v="2014-10-22T09:01:4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d v="2015-07-26T17:49:5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d v="2015-07-15T11:14:1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d v="2016-06-27T20:49:4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d v="2014-02-03T20:30: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d v="2015-04-17T19:52:5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d v="2011-11-17T20:00: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d v="2011-08-08T12:12:5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d v="2013-09-09T12:00: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d v="2016-02-17T14:38:0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d v="2012-03-22T16:49:2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d v="2012-06-22T08:33:2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d v="2010-07-20T13:38:0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d v="2015-03-15T14:02:0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d v="2016-11-13T16:01:0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d v="2014-04-16T10:15: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d v="2011-07-08T15:12:5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d v="2015-10-15T07:56:5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d v="2011-06-24T02:27:2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d v="2014-01-07T10:04:2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d v="2014-02-03T21:02:1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d v="2011-04-04T22:53:5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d v="2011-09-20T15:54:1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d v="2013-09-26T12:39:5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d v="2016-06-22T15:42:2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d v="2015-04-19T18:33:1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d v="2013-11-19T23:13:2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d v="2012-07-09T12:49:3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d v="2012-06-19T16:03:3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d v="2013-09-11T20:31:0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d v="2014-09-22T15:26:4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d v="2014-01-09T04:30: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d v="2013-03-27T18:17:4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d v="2015-06-23T01:46:3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d v="2013-04-30T15:13:0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d v="2014-02-12T00:40: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d v="2015-06-22T06:47:3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d v="2014-08-12T01:14:5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d v="2013-05-06T17:13:5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d v="2012-01-26T04:01:3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d v="2015-09-28T15:40: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d v="2016-01-31T12:05: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d v="2015-10-08T16:49:0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d v="2014-05-19T13:24:0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d v="2009-09-14T16:38:0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d v="2013-08-26T21:34:2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d v="2016-06-05T15:54:4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d v="2015-08-22T12:26:2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d v="2015-08-12T10:07:0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d v="2013-10-29T15:01:4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d v="2013-08-14T12:56:2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d v="2013-07-01T03:41:5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d v="2016-08-09T02:38:4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d v="2015-10-19T01:15: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d v="2014-10-07T13:16:5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d v="2016-02-23T18:39:1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d v="2013-10-03T14:03:1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n v="1421788783"/>
    <x v="442"/>
    <d v="2015-01-20T16:19:4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d v="2014-01-10T19:21:4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d v="2011-12-17T16:46:0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d v="2015-05-06T03:02:5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d v="2015-02-01T21:00: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d v="2013-02-26T08:19:2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d v="2014-04-24T13:11:3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d v="2013-09-17T08:38:0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d v="2014-01-15T17:43:2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d v="2013-12-26T12:09: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d v="2015-04-13T11:53:3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d v="2015-02-03T14:47:5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d v="2014-10-26T12:12:5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d v="2012-03-02T19:03:4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d v="2013-09-30T11:40: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d v="2014-07-17T13:25: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d v="2013-04-14T11:47:4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d v="2011-09-14T10:22:0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d v="2014-04-30T08:01:1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d v="2013-05-13T15:19:2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d v="2011-06-10T22:02:2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d v="2011-07-26T12:02:3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d v="2016-04-28T15:22:1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d v="2014-06-10T21:52:5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d v="2012-08-08T17:37:4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d v="2012-08-14T11:18:5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d v="2012-05-11T23:01:2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d v="2014-07-07T18:45: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d v="2013-11-26T23:01:2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d v="2014-03-05T12:19:3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d v="2014-07-24T17:08:3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d v="2014-08-18T11:45: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d v="2017-01-18T02:53:4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d v="2015-04-05T21:04:0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d v="2014-04-28T18:24:0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d v="2012-03-19T15:02:1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d v="2015-03-02T16:51:4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d v="2014-09-22T04:47:1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d v="2013-07-10T07:00: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d v="2012-09-10T11:08:0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d v="2016-03-18T16:31:3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d v="2012-11-29T23:44:3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d v="2015-09-25T17:32:5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d v="2013-04-17T07:08:1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d v="2014-05-02T17:37:1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d v="2016-10-26T09:16:3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d v="2016-12-09T20:18:2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d v="2011-12-05T06:33:3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x v="490"/>
    <d v="2012-07-23T18:14:4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d v="2015-12-28T18:34:5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d v="2016-08-13T19:50: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d v="2015-04-20T12:25: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d v="2014-06-09T14:56:0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d v="2015-06-16T14:51:4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d v="2013-12-12T17:21:1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x v="497"/>
    <d v="2014-11-01T19:54:2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d v="2011-11-11T13:17:2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d v="2009-08-18T16:29:2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d v="2010-03-10T16:15: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d v="2011-06-09T00:37:3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d v="2012-02-17T08:17:0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d v="2014-12-18T07:38:2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d v="2012-02-10T18:36:2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d v="2015-11-09T21:21:2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d v="2013-07-11T08:15: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d v="2012-09-04T18:00: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d v="2012-03-26T19:35: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d v="2015-05-29T10:09:3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d v="2016-01-30T23:13:5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d v="2013-03-07T02:16:2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d v="2016-10-06T12:48:4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d v="2016-07-01T10:41:4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d v="2014-07-10T09:44:0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d v="2015-11-19T06:46:4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d v="2015-03-28T13:41:2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d v="2017-01-03T09:46:0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d v="2015-08-07T09:47:0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d v="2012-11-05T04:23:4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d v="2015-11-10T11:51:0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d v="2016-10-02T21:13:3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d v="2016-02-29T19:58:4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d v="2015-08-21T22:11:1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d v="2016-05-02T12:12:4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d v="2014-07-30T04:37:2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d v="2015-07-07T09:12:2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d v="2017-01-17T23:56:0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d v="2015-05-31T17:05: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d v="2016-12-20T19:44:5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d v="2015-06-02T09:11:0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d v="2016-11-01T20:33:4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d v="2016-04-12T19:10: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d v="2016-04-22T05:26:0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d v="2015-09-23T14:27:5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d v="2016-12-07T08:05: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d v="2015-06-24T03:16:4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d v="2015-10-05T13:26:3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d v="2016-04-13T14:04:2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d v="2016-06-13T20:11:4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d v="2015-01-05T14:36:4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d v="2015-09-28T20:07:1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d v="2016-03-04T12:41:5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d v="2014-10-01T21:12:4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d v="2016-06-04T10:46:0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d v="2015-10-06T09:13:0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d v="2015-09-02T11:01:5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d v="2016-01-11T11:42:4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d v="2015-09-29T16:40: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d v="2015-06-08T10:17:0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d v="2017-01-18T11:17:2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d v="2015-06-18T01:37:0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d v="2015-11-10T09:48:1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d v="2014-10-15T12:16:3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d v="2014-09-19T11:26:1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d v="2016-05-13T03:29:0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d v="2015-12-07T15:38:3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d v="2016-11-02T17:36:4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d v="2015-02-22T16:11:4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d v="2015-11-13T01:47:4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d v="2014-11-17T13:30: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d v="2015-09-21T10:48:3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d v="2016-11-18T04:20: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d v="2015-01-17T20:40: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d v="2016-02-11T17:37:5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d v="2015-06-10T13:50: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d v="2016-06-14T11:25: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d v="2014-12-02T15:13:1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d v="2015-12-10T17:07:0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d v="2015-12-02T15:20: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d v="2016-01-19T14:09:2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d v="2015-07-07T14:35: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d v="2015-10-05T12:11:2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d v="2014-11-19T20:12:1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d v="2016-09-19T05:38:2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d v="2015-05-14T11:37:2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d v="2015-01-27T06:19:1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d v="2016-03-21T09:08:2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d v="2015-08-14T08:53:1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d v="2014-11-25T15:27:0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d v="2016-08-23T16:47:4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d v="2015-07-02T19:18:2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d v="2015-02-20T12:45: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d v="2015-02-17T17:31:2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d v="2015-02-14T12:11:5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d v="2015-10-06T04:22:5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d v="2015-01-16T15:30: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d v="2015-03-17T13:10: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d v="2016-09-18T13:28:0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x v="589"/>
    <d v="2015-06-23T09:44:5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d v="2016-01-08T08:18:5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d v="2015-06-22T08:02:1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d v="2014-11-03T00:34:2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d v="2015-03-07T11:15: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d v="2016-03-17T13:43:2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d v="2015-03-19T20:40: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d v="2016-10-03T16:31:3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d v="2016-06-24T11:55: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d v="2014-11-04T19:03:0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d v="2015-02-12T14:30: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d v="2015-03-10T14:09:2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d v="2014-11-26T15:35: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d v="2015-05-19T14:03:3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d v="2014-07-15T10:20: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d v="2014-07-28T19:50: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d v="2015-07-09T03:35: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d v="2015-04-08T10:36:4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d v="2015-10-23T14:48:5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d v="2015-05-16T17:06:2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d v="2015-10-29T19:49:0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d v="2015-03-23T14:56:2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d v="2015-11-20T08:27:1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d v="2016-08-02T19:45: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d v="2015-08-31T06:55: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d v="2016-05-24T20:29:0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d v="2015-08-25T21:55: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d v="2017-01-26T04:01:4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d v="2015-03-24T03:14:0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d v="2015-11-09T14:26:4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d v="2014-09-26T10:36:3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d v="2014-07-11T12:12:1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d v="2016-06-07T18:42:1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d v="2016-06-11T13:35: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d v="2015-04-27T19:13:1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d v="2015-04-14T18:44:0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d v="2017-02-24T16:29:3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d v="2015-07-13T08:25: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d v="2016-01-15T02:21:5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d v="2014-06-13T11:37:3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d v="2016-04-14T10:18:2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d v="2015-08-07T09:52:0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d v="2016-04-29T13:32:0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d v="2015-10-26T10:49:2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d v="2016-05-17T02:11:0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d v="2015-01-27T17:17:0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d v="2015-03-12T21:12:4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d v="2015-05-07T05:55: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d v="2017-01-27T18:05:18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n v="1485267262"/>
    <x v="638"/>
    <d v="2017-01-24T09:14:2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d v="2014-08-14T08:59:5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d v="2016-11-09T05:05: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d v="2015-07-14T08:40: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d v="2015-07-14T10:37:5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d v="2015-04-06T10:24:3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d v="2014-09-16T10:58:5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d v="2016-07-12T19:37:5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d v="2014-07-12T15:27:4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d v="2016-02-16T13:25: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d v="2014-09-09T11:38:2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d v="2014-08-26T16:53:3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d v="2014-10-19T19:53:0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d v="2014-11-12T19:25: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d v="2016-11-01T11:34:1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d v="2015-07-14T09:50: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d v="2015-06-08T17:58:3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d v="2015-02-10T17:58:3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d v="2016-02-17T14:18:3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d v="2015-11-23T15:17:5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d v="2015-06-23T22:51:2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x v="659"/>
    <d v="2015-07-24T09:14:5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d v="2014-10-10T12:47:5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d v="2016-09-23T10:29:1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d v="2014-12-17T05:30: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d v="2015-06-18T15:14:1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d v="2015-03-14T10:59:3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d v="2016-11-14T12:04:2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d v="2014-07-18T14:58:1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d v="2016-09-19T03:57:4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d v="2015-03-27T14:57:0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d v="2016-06-06T10:00: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d v="2016-05-16T12:02:0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d v="2014-12-11T11:37:3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d v="2014-12-01T00:16:0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d v="2014-07-18T15:10: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d v="2014-06-12T21:47:0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d v="2014-12-02T17:20: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d v="2015-01-08T13:26:2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d v="2016-05-14T04:41:3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d v="2016-04-21T04:02:1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d v="2016-07-05T11:41:4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d v="2014-08-13T07:02:1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d v="2016-09-26T14:20: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d v="2017-02-12T13:22:0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d v="2016-09-21T16:36:0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d v="2014-06-19T06:21:3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d v="2014-11-28T15:47:5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d v="2015-07-04T11:09:3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d v="2016-12-07T13:00: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d v="2015-09-14T21:30: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d v="2016-11-01T11:01:3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d v="2016-07-28T10:14:0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d v="2015-06-02T19:40: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d v="2016-11-22T04:01:0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d v="2015-03-31T14:23:4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d v="2017-01-02T10:55: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d v="2014-10-01T07:30: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d v="2014-06-25T17:15: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d v="2016-01-19T07:33:0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d v="2014-08-15T17:20: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d v="2013-10-16T06:39:0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d v="2016-12-11T11:31:2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d v="2014-06-23T10:54:4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d v="2016-10-25T12:26:2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d v="2016-12-07T17:49:0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d v="2016-12-21T23:37:4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d v="2016-12-22T06:47:5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d v="2016-11-02T18:53:0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d v="2016-11-22T10:55: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d v="2014-07-15T08:56:4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d v="2014-11-04T19:59:1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d v="2014-07-17T18:38:2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d v="2016-11-04T06:01:0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d v="2016-01-15T11:20: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d v="2016-05-06T07:42:1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d v="2016-12-30T13:54:4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d v="2015-09-25T21:10: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d v="2014-10-28T10:48:2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x v="717"/>
    <d v="2014-08-06T15:30: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d v="2017-01-17T15:17:2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d v="2016-02-08T19:57:5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d v="2012-01-01T10:34:5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d v="2014-06-17T08:43:2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d v="2012-03-09T14:19:3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d v="2015-06-29T14:35: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d v="2011-05-31T10:19:2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d v="2015-11-13T10:01:5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d v="2013-03-12T20:01:2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d v="2012-12-03T19:29:0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d v="2011-07-07T15:05: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d v="2012-07-20T23:27:4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d v="2011-11-07T12:53:1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d v="2011-12-02T14:05: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d v="2013-07-31T05:11:0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d v="2013-11-20T05:04:5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d v="2015-04-07T22:57:0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d v="2014-11-02T19:42:2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d v="2013-11-01T12:37:2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d v="2014-01-28T01:36:2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d v="2014-10-31T09:29:5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d v="2014-07-09T07:03:4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d v="2015-06-06T22:31:2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d v="2013-05-07T10:33:2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d v="2014-02-19T17:01:5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d v="2012-03-22T12:01:2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d v="2012-11-13T17:58:2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d v="2013-04-03T08:44:0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d v="2012-09-04T20:01:4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d v="2014-12-15T08:10: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d v="2014-07-11T15:19:2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d v="2016-12-29T17:35: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d v="2013-01-25T16:04:3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d v="2011-06-19T10:07:5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d v="2016-09-26T05:06:5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d v="2015-01-15T09:09:5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d v="2012-12-06T12:58:4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d v="2013-04-19T09:31:1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d v="2011-02-16T13:24:1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d v="2012-11-21T20:18:3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d v="2010-09-08T15:04:2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d v="2014-05-30T02:55: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d v="2016-10-27T13:20: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d v="2014-01-03T13:02:0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d v="2016-11-16T15:36:1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d v="2013-07-16T05:43:2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d v="2015-08-10T23:09:2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d v="2014-09-19T08:01:2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d v="2015-01-17T13:48:0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d v="2015-04-20T22:26:5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d v="2013-11-15T23:58:1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d v="2013-11-26T18:54:5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d v="2013-01-15T18:59:2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d v="2015-12-11T14:46:4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d v="2009-09-11T20:21:5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d v="2015-04-06T12:39:4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d v="2014-01-24T13:43:3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d v="2011-11-15T20:26:3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d v="2015-09-03T11:27:2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d v="2013-07-01T18:32:5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d v="2014-03-31T11:51:2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d v="2010-09-15T11:25: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d v="2011-04-03T11:10: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d v="2013-05-08T19:01:1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d v="2012-07-26T13:11:4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d v="2012-03-19T13:34:0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d v="2014-02-04T22:35: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d v="2013-01-29T09:15: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d v="2012-03-14T20:20: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d v="2013-10-02T10:03:4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d v="2012-05-29T19:09:4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d v="2013-01-02T23:28:0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d v="2013-01-01T20:08:5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d v="2013-10-10T13:44:0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d v="2013-10-08T15:58:0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d v="2013-06-17T12:47:2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d v="2011-07-11T21:45: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d v="2012-02-24T09:42:4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d v="2013-08-16T16:11:2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d v="2012-03-28T18:51:2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d v="2014-08-31T09:09:4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d v="2012-03-28T11:00: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d v="2014-08-12T05:24:1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d v="2011-06-01T14:05: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d v="2012-08-01T19:32:0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d v="2011-05-02T17:47:5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d v="2011-07-05T21:32:0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d v="2011-05-27T14:45: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d v="2011-08-08T11:35: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d v="2017-01-24T10:05: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d v="2014-11-18T21:24:4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d v="2013-12-20T15:00: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d v="2012-08-01T20:21:0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d v="2013-06-18T10:26:4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d v="2013-01-07T19:25: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d v="2012-06-20T18:02:4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d v="2011-05-16T12:50: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d v="2014-10-02T17:01:4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d v="2013-03-08T15:54:0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d v="2012-01-17T09:23:3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d v="2012-07-30T16:11:2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x v="819"/>
    <d v="2013-12-11T18:57:3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d v="2014-05-09T15:12:2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d v="2015-03-30T17:07:4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d v="2012-09-05T17:44:1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d v="2015-02-20T18:20: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d v="2010-03-13T00:48:3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d v="2012-10-04T02:21:2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d v="2012-03-04T19:55: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d v="2012-01-19T06:21:4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d v="2012-06-12T20:13:0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d v="2016-05-14T14:14:0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d v="2013-02-20T07:37:0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d v="2012-03-28T10:31:3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d v="2011-11-22T11:12:1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x v="833"/>
    <d v="2014-03-20T16:04:3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d v="2013-05-28T14:44:5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d v="2012-04-06T05:59:1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d v="2013-09-06T20:21:5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d v="2014-04-01T18:57:4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d v="2011-12-18T16:33:0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d v="2012-08-23T13:19:1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d v="2016-08-25T00:26:2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d v="2014-10-11T15:07:4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d v="2013-09-09T09:13:0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d v="2016-11-21T01:11:2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d v="2014-09-23T11:25: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d v="2016-07-26T23:56:3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d v="2014-02-24T04:24:1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x v="847"/>
    <d v="2015-06-10T14:09:3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d v="2015-03-15T14:00: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d v="2015-02-15T22:34:2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d v="2016-03-23T14:51:5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d v="2016-06-01T16:07:3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d v="2016-10-13T14:19:5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d v="2015-01-17T14:58:2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d v="2016-11-28T00:05: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d v="2016-06-23T22:00: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d v="2016-08-27T02:29:1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d v="2015-10-14T08:57:1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d v="2015-03-16T12:53:3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d v="2015-05-04T14:41:0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d v="2013-10-23T06:35: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d v="2016-08-17T18:10: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d v="2013-10-12T08:19:0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d v="2012-01-12T21:49:2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d v="2013-09-23T21:33:5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d v="2012-11-17T13:33:1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d v="2015-01-21T10:18:3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d v="2009-10-01T21:31:4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d v="2013-12-07T19:39:5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d v="2013-03-09T15:17:3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d v="2013-08-01T19:32:0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d v="2013-10-30T08:28:1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d v="2011-01-24T14:48:4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d v="2012-10-01T23:00: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d v="2013-04-04T09:00: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d v="2015-09-01T12:22:1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d v="2013-01-02T06:55: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d v="2013-11-19T13:56:0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d v="2010-11-23T00:35: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d v="2012-05-08T14:55: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d v="2012-09-27T02:42:1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d v="2011-11-30T01:01:2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d v="2011-08-04T15:39:1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d v="2016-01-02T17:27:1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d v="2012-03-13T14:15: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d v="2016-12-09T17:35: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d v="2016-08-21T15:53:3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d v="2012-04-27T18:00: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d v="2011-07-27T13:04:4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d v="2014-09-05T13:49:0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d v="2013-10-22T11:46:1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d v="2014-07-21T19:45: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d v="2010-05-05T23:48:0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d v="2015-03-02T16:32:4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d v="2016-05-06T18:33:3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d v="2010-09-09T22:03:4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d v="2015-08-02T15:57:0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d v="2012-10-29T11:31:4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d v="2011-12-01T13:11:5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d v="2011-04-12T21:22:4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d v="2016-02-29T15:23:2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d v="2010-04-23T14:28:3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d v="2014-07-09T18:10: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d v="2012-08-28T14:06:2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d v="2015-12-03T20:55: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d v="2010-11-25T00:45: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d v="2014-02-10T23:33:1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d v="2011-08-11T23:37:0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d v="2010-06-11T14:14:1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d v="2012-06-21T11:34:0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d v="2017-01-02T08:05: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d v="2014-01-02T19:07:2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d v="2012-10-11T21:37:2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d v="2012-04-04T22:20: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d v="2012-07-26T13:19:0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d v="2012-01-29T11:18:3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d v="2010-09-13T15:28:5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d v="2014-06-12T17:38:5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d v="2014-11-01T16:59:2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x v="919"/>
    <d v="2012-11-14T10:24:0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d v="2013-10-15T11:07:0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d v="2011-10-30T23:06:1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d v="2014-08-27T07:43:1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d v="2014-10-22T18:02:0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d v="2013-01-14T17:37:4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d v="2013-10-28T16:08:3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d v="2010-06-08T19:28:5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d v="2012-04-14T14:44:5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d v="2012-09-28T15:41:5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d v="2012-03-10T00:42:4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d v="2010-05-14T16:58:2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d v="2014-02-10T03:38:2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d v="2013-02-05T18:15: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d v="2014-03-12T23:03:2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d v="2014-04-04T12:41:2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d v="2015-12-30T03:00: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d v="2011-12-05T19:34:4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d v="2013-10-04T14:09:1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d v="2012-08-03T06:30: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d v="2013-05-22T13:18:5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d v="2015-06-26T19:12:0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d v="2017-01-10T21:19:0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d v="2016-01-13T15:14:2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d v="2016-10-30T11:01:4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d v="2016-03-15T09:00: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d v="2016-12-28T15:57:0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d v="2016-08-10T13:00: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d v="2016-05-01T13:45: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d v="2016-02-11T14:52:4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d v="2015-12-22T20:02:5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d v="2015-12-18T13:01:0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x v="951"/>
    <d v="2016-04-20T10:41:1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d v="2016-10-19T09:43:3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d v="2014-12-25T22:56:3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d v="2015-07-09T15:00: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d v="2016-08-04T02:05: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d v="2015-02-25T16:55: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d v="2016-10-17T08:15: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d v="2015-03-19T14:16:0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d v="2014-12-19T23:11:0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d v="2017-01-31T10:02:3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d v="2017-01-05T11:38:5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d v="2016-01-04T12:05: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d v="2016-09-12T10:15: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d v="2015-07-23T10:05: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d v="2016-09-23T19:24:0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d v="2016-09-06T10:15: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d v="2016-02-22T01:06:1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d v="2014-07-16T15:20: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d v="2017-01-07T02:16:4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d v="2016-12-17T00:17:3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d v="2015-04-17T12:01:0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d v="2014-08-05T15:46:3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d v="2015-09-09T19:21:3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d v="2016-02-24T12:59:1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d v="2016-04-29T11:43:0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d v="2015-06-29T20:24:5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d v="2016-01-22T17:36:3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d v="2016-01-26T02:25: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d v="2016-05-16T05:00: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d v="2014-10-16T16:42:0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d v="2014-07-10T17:43:4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d v="2016-09-02T13:04:4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d v="2016-07-23T11:01:2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d v="2015-02-25T21:46:4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d v="2015-12-01T18:13:3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d v="2015-11-16T13:25: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d v="2014-05-14T02:04:1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d v="2016-09-01T03:33:4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x v="989"/>
    <d v="2016-08-29T17:24:5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d v="2014-08-04T13:49:2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d v="2016-06-17T13:09:4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d v="2016-03-08T17:11:5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d v="2016-10-09T18:09:2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d v="2014-10-09T01:18:5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d v="2014-11-04T17:34:4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d v="2014-06-27T15:47:4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d v="2014-10-28T21:28:1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d v="2015-10-04T23:03:2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d v="2014-10-14T02:11:3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d v="2017-01-13T20:26: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d v="2016-12-16T12:16:5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d v="2015-11-17T11:25: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d v="2017-02-14T12:01:0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d v="2016-01-19T12:00: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d v="2015-09-29T09:59:4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d v="2014-12-03T19:57:5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d v="2016-11-02T09:00: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d v="2016-11-28T14:25: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d v="2016-05-20T09:30: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d v="2016-07-10T14:54:2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d v="2014-11-03T16:33:1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d v="2016-12-10T05:34: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d v="2015-12-01T15:00: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d v="2014-11-11T19:03:3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d v="2015-10-26T16:04:5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d v="2016-02-21T21:34: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d v="2015-10-12T11:12:1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d v="2016-06-14T06:48:5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d v="2015-01-05T18:22:2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d v="2015-05-02T20:40: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d v="2015-09-24T01:02:5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d v="2015-04-17T10:31:1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d v="2015-05-21T17:04:2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d v="2016-01-01T08:56:0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d v="2015-02-14T15:00: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d v="2016-02-26T04:46:5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d v="2014-09-22T19:49:0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d v="2017-01-20T10:03:2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d v="2015-02-09T12:05: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d v="2016-08-29T06:35: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d v="2015-11-16T13:20: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d v="2016-05-24T11:00: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d v="2016-11-14T12:34:4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d v="2016-07-03T23:00: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d v="2015-01-12T10:23:4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d v="2012-12-06T05:46:3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d v="2015-04-25T14:44:2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d v="2016-02-18T00:33:4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d v="2016-11-17T21:37:2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d v="2016-07-28T12:00: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d v="2014-07-10T20:26:3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d v="2014-07-31T11:42:2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d v="2015-04-20T01:04:1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d v="2015-01-07T17:13:2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d v="2014-07-24T15:59:1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d v="2015-11-11T15:26:0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d v="2014-10-06T14:38:3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d v="2016-08-15T20:16:2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n v="1452680445"/>
    <x v="1049"/>
    <d v="2016-01-13T05:20: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d v="2015-08-15T14:07:5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d v="2014-07-29T19:20: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d v="2016-04-23T14:08:1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d v="2017-02-08T23:08:5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d v="2014-07-11T15:26:3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d v="2016-02-06T18:49:0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d v="2015-02-23T12:16:1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d v="2016-11-04T15:54:4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d v="2015-02-12T16:37:2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x v="1059"/>
    <d v="2015-02-11T13:57:3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d v="2015-03-16T16:54:5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d v="2016-03-03T01:38:2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d v="2016-07-05T14:22:2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d v="2016-07-31T19:44:2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d v="2013-05-23T00:28:2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d v="2014-01-22T04:08:4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d v="2013-06-20T18:06:2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d v="2013-11-21T15:32:1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d v="2016-03-11T03:54:2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d v="2013-10-25T00:30: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d v="2012-09-10T19:17:0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d v="2015-10-18T13:04:5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d v="2014-01-06T14:58:1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d v="2011-09-16T18:09:0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d v="2013-12-04T23:09:0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d v="2012-04-06T16:41:5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d v="2014-07-18T04:04:1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d v="2015-12-14T23:00: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d v="2011-06-06T23:42:0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d v="2016-04-19T08:35: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d v="2014-04-10T22:18:5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d v="2014-12-29T17:14:5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d v="2012-07-11T16:44:4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d v="2014-06-03T10:49:4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x v="1084"/>
    <d v="2014-07-09T16:53:2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d v="2016-02-13T11:06:1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x v="1086"/>
    <d v="2014-07-25T15:48:1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d v="2014-05-16T12:08:0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d v="2014-03-25T14:11:0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d v="2015-05-26T23:32:5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d v="2015-04-28T23:27:3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d v="2016-03-11T14:41:1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d v="2012-12-06T19:37:1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d v="2016-01-27T18:22:1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d v="2011-09-09T12:07:1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d v="2013-07-31T07:53:4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d v="2014-09-03T07:25: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d v="2014-01-21T14:01:1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d v="2014-03-14T13:18:1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d v="2015-04-13T15:04:2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d v="2016-01-14T21:39:3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d v="2016-06-17T13:32:1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d v="2013-10-29T20:05: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d v="2016-04-19T00:19:5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d v="2014-05-12T04:50: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d v="2014-02-21T22:15: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d v="2012-03-05T12:46:1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d v="2014-06-23T15:40: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d v="2012-02-13T10:17:1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d v="2016-10-19T13:03:1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d v="2012-11-07T17:23:4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d v="2015-12-08T23:53:1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d v="2014-11-20T13:13:3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d v="2014-07-15T18:27:0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d v="2013-09-09T03:18:0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d v="2016-02-29T11:41:3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d v="2012-04-10T15:20: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d v="2015-11-25T09:21:5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d v="2014-03-05T22:59:3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d v="2014-03-24T14:01:0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d v="2011-09-13T15:56:4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d v="2016-02-12T17:25: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d v="2013-05-16T11:53:4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d v="2014-03-20T07:34:0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d v="2015-03-31T11:00: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d v="2015-07-27T09:58:5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d v="2016-06-14T02:51:3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d v="2014-10-14T15:30: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x v="1128"/>
    <d v="2014-07-08T10:35: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d v="2016-05-06T01:21:3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d v="2014-09-26T18:55: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d v="2015-11-24T16:47:4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d v="2016-12-01T21:46:1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d v="2014-07-01T04:46:2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d v="2014-11-15T01:50: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d v="2016-07-07T18:44:5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d v="2015-11-19T11:07:0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d v="2016-03-24T14:40: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d v="2017-01-01T16:45: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d v="2014-12-02T03:20: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d v="2015-07-07T06:05: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x v="1141"/>
    <d v="2015-06-09T11:47:3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d v="2015-01-17T19:08:4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d v="2015-11-16T23:38:4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d v="2015-03-29T23:22:0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d v="2014-08-03T12:56:3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d v="2014-03-25T17:52:5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d v="2014-08-20T18:19:4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d v="2016-10-31T23:06:2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d v="2016-05-17T12:02:4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d v="2015-11-09T17:54:3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d v="2015-08-07T21:27:4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x v="1152"/>
    <d v="2015-04-15T12:01:5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d v="2015-05-19T12:08:2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d v="2015-08-06T21:36:4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d v="2014-07-15T13:20: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d v="2015-01-24T20:42:4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d v="2014-10-06T10:04:4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d v="2014-11-08T21:12:0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d v="2015-05-30T12:26:0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d v="2015-02-25T22:43:0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d v="2015-04-28T10:06:2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d v="2014-08-25T11:24:2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d v="2014-07-10T12:22:0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d v="2016-05-19T12:23:0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d v="2014-06-02T00:08:5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d v="2015-05-26T06:39:0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d v="2014-08-12T12:38:1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d v="2016-08-22T20:17:4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d v="2015-01-23T03:29:2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d v="2015-04-30T16:26:1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d v="2014-10-26T14:18:4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d v="2014-07-21T11:22:3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d v="2015-06-28T23:27:3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d v="2016-04-08T15:12:0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d v="2015-06-15T12:28:5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d v="2017-01-10T19:28:1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d v="2014-09-15T10:51:3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d v="2014-07-17T16:44:1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d v="2015-09-28T12:17:0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d v="2014-05-22T14:21:5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d v="2015-01-30T03:08:4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d v="2016-12-24T14:51:2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d v="2016-10-13T15:40: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d v="2017-01-06T09:23:3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d v="2015-05-06T15:45: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d v="2015-04-29T15:43:1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d v="2015-04-15T16:28:4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d v="2016-12-07T11:49:0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d v="2016-06-08T18:29:5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d v="2014-08-01T10:58:4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d v="2016-02-19T09:29:2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d v="2017-01-12T07:09:3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d v="2016-02-09T13:37:3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d v="2015-03-09T06:42:5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d v="2015-10-21T03:20: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d v="2015-11-18T14:38:5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d v="2016-05-13T10:57:1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d v="2015-11-25T09:51:2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d v="2015-06-06T13:30: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d v="2015-03-26T06:27:3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d v="2016-06-15T09:34:0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d v="2015-05-28T01:55: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d v="2015-05-01T09:45: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d v="2015-10-20T12:57:1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d v="2015-05-14T07:09:1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d v="2017-02-06T13:37:3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d v="2016-03-01T05:19:3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d v="2016-02-23T12:01:0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d v="2017-01-26T15:18:2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d v="2015-05-08T17:36:1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d v="2016-05-25T15:47:4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d v="2015-11-10T17:48:1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d v="2016-12-27T13:08:2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d v="2015-04-10T15:10: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d v="2014-04-30T17:09:1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d v="2015-08-31T09:47:3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d v="2016-06-14T14:25: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d v="2015-10-01T10:53:2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d v="2016-09-20T06:05: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d v="2015-07-26T10:05: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d v="2016-11-06T06:24:4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d v="2016-03-01T12:17:2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d v="2016-10-10T23:15: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d v="2014-04-07T08:11:4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d v="2013-08-23T16:44:3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d v="2014-03-17T15:59:4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d v="2014-07-07T17:03:3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d v="2011-07-30T12:30: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d v="2012-03-17T06:02:0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d v="2011-01-25T18:20: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d v="2015-07-08T17:36:0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d v="2013-08-20T15:21:1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d v="2012-01-31T17:46:1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d v="2015-01-03T13:55: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d v="2013-11-04T22:14:5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d v="2012-07-20T11:19:2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d v="2012-08-04T01:47:4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d v="2011-07-07T09:38:5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d v="2011-12-06T18:06:0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d v="2013-05-14T19:57:3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d v="2014-10-11T15:06:2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d v="2011-08-26T22:58:2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d v="2011-05-08T16:06:1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d v="2013-03-22T14:48:4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d v="2014-05-15T09:23:5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d v="2011-10-21T20:02:2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d v="2013-04-06T02:00: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d v="2014-05-08T10:45: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d v="2012-06-07T12:46:5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d v="2014-07-23T10:25: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d v="2011-07-27T14:32:4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d v="2013-09-26T18:42:4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d v="2014-08-04T13:48:2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d v="2010-11-05T09:54:4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d v="2013-11-01T15:17:3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d v="2012-01-13T17:03:5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d v="2011-02-12T21:03:1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d v="2013-08-01T09:40: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d v="2014-05-07T18:17:4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d v="2014-01-27T15:13:4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d v="2013-12-30T03:13:4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d v="2014-01-17T13:18:1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d v="2014-02-21T21:01:1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d v="2013-09-30T10:54:4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d v="2010-10-14T10:43:3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d v="2013-12-12T16:02:2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d v="2013-06-24T09:02:3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d v="2013-08-21T15:17:2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d v="2016-03-16T14:45: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d v="2012-01-25T15:34:0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d v="2013-10-14T11:24:1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d v="2010-04-06T12:52:5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d v="2014-08-01T12:31:3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d v="2012-07-26T11:33:4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d v="2013-07-03T15:49:4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d v="2009-07-13T11:54:0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d v="2012-07-31T08:29:0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d v="2014-05-27T08:19:2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d v="2014-02-11T21:22:5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d v="2010-12-01T13:10: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d v="2013-07-08T12:50: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d v="2013-11-08T06:24:1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d v="2013-02-15T12:13:0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d v="2016-12-08T00:38:0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d v="2015-06-05T08:59:3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d v="2015-02-04T04:13:4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d v="2015-04-13T09:54:1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d v="2016-07-09T22:42:4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d v="2016-12-04T22:14:0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d v="2015-03-23T09:45: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d v="2015-03-01T10:39:5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d v="2015-09-09T13:20: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d v="2015-10-15T11:49:3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d v="2015-10-01T05:53:1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d v="2015-06-29T08:44:5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d v="2016-02-22T20:12:5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d v="2016-04-01T12:55: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d v="2016-03-29T11:20: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d v="2015-06-14T14:32:3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d v="2016-04-23T11:12:1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d v="2015-07-10T12:59:3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d v="2016-10-31T20:23:3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d v="2016-07-15T05:35: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d v="2017-01-11T23:40: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d v="2016-06-22T10:58:2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d v="2014-11-04T05:58:5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d v="2016-01-18T07:04:3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d v="2016-08-29T09:43:3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d v="2015-09-10T16:11:0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d v="2016-07-05T11:00: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d v="2016-10-26T14:15: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d v="2015-03-19T11:52:0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d v="2016-02-02T12:01:5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d v="2016-08-22T11:04:2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d v="2015-10-01T06:57:2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d v="2016-01-24T18:05: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d v="2016-05-30T00:39:0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d v="2014-12-11T20:02:5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d v="2014-06-26T14:29:2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d v="2016-12-01T11:34:0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d v="2016-11-23T12:58:5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d v="2015-04-21T10:45: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d v="2016-03-22T11:45: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d v="2016-09-13T10:12:3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d v="2016-11-29T21:03:5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d v="2014-12-01T14:00: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d v="2015-04-29T11:17:1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d v="2016-08-30T10:25: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d v="2014-10-23T00:19:0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d v="2016-06-01T01:38:2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d v="2016-07-18T07:05: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d v="2016-12-27T20:26:4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d v="2014-06-15T21:33:4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d v="2016-02-10T13:34:4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d v="2015-11-05T17:28:2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d v="2014-11-12T15:43:4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d v="2017-02-01T08:51:1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d v="2015-07-03T14:17:1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d v="2014-10-24T10:31:5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d v="2014-07-16T09:17:3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d v="2016-08-30T09:58:3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d v="2015-06-17T14:35: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d v="2016-06-21T07:38:0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d v="2016-06-01T13:57:1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d v="2014-06-09T14:32:3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d v="2013-05-27T20:49:1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d v="2015-02-05T10:18:4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d v="2014-11-20T07:08:5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d v="2015-11-09T02:58:5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d v="2015-11-25T19:18:5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d v="2016-01-13T12:45: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d v="2015-07-15T08:52:4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d v="2013-02-03T21:49:4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d v="2016-05-12T14:22:5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d v="2012-10-31T01:06:4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d v="2013-06-04T19:56:0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d v="2013-01-30T18:05: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d v="2011-05-26T08:42:0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d v="2011-05-05T14:33:1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d v="2012-07-05T16:37:0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d v="2014-05-22T12:12:5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d v="2013-07-09T17:25: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d v="2016-01-27T15:15: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d v="2014-11-08T11:41:4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d v="2015-02-14T12:35: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d v="2014-10-12T18:54:2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d v="2015-10-14T19:04:1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d v="2015-05-21T23:34:5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d v="2014-03-12T09:15: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d v="2013-09-30T19:04:5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d v="2015-04-07T13:12:2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d v="2012-06-12T12:45: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d v="2016-11-30T17:50: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d v="2016-02-23T22:53:0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d v="2016-12-15T20:35: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d v="2016-11-03T11:03:2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d v="2017-01-12T00:16:1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x v="1378"/>
    <d v="2016-07-17T13:13:3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d v="2015-05-06T06:47:5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d v="2015-05-17T13:18:2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d v="2016-11-29T00:08:4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d v="2013-04-06T14:12:1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d v="2016-12-02T20:47:5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d v="2015-06-05T12:38:4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d v="2016-03-04T11:32:0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d v="2015-06-29T10:31:2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d v="2015-05-02T17:06:3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d v="2016-09-21T09:45: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d v="2016-07-14T06:32:3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d v="2015-03-24T14:16:4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d v="2015-07-08T10:36:5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d v="2016-01-31T22:43:0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d v="2016-07-02T11:22:0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d v="2017-01-16T22:28:4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d v="2016-12-15T16:48:0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d v="2015-01-14T18:58:0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d v="2016-09-27T17:01:5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d v="2016-06-05T15:58:5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d v="2014-09-06T19:06:1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d v="2016-05-08T03:11:1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d v="2013-05-05T18:54:3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d v="2015-03-01T20:16:5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d v="2013-06-25T20:30: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d v="2015-01-28T07:14:4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d v="2014-10-29T11:20: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d v="2015-10-20T05:23:2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d v="2014-07-18T07:52:5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d v="2015-10-14T15:55: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d v="2014-11-01T22:12:1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d v="2016-04-19T02:38:4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d v="2015-01-08T20:25: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d v="2014-11-03T20:31:3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d v="2015-12-22T05:29:3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d v="2016-12-04T01:04:2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d v="2015-07-07T11:13:1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d v="2015-10-22T17:13:3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d v="2015-08-15T22:36:1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d v="2016-01-26T05:57:1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d v="2016-09-09T05:56:5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d v="2016-06-03T11:01:2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d v="2015-01-09T16:58:2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d v="2016-08-22T00:45: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d v="2015-12-02T03:38:5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d v="2016-11-02T12:13:2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d v="2015-03-29T22:09:1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d v="2015-06-25T04:22:0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d v="2016-08-19T15:26:2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d v="2016-03-03T04:06:5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d v="2015-03-10T20:27:2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d v="2014-11-18T14:31:2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d v="2015-10-27T00:03:3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d v="2015-06-20T13:43:4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d v="2016-10-30T10:01:1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d v="2015-05-18T13:24:3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d v="2015-09-11T13:43:4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d v="2016-01-22T03:24:1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d v="2014-06-06T07:45: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d v="2016-03-28T15:54:5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d v="2015-02-05T14:55: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d v="2016-04-26T12:57:4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d v="2015-07-13T13:22:4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d v="2016-04-25T10:29:1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d v="2016-12-03T17:13:2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d v="2015-07-14T15:57:4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d v="2015-05-15T08:00: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d v="2016-04-01T05:44:3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d v="2016-06-08T12:32:1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d v="2015-04-21T17:28:3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d v="2015-03-23T14:28:2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d v="2016-01-20T23:06:3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d v="2014-10-19T18:00: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d v="2014-06-28T11:52:4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d v="2017-03-01T11:42:2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d v="2016-04-03T15:48:0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d v="2014-07-12T11:08:4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d v="2016-12-04T11:02:4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d v="2015-10-12T16:30: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d v="2014-07-11T11:56:0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d v="2015-11-03T23:54:5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d v="2014-10-03T16:31:3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d v="2014-09-17T10:29:1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d v="2013-03-11T10:54:3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d v="2013-02-21T16:52:1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x v="1464"/>
    <d v="2013-01-17T10:52:3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d v="2012-02-20T12:37:3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d v="2015-12-01T23:07:4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d v="2012-01-25T14:14:4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d v="2011-04-12T19:20: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d v="2013-01-16T09:21:4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d v="2012-12-07T14:51:0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d v="2015-03-10T17:58:5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d v="2013-09-16T08:01:4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x v="1473"/>
    <d v="2012-01-31T18:30: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d v="2013-08-14T12:28:1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d v="2014-11-17T12:21:0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d v="2011-08-10T20:00: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d v="2011-10-24T09:46:4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d v="2013-04-30T15:55: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d v="2014-04-25T12:53:0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d v="2013-07-09T17:24:5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d v="2013-10-03T17:09:0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d v="2012-08-15T15:35: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d v="2016-06-26T23:37:5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d v="2012-05-23T23:49:2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d v="2015-05-06T14:06:1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d v="2015-01-27T23:02:4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d v="2016-07-03T17:01:1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d v="2013-12-06T08:31:0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d v="2012-10-16T09:40: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d v="2013-09-03T08:27:5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d v="2014-12-18T12:07:2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d v="2011-05-19T16:14:0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d v="2013-05-17T15:47:5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d v="2015-03-04T12:20: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d v="2011-07-28T13:57:1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d v="2014-07-18T06:24:1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d v="2013-06-19T10:25: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d v="2014-07-20T18:36:1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d v="2016-06-05T19:10: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d v="2013-04-01T16:42:3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d v="2015-06-08T09:00: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d v="2016-02-26T08:01:2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d v="2016-08-24T03:20: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d v="2014-05-13T10:47:0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d v="2016-02-14T05:38:2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d v="2014-06-24T13:51:4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d v="2010-03-17T05:48:2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d v="2014-05-27T09:44:4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d v="2017-01-16T07:48:0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d v="2014-06-19T04:14:3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d v="2015-10-19T09:00: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d v="2017-01-06T11:25: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d v="2014-06-16T10:17:4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d v="2015-08-18T09:20: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d v="2016-02-15T01:04:5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d v="2016-09-06T06:11:3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d v="2014-11-05T08:35: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d v="2014-05-01T14:40: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d v="2014-05-23T12:48:0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d v="2014-11-12T15:35: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d v="2016-05-02T23:01:3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d v="2014-09-17T14:55: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d v="2014-11-21T13:01:5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d v="2017-01-21T07:01:3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d v="2016-07-19T11:52:1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d v="2015-12-01T01:37:2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d v="2017-02-14T09:24:4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d v="2017-01-01T12:35: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d v="2015-02-17T10:05: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d v="2015-09-28T13:24:5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d v="2014-10-29T14:15: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d v="2016-01-22T06:24:2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d v="2016-03-13T19:02:5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d v="2015-08-05T11:11:0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d v="2016-04-24T14:53:5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d v="2015-07-28T14:15: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d v="2016-07-01T02:33:4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d v="2014-12-08T13:46:1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d v="2016-12-01T17:03: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d v="2014-10-26T19:10: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d v="2014-12-01T12:05: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d v="2015-06-15T18:55: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d v="2014-10-23T07:13:5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d v="2015-02-17T20:13: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d v="2015-01-27T16:13:5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d v="2014-07-19T00:06:3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d v="2017-02-16T05:14:4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d v="2015-10-09T16:10: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d v="2015-10-03T22:15: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d v="2016-04-12T05:47:1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d v="2015-04-27T14:47:1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341"/>
    <d v="2014-09-10T11:31:4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2"/>
    <d v="2015-08-03T01:47:2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3"/>
    <d v="2015-07-03T01:03:1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4"/>
    <d v="2015-08-25T09:43:5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5"/>
    <d v="2016-06-03T22:40: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6"/>
    <d v="2014-08-20T10:40: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7"/>
    <d v="2015-06-30T04:32:3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8"/>
    <d v="2015-04-13T20:16:3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59"/>
    <d v="2014-10-23T19:29:5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0"/>
    <d v="2013-10-07T20:00: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1"/>
    <d v="2009-09-23T08:35: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2"/>
    <d v="2014-01-13T12:49:1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3"/>
    <d v="2015-04-27T03:48:2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4"/>
    <d v="2011-05-09T12:31:0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5"/>
    <d v="2016-06-28T17:00: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6"/>
    <d v="2014-02-01T17:29:0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7"/>
    <d v="2014-11-18T20:29:4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x v="1568"/>
    <d v="2013-04-25T11:18:3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69"/>
    <d v="2016-03-09T14:31:2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0"/>
    <d v="2015-05-20T13:28:0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1"/>
    <d v="2016-02-03T19:47:3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2"/>
    <d v="2017-02-19T19:00: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3"/>
    <d v="2015-01-13T17:15: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4"/>
    <d v="2014-06-09T07:34:5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5"/>
    <d v="2015-05-16T16:06:0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6"/>
    <d v="2012-05-25T15:20: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7"/>
    <d v="2010-08-08T20:34:5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8"/>
    <d v="2013-07-26T18:54:5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79"/>
    <d v="2012-03-21T20:12:0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0"/>
    <d v="2015-11-17T05:46:3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1"/>
    <d v="2015-08-30T13:57:3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2"/>
    <d v="2014-08-26T16:43:1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3"/>
    <d v="2014-05-20T10:35: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4"/>
    <d v="2016-12-03T16:29:2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5"/>
    <d v="2015-03-05T21:30: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6"/>
    <d v="2014-11-13T17:49:2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7"/>
    <d v="2015-01-01T00:59:5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8"/>
    <d v="2015-09-09T18:38:0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x v="1589"/>
    <d v="2015-08-24T15:34:2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0"/>
    <d v="2016-03-04T12:25: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1"/>
    <d v="2015-02-10T20:44:4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2"/>
    <d v="2015-01-29T15:17:3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3"/>
    <d v="2016-03-16T12:06:2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4"/>
    <d v="2014-05-20T20:12:0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5"/>
    <d v="2014-10-29T05:19:2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6"/>
    <d v="2016-08-21T03:29:5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7"/>
    <d v="2015-05-27T11:00: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8"/>
    <d v="2016-03-09T07:56:1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599"/>
    <d v="2014-05-31T20:22:3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0"/>
    <d v="2011-04-04T21:13:5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1"/>
    <d v="2011-09-02T02:08:3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2"/>
    <d v="2011-11-28T23:04:1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3"/>
    <d v="2012-02-06T15:17:1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4"/>
    <d v="2011-07-22T19:18:3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5"/>
    <d v="2010-12-23T21:40: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6"/>
    <d v="2012-05-24T14:24:1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7"/>
    <d v="2013-11-29T14:56:2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8"/>
    <d v="2011-09-09T19:01:4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09"/>
    <d v="2012-11-15T17:11:5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0"/>
    <d v="2013-05-14T19:00: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1"/>
    <d v="2012-12-03T15:59:4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2"/>
    <d v="2012-06-21T20:40: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3"/>
    <d v="2014-06-04T18:32:4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4"/>
    <d v="2011-10-28T20:13:1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5"/>
    <d v="2012-10-12T12:10: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6"/>
    <d v="2013-09-29T10:56:2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7"/>
    <d v="2013-01-27T10:42:1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8"/>
    <d v="2014-08-24T23:28:0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19"/>
    <d v="2013-02-16T03:09:0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0"/>
    <d v="2012-04-04T09:33:3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1"/>
    <d v="2014-11-07T02:04:3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2"/>
    <d v="2013-06-28T11:31:2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3"/>
    <d v="2012-11-30T03:48:5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4"/>
    <d v="2012-08-14T11:47:3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5"/>
    <d v="2013-11-01T15:21:0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6"/>
    <d v="2012-10-23T11:58:0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7"/>
    <d v="2014-05-15T12:41:2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8"/>
    <d v="2014-01-06T15:48:5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29"/>
    <d v="2012-01-31T15:06:1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0"/>
    <d v="2012-09-12T15:37:4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1"/>
    <d v="2011-07-26T03:10: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2"/>
    <d v="2011-12-19T16:12:3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3"/>
    <d v="2011-04-24T23:33:2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4"/>
    <d v="2016-05-12T15:51:0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5"/>
    <d v="2011-04-29T21:04:4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6"/>
    <d v="2009-11-05T13:02:2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7"/>
    <d v="2013-01-14T11:29:2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8"/>
    <d v="2012-02-02T10:39:2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39"/>
    <d v="2010-07-20T00:32:3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0"/>
    <d v="2014-11-19T09:19:0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1"/>
    <d v="2011-05-24T19:35: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2"/>
    <d v="2012-08-25T14:46:5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3"/>
    <d v="2012-09-22T20:26:0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4"/>
    <d v="2013-09-04T09:49:0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5"/>
    <d v="2014-07-13T05:48:2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6"/>
    <d v="2012-05-10T04:49:3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7"/>
    <d v="2011-02-18T11:54:4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8"/>
    <d v="2014-04-08T11:25: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49"/>
    <d v="2013-09-09T05:27:1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0"/>
    <d v="2011-03-23T16:37:0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1"/>
    <d v="2013-10-25T06:49:5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2"/>
    <d v="2011-03-24T15:01:3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3"/>
    <d v="2012-03-19T16:22:4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4"/>
    <d v="2012-03-06T14:00: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5"/>
    <d v="2012-11-13T17:17:3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6"/>
    <d v="2012-04-24T13:46:0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7"/>
    <d v="2012-11-10T00:19:2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8"/>
    <d v="2013-11-18T16:55: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59"/>
    <d v="2016-03-30T11:39:1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0"/>
    <d v="2015-12-05T18:57:1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1"/>
    <d v="2011-10-31T23:45: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2"/>
    <d v="2015-01-01T19:31:4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3"/>
    <d v="2012-01-31T13:16:5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4"/>
    <d v="2011-01-21T10:35: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5"/>
    <d v="2013-02-26T01:04:3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6"/>
    <d v="2014-02-11T20:41:3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7"/>
    <d v="2011-10-28T22:35: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8"/>
    <d v="2016-04-01T16:14:3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69"/>
    <d v="2010-05-15T17:19:5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0"/>
    <d v="2016-07-02T08:03:3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1"/>
    <d v="2012-05-05T10:45: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2"/>
    <d v="2015-02-04T16:04:5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3"/>
    <d v="2016-07-18T09:31:4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4"/>
    <d v="2011-09-16T12:35: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5"/>
    <d v="2012-03-05T12:25: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6"/>
    <d v="2016-02-16T04:46:1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7"/>
    <d v="2014-01-23T15:31:1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8"/>
    <d v="2011-06-28T20:39:0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79"/>
    <d v="2014-06-12T13:11:0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0"/>
    <d v="2017-02-07T21:54:4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1"/>
    <d v="2017-02-13T00:07:4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2"/>
    <d v="2017-03-14T13:45: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3"/>
    <d v="2017-02-17T14:34:0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4"/>
    <d v="2017-02-22T01:00: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5"/>
    <d v="2017-02-26T15:15: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6"/>
    <d v="2017-03-07T20:07:2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7"/>
    <d v="2017-03-10T07:49:5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x v="1688"/>
    <d v="2017-02-14T17:37:1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89"/>
    <d v="2017-03-07T05:20: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0"/>
    <d v="2017-03-01T11:50: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1"/>
    <d v="2017-02-21T22:37:4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2"/>
    <d v="2017-03-09T17:05: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3"/>
    <d v="2017-02-25T11:04:3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4"/>
    <d v="2017-03-06T19:45: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5"/>
    <d v="2017-03-01T20:40: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6"/>
    <d v="2017-03-10T19:47:2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7"/>
    <d v="2017-03-01T23:59:2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8"/>
    <d v="2017-03-12T15:44:0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699"/>
    <d v="2017-03-01T20:43:1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0"/>
    <d v="2014-12-16T10:56:4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1"/>
    <d v="2015-02-28T15:52:3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2"/>
    <d v="2015-07-02T01:45: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3"/>
    <d v="2015-01-16T22:21:1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4"/>
    <d v="2015-08-28T19:24:0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5"/>
    <d v="2015-06-24T02:21:1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6"/>
    <d v="2016-02-27T12:18:1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7"/>
    <d v="2016-03-22T15:48:2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8"/>
    <d v="2014-07-21T08:31:5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09"/>
    <d v="2015-12-03T09:11:2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0"/>
    <d v="2014-08-01T10:30: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1"/>
    <d v="2015-05-01T16:55: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2"/>
    <d v="2014-09-05T14:13:3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3"/>
    <d v="2015-04-01T17:02:4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4"/>
    <d v="2015-03-01T00:13:0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5"/>
    <d v="2016-10-30T08:51:3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6"/>
    <d v="2016-03-31T18:33:5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x v="1717"/>
    <d v="2016-03-31T09:39:0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8"/>
    <d v="2014-08-18T07:49:5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19"/>
    <d v="2014-10-10T13:47:5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0"/>
    <d v="2015-11-11T06:04:2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1"/>
    <d v="2016-02-25T18:03:4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2"/>
    <d v="2015-05-05T14:48:3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3"/>
    <d v="2014-09-30T17:22:4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4"/>
    <d v="2014-07-25T18:14:0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5"/>
    <d v="2014-05-29T17:04:2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6"/>
    <d v="2015-02-09T17:16:1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7"/>
    <d v="2015-09-21T10:01:1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8"/>
    <d v="2016-04-10T20:15: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29"/>
    <d v="2015-09-24T21:06:2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0"/>
    <d v="2015-05-28T16:45: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1"/>
    <d v="2015-11-17T11:24:4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2"/>
    <d v="2016-09-01T11:12:5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3"/>
    <d v="2015-04-07T19:52:3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4"/>
    <d v="2016-07-08T14:32:2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5"/>
    <d v="2015-10-09T15:40: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6"/>
    <d v="2015-06-20T17:46:3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7"/>
    <d v="2014-09-02T15:59:0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8"/>
    <d v="2016-03-06T15:58:5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39"/>
    <d v="2015-06-16T14:37:0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0"/>
    <d v="2015-04-26T10:04:3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1"/>
    <d v="2016-12-06T16:02:5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2"/>
    <d v="2016-08-04T17:12:5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3"/>
    <d v="2015-01-22T09:31:1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4"/>
    <d v="2016-11-16T01:13:5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5"/>
    <d v="2016-10-24T23:14:2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6"/>
    <d v="2015-10-15T05:27:1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7"/>
    <d v="2015-08-03T17:49:0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8"/>
    <d v="2017-01-23T18:25: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49"/>
    <d v="2016-03-25T15:05: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0"/>
    <d v="2015-02-17T13:45: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1"/>
    <d v="2016-09-14T01:04:4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2"/>
    <d v="2016-02-20T12:59:2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3"/>
    <d v="2015-03-04T16:02:3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4"/>
    <d v="2015-09-05T13:56:0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5"/>
    <d v="2016-07-19T23:01:0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6"/>
    <d v="2016-12-29T14:51:2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7"/>
    <d v="2016-05-15T17:56:3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x v="1758"/>
    <d v="2015-03-05T14:53:4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59"/>
    <d v="2016-02-05T11:08:3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0"/>
    <d v="2015-07-24T08:37:4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1"/>
    <d v="2016-02-10T18:34:0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2"/>
    <d v="2016-09-23T15:50: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3"/>
    <d v="2014-07-05T06:39:3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4"/>
    <d v="2014-07-14T18:31:5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5"/>
    <d v="2014-08-04T15:38:0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6"/>
    <d v="2014-07-04T10:48:0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7"/>
    <d v="2014-07-29T08:27:2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8"/>
    <d v="2014-12-14T14:39:1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69"/>
    <d v="2014-09-09T13:43:1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0"/>
    <d v="2014-09-23T18:30: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1"/>
    <d v="2014-05-07T12:13:5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2"/>
    <d v="2014-12-05T13:14:5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3"/>
    <d v="2014-10-18T00:14:5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4"/>
    <d v="2014-09-09T18:26:0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5"/>
    <d v="2014-09-23T17:57:5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6"/>
    <d v="2015-01-21T03:34:1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7"/>
    <d v="2015-02-10T15:43:1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8"/>
    <d v="2016-08-03T11:36:2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79"/>
    <d v="2016-05-03T09:25: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0"/>
    <d v="2016-08-15T09:49:0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1"/>
    <d v="2016-01-19T08:48:0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2"/>
    <d v="2015-04-21T17:47:5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3"/>
    <d v="2014-12-30T10:44:0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4"/>
    <d v="2014-09-14T22:14:1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5"/>
    <d v="2014-11-15T08:12:5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6"/>
    <d v="2015-03-05T10:43:5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7"/>
    <d v="2014-10-01T17:45: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8"/>
    <d v="2014-11-13T01:00: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89"/>
    <d v="2015-01-06T11:11:1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0"/>
    <d v="2014-11-30T12:46:0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1"/>
    <d v="2015-07-03T19:44:4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2"/>
    <d v="2014-10-28T16:24:0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3"/>
    <d v="2015-01-07T08:13:4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4"/>
    <d v="2016-09-15T01:55: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5"/>
    <d v="2016-05-25T05:32:4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6"/>
    <d v="2016-11-15T08:39:4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7"/>
    <d v="2015-12-06T02:50: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8"/>
    <d v="2014-10-22T15:13:2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799"/>
    <d v="2016-09-10T09:32:5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0"/>
    <d v="2015-11-13T10:51:0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1"/>
    <d v="2015-06-04T06:20: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2"/>
    <d v="2015-01-13T20:43:0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3"/>
    <d v="2015-10-05T11:16:4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4"/>
    <d v="2015-08-31T14:17:3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5"/>
    <d v="2014-08-26T10:19:0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6"/>
    <d v="2014-08-28T20:38:3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7"/>
    <d v="2017-01-07T11:20: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8"/>
    <d v="2015-01-25T16:47:1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09"/>
    <d v="2014-08-09T16:50: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0"/>
    <d v="2014-08-25T05:24:3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1"/>
    <d v="2016-06-03T02:38:5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2"/>
    <d v="2014-07-09T16:20: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3"/>
    <d v="2015-01-29T02:32:1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4"/>
    <d v="2015-06-17T16:45: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5"/>
    <d v="2016-06-27T16:01:4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6"/>
    <d v="2016-12-01T10:53:2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7"/>
    <d v="2015-03-04T00:37:3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8"/>
    <d v="2014-06-30T13:03:1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19"/>
    <d v="2015-03-01T21:01:3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0"/>
    <d v="2012-01-18T02:39:2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1"/>
    <d v="2013-12-26T14:07:4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2"/>
    <d v="2012-09-24T11:26:1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x v="1823"/>
    <d v="2013-12-18T16:59:2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4"/>
    <d v="2013-06-18T15:01:4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5"/>
    <d v="2014-01-18T17:10: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6"/>
    <d v="2011-01-12T02:49:2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7"/>
    <d v="2014-04-07T16:35: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8"/>
    <d v="2010-12-03T21:06:1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29"/>
    <d v="2014-01-25T11:25: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0"/>
    <d v="2012-04-27T18:54:2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1"/>
    <d v="2011-02-02T07:57:0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2"/>
    <d v="2013-01-28T20:03:2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3"/>
    <d v="2014-12-15T18:08:1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4"/>
    <d v="2016-03-01T11:51:1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5"/>
    <d v="2013-01-31T14:25: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6"/>
    <d v="2012-01-17T20:08:5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7"/>
    <d v="2011-09-02T13:52:3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8"/>
    <d v="2016-09-01T12:19:4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39"/>
    <d v="2013-04-17T21:18:3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0"/>
    <d v="2014-04-16T15:17:2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1"/>
    <d v="2015-01-27T10:09:4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2"/>
    <d v="2011-01-21T18:52:3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3"/>
    <d v="2011-05-03T18:21:5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4"/>
    <d v="2016-06-02T02:59:5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5"/>
    <d v="2012-11-15T10:36:1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6"/>
    <d v="2015-03-31T00:40: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7"/>
    <d v="2011-05-28T13:54:4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8"/>
    <d v="2012-09-17T15:17:3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49"/>
    <d v="2014-06-10T18:01:4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0"/>
    <d v="2014-07-07T16:45: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1"/>
    <d v="2015-03-18T13:30: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2"/>
    <d v="2012-09-24T20:26:5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3"/>
    <d v="2013-04-23T19:30: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4"/>
    <d v="2013-11-22T07:55: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5"/>
    <d v="2014-06-27T15:31:1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6"/>
    <d v="2014-08-13T13:26:5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7"/>
    <d v="2011-10-16T23:48:4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8"/>
    <d v="2011-08-23T13:28:4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59"/>
    <d v="2014-01-16T12:01:2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0"/>
    <d v="2014-12-27T02:12:2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1"/>
    <d v="2017-01-20T06:49:3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2"/>
    <d v="2014-05-13T14:08:0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3"/>
    <d v="2014-04-04T12:11:4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4"/>
    <d v="2016-10-02T03:49:0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5"/>
    <d v="2017-01-07T00:54:5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6"/>
    <d v="2016-10-06T17:11:5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7"/>
    <d v="2015-11-20T13:42:0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8"/>
    <d v="2016-12-04T19:04:0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69"/>
    <d v="2016-01-02T03:32:1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0"/>
    <d v="2014-10-11T13:48:2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1"/>
    <d v="2015-05-30T22:06:4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2"/>
    <d v="2015-06-09T09:46:5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3"/>
    <d v="2016-06-08T18:15: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4"/>
    <d v="2016-06-07T16:35: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5"/>
    <d v="2014-05-17T01:50: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6"/>
    <d v="2015-01-30T19:42:0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7"/>
    <d v="2014-05-13T19:12:3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8"/>
    <d v="2016-02-13T10:35: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79"/>
    <d v="2016-03-01T08:36:2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0"/>
    <d v="2015-02-07T22:39:4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1"/>
    <d v="2012-06-07T17:46:5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2"/>
    <d v="2012-03-09T17:45: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3"/>
    <d v="2012-10-22T23:45: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4"/>
    <d v="2012-07-08T21:15: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5"/>
    <d v="2014-10-13T16:45: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6"/>
    <d v="2015-11-15T14:12:1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7"/>
    <d v="2010-05-01T00:45: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8"/>
    <d v="2013-01-25T14:02:2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89"/>
    <d v="2012-11-15T13:52:0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0"/>
    <d v="2010-06-06T14:09:1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1"/>
    <d v="2011-05-08T10:18:0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2"/>
    <d v="2011-03-30T17:36:2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3"/>
    <d v="2012-01-12T16:43:0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4"/>
    <d v="2015-09-20T12:55: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5"/>
    <d v="2012-03-13T12:02:4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6"/>
    <d v="2014-02-10T09:00: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7"/>
    <d v="2015-12-27T23:37:5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8"/>
    <d v="2015-02-23T17:36:0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899"/>
    <d v="2012-09-08T15:55: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0"/>
    <d v="2015-04-22T08:02:0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1"/>
    <d v="2015-02-02T13:57:2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2"/>
    <d v="2016-11-28T13:29:5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3"/>
    <d v="2015-11-18T11:27:0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4"/>
    <d v="2014-08-08T17:13:1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5"/>
    <d v="2016-05-24T11:06:2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6"/>
    <d v="2014-05-08T09:05: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7"/>
    <d v="2016-11-29T17:01:4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8"/>
    <d v="2014-09-23T05:17:5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09"/>
    <d v="2015-09-17T18:06:5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0"/>
    <d v="2014-07-09T19:48:5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1"/>
    <d v="2015-05-05T00:26:0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2"/>
    <d v="2014-09-08T07:16:1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3"/>
    <d v="2014-10-16T23:11:1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4"/>
    <d v="2014-08-12T20:10: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5"/>
    <d v="2016-10-13T12:12:5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6"/>
    <d v="2017-01-11T01:28:5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7"/>
    <d v="2014-07-08T13:57:3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8"/>
    <d v="2015-04-19T16:00: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19"/>
    <d v="2015-09-23T16:01:0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0"/>
    <d v="2012-06-14T00:19:0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1"/>
    <d v="2013-11-12T01:08:2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2"/>
    <d v="2011-08-17T15:22:1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3"/>
    <d v="2013-12-18T13:15: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4"/>
    <d v="2013-09-18T16:38:0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5"/>
    <d v="2010-10-05T17:54:1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x v="1926"/>
    <d v="2012-02-21T15:40: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7"/>
    <d v="2013-04-07T10:33:1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8"/>
    <d v="2011-05-23T19:31:0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29"/>
    <d v="2013-05-08T08:24:4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0"/>
    <d v="2012-05-08T16:25: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1"/>
    <d v="2012-01-03T14:26:1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2"/>
    <d v="2014-08-27T22:08:2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3"/>
    <d v="2011-11-18T15:48:4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4"/>
    <d v="2014-05-14T17:22:5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5"/>
    <d v="2011-11-05T16:21:1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6"/>
    <d v="2012-05-29T21:51:2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7"/>
    <d v="2013-06-01T01:13:5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8"/>
    <d v="2013-02-08T18:38:2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39"/>
    <d v="2011-05-07T07:10: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0"/>
    <d v="2014-04-15T01:58:5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1"/>
    <d v="2011-04-05T14:52:2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2"/>
    <d v="2016-06-27T01:28:3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3"/>
    <d v="2014-04-01T09:01:3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4"/>
    <d v="2015-06-02T01:02:3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5"/>
    <d v="2014-02-18T22:36:0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6"/>
    <d v="2009-10-16T17:02:0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7"/>
    <d v="2016-04-13T09:30: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8"/>
    <d v="2014-06-10T05:09:1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49"/>
    <d v="2011-03-21T23:21:1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0"/>
    <d v="2016-10-08T05:05: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1"/>
    <d v="2013-09-09T09:33:3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2"/>
    <d v="2012-02-01T23:47:4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3"/>
    <d v="2016-01-25T08:56:1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4"/>
    <d v="2012-04-21T01:31:2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5"/>
    <d v="2015-03-04T17:10: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6"/>
    <d v="2012-09-26T21:21:5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7"/>
    <d v="2013-02-21T18:42:4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8"/>
    <d v="2014-08-20T15:17:4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59"/>
    <d v="2014-11-21T03:42:2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0"/>
    <d v="2012-08-26T23:40: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1"/>
    <d v="2014-04-13T13:43:5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2"/>
    <d v="2014-08-12T05:18:5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3"/>
    <d v="2016-03-23T01:32:5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4"/>
    <d v="2011-12-20T21:08:3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5"/>
    <d v="2014-07-15T07:58:1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6"/>
    <d v="2014-04-01T10:55: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7"/>
    <d v="2016-11-02T09:05: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8"/>
    <d v="2016-07-06T14:01:0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69"/>
    <d v="2013-02-18T23:38:2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0"/>
    <d v="2013-10-14T07:01:0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1"/>
    <d v="2012-10-18T19:17:2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2"/>
    <d v="2016-06-28T12:21:0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3"/>
    <d v="2013-06-20T03:01:0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4"/>
    <d v="2013-02-08T13:07:3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5"/>
    <d v="2013-06-13T16:35: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6"/>
    <d v="2015-11-03T00:12:2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7"/>
    <d v="2012-05-10T00:24:5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8"/>
    <d v="2015-10-13T06:02:2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79"/>
    <d v="2016-02-23T08:01:0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0"/>
    <d v="2014-06-09T12:24:2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1"/>
    <d v="2016-11-04T09:04:4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2"/>
    <d v="2016-08-10T19:16:5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3"/>
    <d v="2014-10-01T13:58:0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4"/>
    <d v="2016-07-04T11:46:1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5"/>
    <d v="2016-02-13T05:24:4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6"/>
    <d v="2015-01-30T10:21:1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x v="1987"/>
    <d v="2015-07-21T13:19:0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8"/>
    <d v="2016-11-11T11:20: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89"/>
    <d v="2016-01-28T23:42:1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0"/>
    <d v="2015-06-12T16:26:2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1"/>
    <d v="2015-01-18T22:26:3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2"/>
    <d v="2015-11-21T09:07:1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3"/>
    <d v="2016-10-07T19:09:0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4"/>
    <d v="2015-06-26T16:38:5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5"/>
    <d v="2014-06-10T14:40: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6"/>
    <d v="2014-07-27T17:20: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7"/>
    <d v="2014-06-16T21:50: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8"/>
    <d v="2014-10-14T06:35: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1999"/>
    <d v="2015-12-07T17:50: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0"/>
    <d v="2015-05-12T00:01:5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1"/>
    <d v="2016-12-24T12:05: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2"/>
    <d v="2010-06-17T22:00: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3"/>
    <d v="2014-06-10T09:31:0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4"/>
    <d v="2013-09-18T14:30: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5"/>
    <d v="2014-10-29T07:00: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6"/>
    <d v="2010-06-18T15:06:2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7"/>
    <d v="2011-08-06T09:30: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8"/>
    <d v="2016-10-18T02:45: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09"/>
    <d v="2016-07-19T18:54:5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0"/>
    <d v="2015-12-09T03:36:1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1"/>
    <d v="2015-01-06T14:44:0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2"/>
    <d v="2016-05-09T18:03:3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3"/>
    <d v="2013-02-19T00:08:5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4"/>
    <d v="2011-08-10T16:02:4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5"/>
    <d v="2013-02-07T16:08:1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6"/>
    <d v="2012-02-21T20:22:3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7"/>
    <d v="2015-07-14T03:46:4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8"/>
    <d v="2016-08-23T12:00: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19"/>
    <d v="2014-04-07T21:20: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0"/>
    <d v="2014-08-09T20:41:3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1"/>
    <d v="2016-05-12T08:39:3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2"/>
    <d v="2015-05-12T05:05: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3"/>
    <d v="2012-07-09T18:12:2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4"/>
    <d v="2015-05-11T23:25: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5"/>
    <d v="2014-03-06T12:39:4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6"/>
    <d v="2015-02-13T14:31:5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7"/>
    <d v="2010-02-06T17:03:2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8"/>
    <d v="2014-07-27T19:31:2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29"/>
    <d v="2012-10-30T18:54:5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0"/>
    <d v="2014-12-02T02:54:1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1"/>
    <d v="2016-11-15T08:34:3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2"/>
    <d v="2014-03-26T20:58:3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3"/>
    <d v="2015-03-12T22:07:1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4"/>
    <d v="2015-11-03T10:00: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5"/>
    <d v="2014-04-09T15:45: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6"/>
    <d v="2013-10-31T00:02:3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7"/>
    <d v="2013-05-30T01:30: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8"/>
    <d v="2016-11-01T05:32:0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39"/>
    <d v="2013-10-31T17:15: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0"/>
    <d v="2016-10-11T07:37:0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1"/>
    <d v="2015-11-23T11:59:3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2"/>
    <d v="2016-10-17T23:14:3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3"/>
    <d v="2015-05-14T11:25: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4"/>
    <d v="2012-06-08T21:07:2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5"/>
    <d v="2013-04-22T23:07:2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6"/>
    <d v="2015-03-18T16:41:1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7"/>
    <d v="2013-04-23T10:38:1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8"/>
    <d v="2013-10-28T07:39:2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49"/>
    <d v="2015-04-20T20:42:5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0"/>
    <d v="2013-11-25T19:32:1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1"/>
    <d v="2016-01-05T21:00: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2"/>
    <d v="2015-10-26T09:49:1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3"/>
    <d v="2014-04-02T07:30: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4"/>
    <d v="2014-11-03T11:10: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5"/>
    <d v="2013-03-18T13:15: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6"/>
    <d v="2016-01-27T06:52:1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7"/>
    <d v="2015-01-22T03:53:5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8"/>
    <d v="2015-12-23T09:27:3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59"/>
    <d v="2014-05-24T10:25: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0"/>
    <d v="2016-12-01T13:20: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1"/>
    <d v="2016-02-23T04:11:3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2"/>
    <d v="2016-04-12T12:35: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3"/>
    <d v="2013-04-25T03:45: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4"/>
    <d v="2013-11-25T03:00: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5"/>
    <d v="2014-07-24T13:31:2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6"/>
    <d v="2015-04-21T15:29:3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7"/>
    <d v="2016-09-20T15:11:5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8"/>
    <d v="2015-12-02T18:19:5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69"/>
    <d v="2016-05-29T10:45: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0"/>
    <d v="2016-08-18T01:41:2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1"/>
    <d v="2016-04-07T08:57:1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2"/>
    <d v="2015-03-24T11:01:5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3"/>
    <d v="2016-04-06T14:49:4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4"/>
    <d v="2013-06-25T11:21:2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5"/>
    <d v="2014-06-13T16:08:0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6"/>
    <d v="2015-04-08T20:01:1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7"/>
    <d v="2016-11-18T13:30: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8"/>
    <d v="2015-05-26T12:03:1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79"/>
    <d v="2015-10-12T17:58:2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0"/>
    <d v="2012-04-04T22:45: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1"/>
    <d v="2011-09-24T21:53:1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2"/>
    <d v="2012-05-05T12:19:5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3"/>
    <d v="2014-04-02T14:59:4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4"/>
    <d v="2012-06-15T15:03:0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5"/>
    <d v="2011-11-13T11:05: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6"/>
    <d v="2011-08-08T23:54:1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7"/>
    <d v="2010-08-05T12:09:1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8"/>
    <d v="2013-06-27T20:49:5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89"/>
    <d v="2013-01-25T04:09:1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0"/>
    <d v="2011-01-12T02:44:3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1"/>
    <d v="2011-08-08T11:58:5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2"/>
    <d v="2012-10-23T15:30: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3"/>
    <d v="2012-01-30T19:28:5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4"/>
    <d v="2011-08-03T12:36:1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5"/>
    <d v="2012-10-10T13:12:1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6"/>
    <d v="2011-10-02T09:02:1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7"/>
    <d v="2012-02-06T21:43:5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x v="2098"/>
    <d v="2015-06-18T12:54:4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099"/>
    <d v="2012-06-14T15:02:2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0"/>
    <d v="2011-12-14T22:35: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1"/>
    <d v="2011-04-05T15:50: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2"/>
    <d v="2012-10-10T13:07:0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3"/>
    <d v="2013-04-29T20:47:1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4"/>
    <d v="2014-11-08T13:55: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5"/>
    <d v="2012-12-27T00:09:3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6"/>
    <d v="2014-10-22T12:03:1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7"/>
    <d v="2012-08-13T23:13:0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8"/>
    <d v="2015-06-05T12:00: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09"/>
    <d v="2014-04-30T11:06:0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0"/>
    <d v="2011-06-08T23:43:4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1"/>
    <d v="2013-04-01T17:16:3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2"/>
    <d v="2014-08-19T15:46:1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3"/>
    <d v="2010-10-07T14:34:3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4"/>
    <d v="2011-01-20T20:56:4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5"/>
    <d v="2012-08-15T13:40: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6"/>
    <d v="2015-10-12T20:25: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7"/>
    <d v="2011-06-24T15:08:5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8"/>
    <d v="2012-07-16T22:07:2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19"/>
    <d v="2013-11-13T18:08:5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0"/>
    <d v="2016-12-12T12:49:0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1"/>
    <d v="2016-12-08T02:12:4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2"/>
    <d v="2010-01-20T05:11:4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3"/>
    <d v="2010-10-12T19:40: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4"/>
    <d v="2015-07-05T19:33:5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5"/>
    <d v="2014-11-08T18:21:2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6"/>
    <d v="2015-02-10T07:07:4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7"/>
    <d v="2014-07-23T13:32:4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8"/>
    <d v="2016-02-08T19:35: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29"/>
    <d v="2014-07-11T21:04:2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0"/>
    <d v="2015-06-11T23:58:1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1"/>
    <d v="2014-01-04T06:41:3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2"/>
    <d v="2011-03-16T21:19:5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3"/>
    <d v="2013-03-28T16:16:3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4"/>
    <d v="2012-09-04T18:07:1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5"/>
    <d v="2013-09-19T07:13:0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6"/>
    <d v="2014-11-05T13:30: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7"/>
    <d v="2013-10-09T19:18:5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8"/>
    <d v="2016-10-04T13:00: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39"/>
    <d v="2012-12-12T15:00: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0"/>
    <d v="2014-10-15T00:39:1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1"/>
    <d v="2015-12-02T11:50: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2"/>
    <d v="2010-06-03T16:16:5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3"/>
    <d v="2013-08-13T08:07:2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4"/>
    <d v="2013-10-28T00:41:5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5"/>
    <d v="2016-01-28T11:18:3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x v="2146"/>
    <d v="2014-10-15T02:05: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7"/>
    <d v="2015-03-03T12:36:2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8"/>
    <d v="2010-06-25T19:35: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x v="2149"/>
    <d v="2016-06-13T01:49:5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0"/>
    <d v="2016-05-30T15:20: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1"/>
    <d v="2014-02-13T14:58:2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2"/>
    <d v="2014-12-01T16:51:5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3"/>
    <d v="2014-01-08T10:10: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4"/>
    <d v="2016-03-01T12:56:2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5"/>
    <d v="2013-08-02T15:30: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x v="2156"/>
    <d v="2016-11-20T18:33:0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7"/>
    <d v="2012-12-21T15:29:3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8"/>
    <d v="2011-06-16T12:32:5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59"/>
    <d v="2012-04-19T12:05: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0"/>
    <d v="2015-08-24T15:27:3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1"/>
    <d v="2014-06-23T13:23:1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2"/>
    <d v="2015-04-17T16:35: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3"/>
    <d v="2016-05-25T12:13:3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4"/>
    <d v="2016-03-09T11:00: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5"/>
    <d v="2014-10-21T15:06:5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6"/>
    <d v="2012-08-31T20:35: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7"/>
    <d v="2017-01-10T09:24:2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8"/>
    <d v="2017-02-27T11:49:1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69"/>
    <d v="2015-07-13T13:00: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0"/>
    <d v="2015-05-17T17:58:1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1"/>
    <d v="2015-03-19T08:55: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2"/>
    <d v="2013-08-09T11:37:2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3"/>
    <d v="2016-04-05T08:01:4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4"/>
    <d v="2016-07-13T19:13:0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5"/>
    <d v="2015-04-02T10:11:4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6"/>
    <d v="2016-05-12T01:01:0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7"/>
    <d v="2016-12-19T10:16:3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8"/>
    <d v="2015-03-11T23:06:3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79"/>
    <d v="2015-10-02T11:04:2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0"/>
    <d v="2017-02-06T19:07:3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1"/>
    <d v="2014-08-28T16:37:0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2"/>
    <d v="2017-01-10T03:46:1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3"/>
    <d v="2016-01-11T11:34:0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4"/>
    <d v="2013-02-14T03:23:5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5"/>
    <d v="2016-08-01T09:45: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6"/>
    <d v="2015-03-05T00:01:0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7"/>
    <d v="2016-09-20T09:04:0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8"/>
    <d v="2016-04-07T13:55: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89"/>
    <d v="2016-02-17T10:00: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0"/>
    <d v="2017-02-02T15:00: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1"/>
    <d v="2016-11-17T15:25: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2"/>
    <d v="2016-10-21T04:44:3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3"/>
    <d v="2016-02-25T13:11:3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4"/>
    <d v="2015-07-12T13:31:4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5"/>
    <d v="2016-11-01T06:41:4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6"/>
    <d v="2015-01-29T09:00: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7"/>
    <d v="2015-10-15T07:20: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8"/>
    <d v="2015-09-15T04:59:5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199"/>
    <d v="2015-06-08T10:01:0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0"/>
    <d v="2013-01-02T15:19:2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1"/>
    <d v="2012-10-02T15:22:4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2"/>
    <d v="2015-08-25T15:38:0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3"/>
    <d v="2013-02-07T02:28:3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4"/>
    <d v="2012-05-02T14:43:0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5"/>
    <d v="2012-03-29T01:10: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6"/>
    <d v="2013-10-16T23:39:3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7"/>
    <d v="2012-02-07T16:10: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8"/>
    <d v="2014-04-03T06:30: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09"/>
    <d v="2012-02-16T20:35: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0"/>
    <d v="2014-03-18T13:50: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1"/>
    <d v="2013-10-01T12:56:1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2"/>
    <d v="2015-04-15T14:49:3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3"/>
    <d v="2014-01-07T14:00: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4"/>
    <d v="2012-02-19T12:12:5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5"/>
    <d v="2015-07-09T13:02:2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6"/>
    <d v="2015-10-22T13:38:3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7"/>
    <d v="2012-08-06T14:29:4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8"/>
    <d v="2015-07-20T12:15: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19"/>
    <d v="2013-06-26T20:27:1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0"/>
    <d v="2016-03-23T11:00: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1"/>
    <d v="2011-12-29T13:54:0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2"/>
    <d v="2015-05-28T10:22:4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3"/>
    <d v="2016-10-01T11:01:1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4"/>
    <d v="2014-08-22T14:00: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5"/>
    <d v="2016-01-12T14:10: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6"/>
    <d v="2013-10-14T14:22:3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7"/>
    <d v="2015-07-17T01:40: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8"/>
    <d v="2013-07-29T10:56:3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29"/>
    <d v="2014-03-26T16:08:4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0"/>
    <d v="2013-05-29T16:51:4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1"/>
    <d v="2014-06-16T14:03:2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2"/>
    <d v="2015-11-23T04:05: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3"/>
    <d v="2016-12-06T14:47:2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4"/>
    <d v="2015-02-26T19:31:5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5"/>
    <d v="2016-01-02T09:48:4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6"/>
    <d v="2014-10-02T19:04:4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7"/>
    <d v="2017-02-08T09:55: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8"/>
    <d v="2013-10-25T18:00: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39"/>
    <d v="2016-03-23T14:49:0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0"/>
    <d v="2017-01-31T14:51:4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1"/>
    <d v="2013-10-22T08:48:5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2"/>
    <d v="2017-03-06T13:01:3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3"/>
    <d v="2016-10-04T14:39:0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4"/>
    <d v="2014-01-21T12:00: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5"/>
    <d v="2015-08-05T14:00: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6"/>
    <d v="2015-07-15T10:59:2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7"/>
    <d v="2016-11-14T16:01:1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8"/>
    <d v="2013-03-03T11:52:4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49"/>
    <d v="2016-11-02T19:07:5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0"/>
    <d v="2014-07-26T03:17:5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1"/>
    <d v="2016-07-22T02:52:1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2"/>
    <d v="2015-10-19T10:09:0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3"/>
    <d v="2017-01-17T10:32:4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4"/>
    <d v="2016-04-07T17:50: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5"/>
    <d v="2016-11-08T05:50: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6"/>
    <d v="2016-05-15T17:28:4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7"/>
    <d v="2015-05-12T13:01:2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8"/>
    <d v="2016-11-28T14:18:5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59"/>
    <d v="2014-02-24T19:24:1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0"/>
    <d v="2017-01-24T12:23:4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1"/>
    <d v="2014-10-14T09:02:3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2"/>
    <d v="2015-01-10T14:58:3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3"/>
    <d v="2016-05-06T08:58:3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4"/>
    <d v="2016-11-15T15:28:2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5"/>
    <d v="2016-04-09T15:59:5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6"/>
    <d v="2014-11-25T14:54:5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7"/>
    <d v="2017-02-09T20:58:3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8"/>
    <d v="2017-02-10T11:54:2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69"/>
    <d v="2016-12-21T15:51:5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0"/>
    <d v="2016-11-09T19:00: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1"/>
    <d v="2015-11-07T11:47:1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2"/>
    <d v="2017-02-15T08:10: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3"/>
    <d v="2014-01-24T07:00: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4"/>
    <d v="2014-11-22T09:47:5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5"/>
    <d v="2013-12-06T10:38:0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6"/>
    <d v="2012-01-28T11:17:0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7"/>
    <d v="2015-11-30T12:01:0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8"/>
    <d v="2015-01-16T14:21:3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79"/>
    <d v="2015-08-18T09:59:5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0"/>
    <d v="2011-05-24T01:51:3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1"/>
    <d v="2015-11-14T23:11:2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2"/>
    <d v="2012-03-09T22:00: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3"/>
    <d v="2011-02-11T14:07:2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4"/>
    <d v="2012-05-29T23:27:2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5"/>
    <d v="2013-08-08T18:07:3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6"/>
    <d v="2014-06-02T11:01:0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7"/>
    <d v="2012-06-07T14:51:2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8"/>
    <d v="2013-10-24T18:57:4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89"/>
    <d v="2009-09-14T01:05: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0"/>
    <d v="2012-03-19T18:26:5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1"/>
    <d v="2012-03-19T11:44:3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2"/>
    <d v="2012-08-30T11:59:5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3"/>
    <d v="2012-12-21T12:21:2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4"/>
    <d v="2012-12-27T17:54:1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5"/>
    <d v="2012-01-19T12:33:4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6"/>
    <d v="2012-02-08T20:00: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7"/>
    <d v="2014-02-24T15:10: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8"/>
    <d v="2011-01-21T19:46:4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299"/>
    <d v="2012-06-14T12:26:5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0"/>
    <d v="2013-05-21T22:31:3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1"/>
    <d v="2013-11-27T15:50: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2"/>
    <d v="2011-11-02T21:39:5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254"/>
    <d v="2010-11-20T14:34:5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3"/>
    <d v="2014-07-14T11:41:1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4"/>
    <d v="2012-02-08T23:02:0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5"/>
    <d v="2012-04-05T14:15: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6"/>
    <d v="2014-07-31T18:06:3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7"/>
    <d v="2013-02-02T18:42:1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08"/>
    <d v="2013-02-19T14:03:3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09"/>
    <d v="2014-04-06T19:06:2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0"/>
    <d v="2014-03-18T10:11:1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1"/>
    <d v="2012-04-03T18:00: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2"/>
    <d v="2012-05-08T08:14:1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3"/>
    <d v="2012-04-05T12:25: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4"/>
    <d v="2009-09-23T12:24:1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5"/>
    <d v="2010-01-14T08:00: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6"/>
    <d v="2009-08-25T10:26:5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7"/>
    <d v="2013-11-14T20:58:0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18"/>
    <d v="2014-02-26T14:36:4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19"/>
    <d v="2017-03-05T01:15: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0"/>
    <d v="2017-03-10T16:29:2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1"/>
    <d v="2017-03-13T13:07:2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2"/>
    <d v="2017-02-24T16:14:4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3"/>
    <d v="2017-02-27T19:32:1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4"/>
    <d v="2017-03-09T19:49:0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5"/>
    <d v="2014-07-22T17:00: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6"/>
    <d v="2015-05-15T13:45: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7"/>
    <d v="2014-06-17T09:59:0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28"/>
    <d v="2015-11-24T16:35: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29"/>
    <d v="2014-07-18T19:08:1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0"/>
    <d v="2015-01-07T10:04:3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1"/>
    <d v="2014-05-08T10:36:3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2"/>
    <d v="2014-10-06T11:04:5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3"/>
    <d v="2014-05-12T08:44:0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4"/>
    <d v="2014-01-27T17:11:3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5"/>
    <d v="2014-05-27T10:22:2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6"/>
    <d v="2014-05-30T16:31:2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7"/>
    <d v="2016-11-18T14:11:4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38"/>
    <d v="2016-09-30T10:25: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39"/>
    <d v="2015-06-12T14:31:4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0"/>
    <d v="2014-09-15T11:51:1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1"/>
    <d v="2015-11-19T14:48:2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2"/>
    <d v="2016-05-25T12:27:4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3"/>
    <d v="2015-02-24T19:02:3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4"/>
    <d v="2016-09-02T14:10: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5"/>
    <d v="2016-07-26T09:34:3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6"/>
    <d v="2015-12-22T17:22:1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7"/>
    <d v="2015-07-13T13:37:0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48"/>
    <d v="2016-12-04T15:12: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49"/>
    <d v="2015-03-30T21:25: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0"/>
    <d v="2015-04-07T10:12:3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1"/>
    <d v="2015-04-09T11:13:4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2"/>
    <d v="2014-11-11T12:21:0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3"/>
    <d v="2015-04-02T17:02:1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4"/>
    <d v="2015-05-06T13:48:2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5"/>
    <d v="2015-09-17T09:52:5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6"/>
    <d v="2014-12-05T17:20: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7"/>
    <d v="2015-06-04T10:35: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58"/>
    <d v="2016-01-08T11:58:0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59"/>
    <d v="2016-04-06T15:36:4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0"/>
    <d v="2014-11-11T11:31:1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1"/>
    <d v="2015-11-13T19:16:4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2"/>
    <d v="2015-09-01T17:25: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3"/>
    <d v="2015-12-08T12:40: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4"/>
    <d v="2015-09-21T07:45: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5"/>
    <d v="2016-02-25T18:16:5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6"/>
    <d v="2015-02-28T12:19:2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7"/>
    <d v="2016-01-11T14:30: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68"/>
    <d v="2014-11-17T23:32:2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69"/>
    <d v="2015-05-26T13:39:5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0"/>
    <d v="2015-03-24T20:39:3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1"/>
    <d v="2015-07-30T10:53:4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2"/>
    <d v="2015-01-13T15:14:2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3"/>
    <d v="2016-08-10T15:03:5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4"/>
    <d v="2015-11-10T17:12:4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5"/>
    <d v="2016-10-26T15:53:0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6"/>
    <d v="2015-07-27T19:18:5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7"/>
    <d v="2015-08-20T19:23:3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78"/>
    <d v="2015-09-01T14:02:2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79"/>
    <d v="2015-03-11T17:27:2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0"/>
    <d v="2015-07-09T23:30: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1"/>
    <d v="2015-01-22T20:21:4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2"/>
    <d v="2014-10-14T20:37:2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3"/>
    <d v="2015-07-06T11:50: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4"/>
    <d v="2014-11-11T15:07:0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5"/>
    <d v="2016-06-07T10:02:2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6"/>
    <d v="2014-12-16T15:29:1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7"/>
    <d v="2015-06-24T10:40: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88"/>
    <d v="2014-11-25T01:17:4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89"/>
    <d v="2015-03-01T14:04:0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0"/>
    <d v="2015-09-28T21:53:4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1"/>
    <d v="2015-07-09T10:33:3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2"/>
    <d v="2015-01-27T03:41:3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3"/>
    <d v="2016-12-12T21:54:4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4"/>
    <d v="2015-09-15T15:22:3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5"/>
    <d v="2014-12-03T16:14:1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6"/>
    <d v="2015-06-02T16:59:4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7"/>
    <d v="2014-11-13T15:28:2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398"/>
    <d v="2016-03-15T01:26:0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399"/>
    <d v="2016-01-05T14:44:5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x v="2400"/>
    <d v="2015-04-13T11:18:5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1"/>
    <d v="2016-01-30T16:10: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2"/>
    <d v="2015-12-03T19:56:4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3"/>
    <d v="2016-08-13T09:02:5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4"/>
    <d v="2014-12-09T21:39:5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5"/>
    <d v="2015-03-19T08:48:4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6"/>
    <d v="2014-10-06T22:22:3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7"/>
    <d v="2015-07-19T16:01:1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08"/>
    <d v="2015-08-08T04:47:5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09"/>
    <d v="2015-07-26T12:34:4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0"/>
    <d v="2016-10-12T12:41:1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1"/>
    <d v="2014-04-30T21:38:0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2"/>
    <d v="2015-07-13T11:41:0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3"/>
    <d v="2016-06-15T15:42:2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4"/>
    <d v="2015-01-15T12:42:2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5"/>
    <d v="2014-07-11T16:13:0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x v="2416"/>
    <d v="2015-01-23T15:34:0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7"/>
    <d v="2014-12-20T12:43:0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18"/>
    <d v="2014-09-10T19:41:3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x v="2419"/>
    <d v="2015-01-22T11:29:5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0"/>
    <d v="2015-02-09T12:23:5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1"/>
    <d v="2014-12-01T11:54:5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2"/>
    <d v="2014-09-27T16:25: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3"/>
    <d v="2016-05-12T16:55: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4"/>
    <d v="2015-06-08T23:04:5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5"/>
    <d v="2016-02-12T02:38:5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6"/>
    <d v="2015-02-10T13:49:1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7"/>
    <d v="2016-12-30T16:06:0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28"/>
    <d v="2016-01-12T22:08:2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29"/>
    <d v="2016-04-28T21:23:3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0"/>
    <d v="2015-02-06T00:14:5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1"/>
    <d v="2016-01-28T16:35: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2"/>
    <d v="2015-06-24T23:27:5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3"/>
    <d v="2015-09-05T01:39:4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4"/>
    <d v="2015-11-30T09:46:1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5"/>
    <d v="2015-01-27T18:09:4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6"/>
    <d v="2015-10-08T16:57:4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7"/>
    <d v="2015-09-18T14:38:4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38"/>
    <d v="2016-01-14T16:35: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39"/>
    <d v="2015-07-01T22:00: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0"/>
    <d v="2015-02-17T11:00: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1"/>
    <d v="2014-07-16T10:00: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2"/>
    <d v="2016-04-25T13:06:3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3"/>
    <d v="2015-08-26T23:33:4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4"/>
    <d v="2016-10-27T09:27:5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5"/>
    <d v="2016-10-11T06:16:3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6"/>
    <d v="2016-08-25T02:35: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7"/>
    <d v="2014-10-30T22:25: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48"/>
    <d v="2014-09-19T20:44:1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49"/>
    <d v="2017-02-13T16:48:1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0"/>
    <d v="2015-11-30T15:15: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1"/>
    <d v="2017-01-03T11:36:4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2"/>
    <d v="2017-02-03T23:50: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3"/>
    <d v="2016-03-23T13:45: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4"/>
    <d v="2017-01-26T18:03:5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5"/>
    <d v="2016-02-23T09:27:3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6"/>
    <d v="2016-05-05T15:55: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7"/>
    <d v="2016-02-07T10:18:0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58"/>
    <d v="2016-11-29T23:29:2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1837"/>
    <d v="2011-08-28T19:18:1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59"/>
    <d v="2012-06-28T23:28:1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0"/>
    <d v="2013-03-07T21:40: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1"/>
    <d v="2015-09-01T16:36:3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2"/>
    <d v="2012-08-24T12:15: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3"/>
    <d v="2013-04-08T21:27:3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4"/>
    <d v="2012-04-26T15:58:5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5"/>
    <d v="2012-09-21T22:42:0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6"/>
    <d v="2011-01-14T05:18:4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67"/>
    <d v="2012-04-23T20:47:3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68"/>
    <d v="2011-12-16T18:49:5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69"/>
    <d v="2010-06-24T21:46:2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0"/>
    <d v="2012-10-11T12:57:4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1"/>
    <d v="2010-08-26T19:16:1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2"/>
    <d v="2010-05-12T01:54:1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3"/>
    <d v="2014-10-01T02:52:5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4"/>
    <d v="2012-06-28T11:35: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5"/>
    <d v="2012-12-14T17:48:3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6"/>
    <d v="2012-07-17T12:26:3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77"/>
    <d v="2015-08-11T17:28:0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78"/>
    <d v="2012-03-31T10:30: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79"/>
    <d v="2011-06-17T13:46:2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0"/>
    <d v="2012-03-02T13:00: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1"/>
    <d v="2011-08-16T17:00: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2"/>
    <d v="2011-09-07T18:57:5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3"/>
    <d v="2012-03-23T11:59:3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4"/>
    <d v="2012-04-26T20:59:5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5"/>
    <d v="2011-10-17T10:11:4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6"/>
    <d v="2013-04-09T11:33:5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87"/>
    <d v="2012-04-24T00:27:5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88"/>
    <d v="2010-12-30T15:08:3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89"/>
    <d v="2012-04-25T18:39:4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0"/>
    <d v="2013-03-14T23:02:2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1"/>
    <d v="2012-04-23T10:29:0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2"/>
    <d v="2012-05-07T17:42:5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3"/>
    <d v="2013-02-22T18:54:5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4"/>
    <d v="2011-07-06T16:05: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5"/>
    <d v="2015-01-13T18:13:0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6"/>
    <d v="2012-11-13T10:33:5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497"/>
    <d v="2012-05-24T13:32:5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498"/>
    <d v="2015-08-28T13:38:2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499"/>
    <d v="2014-08-07T14:48:3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0"/>
    <d v="2016-05-08T16:35: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1"/>
    <d v="2014-10-15T19:22:1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2"/>
    <d v="2015-02-11T20:20: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3"/>
    <d v="2015-09-11T02:07:4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x v="2504"/>
    <d v="2015-04-10T20:45: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5"/>
    <d v="2014-07-15T17:50: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6"/>
    <d v="2015-02-23T14:25: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07"/>
    <d v="2015-03-15T18:56:1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08"/>
    <d v="2016-01-02T05:43:3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09"/>
    <d v="2014-11-28T16:02:4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0"/>
    <d v="2016-12-27T19:09:4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1"/>
    <d v="2014-08-03T04:21:1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2"/>
    <d v="2015-01-23T15:09:1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3"/>
    <d v="2014-10-30T10:40: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4"/>
    <d v="2015-02-17T14:15: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5"/>
    <d v="2014-10-14T11:20: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6"/>
    <d v="2014-06-18T22:43:2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17"/>
    <d v="2016-08-30T09:24:4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18"/>
    <d v="2015-09-22T18:13:4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19"/>
    <d v="2016-03-31T08:46:0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0"/>
    <d v="2014-10-18T18:24:5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1"/>
    <d v="2014-11-18T14:22:3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2"/>
    <d v="2012-05-29T15:16:1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3"/>
    <d v="2014-11-09T21:11:1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4"/>
    <d v="2013-09-29T13:01:3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5"/>
    <d v="2015-08-01T15:01:4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x v="2526"/>
    <d v="2012-02-08T20:56:1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27"/>
    <d v="2015-03-18T15:45: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28"/>
    <d v="2015-07-23T11:19:1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29"/>
    <d v="2012-07-17T15:22:4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0"/>
    <d v="2013-01-30T13:01:5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1"/>
    <d v="2009-11-10T11:48:3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x v="2532"/>
    <d v="2014-10-31T13:59:0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3"/>
    <d v="2013-07-08T21:32:4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4"/>
    <d v="2011-06-02T10:34:1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5"/>
    <d v="2013-01-24T07:14:2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6"/>
    <d v="2014-12-04T16:39:1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37"/>
    <d v="2011-08-30T11:12:0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38"/>
    <d v="2013-07-28T05:46:5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39"/>
    <d v="2013-08-23T05:14:1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0"/>
    <d v="2010-12-01T21:34:5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1"/>
    <d v="2012-06-08T07:29:2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2"/>
    <d v="2015-01-22T22:18:5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3"/>
    <d v="2013-09-07T15:36:1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4"/>
    <d v="2012-03-05T13:33:2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5"/>
    <d v="2016-09-05T10:00: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6"/>
    <d v="2013-04-26T13:11:1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47"/>
    <d v="2015-08-12T10:13:2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48"/>
    <d v="2012-02-22T01:03:0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49"/>
    <d v="2017-02-03T14:26:2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0"/>
    <d v="2012-07-22T23:46:4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1"/>
    <d v="2015-04-30T20:52:4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2"/>
    <d v="2012-04-27T10:43:1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3"/>
    <d v="2012-11-09T18:47:3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4"/>
    <d v="2014-04-15T12:53:0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5"/>
    <d v="2015-03-30T15:38:2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6"/>
    <d v="2011-10-13T15:58:0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57"/>
    <d v="2015-02-04T17:49:3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58"/>
    <d v="2015-09-13T07:41:2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59"/>
    <d v="2016-08-12T07:35: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0"/>
    <d v="2015-05-30T22:20: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1"/>
    <d v="2014-07-01T19:58:1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2"/>
    <d v="2016-03-11T10:36:2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3"/>
    <d v="2014-07-22T18:32:2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4"/>
    <d v="2015-03-24T16:05: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5"/>
    <d v="2016-08-02T10:59:5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6"/>
    <d v="2015-08-17T21:31:5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67"/>
    <d v="2017-01-09T16:40: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68"/>
    <d v="2016-03-20T03:12:0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69"/>
    <d v="2015-03-13T21:51:5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0"/>
    <d v="2014-07-09T09:12:2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1"/>
    <d v="2016-04-27T14:49:0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2"/>
    <d v="2014-12-12T21:36:3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3"/>
    <d v="2015-02-24T19:14:0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4"/>
    <d v="2014-07-10T14:41:3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5"/>
    <d v="2015-08-21T19:32:5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6"/>
    <d v="2014-07-17T14:55: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77"/>
    <d v="2015-04-16T02:50: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78"/>
    <d v="2015-10-17T10:04:5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x v="2579"/>
    <d v="2016-09-29T18:43:5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0"/>
    <d v="2015-01-15T13:28:0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1"/>
    <d v="2015-05-15T23:09:2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2"/>
    <d v="2014-06-05T18:07:1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3"/>
    <d v="2015-11-25T02:55: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4"/>
    <d v="2015-11-30T11:12:3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5"/>
    <d v="2015-02-07T11:13:4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6"/>
    <d v="2016-02-22T07:52:0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87"/>
    <d v="2016-01-19T09:08:1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88"/>
    <d v="2016-01-13T16:45: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89"/>
    <d v="2014-09-05T14:13:4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0"/>
    <d v="2015-03-26T15:17:0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1"/>
    <d v="2014-07-08T18:13:4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2"/>
    <d v="2017-01-25T00:51:4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3"/>
    <d v="2014-07-08T10:56:4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4"/>
    <d v="2016-05-20T03:11:5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5"/>
    <d v="2015-08-24T15:10: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6"/>
    <d v="2014-06-19T13:05: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597"/>
    <d v="2016-01-25T16:36:4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598"/>
    <d v="2012-08-29T16:39:0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599"/>
    <d v="2014-10-03T12:56:0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0"/>
    <d v="2013-12-09T16:54:1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1"/>
    <d v="2012-03-29T20:13:4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2"/>
    <d v="2016-05-18T07:59:5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3"/>
    <d v="2014-03-28T12:06:2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4"/>
    <d v="2015-06-29T15:59:3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5"/>
    <d v="2017-02-01T14:14:2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6"/>
    <d v="2012-06-15T00:42:3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07"/>
    <d v="2016-07-13T16:08:4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08"/>
    <d v="2016-11-30T03:03:3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09"/>
    <d v="2014-12-08T22:26:1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0"/>
    <d v="2012-08-22T14:38:1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1"/>
    <d v="2014-04-01T12:00: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2"/>
    <d v="2016-03-24T06:56:0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3"/>
    <d v="2015-07-26T18:52:0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4"/>
    <d v="2014-09-20T15:59:1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5"/>
    <d v="2015-10-02T14:01:0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6"/>
    <d v="2015-09-26T16:13:2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17"/>
    <d v="2015-09-03T23:00: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18"/>
    <d v="2015-04-21T12:56:2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19"/>
    <d v="2016-11-15T12:50: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0"/>
    <d v="2016-11-18T01:09:2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1"/>
    <d v="2012-08-23T05:07:0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2"/>
    <d v="2016-10-15T14:26:4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3"/>
    <d v="2015-05-04T10:04:2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4"/>
    <d v="2015-10-27T14:54:2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5"/>
    <d v="2014-11-10T18:11:0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6"/>
    <d v="2015-04-14T07:55: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27"/>
    <d v="2016-06-02T21:31:5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28"/>
    <d v="2015-08-01T23:03:4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29"/>
    <d v="2016-05-03T20:28:5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0"/>
    <d v="2014-01-28T14:45: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1"/>
    <d v="2016-08-30T10:45: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2"/>
    <d v="2015-02-02T17:49:2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3"/>
    <d v="2016-09-23T09:45: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4"/>
    <d v="2016-09-26T08:11:1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5"/>
    <d v="2014-12-16T16:54:5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6"/>
    <d v="2015-01-20T15:45: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37"/>
    <d v="2015-04-08T22:51:1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38"/>
    <d v="2014-08-29T14:51:0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39"/>
    <d v="2016-06-15T00:55: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323"/>
    <d v="2016-11-15T08:58:3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0"/>
    <d v="2017-02-08T14:00: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1"/>
    <d v="2014-10-09T15:13:2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2"/>
    <d v="2015-08-10T02:31:0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3"/>
    <d v="2015-07-15T01:16:5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4"/>
    <d v="2016-02-08T12:09:2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5"/>
    <d v="2015-12-03T18:55: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46"/>
    <d v="2016-11-21T09:59:0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47"/>
    <d v="2015-11-19T14:20: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48"/>
    <d v="2014-11-09T22:48:4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49"/>
    <d v="2014-05-12T10:38:4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0"/>
    <d v="2015-02-20T09:25: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x v="2651"/>
    <d v="2016-01-12T15:47:2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2"/>
    <d v="2017-02-01T11:31:2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3"/>
    <d v="2016-06-30T17:17:3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4"/>
    <d v="2016-06-30T16:13:1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x v="2655"/>
    <d v="2015-03-18T20:40: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56"/>
    <d v="2015-09-25T12:06:5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57"/>
    <d v="2013-09-25T18:00: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58"/>
    <d v="2015-07-22T12:55: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59"/>
    <d v="2015-08-06T09:56:4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0"/>
    <d v="2015-11-04T19:36:3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1"/>
    <d v="2015-03-20T16:29:3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2"/>
    <d v="2015-08-19T13:20: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3"/>
    <d v="2016-01-11T17:13:3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4"/>
    <d v="2015-09-28T09:07:4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5"/>
    <d v="2015-11-10T19:51:3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66"/>
    <d v="2014-06-30T19:29:4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67"/>
    <d v="2014-11-19T12:58:3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68"/>
    <d v="2015-12-06T16:13:1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69"/>
    <d v="2014-09-30T07:59:5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0"/>
    <d v="2016-06-08T10:11:1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1"/>
    <d v="2014-10-11T15:34:4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2"/>
    <d v="2016-04-22T09:59:3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3"/>
    <d v="2014-06-02T19:42:2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4"/>
    <d v="2015-08-25T14:09:2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5"/>
    <d v="2015-01-28T19:01:3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x v="2676"/>
    <d v="2016-03-07T00:04:5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77"/>
    <d v="2014-06-15T16:29:1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78"/>
    <d v="2014-10-20T15:55: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79"/>
    <d v="2015-01-30T13:07:2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0"/>
    <d v="2014-06-30T16:57:0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1"/>
    <d v="2015-02-26T11:42:1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2"/>
    <d v="2014-09-10T18:23:4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3"/>
    <d v="2015-05-30T10:21:5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4"/>
    <d v="2015-01-23T21:51:1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5"/>
    <d v="2016-06-30T18:04:5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86"/>
    <d v="2015-04-18T21:31:1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87"/>
    <d v="2015-03-26T12:22:3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88"/>
    <d v="2015-02-23T03:01:0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89"/>
    <d v="2014-07-13T22:19:2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0"/>
    <d v="2014-08-26T22:22:1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1"/>
    <d v="2015-02-12T23:21:5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2"/>
    <d v="2014-11-21T15:16:0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3"/>
    <d v="2015-07-02T17:33:4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4"/>
    <d v="2014-05-28T16:33:2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5"/>
    <d v="2014-07-09T16:31:0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696"/>
    <d v="2014-08-19T15:59:3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697"/>
    <d v="2017-03-07T13:35: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698"/>
    <d v="2017-03-06T14:14:3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699"/>
    <d v="2017-01-21T11:33:5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0"/>
    <d v="2017-02-21T15:41:5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1"/>
    <d v="2017-02-07T16:59:1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2"/>
    <d v="2014-09-17T02:04:4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3"/>
    <d v="2013-04-27T13:47:2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4"/>
    <d v="2016-05-22T11:45: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5"/>
    <d v="2016-08-29T22:35: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06"/>
    <d v="2014-07-08T00:30: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07"/>
    <d v="2014-05-21T12:53:1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08"/>
    <d v="2013-06-06T20:29:2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09"/>
    <d v="2015-11-14T10:41:2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0"/>
    <d v="2016-09-16T10:43:1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1"/>
    <d v="2016-01-18T04:33:4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2"/>
    <d v="2015-09-08T02:59:5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3"/>
    <d v="2014-10-22T16:57:2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4"/>
    <d v="2016-04-05T09:19:0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5"/>
    <d v="2016-02-17T19:44:5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16"/>
    <d v="2016-10-12T06:10: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17"/>
    <d v="2013-08-07T08:03:1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18"/>
    <d v="2016-11-30T15:34:1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19"/>
    <d v="2014-11-01T15:08:0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0"/>
    <d v="2015-07-14T02:50: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1"/>
    <d v="2017-01-10T12:52:1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2"/>
    <d v="2016-03-23T08:55: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3"/>
    <d v="2015-07-13T11:14:2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4"/>
    <d v="2015-11-25T09:23:5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5"/>
    <d v="2015-04-01T00:46:3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26"/>
    <d v="2013-03-18T07:59:3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27"/>
    <d v="2014-08-21T07:37:0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28"/>
    <d v="2013-04-25T14:23:4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29"/>
    <d v="2015-02-09T01:32:5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0"/>
    <d v="2016-09-13T11:03:1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1"/>
    <d v="2013-02-10T21:54:1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2"/>
    <d v="2014-03-24T10:59:3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3"/>
    <d v="2013-12-03T17:01:2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4"/>
    <d v="2016-09-06T22:26:4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5"/>
    <d v="2014-03-21T16:18:3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36"/>
    <d v="2015-02-09T19:45: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37"/>
    <d v="2014-09-29T10:46:4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38"/>
    <d v="2012-05-01T12:16:2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39"/>
    <d v="2016-09-19T02:53:2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0"/>
    <d v="2012-01-29T20:29:5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1"/>
    <d v="2012-05-15T18:42:4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2"/>
    <d v="2014-07-30T13:45: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3"/>
    <d v="2012-05-15T10:33:1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4"/>
    <d v="2016-08-03T12:03:2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5"/>
    <d v="2015-03-05T14:10: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46"/>
    <d v="2012-06-18T16:35: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47"/>
    <d v="2014-04-18T16:17:2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48"/>
    <d v="2011-11-08T13:21:4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49"/>
    <d v="2012-07-27T16:37:0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0"/>
    <d v="2014-08-12T10:15: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1"/>
    <d v="2015-03-09T13:58:4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2"/>
    <d v="2013-12-12T16:36:4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x v="2753"/>
    <d v="2016-07-22T10:45: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4"/>
    <d v="2016-09-26T05:36:2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5"/>
    <d v="2016-06-03T03:47:4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56"/>
    <d v="2013-05-21T06:04:1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57"/>
    <d v="2012-12-03T20:31:3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58"/>
    <d v="2012-01-18T19:53:1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59"/>
    <d v="2013-04-09T08:54:4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0"/>
    <d v="2012-05-01T02:00: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1"/>
    <d v="2012-10-12T08:53:4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2"/>
    <d v="2011-07-12T11:01:5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3"/>
    <d v="2015-06-17T18:00: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4"/>
    <d v="2012-02-28T09:45: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5"/>
    <d v="2014-04-16T14:49:5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66"/>
    <d v="2014-02-16T11:55: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67"/>
    <d v="2012-12-14T07:45: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68"/>
    <d v="2013-09-20T15:51:3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69"/>
    <d v="2016-04-14T15:45: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0"/>
    <d v="2013-02-05T22:02:0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1"/>
    <d v="2011-11-15T19:19:1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2"/>
    <d v="2015-05-12T02:07:5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3"/>
    <d v="2015-06-17T11:03:2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4"/>
    <d v="2014-07-26T18:28:2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5"/>
    <d v="2015-10-23T09:03:4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76"/>
    <d v="2017-02-08T05:44:4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77"/>
    <d v="2015-01-14T17:35: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78"/>
    <d v="2015-01-22T17:11:5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79"/>
    <d v="2015-04-09T07:50: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0"/>
    <d v="2014-10-08T13:54:0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1"/>
    <d v="2016-07-06T23:32:4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2"/>
    <d v="2014-06-25T08:39:4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3"/>
    <d v="2014-06-17T23:45: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4"/>
    <d v="2016-06-29T11:50: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5"/>
    <d v="2015-02-20T19:18:5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86"/>
    <d v="2015-01-12T17:31:4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87"/>
    <d v="2016-08-09T16:35: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88"/>
    <d v="2015-06-28T00:32:3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89"/>
    <d v="2015-06-21T05:03:2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0"/>
    <d v="2016-02-16T11:35: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1"/>
    <d v="2014-05-21T07:37:2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2"/>
    <d v="2014-06-05T07:40: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3"/>
    <d v="2014-06-08T17:34:0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4"/>
    <d v="2015-07-16T11:12:0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5"/>
    <d v="2016-05-17T01:21:1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796"/>
    <d v="2014-11-05T08:16:0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797"/>
    <d v="2014-09-18T00:50: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798"/>
    <d v="2015-07-07T10:31:4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799"/>
    <d v="2015-06-02T20:34:3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0"/>
    <d v="2014-08-30T05:53:1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1"/>
    <d v="2015-07-28T07:07:5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2"/>
    <d v="2015-06-30T01:24:5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x v="2803"/>
    <d v="2015-05-30T15:57:1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4"/>
    <d v="2015-07-23T15:18:5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5"/>
    <d v="2016-03-22T06:55: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06"/>
    <d v="2014-04-29T22:21:0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07"/>
    <d v="2015-01-24T06:55: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08"/>
    <d v="2015-02-19T12:51:3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09"/>
    <d v="2016-11-19T12:49:2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0"/>
    <d v="2015-04-09T04:35: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1"/>
    <d v="2016-07-08T13:38:2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2"/>
    <d v="2015-07-03T06:13:1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3"/>
    <d v="2015-01-19T10:14:2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4"/>
    <d v="2015-09-03T09:21:2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5"/>
    <d v="2015-05-15T07:36:4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16"/>
    <d v="2016-02-01T09:39:4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17"/>
    <d v="2014-08-24T17:08:5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18"/>
    <d v="2015-02-25T11:24:5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19"/>
    <d v="2015-03-03T19:16:4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0"/>
    <d v="2015-05-12T01:29:5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1"/>
    <d v="2015-11-04T14:01:2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2"/>
    <d v="2015-06-15T19:50: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3"/>
    <d v="2016-05-04T11:24:2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4"/>
    <d v="2015-09-07T01:21:0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5"/>
    <d v="2016-05-05T05:25: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26"/>
    <d v="2014-04-29T15:09:0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27"/>
    <d v="2015-06-16T14:47:5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28"/>
    <d v="2014-10-26T12:01:3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x v="2829"/>
    <d v="2015-09-20T22:03:5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0"/>
    <d v="2015-01-15T18:02:1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1"/>
    <d v="2015-11-05T11:53:3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2"/>
    <d v="2017-01-11T01:16:5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3"/>
    <d v="2015-10-30T16:48:0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4"/>
    <d v="2014-07-22T09:34:5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5"/>
    <d v="2014-08-02T00:45: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36"/>
    <d v="2015-02-24T19:51:1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37"/>
    <d v="2015-10-14T12:44:5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38"/>
    <d v="2014-05-25T17:51:3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39"/>
    <d v="2016-05-02T12:42:3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0"/>
    <d v="2016-12-05T08:06:2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1"/>
    <d v="2015-04-08T19:23:5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2"/>
    <d v="2015-04-14T11:36:3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3"/>
    <d v="2016-03-24T14:21:0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4"/>
    <d v="2015-04-29T10:34:1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5"/>
    <d v="2016-03-24T05:16:4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46"/>
    <d v="2014-08-06T19:10: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47"/>
    <d v="2016-01-20T19:03:4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48"/>
    <d v="2014-05-21T20:05: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49"/>
    <d v="2014-07-15T23:34:5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0"/>
    <d v="2015-04-17T12:11:5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1"/>
    <d v="2015-12-31T19:11:1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2"/>
    <d v="2015-06-09T19:54:0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3"/>
    <d v="2016-12-22T17:04:5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4"/>
    <d v="2014-11-11T08:04:5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5"/>
    <d v="2015-08-17T03:41:4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56"/>
    <d v="2016-04-20T14:12:5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57"/>
    <d v="2015-09-10T09:10: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58"/>
    <d v="2014-05-25T13:57:0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59"/>
    <d v="2014-07-11T11:12:0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x v="2860"/>
    <d v="2015-06-17T09:43:2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1"/>
    <d v="2014-11-06T21:44:1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2"/>
    <d v="2016-09-14T17:55: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3"/>
    <d v="2016-06-09T23:41:1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4"/>
    <d v="2016-09-05T14:50: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5"/>
    <d v="2016-06-19T09:14:4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66"/>
    <d v="2014-04-16T23:32:4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67"/>
    <d v="2014-12-01T12:43:3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68"/>
    <d v="2015-04-20T21:47:1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69"/>
    <d v="2014-12-29T14:37:1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0"/>
    <d v="2016-12-18T15:16:2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1"/>
    <d v="2016-04-04T22:04:5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2"/>
    <d v="2015-06-16T12:51:1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3"/>
    <d v="2016-10-29T17:55: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4"/>
    <d v="2015-05-04T09:46:3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5"/>
    <d v="2015-12-21T12:24:2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76"/>
    <d v="2015-07-07T16:44:1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77"/>
    <d v="2014-10-04T09:20: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78"/>
    <d v="2016-04-01T09:18:3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79"/>
    <d v="2016-01-01T16:40: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0"/>
    <d v="2014-11-05T12:27:1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1"/>
    <d v="2015-02-11T20:50: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2"/>
    <d v="2015-09-14T10:11:2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3"/>
    <d v="2014-12-12T05:15: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4"/>
    <d v="2014-10-10T07:50: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5"/>
    <d v="2014-07-30T15:43:0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86"/>
    <d v="2014-07-11T12:49:5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87"/>
    <d v="2016-02-15T16:12:0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88"/>
    <d v="2014-08-18T12:08:2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x v="2889"/>
    <d v="2014-11-10T13:33:1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0"/>
    <d v="2015-02-02T18:40: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1"/>
    <d v="2014-06-21T08:19:5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2"/>
    <d v="2016-11-27T16:48:4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3"/>
    <d v="2015-09-11T10:30: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4"/>
    <d v="2015-10-01T10:57:3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5"/>
    <d v="2016-05-24T20:52:3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896"/>
    <d v="2014-07-10T00:37:1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897"/>
    <d v="2014-12-09T16:42:1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898"/>
    <d v="2015-07-25T05:33:1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899"/>
    <d v="2015-07-10T23:00: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0"/>
    <d v="2014-10-28T18:13:5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1"/>
    <d v="2016-08-23T20:21:5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2"/>
    <d v="2015-07-14T10:34:2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3"/>
    <d v="2016-03-15T16:03:5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4"/>
    <d v="2016-05-09T12:33:3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5"/>
    <d v="2014-10-17T01:23:2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06"/>
    <d v="2015-04-13T15:11:2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07"/>
    <d v="2015-05-18T13:27:0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08"/>
    <d v="2015-12-15T22:09:3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09"/>
    <d v="2014-07-08T17:08:5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0"/>
    <d v="2015-01-13T16:46:3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1"/>
    <d v="2016-02-15T04:33:1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2"/>
    <d v="2014-04-26T06:26:2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3"/>
    <d v="2015-08-29T00:37:2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4"/>
    <d v="2015-10-01T10:06:4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5"/>
    <d v="2014-07-06T09:52:0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16"/>
    <d v="2015-02-23T14:01:1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17"/>
    <d v="2014-08-26T16:16:4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18"/>
    <d v="2015-04-03T15:58:4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19"/>
    <d v="2015-01-08T22:39:3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0"/>
    <d v="2015-04-09T08:21:5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1"/>
    <d v="2014-08-12T09:01:0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2"/>
    <d v="2015-02-09T13:22:5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3"/>
    <d v="2014-06-16T11:03:4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4"/>
    <d v="2016-02-03T18:57:2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5"/>
    <d v="2014-04-25T08:32:3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26"/>
    <d v="2015-04-07T09:01:0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27"/>
    <d v="2014-08-21T01:59:2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28"/>
    <d v="2015-01-20T22:57:1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29"/>
    <d v="2016-05-05T17:57: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0"/>
    <d v="2014-05-16T10:16:0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1"/>
    <d v="2016-07-02T09:00: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2"/>
    <d v="2014-09-30T10:37:0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3"/>
    <d v="2014-06-13T05:58:3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4"/>
    <d v="2014-12-31T11:53:3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5"/>
    <d v="2014-07-25T14:25: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36"/>
    <d v="2014-12-09T13:33:3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37"/>
    <d v="2015-01-30T18:02:3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38"/>
    <d v="2015-11-26T14:17:3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39"/>
    <d v="2015-03-13T22:06:2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0"/>
    <d v="2015-05-08T16:56:3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1"/>
    <d v="2015-04-23T22:21:0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2"/>
    <d v="2016-07-16T07:44:5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3"/>
    <d v="2016-10-06T08:29:2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4"/>
    <d v="2015-04-03T10:34:5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5"/>
    <d v="2015-10-20T14:45: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46"/>
    <d v="2015-12-24T03:45: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47"/>
    <d v="2014-08-21T14:16:1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48"/>
    <d v="2016-09-15T11:33:5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49"/>
    <d v="2015-09-08T14:00: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0"/>
    <d v="2017-02-24T09:00: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1"/>
    <d v="2015-05-17T12:47:2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2"/>
    <d v="2016-04-04T18:00: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3"/>
    <d v="2015-01-26T19:16:1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4"/>
    <d v="2016-03-09T13:41:5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5"/>
    <d v="2016-05-07T19:12:0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56"/>
    <d v="2014-08-12T13:10: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57"/>
    <d v="2015-02-26T00:05: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58"/>
    <d v="2015-02-01T00:51:4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59"/>
    <d v="2015-06-02T06:17:0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0"/>
    <d v="2014-07-07T16:50: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1"/>
    <d v="2015-06-07T12:30: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2"/>
    <d v="2015-08-17T12:43:3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3"/>
    <d v="2015-02-06T23:44:5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4"/>
    <d v="2016-08-03T07:34:2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5"/>
    <d v="2015-04-03T13:52:3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66"/>
    <d v="2014-06-18T11:04:1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67"/>
    <d v="2014-08-01T10:47:5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68"/>
    <d v="2016-11-19T21:38:4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69"/>
    <d v="2015-12-03T14:38:2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0"/>
    <d v="2014-08-28T20:27:5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1"/>
    <d v="2014-10-29T11:24:4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2"/>
    <d v="2016-02-25T12:32:1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3"/>
    <d v="2015-01-22T16:08:5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4"/>
    <d v="2014-10-10T10:22:2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5"/>
    <d v="2014-12-20T14:47:0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76"/>
    <d v="2015-08-03T16:58:5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77"/>
    <d v="2015-08-09T08:25: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78"/>
    <d v="2016-01-12T11:29:0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79"/>
    <d v="2014-09-12T10:10: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0"/>
    <d v="2016-07-25T01:41:2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1"/>
    <d v="2016-10-11T18:22:0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2"/>
    <d v="2016-03-02T07:00: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3"/>
    <d v="2016-09-14T02:22:3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4"/>
    <d v="2016-05-21T03:41:2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x v="2985"/>
    <d v="2015-11-28T19:29:2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86"/>
    <d v="2015-12-03T08:47:0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87"/>
    <d v="2017-01-05T15:05: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88"/>
    <d v="2016-09-09T13:25: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x v="2989"/>
    <d v="2016-01-21T15:07:4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0"/>
    <d v="2014-09-03T06:29:3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1"/>
    <d v="2016-12-20T10:57:5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2"/>
    <d v="2015-03-27T16:54:0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3"/>
    <d v="2017-02-09T12:36:3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4"/>
    <d v="2014-05-18T23:38:4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807"/>
    <d v="2017-02-14T12:46:0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2995"/>
    <d v="2017-01-17T14:51:1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2996"/>
    <d v="2016-06-13T16:29:4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2997"/>
    <d v="2012-11-26T15:04:1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2998"/>
    <d v="2016-01-29T15:22:5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2999"/>
    <d v="2014-10-16T16:08:4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0"/>
    <d v="2014-09-06T11:11:4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1"/>
    <d v="2014-11-14T13:09:5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x v="3002"/>
    <d v="2015-04-04T00:11:2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3"/>
    <d v="2015-12-22T00:05: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4"/>
    <d v="2014-10-27T08:40: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05"/>
    <d v="2014-12-23T14:58:3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06"/>
    <d v="2015-11-26T06:15: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07"/>
    <d v="2015-01-20T11:52:1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08"/>
    <d v="2015-05-22T15:04:0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09"/>
    <d v="2014-10-07T21:58:0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0"/>
    <d v="2014-05-26T12:27:1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1"/>
    <d v="2014-05-19T08:09:1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2"/>
    <d v="2014-07-21T15:24:0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3"/>
    <d v="2015-06-08T02:09:3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4"/>
    <d v="2014-04-29T15:00: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15"/>
    <d v="2015-06-15T15:18:5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16"/>
    <d v="2016-10-17T09:51:0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17"/>
    <d v="2016-07-13T17:53:2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18"/>
    <d v="2015-04-27T11:13:0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19"/>
    <d v="2012-09-06T18:51:1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0"/>
    <d v="2014-05-02T07:13:3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1"/>
    <d v="2017-02-17T06:01:3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2"/>
    <d v="2015-02-18T11:54:1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3"/>
    <d v="2016-07-16T01:20: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4"/>
    <d v="2014-10-20T12:00: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25"/>
    <d v="2015-08-17T12:56:1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26"/>
    <d v="2016-08-15T16:10: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27"/>
    <d v="2015-08-11T20:04:1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28"/>
    <d v="2016-07-18T21:38:4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29"/>
    <d v="2016-10-01T07:50: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0"/>
    <d v="2013-04-04T08:26:4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1"/>
    <d v="2013-07-11T13:50: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2"/>
    <d v="2010-07-19T16:26:1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3"/>
    <d v="2016-01-04T01:03:1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4"/>
    <d v="2013-12-02T14:03:5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35"/>
    <d v="2015-06-22T14:00: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36"/>
    <d v="2015-12-21T15:50: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37"/>
    <d v="2015-09-06T11:30: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38"/>
    <d v="2015-03-19T20:41:3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39"/>
    <d v="2016-01-18T12:26:3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0"/>
    <d v="2014-07-22T22:44:1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1"/>
    <d v="2014-08-11T14:16:2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2"/>
    <d v="2016-03-14T18:44:1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3"/>
    <d v="2014-12-02T16:37:4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4"/>
    <d v="2015-05-14T19:20: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45"/>
    <d v="2016-04-04T23:02:4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46"/>
    <d v="2017-01-09T04:59:0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47"/>
    <d v="2015-04-28T11:04:5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48"/>
    <d v="2014-08-11T13:16:5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49"/>
    <d v="2015-01-23T14:59:1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0"/>
    <d v="2014-11-10T17:59:5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1"/>
    <d v="2014-07-31T10:16:2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2"/>
    <d v="2016-03-04T10:36:5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3"/>
    <d v="2016-03-31T03:59:0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4"/>
    <d v="2014-07-09T17:27:2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55"/>
    <d v="2015-08-29T01:35: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x v="3056"/>
    <d v="2014-07-14T13:49:0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57"/>
    <d v="2015-09-01T07:51:3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58"/>
    <d v="2016-09-17T17:08:5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59"/>
    <d v="2015-10-21T22:07:2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0"/>
    <d v="2014-07-04T20:19:3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1"/>
    <d v="2016-06-10T00:28:5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2"/>
    <d v="2015-08-10T17:31:1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3"/>
    <d v="2015-09-16T11:35: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4"/>
    <d v="2014-11-14T15:00: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65"/>
    <d v="2016-11-16T12:36:0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66"/>
    <d v="2015-04-03T12:34:4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67"/>
    <d v="2016-10-15T11:34:2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68"/>
    <d v="2015-04-17T11:25: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69"/>
    <d v="2016-02-09T08:42:3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0"/>
    <d v="2016-06-29T21:27:2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1"/>
    <d v="2015-08-10T10:38:4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2"/>
    <d v="2017-01-31T17:57:5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3"/>
    <d v="2015-01-26T22:19:5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4"/>
    <d v="2015-02-20T12:07:1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75"/>
    <d v="2014-10-27T19:40: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76"/>
    <d v="2015-08-20T23:21:3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77"/>
    <d v="2015-10-16T17:09:0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78"/>
    <d v="2014-08-02T08:31:1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79"/>
    <d v="2015-04-06T12:22:1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0"/>
    <d v="2015-08-30T16:12:3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1"/>
    <d v="2015-06-18T11:05: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2"/>
    <d v="2016-10-21T22:36:3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3"/>
    <d v="2014-12-08T08:44:0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4"/>
    <d v="2016-06-07T08:01:2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85"/>
    <d v="2015-03-02T14:39:0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86"/>
    <d v="2016-07-15T17:45: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87"/>
    <d v="2015-09-08T09:51:5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2806"/>
    <d v="2014-05-01T16:49:0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88"/>
    <d v="2015-07-22T14:05: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89"/>
    <d v="2016-06-01T19:36:2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0"/>
    <d v="2015-04-20T14:48:4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1"/>
    <d v="2016-09-16T07:05: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2"/>
    <d v="2015-12-21T14:00: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3"/>
    <d v="2016-01-12T23:33:1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094"/>
    <d v="2014-09-20T09:56:1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095"/>
    <d v="2015-06-16T04:12:1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096"/>
    <d v="2016-07-04T03:10: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097"/>
    <d v="2015-04-12T22:45: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098"/>
    <d v="2015-01-02T16:48:3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099"/>
    <d v="2014-08-25T12:15: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0"/>
    <d v="2015-08-25T05:17:5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1"/>
    <d v="2015-05-04T14:32:3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2"/>
    <d v="2015-02-27T11:19:5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3"/>
    <d v="2014-07-23T22:00: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04"/>
    <d v="2017-01-09T19:45: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05"/>
    <d v="2014-09-03T09:17:0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06"/>
    <d v="2016-09-01T21:55: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07"/>
    <d v="2015-03-18T12:33:0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08"/>
    <d v="2014-07-23T10:10: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09"/>
    <d v="2016-05-06T05:43:4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0"/>
    <d v="2015-03-18T07:22:0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1"/>
    <d v="2016-05-19T03:59:2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2"/>
    <d v="2016-06-13T10:35: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3"/>
    <d v="2015-02-24T20:05: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14"/>
    <d v="2016-03-06T17:36:3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15"/>
    <d v="2014-07-28T11:18:5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x v="3116"/>
    <d v="2016-11-04T17:22:1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17"/>
    <d v="2016-06-09T18:49:5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18"/>
    <d v="2014-12-04T13:43:2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n v="1449550672"/>
    <x v="3119"/>
    <d v="2015-12-07T23:57:5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0"/>
    <d v="2016-02-26T19:26:0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1"/>
    <d v="2015-01-30T15:33:4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2"/>
    <d v="2017-02-14T14:49:0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3"/>
    <d v="2017-03-09T15:13:3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24"/>
    <d v="2017-03-14T10:21:5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25"/>
    <d v="2017-03-09T08:54:0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26"/>
    <d v="2017-02-20T03:24:2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27"/>
    <d v="2017-02-22T08:33:5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28"/>
    <d v="2017-03-06T12:16:5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29"/>
    <d v="2017-03-12T22:38:4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0"/>
    <d v="2017-02-23T06:05: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1"/>
    <d v="2017-03-13T16:14:2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2"/>
    <d v="2017-03-15T10:30: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3"/>
    <d v="2017-02-19T01:29:2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34"/>
    <d v="2017-03-08T12:15: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35"/>
    <d v="2017-03-06T13:04:4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36"/>
    <d v="2017-02-17T07:18:5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37"/>
    <d v="2017-03-14T03:35: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38"/>
    <d v="2017-03-02T07:55: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39"/>
    <d v="2017-01-26T19:58:5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0"/>
    <d v="2017-03-02T11:22: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1"/>
    <d v="2014-09-27T18:15: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2"/>
    <d v="2014-09-09T10:58:0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3"/>
    <d v="2012-11-12T19:25: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44"/>
    <d v="2010-10-27T01:20: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45"/>
    <d v="2014-08-11T15:09:3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46"/>
    <d v="2013-10-03T15:49:2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47"/>
    <d v="2011-03-30T22:42:1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48"/>
    <d v="2012-03-02T16:00: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49"/>
    <d v="2012-11-20T06:58:4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0"/>
    <d v="2012-04-27T17:52:2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x v="3151"/>
    <d v="2014-07-09T13:55: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x v="3152"/>
    <d v="2013-06-22T15:09:1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3"/>
    <d v="2011-12-06T20:36:0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54"/>
    <d v="2014-07-21T01:21:2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55"/>
    <d v="2014-09-15T07:52:0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56"/>
    <d v="2014-06-09T11:27:4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57"/>
    <d v="2014-05-16T13:05: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58"/>
    <d v="2014-05-07T14:20: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73"/>
    <d v="2011-04-10T22:49:2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59"/>
    <d v="2014-10-28T11:35: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0"/>
    <d v="2014-07-18T23:13:0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1"/>
    <d v="2014-05-12T21:32:3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2"/>
    <d v="2013-11-13T12:42:4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63"/>
    <d v="2014-05-29T20:55: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64"/>
    <d v="2016-04-06T09:35: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65"/>
    <d v="2012-01-15T12:31:0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66"/>
    <d v="2014-08-27T16:04:5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67"/>
    <d v="2014-08-11T15:45: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68"/>
    <d v="2010-12-19T16:17:0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69"/>
    <d v="2013-07-22T17:20: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0"/>
    <d v="2014-05-22T11:00: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1"/>
    <d v="2014-06-16T09:31:1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2"/>
    <d v="2013-04-11T11:51:1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73"/>
    <d v="2014-05-21T04:54:0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74"/>
    <d v="2014-05-20T02:26:2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75"/>
    <d v="2011-12-06T17:47:0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76"/>
    <d v="2013-08-05T14:04:2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77"/>
    <d v="2014-06-01T18:50: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78"/>
    <d v="2014-07-09T18:27:2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79"/>
    <d v="2014-08-17T17:10: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0"/>
    <d v="2014-07-15T10:59:3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1"/>
    <d v="2015-05-20T04:58:2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2"/>
    <d v="2015-04-24T03:18:5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83"/>
    <d v="2016-11-08T22:37:5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84"/>
    <d v="2016-06-17T13:07:4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85"/>
    <d v="2015-01-14T17:34:1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86"/>
    <d v="2015-01-06T18:14:1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87"/>
    <d v="2015-06-26T20:29:5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88"/>
    <d v="2015-01-13T09:15: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89"/>
    <d v="2015-06-02T09:21:1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0"/>
    <d v="2015-01-05T06:50: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1"/>
    <d v="2015-01-09T05:11:1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2"/>
    <d v="2014-08-07T13:16:5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193"/>
    <d v="2016-03-31T02:41:4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194"/>
    <d v="2014-08-10T13:24:3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195"/>
    <d v="2015-10-16T15:29:0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196"/>
    <d v="2015-08-26T18:43:4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197"/>
    <d v="2015-06-17T11:27:5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198"/>
    <d v="2015-04-01T03:59:3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199"/>
    <d v="2015-08-20T01:37:3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0"/>
    <d v="2015-02-22T01:40: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1"/>
    <d v="2014-07-07T09:31:1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2"/>
    <d v="2014-05-19T10:17:3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03"/>
    <d v="2012-04-14T17:28:3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04"/>
    <d v="2014-07-14T09:04:4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05"/>
    <d v="2014-07-09T14:05: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06"/>
    <d v="2015-06-16T13:19:1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07"/>
    <d v="2015-11-29T14:01:1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08"/>
    <d v="2015-08-03T10:57:5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09"/>
    <d v="2015-06-10T06:06:1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0"/>
    <d v="2016-10-05T08:06:2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1"/>
    <d v="2014-11-27T19:03:0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2"/>
    <d v="2015-02-15T18:35: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13"/>
    <d v="2017-02-06T15:00: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14"/>
    <d v="2015-05-31T11:43:2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15"/>
    <d v="2015-09-23T08:58:1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16"/>
    <d v="2015-07-21T15:02:5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17"/>
    <d v="2016-11-23T15:25: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18"/>
    <d v="2016-05-13T08:25: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19"/>
    <d v="2015-09-30T09:00: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0"/>
    <d v="2016-12-18T16:10: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1"/>
    <d v="2015-11-15T12:01:2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2"/>
    <d v="2014-10-21T01:59:5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41"/>
    <d v="2014-09-15T23:02:0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23"/>
    <d v="2016-03-17T17:39:0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24"/>
    <d v="2016-04-03T14:31:5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25"/>
    <d v="2017-01-31T14:19:1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26"/>
    <d v="2016-12-30T13:56:4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27"/>
    <d v="2016-06-01T03:20: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28"/>
    <d v="2016-11-28T17:00: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29"/>
    <d v="2015-09-05T06:23:0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0"/>
    <d v="2015-06-01T07:14:5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1"/>
    <d v="2015-09-30T21:08:1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32"/>
    <d v="2017-01-19T11:39:0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33"/>
    <d v="2014-09-11T02:47:5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34"/>
    <d v="2014-08-20T13:08:1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35"/>
    <d v="2015-09-14T21:19:2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36"/>
    <d v="2016-11-01T11:39:4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37"/>
    <d v="2015-05-11T09:24:1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38"/>
    <d v="2015-08-14T06:20: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39"/>
    <d v="2015-06-12T05:25: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0"/>
    <d v="2015-03-05T16:19:1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1"/>
    <d v="2015-05-21T12:55: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42"/>
    <d v="2014-10-06T12:48:4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43"/>
    <d v="2015-05-22T12:32:4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44"/>
    <d v="2016-08-08T06:20: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45"/>
    <d v="2016-08-20T08:50: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46"/>
    <d v="2015-02-23T21:03:2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47"/>
    <d v="2014-09-07T13:26:1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48"/>
    <d v="2015-05-20T08:46:1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49"/>
    <d v="2017-01-23T08:25: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0"/>
    <d v="2014-12-09T16:17:4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1"/>
    <d v="2016-09-01T13:15: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52"/>
    <d v="2015-10-26T11:08:3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53"/>
    <d v="2015-06-16T12:24:3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54"/>
    <d v="2014-11-21T02:34:2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55"/>
    <d v="2015-10-07T07:23:0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56"/>
    <d v="2015-01-12T14:12:1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57"/>
    <d v="2015-11-03T12:05: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58"/>
    <d v="2015-05-12T07:52:0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59"/>
    <d v="2015-06-17T13:11:0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0"/>
    <d v="2016-08-08T16:42:0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1"/>
    <d v="2015-05-13T04:29:5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62"/>
    <d v="2015-06-12T07:47:4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63"/>
    <d v="2014-10-03T05:29:3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64"/>
    <d v="2015-10-07T07:00: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65"/>
    <d v="2016-08-29T14:14:0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66"/>
    <d v="2016-01-31T11:54:3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67"/>
    <d v="2015-01-13T16:07:5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68"/>
    <d v="2016-02-26T17:47:5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69"/>
    <d v="2014-10-19T11:23:2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0"/>
    <d v="2015-04-30T15:21:4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1"/>
    <d v="2016-03-01T21:27:3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72"/>
    <d v="2015-04-27T13:09:5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73"/>
    <d v="2015-08-02T19:28:2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74"/>
    <d v="2016-03-15T23:39:4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75"/>
    <d v="2016-01-10T12:51:3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76"/>
    <d v="2016-01-11T16:14:1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x v="3277"/>
    <d v="2017-01-27T17:37:0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78"/>
    <d v="2016-07-16T15:09:4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79"/>
    <d v="2015-11-03T13:00: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0"/>
    <d v="2016-05-15T13:35: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1"/>
    <d v="2017-01-23T03:50: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82"/>
    <d v="2017-02-09T07:21:3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83"/>
    <d v="2015-08-16T11:51:4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84"/>
    <d v="2015-10-05T13:29:0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85"/>
    <d v="2017-02-02T05:12:3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86"/>
    <d v="2015-05-17T07:59:1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87"/>
    <d v="2016-08-27T05:37:0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88"/>
    <d v="2015-11-01T13:09:3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89"/>
    <d v="2015-07-08T13:30: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0"/>
    <d v="2015-08-23T17:59:2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1"/>
    <d v="2015-09-14T17:01:0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292"/>
    <d v="2015-04-08T12:51:0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293"/>
    <d v="2016-06-17T12:39:3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x v="3294"/>
    <d v="2016-11-07T03:26:1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295"/>
    <d v="2015-02-21T10:38:0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296"/>
    <d v="2016-11-22T09:59:1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297"/>
    <d v="2015-07-01T15:32:2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298"/>
    <d v="2016-05-03T00:15: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299"/>
    <d v="2016-04-14T20:22:1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0"/>
    <d v="2016-03-23T16:02:4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1"/>
    <d v="2016-09-15T10:36:1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02"/>
    <d v="2015-09-06T17:17:0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03"/>
    <d v="2015-09-17T02:00: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04"/>
    <d v="2016-10-21T14:25: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05"/>
    <d v="2016-01-13T00:51:5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06"/>
    <d v="2015-04-11T01:25: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07"/>
    <d v="2016-04-06T02:17:2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08"/>
    <d v="2014-07-06T15:54:3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09"/>
    <d v="2016-05-08T19:57:0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0"/>
    <d v="2016-03-02T02:14:5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1"/>
    <d v="2014-12-17T09:03:0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12"/>
    <d v="2016-05-22T20:05: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13"/>
    <d v="2014-10-01T21:24:2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14"/>
    <d v="2016-05-30T19:14:5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15"/>
    <d v="2016-08-26T03:46:4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16"/>
    <d v="2016-05-22T08:59:5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17"/>
    <d v="2015-03-01T13:51:1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18"/>
    <d v="2015-02-06T12:08:2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19"/>
    <d v="2016-04-08T03:59:2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0"/>
    <d v="2014-07-02T08:48:0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1"/>
    <d v="2014-07-17T02:45: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22"/>
    <d v="2015-03-02T16:17:4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23"/>
    <d v="2015-09-01T11:44:4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24"/>
    <d v="2014-06-19T15:38:5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25"/>
    <d v="2015-05-24T11:14:4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26"/>
    <d v="2015-06-30T07:30: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27"/>
    <d v="2014-07-07T11:10: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28"/>
    <d v="2016-03-08T04:34:0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29"/>
    <d v="2014-09-19T01:46:0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0"/>
    <d v="2017-02-03T08:48:0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1"/>
    <d v="2016-06-28T10:58:3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32"/>
    <d v="2016-11-11T18:22:3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33"/>
    <d v="2016-05-20T14:10: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34"/>
    <d v="2015-02-27T02:06:5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35"/>
    <d v="2016-03-23T16:59:4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36"/>
    <d v="2014-07-30T23:48:1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37"/>
    <d v="2015-02-17T21:32:4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38"/>
    <d v="2015-02-18T19:35: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39"/>
    <d v="2016-04-24T08:14:1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0"/>
    <d v="2016-04-06T08:24:4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1"/>
    <d v="2016-05-22T21:39:3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42"/>
    <d v="2015-10-25T11:50: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43"/>
    <d v="2014-06-16T04:29:2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44"/>
    <d v="2016-05-05T18:49:3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45"/>
    <d v="2016-04-19T05:22:3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46"/>
    <d v="2015-09-23T12:26:4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47"/>
    <d v="2016-04-29T09:52:0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48"/>
    <d v="2016-06-15T14:34:3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49"/>
    <d v="2014-07-02T05:01:5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0"/>
    <d v="2014-10-20T02:27:5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1"/>
    <d v="2017-01-10T20:22:1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52"/>
    <d v="2016-11-22T20:59:0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53"/>
    <d v="2014-08-14T19:36:3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54"/>
    <d v="2015-02-20T21:11:5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55"/>
    <d v="2014-07-31T13:30: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266"/>
    <d v="2016-02-22T18:27:2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56"/>
    <d v="2015-11-12T21:26:3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57"/>
    <d v="2015-04-12T20:37:1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58"/>
    <d v="2015-07-07T17:24:5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59"/>
    <d v="2014-11-25T23:47:3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0"/>
    <d v="2016-11-15T19:59:4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61"/>
    <d v="2016-11-16T03:01:2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62"/>
    <d v="2015-11-04T15:59:2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2835"/>
    <d v="2014-08-04T08:09:1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63"/>
    <d v="2015-06-24T15:30: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64"/>
    <d v="2015-09-28T12:33:3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65"/>
    <d v="2014-05-06T09:39:3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66"/>
    <d v="2015-02-24T11:49:5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67"/>
    <d v="2015-02-18T12:34:5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68"/>
    <d v="2014-08-07T03:31:4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69"/>
    <d v="2015-08-09T07:20: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70"/>
    <d v="2014-10-25T17:52:5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71"/>
    <d v="2015-02-08T23:26:2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72"/>
    <d v="2016-07-08T05:20: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73"/>
    <d v="2016-06-03T13:47:0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74"/>
    <d v="2015-10-14T21:06:0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75"/>
    <d v="2014-11-10T15:49:1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76"/>
    <d v="2014-11-03T10:28:2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77"/>
    <d v="2014-11-04T13:18:0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78"/>
    <d v="2015-05-19T06:04:0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79"/>
    <d v="2016-05-04T08:31:2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80"/>
    <d v="2014-06-25T13:35: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81"/>
    <d v="2014-07-10T08:05: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82"/>
    <d v="2016-03-17T15:17:3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83"/>
    <d v="2014-10-11T17:07:1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84"/>
    <d v="2014-06-27T09:17:2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85"/>
    <d v="2015-05-16T12:05: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2806"/>
    <d v="2014-05-05T05:43:0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86"/>
    <d v="2016-01-09T06:28:4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87"/>
    <d v="2014-10-29T13:02:5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88"/>
    <d v="2015-01-22T17:05: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389"/>
    <d v="2014-07-14T17:53:3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390"/>
    <d v="2015-07-08T12:22:2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391"/>
    <d v="2015-10-13T09:50: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392"/>
    <d v="2015-05-26T06:05: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393"/>
    <d v="2015-05-28T07:05: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394"/>
    <d v="2016-02-09T19:24:4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395"/>
    <d v="2014-06-01T06:49:3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396"/>
    <d v="2014-06-06T05:08:0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397"/>
    <d v="2014-06-18T18:48:2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398"/>
    <d v="2016-06-23T14:32:3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399"/>
    <d v="2016-05-09T19:59:5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00"/>
    <d v="2015-09-17T19:32:5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01"/>
    <d v="2014-08-28T18:01:0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02"/>
    <d v="2015-02-18T12:35: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03"/>
    <d v="2016-11-01T14:58:4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04"/>
    <d v="2016-04-06T22:27:3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05"/>
    <d v="2015-03-26T04:54:0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06"/>
    <d v="2014-09-12T16:55: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07"/>
    <d v="2014-04-23T15:01:4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08"/>
    <d v="2016-03-19T14:43:0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09"/>
    <d v="2016-02-04T21:10: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10"/>
    <d v="2015-02-02T13:59:2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2232"/>
    <d v="2015-11-15T08:29:3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11"/>
    <d v="2015-03-25T16:52:2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12"/>
    <d v="2015-01-14T11:14:4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13"/>
    <d v="2014-09-02T09:48:5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14"/>
    <d v="2014-09-01T20:21:4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15"/>
    <d v="2014-06-02T10:29:1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16"/>
    <d v="2015-02-03T12:17:2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17"/>
    <d v="2016-10-18T19:31:0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18"/>
    <d v="2014-06-30T17:41:4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19"/>
    <d v="2014-07-19T12:32:3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20"/>
    <d v="2016-01-11T08:56:5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21"/>
    <d v="2014-05-16T20:30: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22"/>
    <d v="2014-06-10T04:07:4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23"/>
    <d v="2016-07-21T09:48:1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24"/>
    <d v="2014-07-31T07:59:5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25"/>
    <d v="2015-07-20T12:03:4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26"/>
    <d v="2015-04-06T17:16:0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27"/>
    <d v="2016-01-05T16:52:1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28"/>
    <d v="2014-06-18T21:57:0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29"/>
    <d v="2015-10-17T05:18:4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30"/>
    <d v="2015-04-30T15:11:1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31"/>
    <d v="2014-08-10T07:35: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32"/>
    <d v="2016-05-31T01:59:4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33"/>
    <d v="2015-09-25T07:43:5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34"/>
    <d v="2015-01-12T14:58:4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35"/>
    <d v="2016-02-02T16:20: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36"/>
    <d v="2014-11-16T21:51:2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37"/>
    <d v="2016-06-10T20:15: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38"/>
    <d v="2015-02-01T11:54:3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39"/>
    <d v="2015-03-25T12:22:0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40"/>
    <d v="2014-06-30T10:20: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41"/>
    <d v="2016-06-14T18:29:1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42"/>
    <d v="2014-07-01T11:45: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43"/>
    <d v="2016-09-13T13:00: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44"/>
    <d v="2014-06-30T23:56:0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45"/>
    <d v="2015-01-12T11:57:3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46"/>
    <d v="2015-01-06T23:51:4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47"/>
    <d v="2016-04-20T06:31:0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48"/>
    <d v="2014-08-01T07:39:1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49"/>
    <d v="2016-09-30T10:11:1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50"/>
    <d v="2015-06-24T16:33:4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51"/>
    <d v="2016-08-30T17:03:0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52"/>
    <d v="2016-07-23T22:07:1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53"/>
    <d v="2015-07-15T10:01:1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54"/>
    <d v="2016-02-19T19:27:3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x v="3455"/>
    <d v="2015-02-18T11:07:1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56"/>
    <d v="2016-08-23T13:22:0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57"/>
    <d v="2016-03-29T10:24:0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58"/>
    <d v="2016-06-07T19:31:4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59"/>
    <d v="2014-07-21T14:41:3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60"/>
    <d v="2014-10-15T23:05: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61"/>
    <d v="2015-02-27T15:01:3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62"/>
    <d v="2016-06-20T07:02:1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63"/>
    <d v="2014-10-06T16:08:2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64"/>
    <d v="2014-10-09T01:43:1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65"/>
    <d v="2015-05-04T12:40: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66"/>
    <d v="2015-02-18T17:00: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67"/>
    <d v="2014-05-22T15:31:2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68"/>
    <d v="2015-06-16T02:37:0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69"/>
    <d v="2014-12-16T00:56:2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70"/>
    <d v="2014-06-06T13:31:0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71"/>
    <d v="2014-06-03T11:03:0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72"/>
    <d v="2016-05-16T13:14:5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73"/>
    <d v="2016-01-03T11:38:0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74"/>
    <d v="2015-05-02T16:00: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75"/>
    <d v="2015-05-25T17:34:1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76"/>
    <d v="2015-03-24T13:26:0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77"/>
    <d v="2014-04-24T10:15: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78"/>
    <d v="2016-03-14T14:15: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79"/>
    <d v="2015-04-27T00:59:4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80"/>
    <d v="2015-09-20T19:13:1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81"/>
    <d v="2014-07-28T15:47:1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82"/>
    <d v="2016-11-15T00:09:3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83"/>
    <d v="2014-10-03T13:18:2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84"/>
    <d v="2016-08-02T15:19:2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85"/>
    <d v="2016-05-21T12:48:2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86"/>
    <d v="2016-03-29T22:48:2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87"/>
    <d v="2015-05-07T19:52:0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488"/>
    <d v="2016-02-19T17:03:5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489"/>
    <d v="2015-08-17T13:19:5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490"/>
    <d v="2016-03-01T15:08:4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491"/>
    <d v="2016-06-24T06:28:4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492"/>
    <d v="2015-10-20T12:58:1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493"/>
    <d v="2014-05-01T17:27:2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494"/>
    <d v="2014-07-09T12:37:2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495"/>
    <d v="2016-05-01T17:08:5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496"/>
    <d v="2016-04-17T12:30: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497"/>
    <d v="2014-11-07T15:37:4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498"/>
    <d v="2014-06-12T09:54:0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499"/>
    <d v="2014-10-15T15:58:1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00"/>
    <d v="2015-02-22T07:53: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01"/>
    <d v="2014-05-21T21:18:3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02"/>
    <d v="2015-01-16T15:19:1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03"/>
    <d v="2015-05-01T13:32:5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04"/>
    <d v="2014-08-04T19:14:3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05"/>
    <d v="2014-06-04T14:37:1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06"/>
    <d v="2014-09-11T13:48:1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07"/>
    <d v="2015-02-02T09:22:3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08"/>
    <d v="2015-08-11T14:46:5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09"/>
    <d v="2014-08-30T03:40: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10"/>
    <d v="2015-08-18T13:57:2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11"/>
    <d v="2016-07-30T04:32:2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12"/>
    <d v="2014-08-29T13:19:3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453"/>
    <d v="2015-07-29T11:41:4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13"/>
    <d v="2016-03-31T03:02:5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14"/>
    <d v="2015-06-11T19:33:2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15"/>
    <d v="2016-12-29T07:01:5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16"/>
    <d v="2015-06-22T13:16:5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17"/>
    <d v="2016-03-13T09:57:3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18"/>
    <d v="2016-05-31T10:42:1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19"/>
    <d v="2014-09-02T09:23:4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20"/>
    <d v="2015-10-12T13:16:0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21"/>
    <d v="2015-08-27T10:00: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1804"/>
    <d v="2015-09-01T10:21:5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22"/>
    <d v="2015-11-20T12:27:0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23"/>
    <d v="2014-10-11T03:30: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24"/>
    <d v="2016-07-20T05:05: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25"/>
    <d v="2016-08-18T13:08:4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26"/>
    <d v="2016-05-26T19:04:5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27"/>
    <d v="2015-08-06T12:31:1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28"/>
    <d v="2014-07-09T09:23: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29"/>
    <d v="2015-05-26T13:07:3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30"/>
    <d v="2015-02-05T14:57:3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31"/>
    <d v="2015-03-12T14:22:3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32"/>
    <d v="2015-03-10T10:51:2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33"/>
    <d v="2016-04-19T20:53:2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34"/>
    <d v="2016-02-11T17:36:5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35"/>
    <d v="2015-08-07T04:27:5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36"/>
    <d v="2016-04-02T16:26:3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37"/>
    <d v="2014-04-24T07:22:5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38"/>
    <d v="2014-05-29T09:05: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39"/>
    <d v="2015-07-10T19:41:2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40"/>
    <d v="2015-01-11T20:12:3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41"/>
    <d v="2016-10-18T05:36:3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42"/>
    <d v="2014-06-18T10:35: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43"/>
    <d v="2014-04-01T01:38:3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44"/>
    <d v="2015-05-15T14:36:1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45"/>
    <d v="2015-07-08T21:18:2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46"/>
    <d v="2015-04-21T16:21:0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47"/>
    <d v="2015-07-18T11:19:3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48"/>
    <d v="2016-03-04T13:17:0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49"/>
    <d v="2016-07-04T11:07:3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50"/>
    <d v="2015-08-20T09:57:2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51"/>
    <d v="2014-12-01T12:50: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52"/>
    <d v="2014-12-24T07:11:2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53"/>
    <d v="2015-05-11T14:27:2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54"/>
    <d v="2014-08-18T12:46:3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55"/>
    <d v="2014-12-09T11:31:3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56"/>
    <d v="2014-12-03T02:58:0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57"/>
    <d v="2014-09-30T15:36:5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58"/>
    <d v="2015-05-22T08:41:2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59"/>
    <d v="2014-10-09T04:00: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60"/>
    <d v="2014-10-14T17:37:2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61"/>
    <d v="2016-07-10T13:48:4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62"/>
    <d v="2016-10-06T08:10: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63"/>
    <d v="2015-03-30T13:53:0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64"/>
    <d v="2016-03-31T12:36:1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65"/>
    <d v="2016-03-01T13:17:3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66"/>
    <d v="2015-01-21T23:13:4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67"/>
    <d v="2014-07-16T06:18:3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68"/>
    <d v="2016-03-21T21:18:0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69"/>
    <d v="2016-02-18T05:13:2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70"/>
    <d v="2015-06-13T02:35: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71"/>
    <d v="2014-11-21T12:11:3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72"/>
    <d v="2016-07-25T11:44:3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73"/>
    <d v="2016-05-13T07:57:3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74"/>
    <d v="2015-04-07T14:53:3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75"/>
    <d v="2015-05-01T10:32:2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76"/>
    <d v="2014-09-20T03:00: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77"/>
    <d v="2014-12-30T17:45: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78"/>
    <d v="2014-12-15T14:55: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79"/>
    <d v="2014-12-01T16:33:5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80"/>
    <d v="2016-08-09T20:36:2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81"/>
    <d v="2015-02-14T19:12:0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82"/>
    <d v="2014-08-05T12:09:4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83"/>
    <d v="2016-02-17T09:03:1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84"/>
    <d v="2014-08-15T14:10: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85"/>
    <d v="2015-08-04T14:04:3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x v="3586"/>
    <d v="2016-09-15T15:22:4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587"/>
    <d v="2014-12-17T18:58:0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588"/>
    <d v="2016-03-18T16:27:5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589"/>
    <d v="2015-10-06T15:44:4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590"/>
    <d v="2016-04-22T19:22:3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591"/>
    <d v="2016-01-14T14:02:0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592"/>
    <d v="2016-07-15T09:30: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593"/>
    <d v="2015-11-30T18:08:0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594"/>
    <d v="2016-05-16T12:01:3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595"/>
    <d v="2016-02-29T18:48:0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596"/>
    <d v="2015-07-18T05:22:1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597"/>
    <d v="2015-03-09T03:53:2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598"/>
    <d v="2014-05-30T12:26:5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599"/>
    <d v="2014-05-29T09:09:3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00"/>
    <d v="2015-05-19T20:00: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01"/>
    <d v="2015-11-10T09:14:5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02"/>
    <d v="2015-02-17T17:47:4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03"/>
    <d v="2017-02-13T09:38:4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04"/>
    <d v="2015-05-04T10:04:1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05"/>
    <d v="2016-10-17T22:10: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06"/>
    <d v="2015-02-02T17:31:0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07"/>
    <d v="2016-09-06T17:27:2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08"/>
    <d v="2014-08-26T00:19:3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09"/>
    <d v="2014-07-08T12:41:1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10"/>
    <d v="2016-06-24T13:34:5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11"/>
    <d v="2015-06-02T10:39:3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12"/>
    <d v="2014-07-26T11:00: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13"/>
    <d v="2016-03-31T12:48:0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14"/>
    <d v="2015-10-14T14:59:5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15"/>
    <d v="2016-03-07T21:16:0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16"/>
    <d v="2014-10-30T15:19:5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17"/>
    <d v="2014-08-29T13:04:5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18"/>
    <d v="2014-11-03T17:29:0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19"/>
    <d v="2016-10-06T09:57:4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20"/>
    <d v="2016-11-26T22:59:3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21"/>
    <d v="2016-03-21T16:11:1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22"/>
    <d v="2015-08-10T11:40: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23"/>
    <d v="2014-12-02T11:48:5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24"/>
    <d v="2015-02-18T11:08:5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25"/>
    <d v="2016-08-08T11:15: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26"/>
    <d v="2015-04-10T13:45: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27"/>
    <d v="2014-09-17T10:02:5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28"/>
    <d v="2015-10-20T14:35: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29"/>
    <d v="2015-10-07T22:27:1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30"/>
    <d v="2016-02-09T00:48:0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31"/>
    <d v="2016-10-22T18:17:1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32"/>
    <d v="2015-05-16T05:06:4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33"/>
    <d v="2016-08-16T12:58: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34"/>
    <d v="2014-09-05T02:00: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35"/>
    <d v="2014-05-21T12:06:3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36"/>
    <d v="2016-01-12T06:29:4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37"/>
    <d v="2014-07-08T10:30: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38"/>
    <d v="2016-08-14T10:28:2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39"/>
    <d v="2015-07-06T03:43:2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40"/>
    <d v="2016-03-11T04:59:4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41"/>
    <d v="2015-06-18T14:16:3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42"/>
    <d v="2017-01-02T16:50: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43"/>
    <d v="2016-05-09T10:06:5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44"/>
    <d v="2014-05-16T15:36:2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45"/>
    <d v="2015-02-20T01:39:1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46"/>
    <d v="2014-11-28T16:08:4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47"/>
    <d v="2016-03-18T16:31:1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48"/>
    <d v="2015-03-01T00:16:5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49"/>
    <d v="2016-10-22T05:50: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50"/>
    <d v="2016-06-02T00:58:0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51"/>
    <d v="2015-10-17T14:23:4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52"/>
    <d v="2014-07-02T16:43:0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53"/>
    <d v="2015-06-18T18:16:5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54"/>
    <d v="2015-06-30T08:20: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55"/>
    <d v="2015-05-12T11:12:1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56"/>
    <d v="2015-05-18T07:20: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57"/>
    <d v="2014-06-30T10:04:2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58"/>
    <d v="2014-08-27T17:43:0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59"/>
    <d v="2014-10-02T02:04:5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60"/>
    <d v="2016-07-05T15:57:0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61"/>
    <d v="2016-05-03T09:19:4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62"/>
    <d v="2014-08-25T14:34:4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63"/>
    <d v="2014-06-12T08:46:5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64"/>
    <d v="2015-04-26T07:44:5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65"/>
    <d v="2014-05-27T13:16:2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66"/>
    <d v="2016-09-14T05:53:5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67"/>
    <d v="2016-01-05T10:38:1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68"/>
    <d v="2014-05-13T11:26:5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69"/>
    <d v="2016-09-19T21:48:1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70"/>
    <d v="2015-08-02T23:19:4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71"/>
    <d v="2014-04-24T09:14:1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72"/>
    <d v="2015-08-14T10:54:2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73"/>
    <d v="2014-05-28T00:14:1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74"/>
    <d v="2014-07-09T13:53:2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75"/>
    <d v="2015-05-23T14:50: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76"/>
    <d v="2014-10-28T09:21:2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77"/>
    <d v="2015-01-16T11:48:4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78"/>
    <d v="2014-09-09T18:09:3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79"/>
    <d v="2015-10-31T23:35: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80"/>
    <d v="2016-04-29T22:12:4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81"/>
    <d v="2014-12-22T15:53:3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82"/>
    <d v="2014-12-15T09:48:3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83"/>
    <d v="2016-04-19T06:10: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84"/>
    <d v="2016-02-01T14:21:2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85"/>
    <d v="2014-09-15T09:26:5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686"/>
    <d v="2014-08-31T09:03:2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687"/>
    <d v="2015-05-05T07:59:5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688"/>
    <d v="2016-06-03T07:54:4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689"/>
    <d v="2016-07-05T07:06:2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690"/>
    <d v="2016-04-01T11:33:1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691"/>
    <d v="2014-06-02T08:01:5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692"/>
    <d v="2014-08-28T16:55: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693"/>
    <d v="2016-06-30T20:09:3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694"/>
    <d v="2014-06-19T22:24:4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695"/>
    <d v="2014-05-26T11:59:0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696"/>
    <d v="2015-03-09T08:49:4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174"/>
    <d v="2014-05-20T12:22:5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697"/>
    <d v="2015-05-09T23:07:4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698"/>
    <d v="2016-05-15T12:42:4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699"/>
    <d v="2015-04-24T08:21:0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00"/>
    <d v="2015-02-01T18:53:3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01"/>
    <d v="2015-12-22T16:18:2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02"/>
    <d v="2015-04-08T15:47:2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03"/>
    <d v="2015-01-28T12:11:1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x v="3704"/>
    <d v="2015-05-23T12:31:0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05"/>
    <d v="2015-06-10T18:50: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06"/>
    <d v="2014-10-15T17:28:0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07"/>
    <d v="2016-01-12T11:07:2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08"/>
    <d v="2014-10-31T13:04:2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09"/>
    <d v="2016-04-05T06:47:4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10"/>
    <d v="2016-02-01T17:41:0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11"/>
    <d v="2016-04-01T22:22:5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12"/>
    <d v="2016-09-19T03:21:3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13"/>
    <d v="2015-07-19T23:06:1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14"/>
    <d v="2015-02-05T23:55: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15"/>
    <d v="2015-07-18T11:15: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16"/>
    <d v="2014-12-10T13:04:0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17"/>
    <d v="2014-11-25T11:15: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18"/>
    <d v="2015-04-08T19:35: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19"/>
    <d v="2015-03-26T16:38:1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20"/>
    <d v="2015-04-28T11:38:0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21"/>
    <d v="2015-02-13T12:04:5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22"/>
    <d v="2015-10-20T11:35: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23"/>
    <d v="2014-06-23T17:31:4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24"/>
    <d v="2016-06-27T05:47:4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25"/>
    <d v="2014-07-12T21:09:1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26"/>
    <d v="2015-11-17T17:05: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27"/>
    <d v="2014-08-07T00:09:0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28"/>
    <d v="2014-06-03T12:02:4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29"/>
    <d v="2014-06-03T14:32:3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30"/>
    <d v="2014-07-11T11:45: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31"/>
    <d v="2016-09-08T04:20: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32"/>
    <d v="2015-06-09T02:11:3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33"/>
    <d v="2016-01-26T11:57:1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34"/>
    <d v="2016-03-28T22:03:0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35"/>
    <d v="2015-01-12T18:33:2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36"/>
    <d v="2016-02-02T19:51:1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37"/>
    <d v="2016-09-06T14:15: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38"/>
    <d v="2015-05-04T14:46:4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39"/>
    <d v="2014-06-18T16:08:5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40"/>
    <d v="2016-03-16T15:48:2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41"/>
    <d v="2014-05-12T14:33:1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42"/>
    <d v="2014-11-11T15:25: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x v="3743"/>
    <d v="2014-04-18T06:18:5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44"/>
    <d v="2015-06-26T21:35: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45"/>
    <d v="2014-04-10T07:36:2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46"/>
    <d v="2015-06-18T06:12:1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47"/>
    <d v="2015-07-08T14:31:2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48"/>
    <d v="2015-03-02T13:00: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49"/>
    <d v="2016-05-09T15:13:5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50"/>
    <d v="2014-06-30T13:38:0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51"/>
    <d v="2014-05-28T23:00: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566"/>
    <d v="2015-02-14T19:28:1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52"/>
    <d v="2014-05-13T12:28:1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53"/>
    <d v="2016-03-16T09:21:1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54"/>
    <d v="2015-05-14T17:20: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55"/>
    <d v="2016-05-03T15:34:1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56"/>
    <d v="2016-11-08T09:48:2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57"/>
    <d v="2016-10-12T19:07:2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58"/>
    <d v="2015-03-24T14:00: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59"/>
    <d v="2015-03-12T17:37:2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60"/>
    <d v="2014-06-24T03:49:3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61"/>
    <d v="2014-09-04T21:40: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62"/>
    <d v="2014-12-16T14:39:4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63"/>
    <d v="2016-02-25T12:39:0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64"/>
    <d v="2015-06-11T00:16:2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65"/>
    <d v="2014-08-14T16:11:2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66"/>
    <d v="2016-06-25T15:41:3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67"/>
    <d v="2016-02-19T22:22:0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68"/>
    <d v="2016-06-10T18:32:1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69"/>
    <d v="2016-06-27T10:19:2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70"/>
    <d v="2016-04-26T19:54:3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514"/>
    <d v="2015-06-12T07:50: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71"/>
    <d v="2015-11-25T11:41:5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72"/>
    <d v="2015-05-14T14:10: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73"/>
    <d v="2016-10-23T11:00: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74"/>
    <d v="2014-05-07T11:36:3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75"/>
    <d v="2015-06-15T05:43:4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76"/>
    <d v="2014-11-25T17:32:0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77"/>
    <d v="2015-05-08T08:55: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78"/>
    <d v="2015-07-16T05:28:1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79"/>
    <d v="2016-11-14T19:42:3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80"/>
    <d v="2015-03-21T16:09:2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81"/>
    <d v="2014-07-11T12:20: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82"/>
    <d v="2016-02-10T17:20: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783"/>
    <d v="2014-12-09T12:41:2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784"/>
    <d v="2014-12-02T11:13:3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785"/>
    <d v="2015-09-21T22:01:4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786"/>
    <d v="2016-02-03T18:19:2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787"/>
    <d v="2016-06-05T19:13:4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788"/>
    <d v="2014-07-29T16:17:2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789"/>
    <d v="2014-06-09T01:13:0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790"/>
    <d v="2015-03-27T16:48:5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791"/>
    <d v="2015-02-24T05:53:3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792"/>
    <d v="2014-06-10T07:38:2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793"/>
    <d v="2015-02-19T15:22:3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794"/>
    <d v="2016-04-27T10:02:5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2551"/>
    <d v="2015-04-15T13:01:4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795"/>
    <d v="2016-05-07T01:37:0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532"/>
    <d v="2015-02-23T16:41:5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796"/>
    <d v="2015-07-22T01:14:1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797"/>
    <d v="2014-06-17T11:33:4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798"/>
    <d v="2015-10-07T11:43:3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799"/>
    <d v="2015-02-10T15:13:0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00"/>
    <d v="2015-06-29T00:01:4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01"/>
    <d v="2015-06-05T10:38:3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02"/>
    <d v="2015-12-02T23:20: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03"/>
    <d v="2015-11-21T15:06:5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04"/>
    <d v="2015-06-15T16:50: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05"/>
    <d v="2016-07-20T10:01:4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06"/>
    <d v="2015-05-26T20:40: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07"/>
    <d v="2015-04-07T05:09:5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08"/>
    <d v="2015-01-30T17:16:4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09"/>
    <d v="2014-11-01T07:39:4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10"/>
    <d v="2016-08-11T15:46:1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11"/>
    <d v="2016-05-13T12:46:5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12"/>
    <d v="2014-10-15T15:22:2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13"/>
    <d v="2016-01-05T21:45: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14"/>
    <d v="2014-11-20T15:56:1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15"/>
    <d v="2015-05-19T05:41:0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16"/>
    <d v="2016-03-31T17:36:4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17"/>
    <d v="2016-07-02T17:14:1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18"/>
    <d v="2015-05-28T13:22:3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19"/>
    <d v="2015-04-22T12:03:2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20"/>
    <d v="2015-05-30T22:25: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21"/>
    <d v="2016-03-03T11:50: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22"/>
    <d v="2014-05-21T13:51:2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23"/>
    <d v="2014-04-11T06:50: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24"/>
    <d v="2014-05-06T20:44:2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25"/>
    <d v="2014-05-07T09:48:5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26"/>
    <d v="2015-09-01T10:02:5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27"/>
    <d v="2014-09-03T00:19:0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28"/>
    <d v="2015-06-04T00:23:1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29"/>
    <d v="2015-09-18T14:36:2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30"/>
    <d v="2015-05-12T13:24:4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31"/>
    <d v="2014-12-01T21:59:0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32"/>
    <d v="2015-06-17T05:32:5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33"/>
    <d v="2015-03-01T23:34:3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34"/>
    <d v="2014-07-28T15:09:3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35"/>
    <d v="2015-04-09T16:14:1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36"/>
    <d v="2015-02-24T18:17:5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37"/>
    <d v="2015-02-06T12:50: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38"/>
    <d v="2014-07-09T12:41:3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39"/>
    <d v="2015-05-04T05:20: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40"/>
    <d v="2014-05-30T16:26:4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41"/>
    <d v="2014-07-13T10:51:5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x v="3842"/>
    <d v="2014-10-02T09:09:3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43"/>
    <d v="2016-08-29T01:15: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44"/>
    <d v="2015-09-06T10:11:4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45"/>
    <d v="2015-10-18T16:24:1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46"/>
    <d v="2014-07-21T10:38:1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47"/>
    <d v="2016-02-02T17:43:4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48"/>
    <d v="2016-05-19T14:32:1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x v="3849"/>
    <d v="2014-08-14T10:50: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50"/>
    <d v="2015-02-12T12:23:1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51"/>
    <d v="2014-06-02T23:07:5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52"/>
    <d v="2017-01-28T13:44:1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53"/>
    <d v="2015-06-24T22:29:5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54"/>
    <d v="2015-09-08T11:42:1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55"/>
    <d v="2015-01-02T19:23:4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56"/>
    <d v="2016-09-02T03:19:2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57"/>
    <d v="2016-01-03T09:58:4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58"/>
    <d v="2016-11-08T11:15: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59"/>
    <d v="2015-05-30T14:39:0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60"/>
    <d v="2014-12-26T15:39:5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792"/>
    <d v="2014-06-25T14:33:4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61"/>
    <d v="2017-01-20T19:26:3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62"/>
    <d v="2016-01-04T18:36:1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63"/>
    <d v="2014-08-03T09:27:4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64"/>
    <d v="2015-03-02T13:59:5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65"/>
    <d v="2016-04-09T17:49:51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n v="1415683702"/>
    <x v="3866"/>
    <d v="2014-11-11T00:28:2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67"/>
    <d v="2015-03-16T15:35: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68"/>
    <d v="2017-01-27T08:05: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69"/>
    <d v="2014-12-03T19:07:1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70"/>
    <d v="2015-06-16T13:12:2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71"/>
    <d v="2015-02-20T22:10: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72"/>
    <d v="2014-08-16T10:39:1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73"/>
    <d v="2014-05-20T10:47:2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74"/>
    <d v="2016-11-05T18:00: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75"/>
    <d v="2015-01-28T01:00: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76"/>
    <d v="2014-06-02T23:36:1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77"/>
    <d v="2014-12-09T15:58:0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78"/>
    <d v="2015-07-08T06:34:3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79"/>
    <d v="2014-07-23T13:36:0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880"/>
    <d v="2015-05-11T21:13:1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881"/>
    <d v="2015-11-09T14:49:5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882"/>
    <d v="2016-10-20T06:14: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883"/>
    <d v="2015-06-30T19:16:0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884"/>
    <d v="2015-04-01T00:30: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885"/>
    <d v="2015-04-30T09:58:2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886"/>
    <d v="2015-05-19T17:01:3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887"/>
    <d v="2014-09-24T14:40: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888"/>
    <d v="2014-07-13T22:14:5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889"/>
    <d v="2014-08-12T03:37:2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890"/>
    <d v="2015-08-08T13:09:5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891"/>
    <d v="2014-10-27T14:29:3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892"/>
    <d v="2015-02-24T01:28:5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893"/>
    <d v="2015-10-31T00:04:0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894"/>
    <d v="2015-04-20T14:39:1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895"/>
    <d v="2016-05-02T18:38:2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896"/>
    <d v="2016-05-04T06:19:1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897"/>
    <d v="2014-08-12T07:39:2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898"/>
    <d v="2014-07-23T10:57:0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899"/>
    <d v="2015-12-20T11:26:1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00"/>
    <d v="2016-10-14T04:17:4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01"/>
    <d v="2014-10-14T08:00: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02"/>
    <d v="2015-01-16T13:26:5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03"/>
    <d v="2015-03-12T18:31:1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04"/>
    <d v="2014-05-27T18:02:0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05"/>
    <d v="2014-06-30T15:53:5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06"/>
    <d v="2014-11-26T21:02:2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07"/>
    <d v="2014-07-10T01:25: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08"/>
    <d v="2015-09-18T11:23:4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09"/>
    <d v="2016-08-19T14:51:0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10"/>
    <d v="2016-03-04T03:07:4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11"/>
    <d v="2015-08-11T22:38:2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12"/>
    <d v="2016-02-14T23:02:4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13"/>
    <d v="2016-06-17T18:14:2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14"/>
    <d v="2015-08-17T11:07:1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15"/>
    <d v="2015-08-05T10:45: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16"/>
    <d v="2016-11-01T01:18:4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17"/>
    <d v="2016-06-13T10:09:2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18"/>
    <d v="2015-05-27T16:44:1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19"/>
    <d v="2014-10-03T04:36:1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20"/>
    <d v="2014-11-18T06:49:1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21"/>
    <d v="2014-10-28T09:05: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22"/>
    <d v="2015-04-17T16:41:5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23"/>
    <d v="2015-10-02T13:41:0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24"/>
    <d v="2015-07-28T10:54:3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25"/>
    <d v="2015-04-15T14:14:2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26"/>
    <d v="2015-01-27T15:00: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27"/>
    <d v="2016-09-01T22:25: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28"/>
    <d v="2014-07-09T02:48:4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29"/>
    <d v="2015-01-11T21:53:4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30"/>
    <d v="2016-03-10T11:51:2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31"/>
    <d v="2016-03-04T14:49:0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32"/>
    <d v="2015-08-27T13:58:1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33"/>
    <d v="2016-06-28T20:09:4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34"/>
    <d v="2014-05-15T10:37:4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35"/>
    <d v="2015-10-29T15:22:2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36"/>
    <d v="2016-03-28T17:22:0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37"/>
    <d v="2016-05-23T18:25: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38"/>
    <d v="2014-06-26T17:48:3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39"/>
    <d v="2014-08-29T13:55: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40"/>
    <d v="2015-12-04T15:17:3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41"/>
    <d v="2014-04-16T16:23:3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42"/>
    <d v="2015-11-03T09:54:5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43"/>
    <d v="2015-10-18T22:41:5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44"/>
    <d v="2015-02-18T12:19:4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45"/>
    <d v="2016-02-14T00:39:4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46"/>
    <d v="2014-06-11T12:04:3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47"/>
    <d v="2017-02-04T01:58:2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48"/>
    <d v="2016-03-23T14:34:3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49"/>
    <d v="2016-08-19T15:30: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50"/>
    <d v="2016-03-18T15:43:3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51"/>
    <d v="2014-06-21T07:52:0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52"/>
    <d v="2014-12-07T20:37:1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53"/>
    <d v="2016-04-09T11:25: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54"/>
    <d v="2016-05-03T08:07:2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55"/>
    <d v="2016-06-13T15:48:1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56"/>
    <d v="2014-07-10T15:36:0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57"/>
    <d v="2016-06-22T13:55: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58"/>
    <d v="2014-12-02T10:25: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59"/>
    <d v="2015-03-06T16:40: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60"/>
    <d v="2014-06-05T09:22:2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61"/>
    <d v="2016-05-17T23:19:0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62"/>
    <d v="2015-05-08T14:26:2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63"/>
    <d v="2014-04-18T15:52:3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64"/>
    <d v="2014-10-08T18:07:2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65"/>
    <d v="2016-01-30T11:58:4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66"/>
    <d v="2016-04-07T08:09:5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67"/>
    <d v="2014-05-06T17:11:3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68"/>
    <d v="2015-08-13T20:56:5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69"/>
    <d v="2015-10-09T12:59:4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70"/>
    <d v="2016-02-01T11:08:1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71"/>
    <d v="2015-05-01T10:28:0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72"/>
    <d v="2015-10-12T17:34:1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73"/>
    <d v="2015-04-13T15:45: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74"/>
    <d v="2014-06-19T04:21:3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75"/>
    <d v="2015-01-15T11:24:3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76"/>
    <d v="2014-11-07T01:24:2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77"/>
    <d v="2015-03-06T04:23:4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78"/>
    <d v="2015-02-26T18:07:0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79"/>
    <d v="2014-07-22T14:53:1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x v="3980"/>
    <d v="2016-03-08T10:29:1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1748"/>
    <d v="2017-02-09T18:08:2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3981"/>
    <d v="2014-08-27T20:02:4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3982"/>
    <d v="2015-01-16T09:05: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x v="3983"/>
    <d v="2014-09-07T22:54:1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3984"/>
    <d v="2014-08-21T14:23: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3985"/>
    <d v="2016-01-22T13:33:0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3986"/>
    <d v="2014-07-28T13:33:0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3987"/>
    <d v="2015-06-22T18:08:2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3988"/>
    <d v="2014-07-31T11:49:2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3989"/>
    <d v="2014-10-09T13:29:2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3990"/>
    <d v="2014-12-29T08:04:3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3991"/>
    <d v="2015-04-02T08:04:0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3992"/>
    <d v="2015-01-17T02:13:4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3993"/>
    <d v="2016-02-19T00:54:2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3994"/>
    <d v="2015-06-19T13:44:2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3995"/>
    <d v="2014-08-18T15:56:4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3996"/>
    <d v="2014-08-05T11:07:5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3997"/>
    <d v="2016-09-07T16:51:4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3998"/>
    <d v="2016-02-17T11:13:1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3999"/>
    <d v="2015-02-21T23:34:5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00"/>
    <d v="2014-08-27T16:52:3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01"/>
    <d v="2014-12-17T09:01:0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02"/>
    <d v="2016-02-08T18:59: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03"/>
    <d v="2015-08-01T11:04:5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04"/>
    <d v="2015-05-27T00:42:1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05"/>
    <d v="2015-10-05T10:43:5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06"/>
    <d v="2017-02-02T18:18:0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07"/>
    <d v="2014-05-06T17:31:4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08"/>
    <d v="2015-11-13T19:36:1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09"/>
    <d v="2016-01-05T10:43:1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10"/>
    <d v="2014-10-29T09:02:4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11"/>
    <d v="2015-10-16T14:25: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12"/>
    <d v="2016-09-01T01:27:0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13"/>
    <d v="2015-03-04T17:44:1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14"/>
    <d v="2014-09-21T16:11:2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15"/>
    <d v="2014-06-14T17:29:2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16"/>
    <d v="2016-05-06T20:41:5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17"/>
    <d v="2014-08-18T14:10: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18"/>
    <d v="2015-10-28T11:06:0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19"/>
    <d v="2015-05-20T00:33:2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20"/>
    <d v="2016-07-08T06:22:3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21"/>
    <d v="2014-12-21T21:01:0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22"/>
    <d v="2014-11-05T17:58:4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23"/>
    <d v="2015-03-11T00:16:2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24"/>
    <d v="2014-07-21T23:49:4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25"/>
    <d v="2014-09-22T10:36:5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26"/>
    <d v="2014-12-17T19:32:2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27"/>
    <d v="2016-03-07T07:13:0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28"/>
    <d v="2015-06-14T18:00: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29"/>
    <d v="2014-09-23T10:16:3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30"/>
    <d v="2014-05-02T14:26:3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31"/>
    <d v="2014-08-14T16:05: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32"/>
    <d v="2014-10-16T11:33:4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33"/>
    <d v="2016-08-31T15:11:2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34"/>
    <d v="2014-05-20T10:33:5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35"/>
    <d v="2016-06-13T17:23:5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36"/>
    <d v="2015-11-02T18:14:4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3268"/>
    <d v="2016-03-16T20:27:2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37"/>
    <d v="2014-08-15T10:22:3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38"/>
    <d v="2014-05-20T11:40: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39"/>
    <d v="2016-02-20T22:23:4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40"/>
    <d v="2016-06-02T12:44:2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41"/>
    <d v="2014-05-28T11:21:2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42"/>
    <d v="2015-03-30T09:07:0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43"/>
    <d v="2014-07-13T17:50: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44"/>
    <d v="2016-04-18T19:56:2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45"/>
    <d v="2015-08-18T21:49:1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46"/>
    <d v="2016-12-14T18:07:3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47"/>
    <d v="2015-01-18T10:52:3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48"/>
    <d v="2015-01-27T11:00: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49"/>
    <d v="2016-11-26T14:18:5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50"/>
    <d v="2014-06-22T13:35: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51"/>
    <d v="2015-03-15T03:17:0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52"/>
    <d v="2015-10-06T08:16:1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53"/>
    <d v="2014-05-19T20:06:0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54"/>
    <d v="2014-09-23T14:05: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55"/>
    <d v="2016-11-21T12:03:1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56"/>
    <d v="2016-12-28T13:54:0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57"/>
    <d v="2016-05-20T17:32:0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58"/>
    <d v="2016-05-21T11:45: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59"/>
    <d v="2015-02-06T08:57:0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60"/>
    <d v="2015-10-29T23:32:3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61"/>
    <d v="2015-12-15T13:16:5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62"/>
    <d v="2016-09-09T05:28:2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63"/>
    <d v="2015-02-23T09:29:3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64"/>
    <d v="2015-10-27T17:34:5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x v="4065"/>
    <d v="2016-06-17T12:49:4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66"/>
    <d v="2014-12-17T09:42:0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67"/>
    <d v="2015-04-28T12:34:4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68"/>
    <d v="2015-07-24T11:08:5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69"/>
    <d v="2014-12-17T07:09:1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70"/>
    <d v="2015-02-03T23:40: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71"/>
    <d v="2015-06-23T14:34:5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72"/>
    <d v="2014-09-07T21:05: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73"/>
    <d v="2016-11-18T19:45: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74"/>
    <d v="2017-01-15T07:43:3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75"/>
    <d v="2015-12-06T14:47:1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76"/>
    <d v="2016-05-05T12:19:5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77"/>
    <d v="2016-07-19T15:24:3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078"/>
    <d v="2014-10-14T21:59:5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079"/>
    <d v="2016-12-26T16:41:2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080"/>
    <d v="2016-04-15T15:21:1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081"/>
    <d v="2015-07-03T14:59:2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082"/>
    <d v="2016-09-27T01:40: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083"/>
    <d v="2016-11-22T19:15: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084"/>
    <d v="2015-02-17T20:11:0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085"/>
    <d v="2014-09-01T17:00: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086"/>
    <d v="2017-01-31T19:45: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087"/>
    <d v="2015-10-30T07:56:4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088"/>
    <d v="2016-05-22T10:02:3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089"/>
    <d v="2015-01-24T22:15: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090"/>
    <d v="2016-01-31T17:43:0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091"/>
    <d v="2015-12-20T08:45:23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 countASubtotal="1">
      <items count="6">
        <item x="1"/>
        <item x="2"/>
        <item x="3"/>
        <item x="0"/>
        <item h="1" x="4"/>
        <item t="countA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4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h="1"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>
      <x v="22"/>
    </i>
    <i>
      <x v="23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444CF7-408D-40C2-9898-10045C57F907}" name="PivotTable36" cacheId="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T4115"/>
  <sheetViews>
    <sheetView tabSelected="1" zoomScale="55" zoomScaleNormal="55" workbookViewId="0">
      <selection activeCell="N4" sqref="N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29.7109375" style="15" bestFit="1" customWidth="1"/>
    <col min="12" max="12" width="28.28515625" style="16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20.7109375" bestFit="1" customWidth="1"/>
    <col min="18" max="18" width="23.7109375" bestFit="1" customWidth="1"/>
    <col min="19" max="19" width="13.85546875" bestFit="1" customWidth="1"/>
    <col min="20" max="20" width="18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7" t="s">
        <v>8365</v>
      </c>
      <c r="L1" s="18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8307</v>
      </c>
      <c r="R1" s="1" t="s">
        <v>8306</v>
      </c>
      <c r="S1" s="1" t="s">
        <v>8308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3">
        <v>42207.916666666664</v>
      </c>
      <c r="L2" s="14">
        <v>42176.798738425925</v>
      </c>
      <c r="M2" t="b">
        <v>0</v>
      </c>
      <c r="N2">
        <v>182</v>
      </c>
      <c r="O2" t="b">
        <v>1</v>
      </c>
      <c r="P2" t="s">
        <v>8265</v>
      </c>
      <c r="Q2" s="5">
        <f>(E2/D2)*100</f>
        <v>136.85882352941178</v>
      </c>
      <c r="R2" s="6">
        <f>E2/N2</f>
        <v>63.917582417582416</v>
      </c>
      <c r="S2" t="s">
        <v>8310</v>
      </c>
      <c r="T2" t="s">
        <v>8311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3">
        <v>42796.392164351848</v>
      </c>
      <c r="L3" s="14">
        <v>42766.392164351848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0">(E3/D3)*100</f>
        <v>142.60827250608273</v>
      </c>
      <c r="R3" s="6">
        <f t="shared" ref="R3:R66" si="1">E3/N3</f>
        <v>185.48101265822785</v>
      </c>
      <c r="S3" t="s">
        <v>8310</v>
      </c>
      <c r="T3" t="s">
        <v>8311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3">
        <v>42415.494016203702</v>
      </c>
      <c r="L4" s="14">
        <v>42405.494016203702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105</v>
      </c>
      <c r="R4" s="6">
        <f t="shared" si="1"/>
        <v>15</v>
      </c>
      <c r="S4" t="s">
        <v>8310</v>
      </c>
      <c r="T4" t="s">
        <v>8311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3">
        <v>41858.306793981479</v>
      </c>
      <c r="L5" s="14">
        <v>41828.306793981479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103.89999999999999</v>
      </c>
      <c r="R5" s="6">
        <f t="shared" si="1"/>
        <v>69.266666666666666</v>
      </c>
      <c r="S5" t="s">
        <v>8310</v>
      </c>
      <c r="T5" t="s">
        <v>8311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3">
        <v>42357.625914351847</v>
      </c>
      <c r="L6" s="14">
        <v>42327.625914351847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122.99154545454545</v>
      </c>
      <c r="R6" s="6">
        <f t="shared" si="1"/>
        <v>190.55028169014085</v>
      </c>
      <c r="S6" t="s">
        <v>8310</v>
      </c>
      <c r="T6" t="s">
        <v>8311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3">
        <v>42580.024305555555</v>
      </c>
      <c r="L7" s="14">
        <v>42563.724618055552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109.77744436109028</v>
      </c>
      <c r="R7" s="6">
        <f t="shared" si="1"/>
        <v>93.40425531914893</v>
      </c>
      <c r="S7" t="s">
        <v>8310</v>
      </c>
      <c r="T7" t="s">
        <v>8311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3">
        <v>41803.864004629628</v>
      </c>
      <c r="L8" s="14">
        <v>41793.864004629628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106.4875</v>
      </c>
      <c r="R8" s="6">
        <f t="shared" si="1"/>
        <v>146.87931034482759</v>
      </c>
      <c r="S8" t="s">
        <v>8310</v>
      </c>
      <c r="T8" t="s">
        <v>8311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3">
        <v>42555.838738425919</v>
      </c>
      <c r="L9" s="14">
        <v>42515.838738425919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101.22222222222221</v>
      </c>
      <c r="R9" s="6">
        <f t="shared" si="1"/>
        <v>159.82456140350877</v>
      </c>
      <c r="S9" t="s">
        <v>8310</v>
      </c>
      <c r="T9" t="s">
        <v>8311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3">
        <v>42475.666666666664</v>
      </c>
      <c r="L10" s="14">
        <v>42468.736249999994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100.04342857142856</v>
      </c>
      <c r="R10" s="6">
        <f t="shared" si="1"/>
        <v>291.79333333333335</v>
      </c>
      <c r="S10" t="s">
        <v>8310</v>
      </c>
      <c r="T10" t="s">
        <v>8311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3">
        <v>42476.895185185182</v>
      </c>
      <c r="L11" s="14">
        <v>42446.895185185182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125.998</v>
      </c>
      <c r="R11" s="6">
        <f t="shared" si="1"/>
        <v>31.499500000000001</v>
      </c>
      <c r="S11" t="s">
        <v>8310</v>
      </c>
      <c r="T11" t="s">
        <v>8311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3">
        <v>41814.859710648147</v>
      </c>
      <c r="L12" s="14">
        <v>41779.859710648147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100.49999999999999</v>
      </c>
      <c r="R12" s="6">
        <f t="shared" si="1"/>
        <v>158.68421052631578</v>
      </c>
      <c r="S12" t="s">
        <v>8310</v>
      </c>
      <c r="T12" t="s">
        <v>8311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3">
        <v>42603.916666666664</v>
      </c>
      <c r="L13" s="14">
        <v>42572.570162037031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120.5</v>
      </c>
      <c r="R13" s="6">
        <f t="shared" si="1"/>
        <v>80.333333333333329</v>
      </c>
      <c r="S13" t="s">
        <v>8310</v>
      </c>
      <c r="T13" t="s">
        <v>8311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3">
        <v>41835.916666666664</v>
      </c>
      <c r="L14" s="14">
        <v>41791.504918981482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165.29333333333335</v>
      </c>
      <c r="R14" s="6">
        <f t="shared" si="1"/>
        <v>59.961305925030231</v>
      </c>
      <c r="S14" t="s">
        <v>8310</v>
      </c>
      <c r="T14" t="s">
        <v>8311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3">
        <v>42544.643749999996</v>
      </c>
      <c r="L15" s="14">
        <v>42508.468854166662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159.97142857142856</v>
      </c>
      <c r="R15" s="6">
        <f t="shared" si="1"/>
        <v>109.78431372549019</v>
      </c>
      <c r="S15" t="s">
        <v>8310</v>
      </c>
      <c r="T15" t="s">
        <v>8311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3">
        <v>41833.374305555553</v>
      </c>
      <c r="L16" s="14">
        <v>41807.818148148144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100.93333333333334</v>
      </c>
      <c r="R16" s="6">
        <f t="shared" si="1"/>
        <v>147.70731707317074</v>
      </c>
      <c r="S16" t="s">
        <v>8310</v>
      </c>
      <c r="T16" t="s">
        <v>8311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3">
        <v>42274.634722222218</v>
      </c>
      <c r="L17" s="14">
        <v>42256.183541666665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106.60000000000001</v>
      </c>
      <c r="R17" s="6">
        <f t="shared" si="1"/>
        <v>21.755102040816325</v>
      </c>
      <c r="S17" t="s">
        <v>8310</v>
      </c>
      <c r="T17" t="s">
        <v>8311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3">
        <v>41806.020833333328</v>
      </c>
      <c r="L18" s="14">
        <v>41760.588090277779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100.24166666666667</v>
      </c>
      <c r="R18" s="6">
        <f t="shared" si="1"/>
        <v>171.84285714285716</v>
      </c>
      <c r="S18" t="s">
        <v>8310</v>
      </c>
      <c r="T18" t="s">
        <v>8311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3">
        <v>41947.565069444441</v>
      </c>
      <c r="L19" s="14">
        <v>41917.523402777777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100.66666666666666</v>
      </c>
      <c r="R19" s="6">
        <f t="shared" si="1"/>
        <v>41.944444444444443</v>
      </c>
      <c r="S19" t="s">
        <v>8310</v>
      </c>
      <c r="T19" t="s">
        <v>8311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3">
        <v>41899.333981481475</v>
      </c>
      <c r="L20" s="14">
        <v>41869.333981481475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106.32110000000002</v>
      </c>
      <c r="R20" s="6">
        <f t="shared" si="1"/>
        <v>93.264122807017543</v>
      </c>
      <c r="S20" t="s">
        <v>8310</v>
      </c>
      <c r="T20" t="s">
        <v>8311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3">
        <v>42205.608032407406</v>
      </c>
      <c r="L21" s="14">
        <v>42175.608032407406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145.29411764705881</v>
      </c>
      <c r="R21" s="6">
        <f t="shared" si="1"/>
        <v>56.136363636363633</v>
      </c>
      <c r="S21" t="s">
        <v>8310</v>
      </c>
      <c r="T21" t="s">
        <v>8311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3">
        <v>42260.549907407403</v>
      </c>
      <c r="L22" s="14">
        <v>42200.549907407403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100.2</v>
      </c>
      <c r="R22" s="6">
        <f t="shared" si="1"/>
        <v>80.16</v>
      </c>
      <c r="S22" t="s">
        <v>8310</v>
      </c>
      <c r="T22" t="s">
        <v>8311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3">
        <v>41908.418854166666</v>
      </c>
      <c r="L23" s="14">
        <v>41878.418854166666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109.13513513513513</v>
      </c>
      <c r="R23" s="6">
        <f t="shared" si="1"/>
        <v>199.9009900990099</v>
      </c>
      <c r="S23" t="s">
        <v>8310</v>
      </c>
      <c r="T23" t="s">
        <v>8311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3">
        <v>42005.124305555553</v>
      </c>
      <c r="L24" s="14">
        <v>41989.703009259254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117.14285714285715</v>
      </c>
      <c r="R24" s="6">
        <f t="shared" si="1"/>
        <v>51.25</v>
      </c>
      <c r="S24" t="s">
        <v>8310</v>
      </c>
      <c r="T24" t="s">
        <v>8311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3">
        <v>42124.430555555555</v>
      </c>
      <c r="L25" s="14">
        <v>42097.570613425924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118.5</v>
      </c>
      <c r="R25" s="6">
        <f t="shared" si="1"/>
        <v>103.04347826086956</v>
      </c>
      <c r="S25" t="s">
        <v>8310</v>
      </c>
      <c r="T25" t="s">
        <v>8311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3">
        <v>42262.610416666663</v>
      </c>
      <c r="L26" s="14">
        <v>42229.611840277772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108.80768571428572</v>
      </c>
      <c r="R26" s="6">
        <f t="shared" si="1"/>
        <v>66.346149825783982</v>
      </c>
      <c r="S26" t="s">
        <v>8310</v>
      </c>
      <c r="T26" t="s">
        <v>8311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3">
        <v>42377.816678240742</v>
      </c>
      <c r="L27" s="14">
        <v>42317.816678240742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133.33333333333331</v>
      </c>
      <c r="R27" s="6">
        <f t="shared" si="1"/>
        <v>57.142857142857146</v>
      </c>
      <c r="S27" t="s">
        <v>8310</v>
      </c>
      <c r="T27" t="s">
        <v>8311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3">
        <v>41868.307222222218</v>
      </c>
      <c r="L28" s="14">
        <v>41828.307222222218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155.20000000000002</v>
      </c>
      <c r="R28" s="6">
        <f t="shared" si="1"/>
        <v>102.10526315789474</v>
      </c>
      <c r="S28" t="s">
        <v>8310</v>
      </c>
      <c r="T28" t="s">
        <v>8311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3">
        <v>41958.998067129629</v>
      </c>
      <c r="L29" s="14">
        <v>41928.956400462957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111.72500000000001</v>
      </c>
      <c r="R29" s="6">
        <f t="shared" si="1"/>
        <v>148.96666666666667</v>
      </c>
      <c r="S29" t="s">
        <v>8310</v>
      </c>
      <c r="T29" t="s">
        <v>8311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3">
        <v>42354.755601851844</v>
      </c>
      <c r="L30" s="14">
        <v>42324.755601851844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100.35000000000001</v>
      </c>
      <c r="R30" s="6">
        <f t="shared" si="1"/>
        <v>169.6056338028169</v>
      </c>
      <c r="S30" t="s">
        <v>8310</v>
      </c>
      <c r="T30" t="s">
        <v>8311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3">
        <v>41842.464907407404</v>
      </c>
      <c r="L31" s="14">
        <v>41812.464907407404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123.33333333333334</v>
      </c>
      <c r="R31" s="6">
        <f t="shared" si="1"/>
        <v>31.623931623931625</v>
      </c>
      <c r="S31" t="s">
        <v>8310</v>
      </c>
      <c r="T31" t="s">
        <v>8311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3">
        <v>41872.084664351853</v>
      </c>
      <c r="L32" s="14">
        <v>41842.084664351853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101.29975</v>
      </c>
      <c r="R32" s="6">
        <f t="shared" si="1"/>
        <v>76.45264150943396</v>
      </c>
      <c r="S32" t="s">
        <v>8310</v>
      </c>
      <c r="T32" t="s">
        <v>8311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3">
        <v>42394.583726851844</v>
      </c>
      <c r="L33" s="14">
        <v>42376.583726851844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100</v>
      </c>
      <c r="R33" s="6">
        <f t="shared" si="1"/>
        <v>13</v>
      </c>
      <c r="S33" t="s">
        <v>8310</v>
      </c>
      <c r="T33" t="s">
        <v>8311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3">
        <v>42502.957638888889</v>
      </c>
      <c r="L34" s="14">
        <v>42461.419178240736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100.24604569420035</v>
      </c>
      <c r="R34" s="6">
        <f t="shared" si="1"/>
        <v>320.44943820224717</v>
      </c>
      <c r="S34" t="s">
        <v>8310</v>
      </c>
      <c r="T34" t="s">
        <v>8311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3">
        <v>42316.494224537033</v>
      </c>
      <c r="L35" s="14">
        <v>42286.452557870369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102.0952380952381</v>
      </c>
      <c r="R35" s="6">
        <f t="shared" si="1"/>
        <v>83.75</v>
      </c>
      <c r="S35" t="s">
        <v>8310</v>
      </c>
      <c r="T35" t="s">
        <v>8311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3">
        <v>41856.113437499997</v>
      </c>
      <c r="L36" s="14">
        <v>41841.113437499997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130.46153846153845</v>
      </c>
      <c r="R36" s="6">
        <f t="shared" si="1"/>
        <v>49.882352941176471</v>
      </c>
      <c r="S36" t="s">
        <v>8310</v>
      </c>
      <c r="T36" t="s">
        <v>8311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3">
        <v>42121.791666666664</v>
      </c>
      <c r="L37" s="14">
        <v>42098.083495370367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166.5</v>
      </c>
      <c r="R37" s="6">
        <f t="shared" si="1"/>
        <v>59.464285714285715</v>
      </c>
      <c r="S37" t="s">
        <v>8310</v>
      </c>
      <c r="T37" t="s">
        <v>8311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3">
        <v>42098.05700231481</v>
      </c>
      <c r="L38" s="14">
        <v>42068.098668981482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142.15</v>
      </c>
      <c r="R38" s="6">
        <f t="shared" si="1"/>
        <v>193.84090909090909</v>
      </c>
      <c r="S38" t="s">
        <v>8310</v>
      </c>
      <c r="T38" t="s">
        <v>8311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3">
        <v>42062.484710648147</v>
      </c>
      <c r="L39" s="14">
        <v>42032.484710648147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183.44090909090909</v>
      </c>
      <c r="R39" s="6">
        <f t="shared" si="1"/>
        <v>159.51383399209487</v>
      </c>
      <c r="S39" t="s">
        <v>8310</v>
      </c>
      <c r="T39" t="s">
        <v>8311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3">
        <v>41404.84888888889</v>
      </c>
      <c r="L40" s="14">
        <v>41374.84888888889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110.04</v>
      </c>
      <c r="R40" s="6">
        <f t="shared" si="1"/>
        <v>41.68181818181818</v>
      </c>
      <c r="S40" t="s">
        <v>8310</v>
      </c>
      <c r="T40" t="s">
        <v>8311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3">
        <v>41784.749305555553</v>
      </c>
      <c r="L41" s="14">
        <v>41753.838749999995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130.98000000000002</v>
      </c>
      <c r="R41" s="6">
        <f t="shared" si="1"/>
        <v>150.89861751152074</v>
      </c>
      <c r="S41" t="s">
        <v>8310</v>
      </c>
      <c r="T41" t="s">
        <v>8311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3">
        <v>41808.958333333328</v>
      </c>
      <c r="L42" s="14">
        <v>41789.005648148144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101.35000000000001</v>
      </c>
      <c r="R42" s="6">
        <f t="shared" si="1"/>
        <v>126.6875</v>
      </c>
      <c r="S42" t="s">
        <v>8310</v>
      </c>
      <c r="T42" t="s">
        <v>8311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3">
        <v>41917.360578703701</v>
      </c>
      <c r="L43" s="14">
        <v>41887.360578703701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100</v>
      </c>
      <c r="R43" s="6">
        <f t="shared" si="1"/>
        <v>105.26315789473684</v>
      </c>
      <c r="S43" t="s">
        <v>8310</v>
      </c>
      <c r="T43" t="s">
        <v>8311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3">
        <v>42001.430856481478</v>
      </c>
      <c r="L44" s="14">
        <v>41971.430856481478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141.85714285714286</v>
      </c>
      <c r="R44" s="6">
        <f t="shared" si="1"/>
        <v>117.51479289940828</v>
      </c>
      <c r="S44" t="s">
        <v>8310</v>
      </c>
      <c r="T44" t="s">
        <v>8311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3">
        <v>41832.791666666664</v>
      </c>
      <c r="L45" s="14">
        <v>41802.582013888888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308.65999999999997</v>
      </c>
      <c r="R45" s="6">
        <f t="shared" si="1"/>
        <v>117.36121673003802</v>
      </c>
      <c r="S45" t="s">
        <v>8310</v>
      </c>
      <c r="T45" t="s">
        <v>8311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3">
        <v>41918.890474537031</v>
      </c>
      <c r="L46" s="14">
        <v>41873.890474537031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100</v>
      </c>
      <c r="R46" s="6">
        <f t="shared" si="1"/>
        <v>133.33333333333334</v>
      </c>
      <c r="S46" t="s">
        <v>8310</v>
      </c>
      <c r="T46" t="s">
        <v>8311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3">
        <v>42487.415590277778</v>
      </c>
      <c r="L47" s="14">
        <v>42457.415590277778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120</v>
      </c>
      <c r="R47" s="6">
        <f t="shared" si="1"/>
        <v>98.360655737704917</v>
      </c>
      <c r="S47" t="s">
        <v>8310</v>
      </c>
      <c r="T47" t="s">
        <v>8311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3">
        <v>42353.756643518514</v>
      </c>
      <c r="L48" s="14">
        <v>42323.756643518514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104.16666666666667</v>
      </c>
      <c r="R48" s="6">
        <f t="shared" si="1"/>
        <v>194.44444444444446</v>
      </c>
      <c r="S48" t="s">
        <v>8310</v>
      </c>
      <c r="T48" t="s">
        <v>8311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3">
        <v>41992.652858796289</v>
      </c>
      <c r="L49" s="14">
        <v>41932.611192129625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107.61100000000002</v>
      </c>
      <c r="R49" s="6">
        <f t="shared" si="1"/>
        <v>76.865000000000009</v>
      </c>
      <c r="S49" t="s">
        <v>8310</v>
      </c>
      <c r="T49" t="s">
        <v>8311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3">
        <v>42064.291666666664</v>
      </c>
      <c r="L50" s="14">
        <v>42033.308564814812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107.94999999999999</v>
      </c>
      <c r="R50" s="6">
        <f t="shared" si="1"/>
        <v>56.815789473684212</v>
      </c>
      <c r="S50" t="s">
        <v>8310</v>
      </c>
      <c r="T50" t="s">
        <v>8311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3">
        <v>42300.968113425923</v>
      </c>
      <c r="L51" s="14">
        <v>42270.968113425923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100</v>
      </c>
      <c r="R51" s="6">
        <f t="shared" si="1"/>
        <v>137.93103448275863</v>
      </c>
      <c r="S51" t="s">
        <v>8310</v>
      </c>
      <c r="T51" t="s">
        <v>8311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3">
        <v>42034.499999999993</v>
      </c>
      <c r="L52" s="14">
        <v>41995.544652777775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100</v>
      </c>
      <c r="R52" s="6">
        <f t="shared" si="1"/>
        <v>27.272727272727273</v>
      </c>
      <c r="S52" t="s">
        <v>8310</v>
      </c>
      <c r="T52" t="s">
        <v>8311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3">
        <v>42226.72033564814</v>
      </c>
      <c r="L53" s="14">
        <v>42196.72033564814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128.0181818181818</v>
      </c>
      <c r="R53" s="6">
        <f t="shared" si="1"/>
        <v>118.33613445378151</v>
      </c>
      <c r="S53" t="s">
        <v>8310</v>
      </c>
      <c r="T53" t="s">
        <v>8311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3">
        <v>41837.493587962963</v>
      </c>
      <c r="L54" s="14">
        <v>41807.493587962963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116.21</v>
      </c>
      <c r="R54" s="6">
        <f t="shared" si="1"/>
        <v>223.48076923076923</v>
      </c>
      <c r="S54" t="s">
        <v>8310</v>
      </c>
      <c r="T54" t="s">
        <v>8311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3">
        <v>41733.708333333328</v>
      </c>
      <c r="L55" s="14">
        <v>41719.340798611105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109.63333333333334</v>
      </c>
      <c r="R55" s="6">
        <f t="shared" si="1"/>
        <v>28.111111111111111</v>
      </c>
      <c r="S55" t="s">
        <v>8310</v>
      </c>
      <c r="T55" t="s">
        <v>8311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3">
        <v>42363.504872685182</v>
      </c>
      <c r="L56" s="14">
        <v>42333.504872685182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101</v>
      </c>
      <c r="R56" s="6">
        <f t="shared" si="1"/>
        <v>194.23076923076923</v>
      </c>
      <c r="S56" t="s">
        <v>8310</v>
      </c>
      <c r="T56" t="s">
        <v>8311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3">
        <v>42517.760601851849</v>
      </c>
      <c r="L57" s="14">
        <v>42496.760601851849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128.95348837209301</v>
      </c>
      <c r="R57" s="6">
        <f t="shared" si="1"/>
        <v>128.95348837209303</v>
      </c>
      <c r="S57" t="s">
        <v>8310</v>
      </c>
      <c r="T57" t="s">
        <v>8311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3">
        <v>42163.458333333336</v>
      </c>
      <c r="L58" s="14">
        <v>42149.340555555558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107.26249999999999</v>
      </c>
      <c r="R58" s="6">
        <f t="shared" si="1"/>
        <v>49.316091954022987</v>
      </c>
      <c r="S58" t="s">
        <v>8310</v>
      </c>
      <c r="T58" t="s">
        <v>8311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3">
        <v>42119.624560185184</v>
      </c>
      <c r="L59" s="14">
        <v>42089.624560185184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101.89999999999999</v>
      </c>
      <c r="R59" s="6">
        <f t="shared" si="1"/>
        <v>221.52173913043478</v>
      </c>
      <c r="S59" t="s">
        <v>8310</v>
      </c>
      <c r="T59" t="s">
        <v>8311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3">
        <v>41962.578379629624</v>
      </c>
      <c r="L60" s="14">
        <v>41932.536712962959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102.91</v>
      </c>
      <c r="R60" s="6">
        <f t="shared" si="1"/>
        <v>137.21333333333334</v>
      </c>
      <c r="S60" t="s">
        <v>8310</v>
      </c>
      <c r="T60" t="s">
        <v>8311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3">
        <v>42261.666666666664</v>
      </c>
      <c r="L61" s="14">
        <v>42230.027499999997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100.12570000000001</v>
      </c>
      <c r="R61" s="6">
        <f t="shared" si="1"/>
        <v>606.82242424242418</v>
      </c>
      <c r="S61" t="s">
        <v>8310</v>
      </c>
      <c r="T61" t="s">
        <v>8311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3">
        <v>41720.791666666664</v>
      </c>
      <c r="L62" s="14">
        <v>41701.693483796298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103.29622222222221</v>
      </c>
      <c r="R62" s="6">
        <f t="shared" si="1"/>
        <v>43.040092592592593</v>
      </c>
      <c r="S62" t="s">
        <v>8310</v>
      </c>
      <c r="T62" t="s">
        <v>8312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3">
        <v>41431.605983796289</v>
      </c>
      <c r="L63" s="14">
        <v>41409.605983796289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148.30000000000001</v>
      </c>
      <c r="R63" s="6">
        <f t="shared" si="1"/>
        <v>322.39130434782606</v>
      </c>
      <c r="S63" t="s">
        <v>8310</v>
      </c>
      <c r="T63" t="s">
        <v>8312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3">
        <v>41336.591180555552</v>
      </c>
      <c r="L64" s="14">
        <v>41311.591180555552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154.73333333333332</v>
      </c>
      <c r="R64" s="6">
        <f t="shared" si="1"/>
        <v>96.708333333333329</v>
      </c>
      <c r="S64" t="s">
        <v>8310</v>
      </c>
      <c r="T64" t="s">
        <v>8312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3">
        <v>41635.999305555553</v>
      </c>
      <c r="L65" s="14">
        <v>41612.703854166662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113.51849999999999</v>
      </c>
      <c r="R65" s="6">
        <f t="shared" si="1"/>
        <v>35.474531249999998</v>
      </c>
      <c r="S65" t="s">
        <v>8310</v>
      </c>
      <c r="T65" t="s">
        <v>8312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3">
        <v>41462.809965277775</v>
      </c>
      <c r="L66" s="14">
        <v>41432.809965277775</v>
      </c>
      <c r="M66" t="b">
        <v>0</v>
      </c>
      <c r="N66">
        <v>24</v>
      </c>
      <c r="O66" t="b">
        <v>1</v>
      </c>
      <c r="P66" t="s">
        <v>8266</v>
      </c>
      <c r="Q66" s="5">
        <f t="shared" si="0"/>
        <v>173.33333333333334</v>
      </c>
      <c r="R66" s="6">
        <f t="shared" si="1"/>
        <v>86.666666666666671</v>
      </c>
      <c r="S66" t="s">
        <v>8310</v>
      </c>
      <c r="T66" t="s">
        <v>8312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3">
        <v>41862.040972222218</v>
      </c>
      <c r="L67" s="14">
        <v>41835.612893518519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2">(E67/D67)*100</f>
        <v>107.52857142857141</v>
      </c>
      <c r="R67" s="6">
        <f t="shared" ref="R67:R130" si="3">E67/N67</f>
        <v>132.05263157894737</v>
      </c>
      <c r="S67" t="s">
        <v>8310</v>
      </c>
      <c r="T67" t="s">
        <v>8312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3">
        <v>42569.641435185178</v>
      </c>
      <c r="L68" s="14">
        <v>42539.641435185178</v>
      </c>
      <c r="M68" t="b">
        <v>0</v>
      </c>
      <c r="N68">
        <v>26</v>
      </c>
      <c r="O68" t="b">
        <v>1</v>
      </c>
      <c r="P68" t="s">
        <v>8266</v>
      </c>
      <c r="Q68" s="5">
        <f t="shared" si="2"/>
        <v>118.6</v>
      </c>
      <c r="R68" s="6">
        <f t="shared" si="3"/>
        <v>91.230769230769226</v>
      </c>
      <c r="S68" t="s">
        <v>8310</v>
      </c>
      <c r="T68" t="s">
        <v>8312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3">
        <v>41105.375046296293</v>
      </c>
      <c r="L69" s="14">
        <v>41075.375046296293</v>
      </c>
      <c r="M69" t="b">
        <v>0</v>
      </c>
      <c r="N69">
        <v>20</v>
      </c>
      <c r="O69" t="b">
        <v>1</v>
      </c>
      <c r="P69" t="s">
        <v>8266</v>
      </c>
      <c r="Q69" s="5">
        <f t="shared" si="2"/>
        <v>116.25000000000001</v>
      </c>
      <c r="R69" s="6">
        <f t="shared" si="3"/>
        <v>116.25</v>
      </c>
      <c r="S69" t="s">
        <v>8310</v>
      </c>
      <c r="T69" t="s">
        <v>8312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3">
        <v>41693.36100694444</v>
      </c>
      <c r="L70" s="14">
        <v>41663.36100694444</v>
      </c>
      <c r="M70" t="b">
        <v>0</v>
      </c>
      <c r="N70">
        <v>36</v>
      </c>
      <c r="O70" t="b">
        <v>1</v>
      </c>
      <c r="P70" t="s">
        <v>8266</v>
      </c>
      <c r="Q70" s="5">
        <f t="shared" si="2"/>
        <v>127.16666666666667</v>
      </c>
      <c r="R70" s="6">
        <f t="shared" si="3"/>
        <v>21.194444444444443</v>
      </c>
      <c r="S70" t="s">
        <v>8310</v>
      </c>
      <c r="T70" t="s">
        <v>8312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3">
        <v>40818.082638888889</v>
      </c>
      <c r="L71" s="14">
        <v>40785.979456018518</v>
      </c>
      <c r="M71" t="b">
        <v>0</v>
      </c>
      <c r="N71">
        <v>178</v>
      </c>
      <c r="O71" t="b">
        <v>1</v>
      </c>
      <c r="P71" t="s">
        <v>8266</v>
      </c>
      <c r="Q71" s="5">
        <f t="shared" si="2"/>
        <v>110.9423</v>
      </c>
      <c r="R71" s="6">
        <f t="shared" si="3"/>
        <v>62.327134831460668</v>
      </c>
      <c r="S71" t="s">
        <v>8310</v>
      </c>
      <c r="T71" t="s">
        <v>8312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3">
        <v>40790.688020833331</v>
      </c>
      <c r="L72" s="14">
        <v>40730.688020833331</v>
      </c>
      <c r="M72" t="b">
        <v>0</v>
      </c>
      <c r="N72">
        <v>17</v>
      </c>
      <c r="O72" t="b">
        <v>1</v>
      </c>
      <c r="P72" t="s">
        <v>8266</v>
      </c>
      <c r="Q72" s="5">
        <f t="shared" si="2"/>
        <v>127.2</v>
      </c>
      <c r="R72" s="6">
        <f t="shared" si="3"/>
        <v>37.411764705882355</v>
      </c>
      <c r="S72" t="s">
        <v>8310</v>
      </c>
      <c r="T72" t="s">
        <v>8312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3">
        <v>41057.063159722216</v>
      </c>
      <c r="L73" s="14">
        <v>40997.063159722216</v>
      </c>
      <c r="M73" t="b">
        <v>0</v>
      </c>
      <c r="N73">
        <v>32</v>
      </c>
      <c r="O73" t="b">
        <v>1</v>
      </c>
      <c r="P73" t="s">
        <v>8266</v>
      </c>
      <c r="Q73" s="5">
        <f t="shared" si="2"/>
        <v>123.94444444444443</v>
      </c>
      <c r="R73" s="6">
        <f t="shared" si="3"/>
        <v>69.71875</v>
      </c>
      <c r="S73" t="s">
        <v>8310</v>
      </c>
      <c r="T73" t="s">
        <v>8312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3">
        <v>41227.791666666664</v>
      </c>
      <c r="L74" s="14">
        <v>41207.801863425928</v>
      </c>
      <c r="M74" t="b">
        <v>0</v>
      </c>
      <c r="N74">
        <v>41</v>
      </c>
      <c r="O74" t="b">
        <v>1</v>
      </c>
      <c r="P74" t="s">
        <v>8266</v>
      </c>
      <c r="Q74" s="5">
        <f t="shared" si="2"/>
        <v>108.40909090909091</v>
      </c>
      <c r="R74" s="6">
        <f t="shared" si="3"/>
        <v>58.170731707317074</v>
      </c>
      <c r="S74" t="s">
        <v>8310</v>
      </c>
      <c r="T74" t="s">
        <v>8312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3">
        <v>40665.957638888889</v>
      </c>
      <c r="L75" s="14">
        <v>40587.548425925925</v>
      </c>
      <c r="M75" t="b">
        <v>0</v>
      </c>
      <c r="N75">
        <v>18</v>
      </c>
      <c r="O75" t="b">
        <v>1</v>
      </c>
      <c r="P75" t="s">
        <v>8266</v>
      </c>
      <c r="Q75" s="5">
        <f t="shared" si="2"/>
        <v>100</v>
      </c>
      <c r="R75" s="6">
        <f t="shared" si="3"/>
        <v>50</v>
      </c>
      <c r="S75" t="s">
        <v>8310</v>
      </c>
      <c r="T75" t="s">
        <v>8312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3">
        <v>42390.278877314813</v>
      </c>
      <c r="L76" s="14">
        <v>42360.278877314813</v>
      </c>
      <c r="M76" t="b">
        <v>0</v>
      </c>
      <c r="N76">
        <v>29</v>
      </c>
      <c r="O76" t="b">
        <v>1</v>
      </c>
      <c r="P76" t="s">
        <v>8266</v>
      </c>
      <c r="Q76" s="5">
        <f t="shared" si="2"/>
        <v>112.93199999999999</v>
      </c>
      <c r="R76" s="6">
        <f t="shared" si="3"/>
        <v>19.471034482758618</v>
      </c>
      <c r="S76" t="s">
        <v>8310</v>
      </c>
      <c r="T76" t="s">
        <v>8312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3">
        <v>41387.000833333332</v>
      </c>
      <c r="L77" s="14">
        <v>41357.000833333332</v>
      </c>
      <c r="M77" t="b">
        <v>0</v>
      </c>
      <c r="N77">
        <v>47</v>
      </c>
      <c r="O77" t="b">
        <v>1</v>
      </c>
      <c r="P77" t="s">
        <v>8266</v>
      </c>
      <c r="Q77" s="5">
        <f t="shared" si="2"/>
        <v>115.42857142857143</v>
      </c>
      <c r="R77" s="6">
        <f t="shared" si="3"/>
        <v>85.957446808510639</v>
      </c>
      <c r="S77" t="s">
        <v>8310</v>
      </c>
      <c r="T77" t="s">
        <v>8312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3">
        <v>40904.524976851848</v>
      </c>
      <c r="L78" s="14">
        <v>40844.483310185184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2"/>
        <v>153.33333333333334</v>
      </c>
      <c r="R78" s="6">
        <f t="shared" si="3"/>
        <v>30.666666666666668</v>
      </c>
      <c r="S78" t="s">
        <v>8310</v>
      </c>
      <c r="T78" t="s">
        <v>8312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3">
        <v>41049.915972222218</v>
      </c>
      <c r="L79" s="14">
        <v>40996.936539351846</v>
      </c>
      <c r="M79" t="b">
        <v>0</v>
      </c>
      <c r="N79">
        <v>26</v>
      </c>
      <c r="O79" t="b">
        <v>1</v>
      </c>
      <c r="P79" t="s">
        <v>8266</v>
      </c>
      <c r="Q79" s="5">
        <f t="shared" si="2"/>
        <v>392.5</v>
      </c>
      <c r="R79" s="6">
        <f t="shared" si="3"/>
        <v>60.384615384615387</v>
      </c>
      <c r="S79" t="s">
        <v>8310</v>
      </c>
      <c r="T79" t="s">
        <v>8312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3">
        <v>42614.522233796299</v>
      </c>
      <c r="L80" s="14">
        <v>42604.522233796299</v>
      </c>
      <c r="M80" t="b">
        <v>0</v>
      </c>
      <c r="N80">
        <v>35</v>
      </c>
      <c r="O80" t="b">
        <v>1</v>
      </c>
      <c r="P80" t="s">
        <v>8266</v>
      </c>
      <c r="Q80" s="5">
        <f t="shared" si="2"/>
        <v>2702</v>
      </c>
      <c r="R80" s="6">
        <f t="shared" si="3"/>
        <v>38.6</v>
      </c>
      <c r="S80" t="s">
        <v>8310</v>
      </c>
      <c r="T80" t="s">
        <v>8312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3">
        <v>41754.568206018514</v>
      </c>
      <c r="L81" s="14">
        <v>41724.568206018514</v>
      </c>
      <c r="M81" t="b">
        <v>0</v>
      </c>
      <c r="N81">
        <v>41</v>
      </c>
      <c r="O81" t="b">
        <v>1</v>
      </c>
      <c r="P81" t="s">
        <v>8266</v>
      </c>
      <c r="Q81" s="5">
        <f t="shared" si="2"/>
        <v>127</v>
      </c>
      <c r="R81" s="6">
        <f t="shared" si="3"/>
        <v>40.268292682926827</v>
      </c>
      <c r="S81" t="s">
        <v>8310</v>
      </c>
      <c r="T81" t="s">
        <v>8312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3">
        <v>41617.875648148147</v>
      </c>
      <c r="L82" s="14">
        <v>41582.875648148147</v>
      </c>
      <c r="M82" t="b">
        <v>0</v>
      </c>
      <c r="N82">
        <v>47</v>
      </c>
      <c r="O82" t="b">
        <v>1</v>
      </c>
      <c r="P82" t="s">
        <v>8266</v>
      </c>
      <c r="Q82" s="5">
        <f t="shared" si="2"/>
        <v>107.25</v>
      </c>
      <c r="R82" s="6">
        <f t="shared" si="3"/>
        <v>273.82978723404256</v>
      </c>
      <c r="S82" t="s">
        <v>8310</v>
      </c>
      <c r="T82" t="s">
        <v>8312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3">
        <v>41103.918055555558</v>
      </c>
      <c r="L83" s="14">
        <v>41099.950543981475</v>
      </c>
      <c r="M83" t="b">
        <v>0</v>
      </c>
      <c r="N83">
        <v>28</v>
      </c>
      <c r="O83" t="b">
        <v>1</v>
      </c>
      <c r="P83" t="s">
        <v>8266</v>
      </c>
      <c r="Q83" s="5">
        <f t="shared" si="2"/>
        <v>198</v>
      </c>
      <c r="R83" s="6">
        <f t="shared" si="3"/>
        <v>53.035714285714285</v>
      </c>
      <c r="S83" t="s">
        <v>8310</v>
      </c>
      <c r="T83" t="s">
        <v>8312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3">
        <v>40825.611817129626</v>
      </c>
      <c r="L84" s="14">
        <v>40795.611817129626</v>
      </c>
      <c r="M84" t="b">
        <v>0</v>
      </c>
      <c r="N84">
        <v>100</v>
      </c>
      <c r="O84" t="b">
        <v>1</v>
      </c>
      <c r="P84" t="s">
        <v>8266</v>
      </c>
      <c r="Q84" s="5">
        <f t="shared" si="2"/>
        <v>100.01249999999999</v>
      </c>
      <c r="R84" s="6">
        <f t="shared" si="3"/>
        <v>40.005000000000003</v>
      </c>
      <c r="S84" t="s">
        <v>8310</v>
      </c>
      <c r="T84" t="s">
        <v>8312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3">
        <v>42057.270833333336</v>
      </c>
      <c r="L85" s="14">
        <v>42042.407280092586</v>
      </c>
      <c r="M85" t="b">
        <v>0</v>
      </c>
      <c r="N85">
        <v>13</v>
      </c>
      <c r="O85" t="b">
        <v>1</v>
      </c>
      <c r="P85" t="s">
        <v>8266</v>
      </c>
      <c r="Q85" s="5">
        <f t="shared" si="2"/>
        <v>102.49999999999999</v>
      </c>
      <c r="R85" s="6">
        <f t="shared" si="3"/>
        <v>15.76923076923077</v>
      </c>
      <c r="S85" t="s">
        <v>8310</v>
      </c>
      <c r="T85" t="s">
        <v>8312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3">
        <v>40678.54960648148</v>
      </c>
      <c r="L86" s="14">
        <v>40648.54960648148</v>
      </c>
      <c r="M86" t="b">
        <v>0</v>
      </c>
      <c r="N86">
        <v>7</v>
      </c>
      <c r="O86" t="b">
        <v>1</v>
      </c>
      <c r="P86" t="s">
        <v>8266</v>
      </c>
      <c r="Q86" s="5">
        <f t="shared" si="2"/>
        <v>100</v>
      </c>
      <c r="R86" s="6">
        <f t="shared" si="3"/>
        <v>71.428571428571431</v>
      </c>
      <c r="S86" t="s">
        <v>8310</v>
      </c>
      <c r="T86" t="s">
        <v>8312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3">
        <v>40808.917094907403</v>
      </c>
      <c r="L87" s="14">
        <v>40778.917094907403</v>
      </c>
      <c r="M87" t="b">
        <v>0</v>
      </c>
      <c r="N87">
        <v>21</v>
      </c>
      <c r="O87" t="b">
        <v>1</v>
      </c>
      <c r="P87" t="s">
        <v>8266</v>
      </c>
      <c r="Q87" s="5">
        <f t="shared" si="2"/>
        <v>125.49999999999999</v>
      </c>
      <c r="R87" s="6">
        <f t="shared" si="3"/>
        <v>71.714285714285708</v>
      </c>
      <c r="S87" t="s">
        <v>8310</v>
      </c>
      <c r="T87" t="s">
        <v>8312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3">
        <v>42365.389409722215</v>
      </c>
      <c r="L88" s="14">
        <v>42291.347743055558</v>
      </c>
      <c r="M88" t="b">
        <v>0</v>
      </c>
      <c r="N88">
        <v>17</v>
      </c>
      <c r="O88" t="b">
        <v>1</v>
      </c>
      <c r="P88" t="s">
        <v>8266</v>
      </c>
      <c r="Q88" s="5">
        <f t="shared" si="2"/>
        <v>106.46666666666667</v>
      </c>
      <c r="R88" s="6">
        <f t="shared" si="3"/>
        <v>375.76470588235293</v>
      </c>
      <c r="S88" t="s">
        <v>8310</v>
      </c>
      <c r="T88" t="s">
        <v>8312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3">
        <v>40331.861805555549</v>
      </c>
      <c r="L89" s="14">
        <v>40322.331053240741</v>
      </c>
      <c r="M89" t="b">
        <v>0</v>
      </c>
      <c r="N89">
        <v>25</v>
      </c>
      <c r="O89" t="b">
        <v>1</v>
      </c>
      <c r="P89" t="s">
        <v>8266</v>
      </c>
      <c r="Q89" s="5">
        <f t="shared" si="2"/>
        <v>104.60000000000001</v>
      </c>
      <c r="R89" s="6">
        <f t="shared" si="3"/>
        <v>104.6</v>
      </c>
      <c r="S89" t="s">
        <v>8310</v>
      </c>
      <c r="T89" t="s">
        <v>8312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3">
        <v>41812.450590277775</v>
      </c>
      <c r="L90" s="14">
        <v>41786.450590277775</v>
      </c>
      <c r="M90" t="b">
        <v>0</v>
      </c>
      <c r="N90">
        <v>60</v>
      </c>
      <c r="O90" t="b">
        <v>1</v>
      </c>
      <c r="P90" t="s">
        <v>8266</v>
      </c>
      <c r="Q90" s="5">
        <f t="shared" si="2"/>
        <v>102.85714285714285</v>
      </c>
      <c r="R90" s="6">
        <f t="shared" si="3"/>
        <v>60</v>
      </c>
      <c r="S90" t="s">
        <v>8310</v>
      </c>
      <c r="T90" t="s">
        <v>8312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3">
        <v>41427.543888888882</v>
      </c>
      <c r="L91" s="14">
        <v>41402.543888888882</v>
      </c>
      <c r="M91" t="b">
        <v>0</v>
      </c>
      <c r="N91">
        <v>56</v>
      </c>
      <c r="O91" t="b">
        <v>1</v>
      </c>
      <c r="P91" t="s">
        <v>8266</v>
      </c>
      <c r="Q91" s="5">
        <f t="shared" si="2"/>
        <v>115.06666666666668</v>
      </c>
      <c r="R91" s="6">
        <f t="shared" si="3"/>
        <v>123.28571428571429</v>
      </c>
      <c r="S91" t="s">
        <v>8310</v>
      </c>
      <c r="T91" t="s">
        <v>8312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3">
        <v>40736.089108796295</v>
      </c>
      <c r="L92" s="14">
        <v>40706.089108796295</v>
      </c>
      <c r="M92" t="b">
        <v>0</v>
      </c>
      <c r="N92">
        <v>16</v>
      </c>
      <c r="O92" t="b">
        <v>1</v>
      </c>
      <c r="P92" t="s">
        <v>8266</v>
      </c>
      <c r="Q92" s="5">
        <f t="shared" si="2"/>
        <v>100.4</v>
      </c>
      <c r="R92" s="6">
        <f t="shared" si="3"/>
        <v>31.375</v>
      </c>
      <c r="S92" t="s">
        <v>8310</v>
      </c>
      <c r="T92" t="s">
        <v>8312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3">
        <v>40680.194027777776</v>
      </c>
      <c r="L93" s="14">
        <v>40619.194027777776</v>
      </c>
      <c r="M93" t="b">
        <v>0</v>
      </c>
      <c r="N93">
        <v>46</v>
      </c>
      <c r="O93" t="b">
        <v>1</v>
      </c>
      <c r="P93" t="s">
        <v>8266</v>
      </c>
      <c r="Q93" s="5">
        <f t="shared" si="2"/>
        <v>120</v>
      </c>
      <c r="R93" s="6">
        <f t="shared" si="3"/>
        <v>78.260869565217391</v>
      </c>
      <c r="S93" t="s">
        <v>8310</v>
      </c>
      <c r="T93" t="s">
        <v>8312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3">
        <v>42767.124999999993</v>
      </c>
      <c r="L94" s="14">
        <v>42720.990543981483</v>
      </c>
      <c r="M94" t="b">
        <v>0</v>
      </c>
      <c r="N94">
        <v>43</v>
      </c>
      <c r="O94" t="b">
        <v>1</v>
      </c>
      <c r="P94" t="s">
        <v>8266</v>
      </c>
      <c r="Q94" s="5">
        <f t="shared" si="2"/>
        <v>105.2</v>
      </c>
      <c r="R94" s="6">
        <f t="shared" si="3"/>
        <v>122.32558139534883</v>
      </c>
      <c r="S94" t="s">
        <v>8310</v>
      </c>
      <c r="T94" t="s">
        <v>8312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3">
        <v>41093.666666666664</v>
      </c>
      <c r="L95" s="14">
        <v>41065.649733796294</v>
      </c>
      <c r="M95" t="b">
        <v>0</v>
      </c>
      <c r="N95">
        <v>15</v>
      </c>
      <c r="O95" t="b">
        <v>1</v>
      </c>
      <c r="P95" t="s">
        <v>8266</v>
      </c>
      <c r="Q95" s="5">
        <f t="shared" si="2"/>
        <v>110.60000000000001</v>
      </c>
      <c r="R95" s="6">
        <f t="shared" si="3"/>
        <v>73.733333333333334</v>
      </c>
      <c r="S95" t="s">
        <v>8310</v>
      </c>
      <c r="T95" t="s">
        <v>8312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3">
        <v>41736.509513888886</v>
      </c>
      <c r="L96" s="14">
        <v>41716.509513888886</v>
      </c>
      <c r="M96" t="b">
        <v>0</v>
      </c>
      <c r="N96">
        <v>12</v>
      </c>
      <c r="O96" t="b">
        <v>1</v>
      </c>
      <c r="P96" t="s">
        <v>8266</v>
      </c>
      <c r="Q96" s="5">
        <f t="shared" si="2"/>
        <v>104</v>
      </c>
      <c r="R96" s="6">
        <f t="shared" si="3"/>
        <v>21.666666666666668</v>
      </c>
      <c r="S96" t="s">
        <v>8310</v>
      </c>
      <c r="T96" t="s">
        <v>8312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3">
        <v>40964.796770833331</v>
      </c>
      <c r="L97" s="14">
        <v>40934.796770833331</v>
      </c>
      <c r="M97" t="b">
        <v>0</v>
      </c>
      <c r="N97">
        <v>21</v>
      </c>
      <c r="O97" t="b">
        <v>1</v>
      </c>
      <c r="P97" t="s">
        <v>8266</v>
      </c>
      <c r="Q97" s="5">
        <f t="shared" si="2"/>
        <v>131.42857142857142</v>
      </c>
      <c r="R97" s="6">
        <f t="shared" si="3"/>
        <v>21.904761904761905</v>
      </c>
      <c r="S97" t="s">
        <v>8310</v>
      </c>
      <c r="T97" t="s">
        <v>8312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3">
        <v>40390.916666666664</v>
      </c>
      <c r="L98" s="14">
        <v>40324.45417824074</v>
      </c>
      <c r="M98" t="b">
        <v>0</v>
      </c>
      <c r="N98">
        <v>34</v>
      </c>
      <c r="O98" t="b">
        <v>1</v>
      </c>
      <c r="P98" t="s">
        <v>8266</v>
      </c>
      <c r="Q98" s="5">
        <f t="shared" si="2"/>
        <v>114.66666666666667</v>
      </c>
      <c r="R98" s="6">
        <f t="shared" si="3"/>
        <v>50.588235294117645</v>
      </c>
      <c r="S98" t="s">
        <v>8310</v>
      </c>
      <c r="T98" t="s">
        <v>8312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3">
        <v>40735.926874999997</v>
      </c>
      <c r="L99" s="14">
        <v>40705.926874999997</v>
      </c>
      <c r="M99" t="b">
        <v>0</v>
      </c>
      <c r="N99">
        <v>8</v>
      </c>
      <c r="O99" t="b">
        <v>1</v>
      </c>
      <c r="P99" t="s">
        <v>8266</v>
      </c>
      <c r="Q99" s="5">
        <f t="shared" si="2"/>
        <v>106.25</v>
      </c>
      <c r="R99" s="6">
        <f t="shared" si="3"/>
        <v>53.125</v>
      </c>
      <c r="S99" t="s">
        <v>8310</v>
      </c>
      <c r="T99" t="s">
        <v>8312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3">
        <v>41250.770833333328</v>
      </c>
      <c r="L100" s="14">
        <v>41214.586504629631</v>
      </c>
      <c r="M100" t="b">
        <v>0</v>
      </c>
      <c r="N100">
        <v>60</v>
      </c>
      <c r="O100" t="b">
        <v>1</v>
      </c>
      <c r="P100" t="s">
        <v>8266</v>
      </c>
      <c r="Q100" s="5">
        <f t="shared" si="2"/>
        <v>106.25</v>
      </c>
      <c r="R100" s="6">
        <f t="shared" si="3"/>
        <v>56.666666666666664</v>
      </c>
      <c r="S100" t="s">
        <v>8310</v>
      </c>
      <c r="T100" t="s">
        <v>8312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3">
        <v>41661.694432870368</v>
      </c>
      <c r="L101" s="14">
        <v>41631.694432870368</v>
      </c>
      <c r="M101" t="b">
        <v>0</v>
      </c>
      <c r="N101">
        <v>39</v>
      </c>
      <c r="O101" t="b">
        <v>1</v>
      </c>
      <c r="P101" t="s">
        <v>8266</v>
      </c>
      <c r="Q101" s="5">
        <f t="shared" si="2"/>
        <v>106.01933333333334</v>
      </c>
      <c r="R101" s="6">
        <f t="shared" si="3"/>
        <v>40.776666666666664</v>
      </c>
      <c r="S101" t="s">
        <v>8310</v>
      </c>
      <c r="T101" t="s">
        <v>8312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3">
        <v>41217.586643518516</v>
      </c>
      <c r="L102" s="14">
        <v>41197.544976851852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2"/>
        <v>100</v>
      </c>
      <c r="R102" s="6">
        <f t="shared" si="3"/>
        <v>192.30769230769232</v>
      </c>
      <c r="S102" t="s">
        <v>8310</v>
      </c>
      <c r="T102" t="s">
        <v>8312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3">
        <v>41298.568402777775</v>
      </c>
      <c r="L103" s="14">
        <v>41274.568402777775</v>
      </c>
      <c r="M103" t="b">
        <v>0</v>
      </c>
      <c r="N103">
        <v>35</v>
      </c>
      <c r="O103" t="b">
        <v>1</v>
      </c>
      <c r="P103" t="s">
        <v>8266</v>
      </c>
      <c r="Q103" s="5">
        <f t="shared" si="2"/>
        <v>100</v>
      </c>
      <c r="R103" s="6">
        <f t="shared" si="3"/>
        <v>100</v>
      </c>
      <c r="S103" t="s">
        <v>8310</v>
      </c>
      <c r="T103" t="s">
        <v>8312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3">
        <v>40534.922835648147</v>
      </c>
      <c r="L104" s="14">
        <v>40504.922835648147</v>
      </c>
      <c r="M104" t="b">
        <v>0</v>
      </c>
      <c r="N104">
        <v>65</v>
      </c>
      <c r="O104" t="b">
        <v>1</v>
      </c>
      <c r="P104" t="s">
        <v>8266</v>
      </c>
      <c r="Q104" s="5">
        <f t="shared" si="2"/>
        <v>127.75000000000001</v>
      </c>
      <c r="R104" s="6">
        <f t="shared" si="3"/>
        <v>117.92307692307692</v>
      </c>
      <c r="S104" t="s">
        <v>8310</v>
      </c>
      <c r="T104" t="s">
        <v>8312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3">
        <v>41705.597569444442</v>
      </c>
      <c r="L105" s="14">
        <v>41682.597569444442</v>
      </c>
      <c r="M105" t="b">
        <v>0</v>
      </c>
      <c r="N105">
        <v>49</v>
      </c>
      <c r="O105" t="b">
        <v>1</v>
      </c>
      <c r="P105" t="s">
        <v>8266</v>
      </c>
      <c r="Q105" s="5">
        <f t="shared" si="2"/>
        <v>105.15384615384616</v>
      </c>
      <c r="R105" s="6">
        <f t="shared" si="3"/>
        <v>27.897959183673468</v>
      </c>
      <c r="S105" t="s">
        <v>8310</v>
      </c>
      <c r="T105" t="s">
        <v>8312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3">
        <v>40635.833333333328</v>
      </c>
      <c r="L106" s="14">
        <v>40612.486874999995</v>
      </c>
      <c r="M106" t="b">
        <v>0</v>
      </c>
      <c r="N106">
        <v>10</v>
      </c>
      <c r="O106" t="b">
        <v>1</v>
      </c>
      <c r="P106" t="s">
        <v>8266</v>
      </c>
      <c r="Q106" s="5">
        <f t="shared" si="2"/>
        <v>120</v>
      </c>
      <c r="R106" s="6">
        <f t="shared" si="3"/>
        <v>60</v>
      </c>
      <c r="S106" t="s">
        <v>8310</v>
      </c>
      <c r="T106" t="s">
        <v>8312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3">
        <v>42503.791666666664</v>
      </c>
      <c r="L107" s="14">
        <v>42485.516435185178</v>
      </c>
      <c r="M107" t="b">
        <v>0</v>
      </c>
      <c r="N107">
        <v>60</v>
      </c>
      <c r="O107" t="b">
        <v>1</v>
      </c>
      <c r="P107" t="s">
        <v>8266</v>
      </c>
      <c r="Q107" s="5">
        <f t="shared" si="2"/>
        <v>107.40909090909089</v>
      </c>
      <c r="R107" s="6">
        <f t="shared" si="3"/>
        <v>39.383333333333333</v>
      </c>
      <c r="S107" t="s">
        <v>8310</v>
      </c>
      <c r="T107" t="s">
        <v>8312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3">
        <v>41001.568298611106</v>
      </c>
      <c r="L108" s="14">
        <v>40987.568298611106</v>
      </c>
      <c r="M108" t="b">
        <v>0</v>
      </c>
      <c r="N108">
        <v>27</v>
      </c>
      <c r="O108" t="b">
        <v>1</v>
      </c>
      <c r="P108" t="s">
        <v>8266</v>
      </c>
      <c r="Q108" s="5">
        <f t="shared" si="2"/>
        <v>100.49999999999999</v>
      </c>
      <c r="R108" s="6">
        <f t="shared" si="3"/>
        <v>186.11111111111111</v>
      </c>
      <c r="S108" t="s">
        <v>8310</v>
      </c>
      <c r="T108" t="s">
        <v>8312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3">
        <v>40657.774155092593</v>
      </c>
      <c r="L109" s="14">
        <v>40635.774155092593</v>
      </c>
      <c r="M109" t="b">
        <v>0</v>
      </c>
      <c r="N109">
        <v>69</v>
      </c>
      <c r="O109" t="b">
        <v>1</v>
      </c>
      <c r="P109" t="s">
        <v>8266</v>
      </c>
      <c r="Q109" s="5">
        <f t="shared" si="2"/>
        <v>102.46666666666667</v>
      </c>
      <c r="R109" s="6">
        <f t="shared" si="3"/>
        <v>111.37681159420291</v>
      </c>
      <c r="S109" t="s">
        <v>8310</v>
      </c>
      <c r="T109" t="s">
        <v>8312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3">
        <v>41425.404745370368</v>
      </c>
      <c r="L110" s="14">
        <v>41365.404745370368</v>
      </c>
      <c r="M110" t="b">
        <v>0</v>
      </c>
      <c r="N110">
        <v>47</v>
      </c>
      <c r="O110" t="b">
        <v>1</v>
      </c>
      <c r="P110" t="s">
        <v>8266</v>
      </c>
      <c r="Q110" s="5">
        <f t="shared" si="2"/>
        <v>246.66666666666669</v>
      </c>
      <c r="R110" s="6">
        <f t="shared" si="3"/>
        <v>78.723404255319153</v>
      </c>
      <c r="S110" t="s">
        <v>8310</v>
      </c>
      <c r="T110" t="s">
        <v>8312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3">
        <v>40599.817476851851</v>
      </c>
      <c r="L111" s="14">
        <v>40569.817476851851</v>
      </c>
      <c r="M111" t="b">
        <v>0</v>
      </c>
      <c r="N111">
        <v>47</v>
      </c>
      <c r="O111" t="b">
        <v>1</v>
      </c>
      <c r="P111" t="s">
        <v>8266</v>
      </c>
      <c r="Q111" s="5">
        <f t="shared" si="2"/>
        <v>219.49999999999997</v>
      </c>
      <c r="R111" s="6">
        <f t="shared" si="3"/>
        <v>46.702127659574465</v>
      </c>
      <c r="S111" t="s">
        <v>8310</v>
      </c>
      <c r="T111" t="s">
        <v>8312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3">
        <v>41592.040972222218</v>
      </c>
      <c r="L112" s="14">
        <v>41557.741354166668</v>
      </c>
      <c r="M112" t="b">
        <v>0</v>
      </c>
      <c r="N112">
        <v>26</v>
      </c>
      <c r="O112" t="b">
        <v>1</v>
      </c>
      <c r="P112" t="s">
        <v>8266</v>
      </c>
      <c r="Q112" s="5">
        <f t="shared" si="2"/>
        <v>130.76923076923077</v>
      </c>
      <c r="R112" s="6">
        <f t="shared" si="3"/>
        <v>65.384615384615387</v>
      </c>
      <c r="S112" t="s">
        <v>8310</v>
      </c>
      <c r="T112" t="s">
        <v>8312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3">
        <v>42155.124849537031</v>
      </c>
      <c r="L113" s="14">
        <v>42125.124849537031</v>
      </c>
      <c r="M113" t="b">
        <v>0</v>
      </c>
      <c r="N113">
        <v>53</v>
      </c>
      <c r="O113" t="b">
        <v>1</v>
      </c>
      <c r="P113" t="s">
        <v>8266</v>
      </c>
      <c r="Q113" s="5">
        <f t="shared" si="2"/>
        <v>154.57142857142858</v>
      </c>
      <c r="R113" s="6">
        <f t="shared" si="3"/>
        <v>102.0754716981132</v>
      </c>
      <c r="S113" t="s">
        <v>8310</v>
      </c>
      <c r="T113" t="s">
        <v>8312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3">
        <v>41741.875</v>
      </c>
      <c r="L114" s="14">
        <v>41717.834699074076</v>
      </c>
      <c r="M114" t="b">
        <v>0</v>
      </c>
      <c r="N114">
        <v>81</v>
      </c>
      <c r="O114" t="b">
        <v>1</v>
      </c>
      <c r="P114" t="s">
        <v>8266</v>
      </c>
      <c r="Q114" s="5">
        <f t="shared" si="2"/>
        <v>104</v>
      </c>
      <c r="R114" s="6">
        <f t="shared" si="3"/>
        <v>64.197530864197532</v>
      </c>
      <c r="S114" t="s">
        <v>8310</v>
      </c>
      <c r="T114" t="s">
        <v>8312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3">
        <v>40761.416666666664</v>
      </c>
      <c r="L115" s="14">
        <v>40753.550092592588</v>
      </c>
      <c r="M115" t="b">
        <v>0</v>
      </c>
      <c r="N115">
        <v>78</v>
      </c>
      <c r="O115" t="b">
        <v>1</v>
      </c>
      <c r="P115" t="s">
        <v>8266</v>
      </c>
      <c r="Q115" s="5">
        <f t="shared" si="2"/>
        <v>141</v>
      </c>
      <c r="R115" s="6">
        <f t="shared" si="3"/>
        <v>90.384615384615387</v>
      </c>
      <c r="S115" t="s">
        <v>8310</v>
      </c>
      <c r="T115" t="s">
        <v>8312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3">
        <v>40921.065833333334</v>
      </c>
      <c r="L116" s="14">
        <v>40861.065833333334</v>
      </c>
      <c r="M116" t="b">
        <v>0</v>
      </c>
      <c r="N116">
        <v>35</v>
      </c>
      <c r="O116" t="b">
        <v>1</v>
      </c>
      <c r="P116" t="s">
        <v>8266</v>
      </c>
      <c r="Q116" s="5">
        <f t="shared" si="2"/>
        <v>103.33333333333334</v>
      </c>
      <c r="R116" s="6">
        <f t="shared" si="3"/>
        <v>88.571428571428569</v>
      </c>
      <c r="S116" t="s">
        <v>8310</v>
      </c>
      <c r="T116" t="s">
        <v>8312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3">
        <v>40943.530601851853</v>
      </c>
      <c r="L117" s="14">
        <v>40918.530601851853</v>
      </c>
      <c r="M117" t="b">
        <v>0</v>
      </c>
      <c r="N117">
        <v>22</v>
      </c>
      <c r="O117" t="b">
        <v>1</v>
      </c>
      <c r="P117" t="s">
        <v>8266</v>
      </c>
      <c r="Q117" s="5">
        <f t="shared" si="2"/>
        <v>140.44444444444443</v>
      </c>
      <c r="R117" s="6">
        <f t="shared" si="3"/>
        <v>28.727272727272727</v>
      </c>
      <c r="S117" t="s">
        <v>8310</v>
      </c>
      <c r="T117" t="s">
        <v>8312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3">
        <v>40641.247164351851</v>
      </c>
      <c r="L118" s="14">
        <v>40595.288831018515</v>
      </c>
      <c r="M118" t="b">
        <v>0</v>
      </c>
      <c r="N118">
        <v>57</v>
      </c>
      <c r="O118" t="b">
        <v>1</v>
      </c>
      <c r="P118" t="s">
        <v>8266</v>
      </c>
      <c r="Q118" s="5">
        <f t="shared" si="2"/>
        <v>113.65714285714286</v>
      </c>
      <c r="R118" s="6">
        <f t="shared" si="3"/>
        <v>69.78947368421052</v>
      </c>
      <c r="S118" t="s">
        <v>8310</v>
      </c>
      <c r="T118" t="s">
        <v>8312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3">
        <v>40338.583333333328</v>
      </c>
      <c r="L119" s="14">
        <v>40248.626666666663</v>
      </c>
      <c r="M119" t="b">
        <v>0</v>
      </c>
      <c r="N119">
        <v>27</v>
      </c>
      <c r="O119" t="b">
        <v>1</v>
      </c>
      <c r="P119" t="s">
        <v>8266</v>
      </c>
      <c r="Q119" s="5">
        <f t="shared" si="2"/>
        <v>100.49377777777779</v>
      </c>
      <c r="R119" s="6">
        <f t="shared" si="3"/>
        <v>167.48962962962963</v>
      </c>
      <c r="S119" t="s">
        <v>8310</v>
      </c>
      <c r="T119" t="s">
        <v>8312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3">
        <v>40752.845324074071</v>
      </c>
      <c r="L120" s="14">
        <v>40722.845324074071</v>
      </c>
      <c r="M120" t="b">
        <v>0</v>
      </c>
      <c r="N120">
        <v>39</v>
      </c>
      <c r="O120" t="b">
        <v>1</v>
      </c>
      <c r="P120" t="s">
        <v>8266</v>
      </c>
      <c r="Q120" s="5">
        <f t="shared" si="2"/>
        <v>113.03159999999998</v>
      </c>
      <c r="R120" s="6">
        <f t="shared" si="3"/>
        <v>144.91230769230768</v>
      </c>
      <c r="S120" t="s">
        <v>8310</v>
      </c>
      <c r="T120" t="s">
        <v>8312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3">
        <v>40768.75</v>
      </c>
      <c r="L121" s="14">
        <v>40738.860949074071</v>
      </c>
      <c r="M121" t="b">
        <v>0</v>
      </c>
      <c r="N121">
        <v>37</v>
      </c>
      <c r="O121" t="b">
        <v>1</v>
      </c>
      <c r="P121" t="s">
        <v>8266</v>
      </c>
      <c r="Q121" s="5">
        <f t="shared" si="2"/>
        <v>104.55692307692308</v>
      </c>
      <c r="R121" s="6">
        <f t="shared" si="3"/>
        <v>91.840540540540545</v>
      </c>
      <c r="S121" t="s">
        <v>8310</v>
      </c>
      <c r="T121" t="s">
        <v>8312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3">
        <v>42645.841516203705</v>
      </c>
      <c r="L122" s="14">
        <v>42615.841516203705</v>
      </c>
      <c r="M122" t="b">
        <v>0</v>
      </c>
      <c r="N122">
        <v>1</v>
      </c>
      <c r="O122" t="b">
        <v>0</v>
      </c>
      <c r="P122" t="s">
        <v>8267</v>
      </c>
      <c r="Q122" s="5">
        <f t="shared" si="2"/>
        <v>1.4285714285714287E-2</v>
      </c>
      <c r="R122" s="6">
        <f t="shared" si="3"/>
        <v>10</v>
      </c>
      <c r="S122" t="s">
        <v>8310</v>
      </c>
      <c r="T122" t="s">
        <v>8313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3">
        <v>42112.219444444439</v>
      </c>
      <c r="L123" s="14">
        <v>42096.496643518512</v>
      </c>
      <c r="M123" t="b">
        <v>0</v>
      </c>
      <c r="N123">
        <v>1</v>
      </c>
      <c r="O123" t="b">
        <v>0</v>
      </c>
      <c r="P123" t="s">
        <v>8267</v>
      </c>
      <c r="Q123" s="5">
        <f t="shared" si="2"/>
        <v>3.3333333333333333E-2</v>
      </c>
      <c r="R123" s="6">
        <f t="shared" si="3"/>
        <v>1</v>
      </c>
      <c r="S123" t="s">
        <v>8310</v>
      </c>
      <c r="T123" t="s">
        <v>8313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3">
        <v>42653.223460648143</v>
      </c>
      <c r="L124" s="14">
        <v>42593.223460648143</v>
      </c>
      <c r="M124" t="b">
        <v>0</v>
      </c>
      <c r="N124">
        <v>0</v>
      </c>
      <c r="O124" t="b">
        <v>0</v>
      </c>
      <c r="P124" t="s">
        <v>8267</v>
      </c>
      <c r="Q124" s="5">
        <f t="shared" si="2"/>
        <v>0</v>
      </c>
      <c r="R124" s="6" t="e">
        <f t="shared" si="3"/>
        <v>#DIV/0!</v>
      </c>
      <c r="S124" t="s">
        <v>8310</v>
      </c>
      <c r="T124" t="s">
        <v>8313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3">
        <v>41940.708333333328</v>
      </c>
      <c r="L125" s="14">
        <v>41904.573657407404</v>
      </c>
      <c r="M125" t="b">
        <v>0</v>
      </c>
      <c r="N125">
        <v>6</v>
      </c>
      <c r="O125" t="b">
        <v>0</v>
      </c>
      <c r="P125" t="s">
        <v>8267</v>
      </c>
      <c r="Q125" s="5">
        <f t="shared" si="2"/>
        <v>0.27454545454545454</v>
      </c>
      <c r="R125" s="6">
        <f t="shared" si="3"/>
        <v>25.166666666666668</v>
      </c>
      <c r="S125" t="s">
        <v>8310</v>
      </c>
      <c r="T125" t="s">
        <v>8313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3">
        <v>42139.720393518517</v>
      </c>
      <c r="L126" s="14">
        <v>42114.720393518517</v>
      </c>
      <c r="M126" t="b">
        <v>0</v>
      </c>
      <c r="N126">
        <v>0</v>
      </c>
      <c r="O126" t="b">
        <v>0</v>
      </c>
      <c r="P126" t="s">
        <v>8267</v>
      </c>
      <c r="Q126" s="5">
        <f t="shared" si="2"/>
        <v>0</v>
      </c>
      <c r="R126" s="6" t="e">
        <f t="shared" si="3"/>
        <v>#DIV/0!</v>
      </c>
      <c r="S126" t="s">
        <v>8310</v>
      </c>
      <c r="T126" t="s">
        <v>8313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3">
        <v>42769.78564814815</v>
      </c>
      <c r="L127" s="14">
        <v>42709.78564814815</v>
      </c>
      <c r="M127" t="b">
        <v>0</v>
      </c>
      <c r="N127">
        <v>6</v>
      </c>
      <c r="O127" t="b">
        <v>0</v>
      </c>
      <c r="P127" t="s">
        <v>8267</v>
      </c>
      <c r="Q127" s="5">
        <f t="shared" si="2"/>
        <v>14.000000000000002</v>
      </c>
      <c r="R127" s="6">
        <f t="shared" si="3"/>
        <v>11.666666666666666</v>
      </c>
      <c r="S127" t="s">
        <v>8310</v>
      </c>
      <c r="T127" t="s">
        <v>8313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3">
        <v>42165.874999999993</v>
      </c>
      <c r="L128" s="14">
        <v>42135.381215277775</v>
      </c>
      <c r="M128" t="b">
        <v>0</v>
      </c>
      <c r="N128">
        <v>13</v>
      </c>
      <c r="O128" t="b">
        <v>0</v>
      </c>
      <c r="P128" t="s">
        <v>8267</v>
      </c>
      <c r="Q128" s="5">
        <f t="shared" si="2"/>
        <v>5.548</v>
      </c>
      <c r="R128" s="6">
        <f t="shared" si="3"/>
        <v>106.69230769230769</v>
      </c>
      <c r="S128" t="s">
        <v>8310</v>
      </c>
      <c r="T128" t="s">
        <v>8313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3">
        <v>42097.37431712963</v>
      </c>
      <c r="L129" s="14">
        <v>42067.415983796294</v>
      </c>
      <c r="M129" t="b">
        <v>0</v>
      </c>
      <c r="N129">
        <v>4</v>
      </c>
      <c r="O129" t="b">
        <v>0</v>
      </c>
      <c r="P129" t="s">
        <v>8267</v>
      </c>
      <c r="Q129" s="5">
        <f t="shared" si="2"/>
        <v>2.375</v>
      </c>
      <c r="R129" s="6">
        <f t="shared" si="3"/>
        <v>47.5</v>
      </c>
      <c r="S129" t="s">
        <v>8310</v>
      </c>
      <c r="T129" t="s">
        <v>8313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3">
        <v>42663.019594907404</v>
      </c>
      <c r="L130" s="14">
        <v>42628.019594907404</v>
      </c>
      <c r="M130" t="b">
        <v>0</v>
      </c>
      <c r="N130">
        <v>6</v>
      </c>
      <c r="O130" t="b">
        <v>0</v>
      </c>
      <c r="P130" t="s">
        <v>8267</v>
      </c>
      <c r="Q130" s="5">
        <f t="shared" si="2"/>
        <v>1.867</v>
      </c>
      <c r="R130" s="6">
        <f t="shared" si="3"/>
        <v>311.16666666666669</v>
      </c>
      <c r="S130" t="s">
        <v>8310</v>
      </c>
      <c r="T130" t="s">
        <v>8313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3">
        <v>41942.728969907403</v>
      </c>
      <c r="L131" s="14">
        <v>41882.728969907403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4">(E131/D131)*100</f>
        <v>0</v>
      </c>
      <c r="R131" s="6" t="e">
        <f t="shared" ref="R131:R194" si="5">E131/N131</f>
        <v>#DIV/0!</v>
      </c>
      <c r="S131" t="s">
        <v>8310</v>
      </c>
      <c r="T131" t="s">
        <v>8313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3">
        <v>41806.636111111111</v>
      </c>
      <c r="L132" s="14">
        <v>41778.707083333335</v>
      </c>
      <c r="M132" t="b">
        <v>0</v>
      </c>
      <c r="N132">
        <v>0</v>
      </c>
      <c r="O132" t="b">
        <v>0</v>
      </c>
      <c r="P132" t="s">
        <v>8267</v>
      </c>
      <c r="Q132" s="5">
        <f t="shared" si="4"/>
        <v>0</v>
      </c>
      <c r="R132" s="6" t="e">
        <f t="shared" si="5"/>
        <v>#DIV/0!</v>
      </c>
      <c r="S132" t="s">
        <v>8310</v>
      </c>
      <c r="T132" t="s">
        <v>8313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3">
        <v>42556.791666666664</v>
      </c>
      <c r="L133" s="14">
        <v>42541.629178240742</v>
      </c>
      <c r="M133" t="b">
        <v>0</v>
      </c>
      <c r="N133">
        <v>0</v>
      </c>
      <c r="O133" t="b">
        <v>0</v>
      </c>
      <c r="P133" t="s">
        <v>8267</v>
      </c>
      <c r="Q133" s="5">
        <f t="shared" si="4"/>
        <v>0</v>
      </c>
      <c r="R133" s="6" t="e">
        <f t="shared" si="5"/>
        <v>#DIV/0!</v>
      </c>
      <c r="S133" t="s">
        <v>8310</v>
      </c>
      <c r="T133" t="s">
        <v>8313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3">
        <v>41950.645914351851</v>
      </c>
      <c r="L134" s="14">
        <v>41905.60424768518</v>
      </c>
      <c r="M134" t="b">
        <v>0</v>
      </c>
      <c r="N134">
        <v>81</v>
      </c>
      <c r="O134" t="b">
        <v>0</v>
      </c>
      <c r="P134" t="s">
        <v>8267</v>
      </c>
      <c r="Q134" s="5">
        <f t="shared" si="4"/>
        <v>9.5687499999999996</v>
      </c>
      <c r="R134" s="6">
        <f t="shared" si="5"/>
        <v>94.506172839506178</v>
      </c>
      <c r="S134" t="s">
        <v>8310</v>
      </c>
      <c r="T134" t="s">
        <v>8313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3">
        <v>42521.521527777775</v>
      </c>
      <c r="L135" s="14">
        <v>42491.599351851844</v>
      </c>
      <c r="M135" t="b">
        <v>0</v>
      </c>
      <c r="N135">
        <v>0</v>
      </c>
      <c r="O135" t="b">
        <v>0</v>
      </c>
      <c r="P135" t="s">
        <v>8267</v>
      </c>
      <c r="Q135" s="5">
        <f t="shared" si="4"/>
        <v>0</v>
      </c>
      <c r="R135" s="6" t="e">
        <f t="shared" si="5"/>
        <v>#DIV/0!</v>
      </c>
      <c r="S135" t="s">
        <v>8310</v>
      </c>
      <c r="T135" t="s">
        <v>8313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3">
        <v>42251.499999999993</v>
      </c>
      <c r="L136" s="14">
        <v>42221.701597222222</v>
      </c>
      <c r="M136" t="b">
        <v>0</v>
      </c>
      <c r="N136">
        <v>0</v>
      </c>
      <c r="O136" t="b">
        <v>0</v>
      </c>
      <c r="P136" t="s">
        <v>8267</v>
      </c>
      <c r="Q136" s="5">
        <f t="shared" si="4"/>
        <v>0</v>
      </c>
      <c r="R136" s="6" t="e">
        <f t="shared" si="5"/>
        <v>#DIV/0!</v>
      </c>
      <c r="S136" t="s">
        <v>8310</v>
      </c>
      <c r="T136" t="s">
        <v>8313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3">
        <v>41821.583333333328</v>
      </c>
      <c r="L137" s="14">
        <v>41788.173576388886</v>
      </c>
      <c r="M137" t="b">
        <v>0</v>
      </c>
      <c r="N137">
        <v>5</v>
      </c>
      <c r="O137" t="b">
        <v>0</v>
      </c>
      <c r="P137" t="s">
        <v>8267</v>
      </c>
      <c r="Q137" s="5">
        <f t="shared" si="4"/>
        <v>13.433333333333334</v>
      </c>
      <c r="R137" s="6">
        <f t="shared" si="5"/>
        <v>80.599999999999994</v>
      </c>
      <c r="S137" t="s">
        <v>8310</v>
      </c>
      <c r="T137" t="s">
        <v>8313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3">
        <v>42140.219444444439</v>
      </c>
      <c r="L138" s="14">
        <v>42096.201782407406</v>
      </c>
      <c r="M138" t="b">
        <v>0</v>
      </c>
      <c r="N138">
        <v>0</v>
      </c>
      <c r="O138" t="b">
        <v>0</v>
      </c>
      <c r="P138" t="s">
        <v>8267</v>
      </c>
      <c r="Q138" s="5">
        <f t="shared" si="4"/>
        <v>0</v>
      </c>
      <c r="R138" s="6" t="e">
        <f t="shared" si="5"/>
        <v>#DIV/0!</v>
      </c>
      <c r="S138" t="s">
        <v>8310</v>
      </c>
      <c r="T138" t="s">
        <v>8313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3">
        <v>42289.365659722222</v>
      </c>
      <c r="L139" s="14">
        <v>42239.365659722222</v>
      </c>
      <c r="M139" t="b">
        <v>0</v>
      </c>
      <c r="N139">
        <v>0</v>
      </c>
      <c r="O139" t="b">
        <v>0</v>
      </c>
      <c r="P139" t="s">
        <v>8267</v>
      </c>
      <c r="Q139" s="5">
        <f t="shared" si="4"/>
        <v>0</v>
      </c>
      <c r="R139" s="6" t="e">
        <f t="shared" si="5"/>
        <v>#DIV/0!</v>
      </c>
      <c r="S139" t="s">
        <v>8310</v>
      </c>
      <c r="T139" t="s">
        <v>8313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3">
        <v>42216.999305555553</v>
      </c>
      <c r="L140" s="14">
        <v>42186.049085648141</v>
      </c>
      <c r="M140" t="b">
        <v>0</v>
      </c>
      <c r="N140">
        <v>58</v>
      </c>
      <c r="O140" t="b">
        <v>0</v>
      </c>
      <c r="P140" t="s">
        <v>8267</v>
      </c>
      <c r="Q140" s="5">
        <f t="shared" si="4"/>
        <v>3.1413333333333333</v>
      </c>
      <c r="R140" s="6">
        <f t="shared" si="5"/>
        <v>81.241379310344826</v>
      </c>
      <c r="S140" t="s">
        <v>8310</v>
      </c>
      <c r="T140" t="s">
        <v>8313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3">
        <v>42197.712638888886</v>
      </c>
      <c r="L141" s="14">
        <v>42187.712638888886</v>
      </c>
      <c r="M141" t="b">
        <v>0</v>
      </c>
      <c r="N141">
        <v>1</v>
      </c>
      <c r="O141" t="b">
        <v>0</v>
      </c>
      <c r="P141" t="s">
        <v>8267</v>
      </c>
      <c r="Q141" s="5">
        <f t="shared" si="4"/>
        <v>100</v>
      </c>
      <c r="R141" s="6">
        <f t="shared" si="5"/>
        <v>500</v>
      </c>
      <c r="S141" t="s">
        <v>8310</v>
      </c>
      <c r="T141" t="s">
        <v>8313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3">
        <v>42082.948287037034</v>
      </c>
      <c r="L142" s="14">
        <v>42052.989953703705</v>
      </c>
      <c r="M142" t="b">
        <v>0</v>
      </c>
      <c r="N142">
        <v>0</v>
      </c>
      <c r="O142" t="b">
        <v>0</v>
      </c>
      <c r="P142" t="s">
        <v>8267</v>
      </c>
      <c r="Q142" s="5">
        <f t="shared" si="4"/>
        <v>0</v>
      </c>
      <c r="R142" s="6" t="e">
        <f t="shared" si="5"/>
        <v>#DIV/0!</v>
      </c>
      <c r="S142" t="s">
        <v>8310</v>
      </c>
      <c r="T142" t="s">
        <v>8313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3">
        <v>42154.944710648146</v>
      </c>
      <c r="L143" s="14">
        <v>42109.944710648146</v>
      </c>
      <c r="M143" t="b">
        <v>0</v>
      </c>
      <c r="N143">
        <v>28</v>
      </c>
      <c r="O143" t="b">
        <v>0</v>
      </c>
      <c r="P143" t="s">
        <v>8267</v>
      </c>
      <c r="Q143" s="5">
        <f t="shared" si="4"/>
        <v>10.775</v>
      </c>
      <c r="R143" s="6">
        <f t="shared" si="5"/>
        <v>46.178571428571431</v>
      </c>
      <c r="S143" t="s">
        <v>8310</v>
      </c>
      <c r="T143" t="s">
        <v>8313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3">
        <v>41959.726597222216</v>
      </c>
      <c r="L144" s="14">
        <v>41938.684930555552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4"/>
        <v>0.33333333333333337</v>
      </c>
      <c r="R144" s="6">
        <f t="shared" si="5"/>
        <v>10</v>
      </c>
      <c r="S144" t="s">
        <v>8310</v>
      </c>
      <c r="T144" t="s">
        <v>8313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3">
        <v>42616.038194444445</v>
      </c>
      <c r="L145" s="14">
        <v>42558.855810185181</v>
      </c>
      <c r="M145" t="b">
        <v>0</v>
      </c>
      <c r="N145">
        <v>0</v>
      </c>
      <c r="O145" t="b">
        <v>0</v>
      </c>
      <c r="P145" t="s">
        <v>8267</v>
      </c>
      <c r="Q145" s="5">
        <f t="shared" si="4"/>
        <v>0</v>
      </c>
      <c r="R145" s="6" t="e">
        <f t="shared" si="5"/>
        <v>#DIV/0!</v>
      </c>
      <c r="S145" t="s">
        <v>8310</v>
      </c>
      <c r="T145" t="s">
        <v>8313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3">
        <v>42107.512407407405</v>
      </c>
      <c r="L146" s="14">
        <v>42047.554074074076</v>
      </c>
      <c r="M146" t="b">
        <v>0</v>
      </c>
      <c r="N146">
        <v>37</v>
      </c>
      <c r="O146" t="b">
        <v>0</v>
      </c>
      <c r="P146" t="s">
        <v>8267</v>
      </c>
      <c r="Q146" s="5">
        <f t="shared" si="4"/>
        <v>27.6</v>
      </c>
      <c r="R146" s="6">
        <f t="shared" si="5"/>
        <v>55.945945945945944</v>
      </c>
      <c r="S146" t="s">
        <v>8310</v>
      </c>
      <c r="T146" t="s">
        <v>8313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3">
        <v>42227.333935185183</v>
      </c>
      <c r="L147" s="14">
        <v>42200.333935185183</v>
      </c>
      <c r="M147" t="b">
        <v>0</v>
      </c>
      <c r="N147">
        <v>9</v>
      </c>
      <c r="O147" t="b">
        <v>0</v>
      </c>
      <c r="P147" t="s">
        <v>8267</v>
      </c>
      <c r="Q147" s="5">
        <f t="shared" si="4"/>
        <v>7.5111111111111111</v>
      </c>
      <c r="R147" s="6">
        <f t="shared" si="5"/>
        <v>37.555555555555557</v>
      </c>
      <c r="S147" t="s">
        <v>8310</v>
      </c>
      <c r="T147" t="s">
        <v>8313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3">
        <v>42752.807847222219</v>
      </c>
      <c r="L148" s="14">
        <v>42692.807847222219</v>
      </c>
      <c r="M148" t="b">
        <v>0</v>
      </c>
      <c r="N148">
        <v>3</v>
      </c>
      <c r="O148" t="b">
        <v>0</v>
      </c>
      <c r="P148" t="s">
        <v>8267</v>
      </c>
      <c r="Q148" s="5">
        <f t="shared" si="4"/>
        <v>0.57499999999999996</v>
      </c>
      <c r="R148" s="6">
        <f t="shared" si="5"/>
        <v>38.333333333333336</v>
      </c>
      <c r="S148" t="s">
        <v>8310</v>
      </c>
      <c r="T148" t="s">
        <v>8313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3">
        <v>42012.554166666661</v>
      </c>
      <c r="L149" s="14">
        <v>41969.559490740743</v>
      </c>
      <c r="M149" t="b">
        <v>0</v>
      </c>
      <c r="N149">
        <v>0</v>
      </c>
      <c r="O149" t="b">
        <v>0</v>
      </c>
      <c r="P149" t="s">
        <v>8267</v>
      </c>
      <c r="Q149" s="5">
        <f t="shared" si="4"/>
        <v>0</v>
      </c>
      <c r="R149" s="6" t="e">
        <f t="shared" si="5"/>
        <v>#DIV/0!</v>
      </c>
      <c r="S149" t="s">
        <v>8310</v>
      </c>
      <c r="T149" t="s">
        <v>8313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3">
        <v>42427.073333333326</v>
      </c>
      <c r="L150" s="14">
        <v>42397.073333333326</v>
      </c>
      <c r="M150" t="b">
        <v>0</v>
      </c>
      <c r="N150">
        <v>2</v>
      </c>
      <c r="O150" t="b">
        <v>0</v>
      </c>
      <c r="P150" t="s">
        <v>8267</v>
      </c>
      <c r="Q150" s="5">
        <f t="shared" si="4"/>
        <v>0.08</v>
      </c>
      <c r="R150" s="6">
        <f t="shared" si="5"/>
        <v>20</v>
      </c>
      <c r="S150" t="s">
        <v>8310</v>
      </c>
      <c r="T150" t="s">
        <v>8313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3">
        <v>41998.124999999993</v>
      </c>
      <c r="L151" s="14">
        <v>41967.963773148142</v>
      </c>
      <c r="M151" t="b">
        <v>0</v>
      </c>
      <c r="N151">
        <v>6</v>
      </c>
      <c r="O151" t="b">
        <v>0</v>
      </c>
      <c r="P151" t="s">
        <v>8267</v>
      </c>
      <c r="Q151" s="5">
        <f t="shared" si="4"/>
        <v>0.91999999999999993</v>
      </c>
      <c r="R151" s="6">
        <f t="shared" si="5"/>
        <v>15.333333333333334</v>
      </c>
      <c r="S151" t="s">
        <v>8310</v>
      </c>
      <c r="T151" t="s">
        <v>8313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3">
        <v>42149.95349537037</v>
      </c>
      <c r="L152" s="14">
        <v>42089.95349537037</v>
      </c>
      <c r="M152" t="b">
        <v>0</v>
      </c>
      <c r="N152">
        <v>67</v>
      </c>
      <c r="O152" t="b">
        <v>0</v>
      </c>
      <c r="P152" t="s">
        <v>8267</v>
      </c>
      <c r="Q152" s="5">
        <f t="shared" si="4"/>
        <v>23.163076923076922</v>
      </c>
      <c r="R152" s="6">
        <f t="shared" si="5"/>
        <v>449.43283582089555</v>
      </c>
      <c r="S152" t="s">
        <v>8310</v>
      </c>
      <c r="T152" t="s">
        <v>8313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3">
        <v>42173.342488425922</v>
      </c>
      <c r="L153" s="14">
        <v>42113.342488425922</v>
      </c>
      <c r="M153" t="b">
        <v>0</v>
      </c>
      <c r="N153">
        <v>5</v>
      </c>
      <c r="O153" t="b">
        <v>0</v>
      </c>
      <c r="P153" t="s">
        <v>8267</v>
      </c>
      <c r="Q153" s="5">
        <f t="shared" si="4"/>
        <v>5.5999999999999994E-2</v>
      </c>
      <c r="R153" s="6">
        <f t="shared" si="5"/>
        <v>28</v>
      </c>
      <c r="S153" t="s">
        <v>8310</v>
      </c>
      <c r="T153" t="s">
        <v>8313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3">
        <v>41904.869212962956</v>
      </c>
      <c r="L154" s="14">
        <v>41874.869212962956</v>
      </c>
      <c r="M154" t="b">
        <v>0</v>
      </c>
      <c r="N154">
        <v>2</v>
      </c>
      <c r="O154" t="b">
        <v>0</v>
      </c>
      <c r="P154" t="s">
        <v>8267</v>
      </c>
      <c r="Q154" s="5">
        <f t="shared" si="4"/>
        <v>7.8947368421052634E-3</v>
      </c>
      <c r="R154" s="6">
        <f t="shared" si="5"/>
        <v>15</v>
      </c>
      <c r="S154" t="s">
        <v>8310</v>
      </c>
      <c r="T154" t="s">
        <v>8313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3">
        <v>41975.419490740744</v>
      </c>
      <c r="L155" s="14">
        <v>41933.377824074072</v>
      </c>
      <c r="M155" t="b">
        <v>0</v>
      </c>
      <c r="N155">
        <v>10</v>
      </c>
      <c r="O155" t="b">
        <v>0</v>
      </c>
      <c r="P155" t="s">
        <v>8267</v>
      </c>
      <c r="Q155" s="5">
        <f t="shared" si="4"/>
        <v>0.71799999999999997</v>
      </c>
      <c r="R155" s="6">
        <f t="shared" si="5"/>
        <v>35.9</v>
      </c>
      <c r="S155" t="s">
        <v>8310</v>
      </c>
      <c r="T155" t="s">
        <v>8313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3">
        <v>42158.339062499996</v>
      </c>
      <c r="L156" s="14">
        <v>42115.339062499996</v>
      </c>
      <c r="M156" t="b">
        <v>0</v>
      </c>
      <c r="N156">
        <v>3</v>
      </c>
      <c r="O156" t="b">
        <v>0</v>
      </c>
      <c r="P156" t="s">
        <v>8267</v>
      </c>
      <c r="Q156" s="5">
        <f t="shared" si="4"/>
        <v>2.666666666666667</v>
      </c>
      <c r="R156" s="6">
        <f t="shared" si="5"/>
        <v>13.333333333333334</v>
      </c>
      <c r="S156" t="s">
        <v>8310</v>
      </c>
      <c r="T156" t="s">
        <v>8313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3">
        <v>42208.351099537038</v>
      </c>
      <c r="L157" s="14">
        <v>42168.351099537038</v>
      </c>
      <c r="M157" t="b">
        <v>0</v>
      </c>
      <c r="N157">
        <v>4</v>
      </c>
      <c r="O157" t="b">
        <v>0</v>
      </c>
      <c r="P157" t="s">
        <v>8267</v>
      </c>
      <c r="Q157" s="5">
        <f t="shared" si="4"/>
        <v>6.0000000000000001E-3</v>
      </c>
      <c r="R157" s="6">
        <f t="shared" si="5"/>
        <v>20.25</v>
      </c>
      <c r="S157" t="s">
        <v>8310</v>
      </c>
      <c r="T157" t="s">
        <v>8313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3">
        <v>41853.916620370372</v>
      </c>
      <c r="L158" s="14">
        <v>41793.916620370372</v>
      </c>
      <c r="M158" t="b">
        <v>0</v>
      </c>
      <c r="N158">
        <v>15</v>
      </c>
      <c r="O158" t="b">
        <v>0</v>
      </c>
      <c r="P158" t="s">
        <v>8267</v>
      </c>
      <c r="Q158" s="5">
        <f t="shared" si="4"/>
        <v>5.0999999999999996</v>
      </c>
      <c r="R158" s="6">
        <f t="shared" si="5"/>
        <v>119</v>
      </c>
      <c r="S158" t="s">
        <v>8310</v>
      </c>
      <c r="T158" t="s">
        <v>8313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3">
        <v>42426.703379629624</v>
      </c>
      <c r="L159" s="14">
        <v>42396.703379629624</v>
      </c>
      <c r="M159" t="b">
        <v>0</v>
      </c>
      <c r="N159">
        <v>2</v>
      </c>
      <c r="O159" t="b">
        <v>0</v>
      </c>
      <c r="P159" t="s">
        <v>8267</v>
      </c>
      <c r="Q159" s="5">
        <f t="shared" si="4"/>
        <v>0.26711185308848079</v>
      </c>
      <c r="R159" s="6">
        <f t="shared" si="5"/>
        <v>4</v>
      </c>
      <c r="S159" t="s">
        <v>8310</v>
      </c>
      <c r="T159" t="s">
        <v>8313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3">
        <v>41933.868379629625</v>
      </c>
      <c r="L160" s="14">
        <v>41903.868379629625</v>
      </c>
      <c r="M160" t="b">
        <v>0</v>
      </c>
      <c r="N160">
        <v>0</v>
      </c>
      <c r="O160" t="b">
        <v>0</v>
      </c>
      <c r="P160" t="s">
        <v>8267</v>
      </c>
      <c r="Q160" s="5">
        <f t="shared" si="4"/>
        <v>0</v>
      </c>
      <c r="R160" s="6" t="e">
        <f t="shared" si="5"/>
        <v>#DIV/0!</v>
      </c>
      <c r="S160" t="s">
        <v>8310</v>
      </c>
      <c r="T160" t="s">
        <v>8313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3">
        <v>42554.226215277777</v>
      </c>
      <c r="L161" s="14">
        <v>42514.226215277777</v>
      </c>
      <c r="M161" t="b">
        <v>0</v>
      </c>
      <c r="N161">
        <v>1</v>
      </c>
      <c r="O161" t="b">
        <v>0</v>
      </c>
      <c r="P161" t="s">
        <v>8267</v>
      </c>
      <c r="Q161" s="5">
        <f t="shared" si="4"/>
        <v>2E-3</v>
      </c>
      <c r="R161" s="6">
        <f t="shared" si="5"/>
        <v>10</v>
      </c>
      <c r="S161" t="s">
        <v>8310</v>
      </c>
      <c r="T161" t="s">
        <v>8313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3">
        <v>42231.70475694444</v>
      </c>
      <c r="L162" s="14">
        <v>42171.70475694444</v>
      </c>
      <c r="M162" t="b">
        <v>0</v>
      </c>
      <c r="N162">
        <v>0</v>
      </c>
      <c r="O162" t="b">
        <v>0</v>
      </c>
      <c r="P162" t="s">
        <v>8268</v>
      </c>
      <c r="Q162" s="5">
        <f t="shared" si="4"/>
        <v>0</v>
      </c>
      <c r="R162" s="6" t="e">
        <f t="shared" si="5"/>
        <v>#DIV/0!</v>
      </c>
      <c r="S162" t="s">
        <v>8310</v>
      </c>
      <c r="T162" t="s">
        <v>8314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3">
        <v>41822.479108796295</v>
      </c>
      <c r="L163" s="14">
        <v>41792.479108796295</v>
      </c>
      <c r="M163" t="b">
        <v>0</v>
      </c>
      <c r="N163">
        <v>1</v>
      </c>
      <c r="O163" t="b">
        <v>0</v>
      </c>
      <c r="P163" t="s">
        <v>8268</v>
      </c>
      <c r="Q163" s="5">
        <f t="shared" si="4"/>
        <v>0.01</v>
      </c>
      <c r="R163" s="6">
        <f t="shared" si="5"/>
        <v>5</v>
      </c>
      <c r="S163" t="s">
        <v>8310</v>
      </c>
      <c r="T163" t="s">
        <v>8314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3">
        <v>41867.779166666667</v>
      </c>
      <c r="L164" s="14">
        <v>41834.91847222222</v>
      </c>
      <c r="M164" t="b">
        <v>0</v>
      </c>
      <c r="N164">
        <v>10</v>
      </c>
      <c r="O164" t="b">
        <v>0</v>
      </c>
      <c r="P164" t="s">
        <v>8268</v>
      </c>
      <c r="Q164" s="5">
        <f t="shared" si="4"/>
        <v>15.535714285714286</v>
      </c>
      <c r="R164" s="6">
        <f t="shared" si="5"/>
        <v>43.5</v>
      </c>
      <c r="S164" t="s">
        <v>8310</v>
      </c>
      <c r="T164" t="s">
        <v>8314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3">
        <v>42277.791666666664</v>
      </c>
      <c r="L165" s="14">
        <v>42243.752939814811</v>
      </c>
      <c r="M165" t="b">
        <v>0</v>
      </c>
      <c r="N165">
        <v>0</v>
      </c>
      <c r="O165" t="b">
        <v>0</v>
      </c>
      <c r="P165" t="s">
        <v>8268</v>
      </c>
      <c r="Q165" s="5">
        <f t="shared" si="4"/>
        <v>0</v>
      </c>
      <c r="R165" s="6" t="e">
        <f t="shared" si="5"/>
        <v>#DIV/0!</v>
      </c>
      <c r="S165" t="s">
        <v>8310</v>
      </c>
      <c r="T165" t="s">
        <v>8314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3">
        <v>41901.554409722223</v>
      </c>
      <c r="L166" s="14">
        <v>41841.554409722223</v>
      </c>
      <c r="M166" t="b">
        <v>0</v>
      </c>
      <c r="N166">
        <v>7</v>
      </c>
      <c r="O166" t="b">
        <v>0</v>
      </c>
      <c r="P166" t="s">
        <v>8268</v>
      </c>
      <c r="Q166" s="5">
        <f t="shared" si="4"/>
        <v>0.53333333333333333</v>
      </c>
      <c r="R166" s="6">
        <f t="shared" si="5"/>
        <v>91.428571428571431</v>
      </c>
      <c r="S166" t="s">
        <v>8310</v>
      </c>
      <c r="T166" t="s">
        <v>8314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3">
        <v>42381.450509259252</v>
      </c>
      <c r="L167" s="14">
        <v>42351.450509259252</v>
      </c>
      <c r="M167" t="b">
        <v>0</v>
      </c>
      <c r="N167">
        <v>0</v>
      </c>
      <c r="O167" t="b">
        <v>0</v>
      </c>
      <c r="P167" t="s">
        <v>8268</v>
      </c>
      <c r="Q167" s="5">
        <f t="shared" si="4"/>
        <v>0</v>
      </c>
      <c r="R167" s="6" t="e">
        <f t="shared" si="5"/>
        <v>#DIV/0!</v>
      </c>
      <c r="S167" t="s">
        <v>8310</v>
      </c>
      <c r="T167" t="s">
        <v>8314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3">
        <v>42750.867615740739</v>
      </c>
      <c r="L168" s="14">
        <v>42720.867615740739</v>
      </c>
      <c r="M168" t="b">
        <v>0</v>
      </c>
      <c r="N168">
        <v>1</v>
      </c>
      <c r="O168" t="b">
        <v>0</v>
      </c>
      <c r="P168" t="s">
        <v>8268</v>
      </c>
      <c r="Q168" s="5">
        <f t="shared" si="4"/>
        <v>60</v>
      </c>
      <c r="R168" s="6">
        <f t="shared" si="5"/>
        <v>3000</v>
      </c>
      <c r="S168" t="s">
        <v>8310</v>
      </c>
      <c r="T168" t="s">
        <v>8314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3">
        <v>42220.719155092585</v>
      </c>
      <c r="L169" s="14">
        <v>42160.719155092585</v>
      </c>
      <c r="M169" t="b">
        <v>0</v>
      </c>
      <c r="N169">
        <v>2</v>
      </c>
      <c r="O169" t="b">
        <v>0</v>
      </c>
      <c r="P169" t="s">
        <v>8268</v>
      </c>
      <c r="Q169" s="5">
        <f t="shared" si="4"/>
        <v>0.01</v>
      </c>
      <c r="R169" s="6">
        <f t="shared" si="5"/>
        <v>5.5</v>
      </c>
      <c r="S169" t="s">
        <v>8310</v>
      </c>
      <c r="T169" t="s">
        <v>8314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3">
        <v>42082.585300925923</v>
      </c>
      <c r="L170" s="14">
        <v>42052.626967592594</v>
      </c>
      <c r="M170" t="b">
        <v>0</v>
      </c>
      <c r="N170">
        <v>3</v>
      </c>
      <c r="O170" t="b">
        <v>0</v>
      </c>
      <c r="P170" t="s">
        <v>8268</v>
      </c>
      <c r="Q170" s="5">
        <f t="shared" si="4"/>
        <v>4.0625</v>
      </c>
      <c r="R170" s="6">
        <f t="shared" si="5"/>
        <v>108.33333333333333</v>
      </c>
      <c r="S170" t="s">
        <v>8310</v>
      </c>
      <c r="T170" t="s">
        <v>8314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3">
        <v>41930.296979166662</v>
      </c>
      <c r="L171" s="14">
        <v>41900.296979166662</v>
      </c>
      <c r="M171" t="b">
        <v>0</v>
      </c>
      <c r="N171">
        <v>10</v>
      </c>
      <c r="O171" t="b">
        <v>0</v>
      </c>
      <c r="P171" t="s">
        <v>8268</v>
      </c>
      <c r="Q171" s="5">
        <f t="shared" si="4"/>
        <v>22.400000000000002</v>
      </c>
      <c r="R171" s="6">
        <f t="shared" si="5"/>
        <v>56</v>
      </c>
      <c r="S171" t="s">
        <v>8310</v>
      </c>
      <c r="T171" t="s">
        <v>8314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3">
        <v>42246.019444444442</v>
      </c>
      <c r="L172" s="14">
        <v>42216.769479166665</v>
      </c>
      <c r="M172" t="b">
        <v>0</v>
      </c>
      <c r="N172">
        <v>10</v>
      </c>
      <c r="O172" t="b">
        <v>0</v>
      </c>
      <c r="P172" t="s">
        <v>8268</v>
      </c>
      <c r="Q172" s="5">
        <f t="shared" si="4"/>
        <v>3.25</v>
      </c>
      <c r="R172" s="6">
        <f t="shared" si="5"/>
        <v>32.5</v>
      </c>
      <c r="S172" t="s">
        <v>8310</v>
      </c>
      <c r="T172" t="s">
        <v>8314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3">
        <v>42593.972384259258</v>
      </c>
      <c r="L173" s="14">
        <v>42533.972384259258</v>
      </c>
      <c r="M173" t="b">
        <v>0</v>
      </c>
      <c r="N173">
        <v>1</v>
      </c>
      <c r="O173" t="b">
        <v>0</v>
      </c>
      <c r="P173" t="s">
        <v>8268</v>
      </c>
      <c r="Q173" s="5">
        <f t="shared" si="4"/>
        <v>2E-3</v>
      </c>
      <c r="R173" s="6">
        <f t="shared" si="5"/>
        <v>1</v>
      </c>
      <c r="S173" t="s">
        <v>8310</v>
      </c>
      <c r="T173" t="s">
        <v>8314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3">
        <v>42082.144942129627</v>
      </c>
      <c r="L174" s="14">
        <v>42047.186608796292</v>
      </c>
      <c r="M174" t="b">
        <v>0</v>
      </c>
      <c r="N174">
        <v>0</v>
      </c>
      <c r="O174" t="b">
        <v>0</v>
      </c>
      <c r="P174" t="s">
        <v>8268</v>
      </c>
      <c r="Q174" s="5">
        <f t="shared" si="4"/>
        <v>0</v>
      </c>
      <c r="R174" s="6" t="e">
        <f t="shared" si="5"/>
        <v>#DIV/0!</v>
      </c>
      <c r="S174" t="s">
        <v>8310</v>
      </c>
      <c r="T174" t="s">
        <v>8314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3">
        <v>42063.364675925921</v>
      </c>
      <c r="L175" s="14">
        <v>42033.364675925921</v>
      </c>
      <c r="M175" t="b">
        <v>0</v>
      </c>
      <c r="N175">
        <v>0</v>
      </c>
      <c r="O175" t="b">
        <v>0</v>
      </c>
      <c r="P175" t="s">
        <v>8268</v>
      </c>
      <c r="Q175" s="5">
        <f t="shared" si="4"/>
        <v>0</v>
      </c>
      <c r="R175" s="6" t="e">
        <f t="shared" si="5"/>
        <v>#DIV/0!</v>
      </c>
      <c r="S175" t="s">
        <v>8310</v>
      </c>
      <c r="T175" t="s">
        <v>8314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3">
        <v>42132.55064814815</v>
      </c>
      <c r="L176" s="14">
        <v>42072.55064814815</v>
      </c>
      <c r="M176" t="b">
        <v>0</v>
      </c>
      <c r="N176">
        <v>0</v>
      </c>
      <c r="O176" t="b">
        <v>0</v>
      </c>
      <c r="P176" t="s">
        <v>8268</v>
      </c>
      <c r="Q176" s="5">
        <f t="shared" si="4"/>
        <v>0</v>
      </c>
      <c r="R176" s="6" t="e">
        <f t="shared" si="5"/>
        <v>#DIV/0!</v>
      </c>
      <c r="S176" t="s">
        <v>8310</v>
      </c>
      <c r="T176" t="s">
        <v>8314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3">
        <v>41880.569571759253</v>
      </c>
      <c r="L177" s="14">
        <v>41855.569571759253</v>
      </c>
      <c r="M177" t="b">
        <v>0</v>
      </c>
      <c r="N177">
        <v>26</v>
      </c>
      <c r="O177" t="b">
        <v>0</v>
      </c>
      <c r="P177" t="s">
        <v>8268</v>
      </c>
      <c r="Q177" s="5">
        <f t="shared" si="4"/>
        <v>6.4850000000000003</v>
      </c>
      <c r="R177" s="6">
        <f t="shared" si="5"/>
        <v>49.884615384615387</v>
      </c>
      <c r="S177" t="s">
        <v>8310</v>
      </c>
      <c r="T177" t="s">
        <v>8314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3">
        <v>42221.615729166668</v>
      </c>
      <c r="L178" s="14">
        <v>42191.615729166668</v>
      </c>
      <c r="M178" t="b">
        <v>0</v>
      </c>
      <c r="N178">
        <v>0</v>
      </c>
      <c r="O178" t="b">
        <v>0</v>
      </c>
      <c r="P178" t="s">
        <v>8268</v>
      </c>
      <c r="Q178" s="5">
        <f t="shared" si="4"/>
        <v>0</v>
      </c>
      <c r="R178" s="6" t="e">
        <f t="shared" si="5"/>
        <v>#DIV/0!</v>
      </c>
      <c r="S178" t="s">
        <v>8310</v>
      </c>
      <c r="T178" t="s">
        <v>8314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3">
        <v>42086.797754629624</v>
      </c>
      <c r="L179" s="14">
        <v>42069.839421296296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4"/>
        <v>40</v>
      </c>
      <c r="R179" s="6">
        <f t="shared" si="5"/>
        <v>25.714285714285715</v>
      </c>
      <c r="S179" t="s">
        <v>8310</v>
      </c>
      <c r="T179" t="s">
        <v>8314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3">
        <v>42334.788715277777</v>
      </c>
      <c r="L180" s="14">
        <v>42304.747048611105</v>
      </c>
      <c r="M180" t="b">
        <v>0</v>
      </c>
      <c r="N180">
        <v>0</v>
      </c>
      <c r="O180" t="b">
        <v>0</v>
      </c>
      <c r="P180" t="s">
        <v>8268</v>
      </c>
      <c r="Q180" s="5">
        <f t="shared" si="4"/>
        <v>0</v>
      </c>
      <c r="R180" s="6" t="e">
        <f t="shared" si="5"/>
        <v>#DIV/0!</v>
      </c>
      <c r="S180" t="s">
        <v>8310</v>
      </c>
      <c r="T180" t="s">
        <v>8314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3">
        <v>42432.872164351851</v>
      </c>
      <c r="L181" s="14">
        <v>42402.872164351851</v>
      </c>
      <c r="M181" t="b">
        <v>0</v>
      </c>
      <c r="N181">
        <v>2</v>
      </c>
      <c r="O181" t="b">
        <v>0</v>
      </c>
      <c r="P181" t="s">
        <v>8268</v>
      </c>
      <c r="Q181" s="5">
        <f t="shared" si="4"/>
        <v>20</v>
      </c>
      <c r="R181" s="6">
        <f t="shared" si="5"/>
        <v>100</v>
      </c>
      <c r="S181" t="s">
        <v>8310</v>
      </c>
      <c r="T181" t="s">
        <v>8314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3">
        <v>42107.583333333336</v>
      </c>
      <c r="L182" s="14">
        <v>42067.782905092587</v>
      </c>
      <c r="M182" t="b">
        <v>0</v>
      </c>
      <c r="N182">
        <v>13</v>
      </c>
      <c r="O182" t="b">
        <v>0</v>
      </c>
      <c r="P182" t="s">
        <v>8268</v>
      </c>
      <c r="Q182" s="5">
        <f t="shared" si="4"/>
        <v>33.416666666666664</v>
      </c>
      <c r="R182" s="6">
        <f t="shared" si="5"/>
        <v>30.846153846153847</v>
      </c>
      <c r="S182" t="s">
        <v>8310</v>
      </c>
      <c r="T182" t="s">
        <v>8314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3">
        <v>42177.533506944441</v>
      </c>
      <c r="L183" s="14">
        <v>42147.533506944441</v>
      </c>
      <c r="M183" t="b">
        <v>0</v>
      </c>
      <c r="N183">
        <v>4</v>
      </c>
      <c r="O183" t="b">
        <v>0</v>
      </c>
      <c r="P183" t="s">
        <v>8268</v>
      </c>
      <c r="Q183" s="5">
        <f t="shared" si="4"/>
        <v>21.092608822670172</v>
      </c>
      <c r="R183" s="6">
        <f t="shared" si="5"/>
        <v>180.5</v>
      </c>
      <c r="S183" t="s">
        <v>8310</v>
      </c>
      <c r="T183" t="s">
        <v>8314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3">
        <v>42741.803611111107</v>
      </c>
      <c r="L184" s="14">
        <v>42711.803611111107</v>
      </c>
      <c r="M184" t="b">
        <v>0</v>
      </c>
      <c r="N184">
        <v>0</v>
      </c>
      <c r="O184" t="b">
        <v>0</v>
      </c>
      <c r="P184" t="s">
        <v>8268</v>
      </c>
      <c r="Q184" s="5">
        <f t="shared" si="4"/>
        <v>0</v>
      </c>
      <c r="R184" s="6" t="e">
        <f t="shared" si="5"/>
        <v>#DIV/0!</v>
      </c>
      <c r="S184" t="s">
        <v>8310</v>
      </c>
      <c r="T184" t="s">
        <v>8314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3">
        <v>41969.643634259257</v>
      </c>
      <c r="L185" s="14">
        <v>41939.601967592593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4"/>
        <v>35.856000000000002</v>
      </c>
      <c r="R185" s="6">
        <f t="shared" si="5"/>
        <v>373.5</v>
      </c>
      <c r="S185" t="s">
        <v>8310</v>
      </c>
      <c r="T185" t="s">
        <v>8314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3">
        <v>41882.957638888889</v>
      </c>
      <c r="L186" s="14">
        <v>41825.58289351852</v>
      </c>
      <c r="M186" t="b">
        <v>0</v>
      </c>
      <c r="N186">
        <v>2</v>
      </c>
      <c r="O186" t="b">
        <v>0</v>
      </c>
      <c r="P186" t="s">
        <v>8268</v>
      </c>
      <c r="Q186" s="5">
        <f t="shared" si="4"/>
        <v>3.4000000000000004</v>
      </c>
      <c r="R186" s="6">
        <f t="shared" si="5"/>
        <v>25.5</v>
      </c>
      <c r="S186" t="s">
        <v>8310</v>
      </c>
      <c r="T186" t="s">
        <v>8314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3">
        <v>42600.702997685185</v>
      </c>
      <c r="L187" s="14">
        <v>42570.702997685185</v>
      </c>
      <c r="M187" t="b">
        <v>0</v>
      </c>
      <c r="N187">
        <v>10</v>
      </c>
      <c r="O187" t="b">
        <v>0</v>
      </c>
      <c r="P187" t="s">
        <v>8268</v>
      </c>
      <c r="Q187" s="5">
        <f t="shared" si="4"/>
        <v>5.5</v>
      </c>
      <c r="R187" s="6">
        <f t="shared" si="5"/>
        <v>220</v>
      </c>
      <c r="S187" t="s">
        <v>8310</v>
      </c>
      <c r="T187" t="s">
        <v>8314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3">
        <v>42797.624999999993</v>
      </c>
      <c r="L188" s="14">
        <v>42767.604560185187</v>
      </c>
      <c r="M188" t="b">
        <v>0</v>
      </c>
      <c r="N188">
        <v>0</v>
      </c>
      <c r="O188" t="b">
        <v>0</v>
      </c>
      <c r="P188" t="s">
        <v>8268</v>
      </c>
      <c r="Q188" s="5">
        <f t="shared" si="4"/>
        <v>0</v>
      </c>
      <c r="R188" s="6" t="e">
        <f t="shared" si="5"/>
        <v>#DIV/0!</v>
      </c>
      <c r="S188" t="s">
        <v>8310</v>
      </c>
      <c r="T188" t="s">
        <v>8314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3">
        <v>42206.082638888889</v>
      </c>
      <c r="L189" s="14">
        <v>42182.02612268518</v>
      </c>
      <c r="M189" t="b">
        <v>0</v>
      </c>
      <c r="N189">
        <v>5</v>
      </c>
      <c r="O189" t="b">
        <v>0</v>
      </c>
      <c r="P189" t="s">
        <v>8268</v>
      </c>
      <c r="Q189" s="5">
        <f t="shared" si="4"/>
        <v>16</v>
      </c>
      <c r="R189" s="6">
        <f t="shared" si="5"/>
        <v>160</v>
      </c>
      <c r="S189" t="s">
        <v>8310</v>
      </c>
      <c r="T189" t="s">
        <v>8314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3">
        <v>41886.974710648145</v>
      </c>
      <c r="L190" s="14">
        <v>41856.974710648145</v>
      </c>
      <c r="M190" t="b">
        <v>0</v>
      </c>
      <c r="N190">
        <v>0</v>
      </c>
      <c r="O190" t="b">
        <v>0</v>
      </c>
      <c r="P190" t="s">
        <v>8268</v>
      </c>
      <c r="Q190" s="5">
        <f t="shared" si="4"/>
        <v>0</v>
      </c>
      <c r="R190" s="6" t="e">
        <f t="shared" si="5"/>
        <v>#DIV/0!</v>
      </c>
      <c r="S190" t="s">
        <v>8310</v>
      </c>
      <c r="T190" t="s">
        <v>8314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3">
        <v>42616.482372685183</v>
      </c>
      <c r="L191" s="14">
        <v>42556.482372685183</v>
      </c>
      <c r="M191" t="b">
        <v>0</v>
      </c>
      <c r="N191">
        <v>5</v>
      </c>
      <c r="O191" t="b">
        <v>0</v>
      </c>
      <c r="P191" t="s">
        <v>8268</v>
      </c>
      <c r="Q191" s="5">
        <f t="shared" si="4"/>
        <v>6.8999999999999992E-2</v>
      </c>
      <c r="R191" s="6">
        <f t="shared" si="5"/>
        <v>69</v>
      </c>
      <c r="S191" t="s">
        <v>8310</v>
      </c>
      <c r="T191" t="s">
        <v>8314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3">
        <v>42537.442662037036</v>
      </c>
      <c r="L192" s="14">
        <v>42527.442662037036</v>
      </c>
      <c r="M192" t="b">
        <v>0</v>
      </c>
      <c r="N192">
        <v>1</v>
      </c>
      <c r="O192" t="b">
        <v>0</v>
      </c>
      <c r="P192" t="s">
        <v>8268</v>
      </c>
      <c r="Q192" s="5">
        <f t="shared" si="4"/>
        <v>0.41666666666666669</v>
      </c>
      <c r="R192" s="6">
        <f t="shared" si="5"/>
        <v>50</v>
      </c>
      <c r="S192" t="s">
        <v>8310</v>
      </c>
      <c r="T192" t="s">
        <v>8314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3">
        <v>42279.233078703699</v>
      </c>
      <c r="L193" s="14">
        <v>42239.233078703699</v>
      </c>
      <c r="M193" t="b">
        <v>0</v>
      </c>
      <c r="N193">
        <v>3</v>
      </c>
      <c r="O193" t="b">
        <v>0</v>
      </c>
      <c r="P193" t="s">
        <v>8268</v>
      </c>
      <c r="Q193" s="5">
        <f t="shared" si="4"/>
        <v>5</v>
      </c>
      <c r="R193" s="6">
        <f t="shared" si="5"/>
        <v>83.333333333333329</v>
      </c>
      <c r="S193" t="s">
        <v>8310</v>
      </c>
      <c r="T193" t="s">
        <v>8314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3">
        <v>41929.583703703705</v>
      </c>
      <c r="L194" s="14">
        <v>41899.583703703705</v>
      </c>
      <c r="M194" t="b">
        <v>0</v>
      </c>
      <c r="N194">
        <v>3</v>
      </c>
      <c r="O194" t="b">
        <v>0</v>
      </c>
      <c r="P194" t="s">
        <v>8268</v>
      </c>
      <c r="Q194" s="5">
        <f t="shared" si="4"/>
        <v>1.6999999999999999E-3</v>
      </c>
      <c r="R194" s="6">
        <f t="shared" si="5"/>
        <v>5.666666666666667</v>
      </c>
      <c r="S194" t="s">
        <v>8310</v>
      </c>
      <c r="T194" t="s">
        <v>8314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3">
        <v>41971.768124999995</v>
      </c>
      <c r="L195" s="14">
        <v>41911.726458333331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6">(E195/D195)*100</f>
        <v>0</v>
      </c>
      <c r="R195" s="6" t="e">
        <f t="shared" ref="R195:R258" si="7">E195/N195</f>
        <v>#DIV/0!</v>
      </c>
      <c r="S195" t="s">
        <v>8310</v>
      </c>
      <c r="T195" t="s">
        <v>8314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3">
        <v>42435.788553240738</v>
      </c>
      <c r="L196" s="14">
        <v>42375.788553240738</v>
      </c>
      <c r="M196" t="b">
        <v>0</v>
      </c>
      <c r="N196">
        <v>3</v>
      </c>
      <c r="O196" t="b">
        <v>0</v>
      </c>
      <c r="P196" t="s">
        <v>8268</v>
      </c>
      <c r="Q196" s="5">
        <f t="shared" si="6"/>
        <v>0.12</v>
      </c>
      <c r="R196" s="6">
        <f t="shared" si="7"/>
        <v>1</v>
      </c>
      <c r="S196" t="s">
        <v>8310</v>
      </c>
      <c r="T196" t="s">
        <v>8314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3">
        <v>42195.462175925924</v>
      </c>
      <c r="L197" s="14">
        <v>42135.462175925924</v>
      </c>
      <c r="M197" t="b">
        <v>0</v>
      </c>
      <c r="N197">
        <v>0</v>
      </c>
      <c r="O197" t="b">
        <v>0</v>
      </c>
      <c r="P197" t="s">
        <v>8268</v>
      </c>
      <c r="Q197" s="5">
        <f t="shared" si="6"/>
        <v>0</v>
      </c>
      <c r="R197" s="6" t="e">
        <f t="shared" si="7"/>
        <v>#DIV/0!</v>
      </c>
      <c r="S197" t="s">
        <v>8310</v>
      </c>
      <c r="T197" t="s">
        <v>8314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3">
        <v>42287.666666666664</v>
      </c>
      <c r="L198" s="14">
        <v>42259.334467592591</v>
      </c>
      <c r="M198" t="b">
        <v>0</v>
      </c>
      <c r="N198">
        <v>19</v>
      </c>
      <c r="O198" t="b">
        <v>0</v>
      </c>
      <c r="P198" t="s">
        <v>8268</v>
      </c>
      <c r="Q198" s="5">
        <f t="shared" si="6"/>
        <v>41.857142857142861</v>
      </c>
      <c r="R198" s="6">
        <f t="shared" si="7"/>
        <v>77.10526315789474</v>
      </c>
      <c r="S198" t="s">
        <v>8310</v>
      </c>
      <c r="T198" t="s">
        <v>8314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3">
        <v>42783.666666666664</v>
      </c>
      <c r="L199" s="14">
        <v>42741.640046296299</v>
      </c>
      <c r="M199" t="b">
        <v>0</v>
      </c>
      <c r="N199">
        <v>8</v>
      </c>
      <c r="O199" t="b">
        <v>0</v>
      </c>
      <c r="P199" t="s">
        <v>8268</v>
      </c>
      <c r="Q199" s="5">
        <f t="shared" si="6"/>
        <v>10.48</v>
      </c>
      <c r="R199" s="6">
        <f t="shared" si="7"/>
        <v>32.75</v>
      </c>
      <c r="S199" t="s">
        <v>8310</v>
      </c>
      <c r="T199" t="s">
        <v>8314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3">
        <v>41917.175023148149</v>
      </c>
      <c r="L200" s="14">
        <v>41887.175023148149</v>
      </c>
      <c r="M200" t="b">
        <v>0</v>
      </c>
      <c r="N200">
        <v>6</v>
      </c>
      <c r="O200" t="b">
        <v>0</v>
      </c>
      <c r="P200" t="s">
        <v>8268</v>
      </c>
      <c r="Q200" s="5">
        <f t="shared" si="6"/>
        <v>1.1159999999999999</v>
      </c>
      <c r="R200" s="6">
        <f t="shared" si="7"/>
        <v>46.5</v>
      </c>
      <c r="S200" t="s">
        <v>8310</v>
      </c>
      <c r="T200" t="s">
        <v>8314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3">
        <v>42613.915532407402</v>
      </c>
      <c r="L201" s="14">
        <v>42583.915532407402</v>
      </c>
      <c r="M201" t="b">
        <v>0</v>
      </c>
      <c r="N201">
        <v>0</v>
      </c>
      <c r="O201" t="b">
        <v>0</v>
      </c>
      <c r="P201" t="s">
        <v>8268</v>
      </c>
      <c r="Q201" s="5">
        <f t="shared" si="6"/>
        <v>0</v>
      </c>
      <c r="R201" s="6" t="e">
        <f t="shared" si="7"/>
        <v>#DIV/0!</v>
      </c>
      <c r="S201" t="s">
        <v>8310</v>
      </c>
      <c r="T201" t="s">
        <v>8314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3">
        <v>41896.875034722216</v>
      </c>
      <c r="L202" s="14">
        <v>41866.875034722216</v>
      </c>
      <c r="M202" t="b">
        <v>0</v>
      </c>
      <c r="N202">
        <v>18</v>
      </c>
      <c r="O202" t="b">
        <v>0</v>
      </c>
      <c r="P202" t="s">
        <v>8268</v>
      </c>
      <c r="Q202" s="5">
        <f t="shared" si="6"/>
        <v>26.192500000000003</v>
      </c>
      <c r="R202" s="6">
        <f t="shared" si="7"/>
        <v>87.308333333333337</v>
      </c>
      <c r="S202" t="s">
        <v>8310</v>
      </c>
      <c r="T202" t="s">
        <v>8314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3">
        <v>42043.610289351847</v>
      </c>
      <c r="L203" s="14">
        <v>42023.610289351847</v>
      </c>
      <c r="M203" t="b">
        <v>0</v>
      </c>
      <c r="N203">
        <v>7</v>
      </c>
      <c r="O203" t="b">
        <v>0</v>
      </c>
      <c r="P203" t="s">
        <v>8268</v>
      </c>
      <c r="Q203" s="5">
        <f t="shared" si="6"/>
        <v>58.461538461538467</v>
      </c>
      <c r="R203" s="6">
        <f t="shared" si="7"/>
        <v>54.285714285714285</v>
      </c>
      <c r="S203" t="s">
        <v>8310</v>
      </c>
      <c r="T203" t="s">
        <v>8314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3">
        <v>42285.665972222218</v>
      </c>
      <c r="L204" s="14">
        <v>42255.719490740739</v>
      </c>
      <c r="M204" t="b">
        <v>0</v>
      </c>
      <c r="N204">
        <v>0</v>
      </c>
      <c r="O204" t="b">
        <v>0</v>
      </c>
      <c r="P204" t="s">
        <v>8268</v>
      </c>
      <c r="Q204" s="5">
        <f t="shared" si="6"/>
        <v>0</v>
      </c>
      <c r="R204" s="6" t="e">
        <f t="shared" si="7"/>
        <v>#DIV/0!</v>
      </c>
      <c r="S204" t="s">
        <v>8310</v>
      </c>
      <c r="T204" t="s">
        <v>8314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3">
        <v>42033.639629629623</v>
      </c>
      <c r="L205" s="14">
        <v>41973.639629629623</v>
      </c>
      <c r="M205" t="b">
        <v>0</v>
      </c>
      <c r="N205">
        <v>8</v>
      </c>
      <c r="O205" t="b">
        <v>0</v>
      </c>
      <c r="P205" t="s">
        <v>8268</v>
      </c>
      <c r="Q205" s="5">
        <f t="shared" si="6"/>
        <v>29.84</v>
      </c>
      <c r="R205" s="6">
        <f t="shared" si="7"/>
        <v>93.25</v>
      </c>
      <c r="S205" t="s">
        <v>8310</v>
      </c>
      <c r="T205" t="s">
        <v>8314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3">
        <v>42586.375034722216</v>
      </c>
      <c r="L206" s="14"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5">
        <f t="shared" si="6"/>
        <v>50.721666666666664</v>
      </c>
      <c r="R206" s="6">
        <f t="shared" si="7"/>
        <v>117.68368136117556</v>
      </c>
      <c r="S206" t="s">
        <v>8310</v>
      </c>
      <c r="T206" t="s">
        <v>8314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3">
        <v>42283.423865740733</v>
      </c>
      <c r="L207" s="14">
        <v>42248.423865740733</v>
      </c>
      <c r="M207" t="b">
        <v>0</v>
      </c>
      <c r="N207">
        <v>17</v>
      </c>
      <c r="O207" t="b">
        <v>0</v>
      </c>
      <c r="P207" t="s">
        <v>8268</v>
      </c>
      <c r="Q207" s="5">
        <f t="shared" si="6"/>
        <v>16.25</v>
      </c>
      <c r="R207" s="6">
        <f t="shared" si="7"/>
        <v>76.470588235294116</v>
      </c>
      <c r="S207" t="s">
        <v>8310</v>
      </c>
      <c r="T207" t="s">
        <v>8314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3">
        <v>42587.79609953703</v>
      </c>
      <c r="L208" s="14">
        <v>42566.79609953703</v>
      </c>
      <c r="M208" t="b">
        <v>0</v>
      </c>
      <c r="N208">
        <v>0</v>
      </c>
      <c r="O208" t="b">
        <v>0</v>
      </c>
      <c r="P208" t="s">
        <v>8268</v>
      </c>
      <c r="Q208" s="5">
        <f t="shared" si="6"/>
        <v>0</v>
      </c>
      <c r="R208" s="6" t="e">
        <f t="shared" si="7"/>
        <v>#DIV/0!</v>
      </c>
      <c r="S208" t="s">
        <v>8310</v>
      </c>
      <c r="T208" t="s">
        <v>8314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3">
        <v>42007.988865740735</v>
      </c>
      <c r="L209" s="14">
        <v>41977.988865740735</v>
      </c>
      <c r="M209" t="b">
        <v>0</v>
      </c>
      <c r="N209">
        <v>13</v>
      </c>
      <c r="O209" t="b">
        <v>0</v>
      </c>
      <c r="P209" t="s">
        <v>8268</v>
      </c>
      <c r="Q209" s="5">
        <f t="shared" si="6"/>
        <v>15.214285714285714</v>
      </c>
      <c r="R209" s="6">
        <f t="shared" si="7"/>
        <v>163.84615384615384</v>
      </c>
      <c r="S209" t="s">
        <v>8310</v>
      </c>
      <c r="T209" t="s">
        <v>8314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3">
        <v>41989.16165509259</v>
      </c>
      <c r="L210" s="14">
        <v>41959.16165509259</v>
      </c>
      <c r="M210" t="b">
        <v>0</v>
      </c>
      <c r="N210">
        <v>0</v>
      </c>
      <c r="O210" t="b">
        <v>0</v>
      </c>
      <c r="P210" t="s">
        <v>8268</v>
      </c>
      <c r="Q210" s="5">
        <f t="shared" si="6"/>
        <v>0</v>
      </c>
      <c r="R210" s="6" t="e">
        <f t="shared" si="7"/>
        <v>#DIV/0!</v>
      </c>
      <c r="S210" t="s">
        <v>8310</v>
      </c>
      <c r="T210" t="s">
        <v>8314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3">
        <v>42195.714525462965</v>
      </c>
      <c r="L211" s="14">
        <v>42165.714525462965</v>
      </c>
      <c r="M211" t="b">
        <v>0</v>
      </c>
      <c r="N211">
        <v>0</v>
      </c>
      <c r="O211" t="b">
        <v>0</v>
      </c>
      <c r="P211" t="s">
        <v>8268</v>
      </c>
      <c r="Q211" s="5">
        <f t="shared" si="6"/>
        <v>0</v>
      </c>
      <c r="R211" s="6" t="e">
        <f t="shared" si="7"/>
        <v>#DIV/0!</v>
      </c>
      <c r="S211" t="s">
        <v>8310</v>
      </c>
      <c r="T211" t="s">
        <v>8314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3">
        <v>42277.999999999993</v>
      </c>
      <c r="L212" s="14">
        <v>42248.856388888882</v>
      </c>
      <c r="M212" t="b">
        <v>0</v>
      </c>
      <c r="N212">
        <v>33</v>
      </c>
      <c r="O212" t="b">
        <v>0</v>
      </c>
      <c r="P212" t="s">
        <v>8268</v>
      </c>
      <c r="Q212" s="5">
        <f t="shared" si="6"/>
        <v>25.25</v>
      </c>
      <c r="R212" s="6">
        <f t="shared" si="7"/>
        <v>91.818181818181813</v>
      </c>
      <c r="S212" t="s">
        <v>8310</v>
      </c>
      <c r="T212" t="s">
        <v>8314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3">
        <v>42265.951585648145</v>
      </c>
      <c r="L213" s="14">
        <v>42235.951585648145</v>
      </c>
      <c r="M213" t="b">
        <v>0</v>
      </c>
      <c r="N213">
        <v>12</v>
      </c>
      <c r="O213" t="b">
        <v>0</v>
      </c>
      <c r="P213" t="s">
        <v>8268</v>
      </c>
      <c r="Q213" s="5">
        <f t="shared" si="6"/>
        <v>44.6</v>
      </c>
      <c r="R213" s="6">
        <f t="shared" si="7"/>
        <v>185.83333333333334</v>
      </c>
      <c r="S213" t="s">
        <v>8310</v>
      </c>
      <c r="T213" t="s">
        <v>8314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3">
        <v>42476.631018518521</v>
      </c>
      <c r="L214" s="14">
        <v>42416.672685185178</v>
      </c>
      <c r="M214" t="b">
        <v>0</v>
      </c>
      <c r="N214">
        <v>1</v>
      </c>
      <c r="O214" t="b">
        <v>0</v>
      </c>
      <c r="P214" t="s">
        <v>8268</v>
      </c>
      <c r="Q214" s="5">
        <f t="shared" si="6"/>
        <v>1.5873015873015872E-2</v>
      </c>
      <c r="R214" s="6">
        <f t="shared" si="7"/>
        <v>1</v>
      </c>
      <c r="S214" t="s">
        <v>8310</v>
      </c>
      <c r="T214" t="s">
        <v>8314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3">
        <v>42232.379641203697</v>
      </c>
      <c r="L215" s="14">
        <v>42202.385960648149</v>
      </c>
      <c r="M215" t="b">
        <v>0</v>
      </c>
      <c r="N215">
        <v>1</v>
      </c>
      <c r="O215" t="b">
        <v>0</v>
      </c>
      <c r="P215" t="s">
        <v>8268</v>
      </c>
      <c r="Q215" s="5">
        <f t="shared" si="6"/>
        <v>0.04</v>
      </c>
      <c r="R215" s="6">
        <f t="shared" si="7"/>
        <v>20</v>
      </c>
      <c r="S215" t="s">
        <v>8310</v>
      </c>
      <c r="T215" t="s">
        <v>8314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3">
        <v>42069.432280092595</v>
      </c>
      <c r="L216" s="14">
        <v>42009.432280092595</v>
      </c>
      <c r="M216" t="b">
        <v>0</v>
      </c>
      <c r="N216">
        <v>1</v>
      </c>
      <c r="O216" t="b">
        <v>0</v>
      </c>
      <c r="P216" t="s">
        <v>8268</v>
      </c>
      <c r="Q216" s="5">
        <f t="shared" si="6"/>
        <v>8.0000000000000002E-3</v>
      </c>
      <c r="R216" s="6">
        <f t="shared" si="7"/>
        <v>1</v>
      </c>
      <c r="S216" t="s">
        <v>8310</v>
      </c>
      <c r="T216" t="s">
        <v>8314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3">
        <v>42417.790972222218</v>
      </c>
      <c r="L217" s="14">
        <v>42375.021782407406</v>
      </c>
      <c r="M217" t="b">
        <v>0</v>
      </c>
      <c r="N217">
        <v>1</v>
      </c>
      <c r="O217" t="b">
        <v>0</v>
      </c>
      <c r="P217" t="s">
        <v>8268</v>
      </c>
      <c r="Q217" s="5">
        <f t="shared" si="6"/>
        <v>0.22727272727272727</v>
      </c>
      <c r="R217" s="6">
        <f t="shared" si="7"/>
        <v>10</v>
      </c>
      <c r="S217" t="s">
        <v>8310</v>
      </c>
      <c r="T217" t="s">
        <v>8314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3">
        <v>42116.708761574067</v>
      </c>
      <c r="L218" s="14">
        <v>42066.750428240739</v>
      </c>
      <c r="M218" t="b">
        <v>0</v>
      </c>
      <c r="N218">
        <v>84</v>
      </c>
      <c r="O218" t="b">
        <v>0</v>
      </c>
      <c r="P218" t="s">
        <v>8268</v>
      </c>
      <c r="Q218" s="5">
        <f t="shared" si="6"/>
        <v>55.698440000000005</v>
      </c>
      <c r="R218" s="6">
        <f t="shared" si="7"/>
        <v>331.53833333333336</v>
      </c>
      <c r="S218" t="s">
        <v>8310</v>
      </c>
      <c r="T218" t="s">
        <v>8314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3">
        <v>42001.432280092595</v>
      </c>
      <c r="L219" s="14">
        <v>41970.432280092595</v>
      </c>
      <c r="M219" t="b">
        <v>0</v>
      </c>
      <c r="N219">
        <v>38</v>
      </c>
      <c r="O219" t="b">
        <v>0</v>
      </c>
      <c r="P219" t="s">
        <v>8268</v>
      </c>
      <c r="Q219" s="5">
        <f t="shared" si="6"/>
        <v>11.943</v>
      </c>
      <c r="R219" s="6">
        <f t="shared" si="7"/>
        <v>314.28947368421052</v>
      </c>
      <c r="S219" t="s">
        <v>8310</v>
      </c>
      <c r="T219" t="s">
        <v>8314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3">
        <v>42139.420011574075</v>
      </c>
      <c r="L220" s="14">
        <v>42079.420011574075</v>
      </c>
      <c r="M220" t="b">
        <v>0</v>
      </c>
      <c r="N220">
        <v>1</v>
      </c>
      <c r="O220" t="b">
        <v>0</v>
      </c>
      <c r="P220" t="s">
        <v>8268</v>
      </c>
      <c r="Q220" s="5">
        <f t="shared" si="6"/>
        <v>2</v>
      </c>
      <c r="R220" s="6">
        <f t="shared" si="7"/>
        <v>100</v>
      </c>
      <c r="S220" t="s">
        <v>8310</v>
      </c>
      <c r="T220" t="s">
        <v>8314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3">
        <v>42461.082638888889</v>
      </c>
      <c r="L221" s="14">
        <v>42429.118344907409</v>
      </c>
      <c r="M221" t="b">
        <v>0</v>
      </c>
      <c r="N221">
        <v>76</v>
      </c>
      <c r="O221" t="b">
        <v>0</v>
      </c>
      <c r="P221" t="s">
        <v>8268</v>
      </c>
      <c r="Q221" s="5">
        <f t="shared" si="6"/>
        <v>17.630000000000003</v>
      </c>
      <c r="R221" s="6">
        <f t="shared" si="7"/>
        <v>115.98684210526316</v>
      </c>
      <c r="S221" t="s">
        <v>8310</v>
      </c>
      <c r="T221" t="s">
        <v>8314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3">
        <v>42236.629166666666</v>
      </c>
      <c r="L222" s="14">
        <v>42195.435532407406</v>
      </c>
      <c r="M222" t="b">
        <v>0</v>
      </c>
      <c r="N222">
        <v>3</v>
      </c>
      <c r="O222" t="b">
        <v>0</v>
      </c>
      <c r="P222" t="s">
        <v>8268</v>
      </c>
      <c r="Q222" s="5">
        <f t="shared" si="6"/>
        <v>0.72</v>
      </c>
      <c r="R222" s="6">
        <f t="shared" si="7"/>
        <v>120</v>
      </c>
      <c r="S222" t="s">
        <v>8310</v>
      </c>
      <c r="T222" t="s">
        <v>8314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3">
        <v>42091.587546296294</v>
      </c>
      <c r="L223" s="14">
        <v>42031.629212962966</v>
      </c>
      <c r="M223" t="b">
        <v>0</v>
      </c>
      <c r="N223">
        <v>0</v>
      </c>
      <c r="O223" t="b">
        <v>0</v>
      </c>
      <c r="P223" t="s">
        <v>8268</v>
      </c>
      <c r="Q223" s="5">
        <f t="shared" si="6"/>
        <v>0</v>
      </c>
      <c r="R223" s="6" t="e">
        <f t="shared" si="7"/>
        <v>#DIV/0!</v>
      </c>
      <c r="S223" t="s">
        <v>8310</v>
      </c>
      <c r="T223" t="s">
        <v>8314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3">
        <v>42089.902083333327</v>
      </c>
      <c r="L224" s="14">
        <v>42031.561550925922</v>
      </c>
      <c r="M224" t="b">
        <v>0</v>
      </c>
      <c r="N224">
        <v>2</v>
      </c>
      <c r="O224" t="b">
        <v>0</v>
      </c>
      <c r="P224" t="s">
        <v>8268</v>
      </c>
      <c r="Q224" s="5">
        <f t="shared" si="6"/>
        <v>13</v>
      </c>
      <c r="R224" s="6">
        <f t="shared" si="7"/>
        <v>65</v>
      </c>
      <c r="S224" t="s">
        <v>8310</v>
      </c>
      <c r="T224" t="s">
        <v>8314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3">
        <v>42511.836805555555</v>
      </c>
      <c r="L225" s="14">
        <v>42481.839699074073</v>
      </c>
      <c r="M225" t="b">
        <v>0</v>
      </c>
      <c r="N225">
        <v>0</v>
      </c>
      <c r="O225" t="b">
        <v>0</v>
      </c>
      <c r="P225" t="s">
        <v>8268</v>
      </c>
      <c r="Q225" s="5">
        <f t="shared" si="6"/>
        <v>0</v>
      </c>
      <c r="R225" s="6" t="e">
        <f t="shared" si="7"/>
        <v>#DIV/0!</v>
      </c>
      <c r="S225" t="s">
        <v>8310</v>
      </c>
      <c r="T225" t="s">
        <v>8314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3">
        <v>42195.026921296296</v>
      </c>
      <c r="L226" s="14">
        <v>42135.026921296296</v>
      </c>
      <c r="M226" t="b">
        <v>0</v>
      </c>
      <c r="N226">
        <v>0</v>
      </c>
      <c r="O226" t="b">
        <v>0</v>
      </c>
      <c r="P226" t="s">
        <v>8268</v>
      </c>
      <c r="Q226" s="5">
        <f t="shared" si="6"/>
        <v>0</v>
      </c>
      <c r="R226" s="6" t="e">
        <f t="shared" si="7"/>
        <v>#DIV/0!</v>
      </c>
      <c r="S226" t="s">
        <v>8310</v>
      </c>
      <c r="T226" t="s">
        <v>8314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3">
        <v>42468.711273148147</v>
      </c>
      <c r="L227" s="14">
        <v>42438.752939814811</v>
      </c>
      <c r="M227" t="b">
        <v>0</v>
      </c>
      <c r="N227">
        <v>0</v>
      </c>
      <c r="O227" t="b">
        <v>0</v>
      </c>
      <c r="P227" t="s">
        <v>8268</v>
      </c>
      <c r="Q227" s="5">
        <f t="shared" si="6"/>
        <v>0</v>
      </c>
      <c r="R227" s="6" t="e">
        <f t="shared" si="7"/>
        <v>#DIV/0!</v>
      </c>
      <c r="S227" t="s">
        <v>8310</v>
      </c>
      <c r="T227" t="s">
        <v>8314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3">
        <v>42155.186805555553</v>
      </c>
      <c r="L228" s="14">
        <v>42106.457685185182</v>
      </c>
      <c r="M228" t="b">
        <v>0</v>
      </c>
      <c r="N228">
        <v>2</v>
      </c>
      <c r="O228" t="b">
        <v>0</v>
      </c>
      <c r="P228" t="s">
        <v>8268</v>
      </c>
      <c r="Q228" s="5">
        <f t="shared" si="6"/>
        <v>0.86206896551724133</v>
      </c>
      <c r="R228" s="6">
        <f t="shared" si="7"/>
        <v>125</v>
      </c>
      <c r="S228" t="s">
        <v>8310</v>
      </c>
      <c r="T228" t="s">
        <v>8314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3">
        <v>42194.685659722221</v>
      </c>
      <c r="L229" s="14">
        <v>42164.685659722221</v>
      </c>
      <c r="M229" t="b">
        <v>0</v>
      </c>
      <c r="N229">
        <v>0</v>
      </c>
      <c r="O229" t="b">
        <v>0</v>
      </c>
      <c r="P229" t="s">
        <v>8268</v>
      </c>
      <c r="Q229" s="5">
        <f t="shared" si="6"/>
        <v>0</v>
      </c>
      <c r="R229" s="6" t="e">
        <f t="shared" si="7"/>
        <v>#DIV/0!</v>
      </c>
      <c r="S229" t="s">
        <v>8310</v>
      </c>
      <c r="T229" t="s">
        <v>8314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3">
        <v>42156.478067129625</v>
      </c>
      <c r="L230" s="14">
        <v>42096.478067129625</v>
      </c>
      <c r="M230" t="b">
        <v>0</v>
      </c>
      <c r="N230">
        <v>0</v>
      </c>
      <c r="O230" t="b">
        <v>0</v>
      </c>
      <c r="P230" t="s">
        <v>8268</v>
      </c>
      <c r="Q230" s="5">
        <f t="shared" si="6"/>
        <v>0</v>
      </c>
      <c r="R230" s="6" t="e">
        <f t="shared" si="7"/>
        <v>#DIV/0!</v>
      </c>
      <c r="S230" t="s">
        <v>8310</v>
      </c>
      <c r="T230" t="s">
        <v>8314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3">
        <v>42413.725659722222</v>
      </c>
      <c r="L231" s="14">
        <v>42383.725659722222</v>
      </c>
      <c r="M231" t="b">
        <v>0</v>
      </c>
      <c r="N231">
        <v>0</v>
      </c>
      <c r="O231" t="b">
        <v>0</v>
      </c>
      <c r="P231" t="s">
        <v>8268</v>
      </c>
      <c r="Q231" s="5">
        <f t="shared" si="6"/>
        <v>0</v>
      </c>
      <c r="R231" s="6" t="e">
        <f t="shared" si="7"/>
        <v>#DIV/0!</v>
      </c>
      <c r="S231" t="s">
        <v>8310</v>
      </c>
      <c r="T231" t="s">
        <v>8314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3">
        <v>42159.568877314814</v>
      </c>
      <c r="L232" s="14">
        <v>42129.568877314814</v>
      </c>
      <c r="M232" t="b">
        <v>0</v>
      </c>
      <c r="N232">
        <v>2</v>
      </c>
      <c r="O232" t="b">
        <v>0</v>
      </c>
      <c r="P232" t="s">
        <v>8268</v>
      </c>
      <c r="Q232" s="5">
        <f t="shared" si="6"/>
        <v>0.4</v>
      </c>
      <c r="R232" s="6">
        <f t="shared" si="7"/>
        <v>30</v>
      </c>
      <c r="S232" t="s">
        <v>8310</v>
      </c>
      <c r="T232" t="s">
        <v>8314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3">
        <v>42371.75059027777</v>
      </c>
      <c r="L233" s="14">
        <v>42341.75059027777</v>
      </c>
      <c r="M233" t="b">
        <v>0</v>
      </c>
      <c r="N233">
        <v>0</v>
      </c>
      <c r="O233" t="b">
        <v>0</v>
      </c>
      <c r="P233" t="s">
        <v>8268</v>
      </c>
      <c r="Q233" s="5">
        <f t="shared" si="6"/>
        <v>0</v>
      </c>
      <c r="R233" s="6" t="e">
        <f t="shared" si="7"/>
        <v>#DIV/0!</v>
      </c>
      <c r="S233" t="s">
        <v>8310</v>
      </c>
      <c r="T233" t="s">
        <v>8314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3">
        <v>42062.617430555554</v>
      </c>
      <c r="L234" s="14">
        <v>42032.617430555554</v>
      </c>
      <c r="M234" t="b">
        <v>0</v>
      </c>
      <c r="N234">
        <v>7</v>
      </c>
      <c r="O234" t="b">
        <v>0</v>
      </c>
      <c r="P234" t="s">
        <v>8268</v>
      </c>
      <c r="Q234" s="5">
        <f t="shared" si="6"/>
        <v>2.75</v>
      </c>
      <c r="R234" s="6">
        <f t="shared" si="7"/>
        <v>15.714285714285714</v>
      </c>
      <c r="S234" t="s">
        <v>8310</v>
      </c>
      <c r="T234" t="s">
        <v>8314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3">
        <v>42642.703379629624</v>
      </c>
      <c r="L235" s="14">
        <v>42612.703379629624</v>
      </c>
      <c r="M235" t="b">
        <v>0</v>
      </c>
      <c r="N235">
        <v>0</v>
      </c>
      <c r="O235" t="b">
        <v>0</v>
      </c>
      <c r="P235" t="s">
        <v>8268</v>
      </c>
      <c r="Q235" s="5">
        <f t="shared" si="6"/>
        <v>0</v>
      </c>
      <c r="R235" s="6" t="e">
        <f t="shared" si="7"/>
        <v>#DIV/0!</v>
      </c>
      <c r="S235" t="s">
        <v>8310</v>
      </c>
      <c r="T235" t="s">
        <v>8314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3">
        <v>42175.82707175926</v>
      </c>
      <c r="L236" s="14">
        <v>42135.82707175926</v>
      </c>
      <c r="M236" t="b">
        <v>0</v>
      </c>
      <c r="N236">
        <v>5</v>
      </c>
      <c r="O236" t="b">
        <v>0</v>
      </c>
      <c r="P236" t="s">
        <v>8268</v>
      </c>
      <c r="Q236" s="5">
        <f t="shared" si="6"/>
        <v>40.1</v>
      </c>
      <c r="R236" s="6">
        <f t="shared" si="7"/>
        <v>80.2</v>
      </c>
      <c r="S236" t="s">
        <v>8310</v>
      </c>
      <c r="T236" t="s">
        <v>8314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3">
        <v>42194.700196759259</v>
      </c>
      <c r="L237" s="14">
        <v>42164.700196759259</v>
      </c>
      <c r="M237" t="b">
        <v>0</v>
      </c>
      <c r="N237">
        <v>0</v>
      </c>
      <c r="O237" t="b">
        <v>0</v>
      </c>
      <c r="P237" t="s">
        <v>8268</v>
      </c>
      <c r="Q237" s="5">
        <f t="shared" si="6"/>
        <v>0</v>
      </c>
      <c r="R237" s="6" t="e">
        <f t="shared" si="7"/>
        <v>#DIV/0!</v>
      </c>
      <c r="S237" t="s">
        <v>8310</v>
      </c>
      <c r="T237" t="s">
        <v>8314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3">
        <v>42373.791666666664</v>
      </c>
      <c r="L238" s="14">
        <v>42320.876145833332</v>
      </c>
      <c r="M238" t="b">
        <v>0</v>
      </c>
      <c r="N238">
        <v>0</v>
      </c>
      <c r="O238" t="b">
        <v>0</v>
      </c>
      <c r="P238" t="s">
        <v>8268</v>
      </c>
      <c r="Q238" s="5">
        <f t="shared" si="6"/>
        <v>0</v>
      </c>
      <c r="R238" s="6" t="e">
        <f t="shared" si="7"/>
        <v>#DIV/0!</v>
      </c>
      <c r="S238" t="s">
        <v>8310</v>
      </c>
      <c r="T238" t="s">
        <v>8314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3">
        <v>42437.368854166663</v>
      </c>
      <c r="L239" s="14">
        <v>42377.368854166663</v>
      </c>
      <c r="M239" t="b">
        <v>0</v>
      </c>
      <c r="N239">
        <v>1</v>
      </c>
      <c r="O239" t="b">
        <v>0</v>
      </c>
      <c r="P239" t="s">
        <v>8268</v>
      </c>
      <c r="Q239" s="5">
        <f t="shared" si="6"/>
        <v>0.33333333333333337</v>
      </c>
      <c r="R239" s="6">
        <f t="shared" si="7"/>
        <v>50</v>
      </c>
      <c r="S239" t="s">
        <v>8310</v>
      </c>
      <c r="T239" t="s">
        <v>8314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3">
        <v>42734.166666666664</v>
      </c>
      <c r="L240" s="14">
        <v>42713.754166666666</v>
      </c>
      <c r="M240" t="b">
        <v>0</v>
      </c>
      <c r="N240">
        <v>0</v>
      </c>
      <c r="O240" t="b">
        <v>0</v>
      </c>
      <c r="P240" t="s">
        <v>8268</v>
      </c>
      <c r="Q240" s="5">
        <f t="shared" si="6"/>
        <v>0</v>
      </c>
      <c r="R240" s="6" t="e">
        <f t="shared" si="7"/>
        <v>#DIV/0!</v>
      </c>
      <c r="S240" t="s">
        <v>8310</v>
      </c>
      <c r="T240" t="s">
        <v>8314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3">
        <v>42316.291666666664</v>
      </c>
      <c r="L241" s="14">
        <v>42296.901967592588</v>
      </c>
      <c r="M241" t="b">
        <v>0</v>
      </c>
      <c r="N241">
        <v>5</v>
      </c>
      <c r="O241" t="b">
        <v>0</v>
      </c>
      <c r="P241" t="s">
        <v>8268</v>
      </c>
      <c r="Q241" s="5">
        <f t="shared" si="6"/>
        <v>25</v>
      </c>
      <c r="R241" s="6">
        <f t="shared" si="7"/>
        <v>50</v>
      </c>
      <c r="S241" t="s">
        <v>8310</v>
      </c>
      <c r="T241" t="s">
        <v>8314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3">
        <v>41399.500127314815</v>
      </c>
      <c r="L242" s="14">
        <v>41354.500127314815</v>
      </c>
      <c r="M242" t="b">
        <v>1</v>
      </c>
      <c r="N242">
        <v>137</v>
      </c>
      <c r="O242" t="b">
        <v>1</v>
      </c>
      <c r="P242" t="s">
        <v>8269</v>
      </c>
      <c r="Q242" s="5">
        <f t="shared" si="6"/>
        <v>107.63413333333334</v>
      </c>
      <c r="R242" s="6">
        <f t="shared" si="7"/>
        <v>117.84759124087591</v>
      </c>
      <c r="S242" t="s">
        <v>8310</v>
      </c>
      <c r="T242" t="s">
        <v>8315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3">
        <v>41994.489629629628</v>
      </c>
      <c r="L243" s="14">
        <v>41949.489629629628</v>
      </c>
      <c r="M243" t="b">
        <v>1</v>
      </c>
      <c r="N243">
        <v>376</v>
      </c>
      <c r="O243" t="b">
        <v>1</v>
      </c>
      <c r="P243" t="s">
        <v>8269</v>
      </c>
      <c r="Q243" s="5">
        <f t="shared" si="6"/>
        <v>112.63736263736264</v>
      </c>
      <c r="R243" s="6">
        <f t="shared" si="7"/>
        <v>109.04255319148936</v>
      </c>
      <c r="S243" t="s">
        <v>8310</v>
      </c>
      <c r="T243" t="s">
        <v>8315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3">
        <v>40897.28460648148</v>
      </c>
      <c r="L244" s="14">
        <v>40862.28460648148</v>
      </c>
      <c r="M244" t="b">
        <v>1</v>
      </c>
      <c r="N244">
        <v>202</v>
      </c>
      <c r="O244" t="b">
        <v>1</v>
      </c>
      <c r="P244" t="s">
        <v>8269</v>
      </c>
      <c r="Q244" s="5">
        <f t="shared" si="6"/>
        <v>113.46153846153845</v>
      </c>
      <c r="R244" s="6">
        <f t="shared" si="7"/>
        <v>73.019801980198025</v>
      </c>
      <c r="S244" t="s">
        <v>8310</v>
      </c>
      <c r="T244" t="s">
        <v>8315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3">
        <v>41691.839166666665</v>
      </c>
      <c r="L245" s="14">
        <v>41661.839166666665</v>
      </c>
      <c r="M245" t="b">
        <v>1</v>
      </c>
      <c r="N245">
        <v>328</v>
      </c>
      <c r="O245" t="b">
        <v>1</v>
      </c>
      <c r="P245" t="s">
        <v>8269</v>
      </c>
      <c r="Q245" s="5">
        <f t="shared" si="6"/>
        <v>102.592</v>
      </c>
      <c r="R245" s="6">
        <f t="shared" si="7"/>
        <v>78.195121951219505</v>
      </c>
      <c r="S245" t="s">
        <v>8310</v>
      </c>
      <c r="T245" t="s">
        <v>8315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3">
        <v>40253.087500000001</v>
      </c>
      <c r="L246" s="14">
        <v>40213.115266203698</v>
      </c>
      <c r="M246" t="b">
        <v>1</v>
      </c>
      <c r="N246">
        <v>84</v>
      </c>
      <c r="O246" t="b">
        <v>1</v>
      </c>
      <c r="P246" t="s">
        <v>8269</v>
      </c>
      <c r="Q246" s="5">
        <f t="shared" si="6"/>
        <v>113.75714285714287</v>
      </c>
      <c r="R246" s="6">
        <f t="shared" si="7"/>
        <v>47.398809523809526</v>
      </c>
      <c r="S246" t="s">
        <v>8310</v>
      </c>
      <c r="T246" t="s">
        <v>8315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3">
        <v>41136.844733796293</v>
      </c>
      <c r="L247" s="14">
        <v>41106.844733796293</v>
      </c>
      <c r="M247" t="b">
        <v>1</v>
      </c>
      <c r="N247">
        <v>96</v>
      </c>
      <c r="O247" t="b">
        <v>1</v>
      </c>
      <c r="P247" t="s">
        <v>8269</v>
      </c>
      <c r="Q247" s="5">
        <f t="shared" si="6"/>
        <v>103.71999999999998</v>
      </c>
      <c r="R247" s="6">
        <f t="shared" si="7"/>
        <v>54.020833333333336</v>
      </c>
      <c r="S247" t="s">
        <v>8310</v>
      </c>
      <c r="T247" t="s">
        <v>8315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3">
        <v>40530.196817129625</v>
      </c>
      <c r="L248" s="14">
        <v>40480.155150462961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6"/>
        <v>305.46000000000004</v>
      </c>
      <c r="R248" s="6">
        <f t="shared" si="7"/>
        <v>68.488789237668158</v>
      </c>
      <c r="S248" t="s">
        <v>8310</v>
      </c>
      <c r="T248" t="s">
        <v>8315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3">
        <v>40466.943749999999</v>
      </c>
      <c r="L249" s="14">
        <v>40430.395995370367</v>
      </c>
      <c r="M249" t="b">
        <v>1</v>
      </c>
      <c r="N249">
        <v>62</v>
      </c>
      <c r="O249" t="b">
        <v>1</v>
      </c>
      <c r="P249" t="s">
        <v>8269</v>
      </c>
      <c r="Q249" s="5">
        <f t="shared" si="6"/>
        <v>134.1</v>
      </c>
      <c r="R249" s="6">
        <f t="shared" si="7"/>
        <v>108.14516129032258</v>
      </c>
      <c r="S249" t="s">
        <v>8310</v>
      </c>
      <c r="T249" t="s">
        <v>8315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3">
        <v>40915.566076388888</v>
      </c>
      <c r="L250" s="14">
        <v>40870.566076388888</v>
      </c>
      <c r="M250" t="b">
        <v>1</v>
      </c>
      <c r="N250">
        <v>146</v>
      </c>
      <c r="O250" t="b">
        <v>1</v>
      </c>
      <c r="P250" t="s">
        <v>8269</v>
      </c>
      <c r="Q250" s="5">
        <f t="shared" si="6"/>
        <v>101.33294117647058</v>
      </c>
      <c r="R250" s="6">
        <f t="shared" si="7"/>
        <v>589.95205479452056</v>
      </c>
      <c r="S250" t="s">
        <v>8310</v>
      </c>
      <c r="T250" t="s">
        <v>8315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3">
        <v>40412.527777777774</v>
      </c>
      <c r="L251" s="14">
        <v>40332.715509259258</v>
      </c>
      <c r="M251" t="b">
        <v>1</v>
      </c>
      <c r="N251">
        <v>235</v>
      </c>
      <c r="O251" t="b">
        <v>1</v>
      </c>
      <c r="P251" t="s">
        <v>8269</v>
      </c>
      <c r="Q251" s="5">
        <f t="shared" si="6"/>
        <v>112.92</v>
      </c>
      <c r="R251" s="6">
        <f t="shared" si="7"/>
        <v>48.051063829787232</v>
      </c>
      <c r="S251" t="s">
        <v>8310</v>
      </c>
      <c r="T251" t="s">
        <v>8315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3">
        <v>41431.357534722221</v>
      </c>
      <c r="L252" s="14">
        <v>41401.357534722221</v>
      </c>
      <c r="M252" t="b">
        <v>1</v>
      </c>
      <c r="N252">
        <v>437</v>
      </c>
      <c r="O252" t="b">
        <v>1</v>
      </c>
      <c r="P252" t="s">
        <v>8269</v>
      </c>
      <c r="Q252" s="5">
        <f t="shared" si="6"/>
        <v>105.58333333333334</v>
      </c>
      <c r="R252" s="6">
        <f t="shared" si="7"/>
        <v>72.482837528604122</v>
      </c>
      <c r="S252" t="s">
        <v>8310</v>
      </c>
      <c r="T252" t="s">
        <v>8315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3">
        <v>41045.583333333328</v>
      </c>
      <c r="L253" s="14">
        <v>41013.579236111109</v>
      </c>
      <c r="M253" t="b">
        <v>1</v>
      </c>
      <c r="N253">
        <v>77</v>
      </c>
      <c r="O253" t="b">
        <v>1</v>
      </c>
      <c r="P253" t="s">
        <v>8269</v>
      </c>
      <c r="Q253" s="5">
        <f t="shared" si="6"/>
        <v>125.57142857142858</v>
      </c>
      <c r="R253" s="6">
        <f t="shared" si="7"/>
        <v>57.077922077922075</v>
      </c>
      <c r="S253" t="s">
        <v>8310</v>
      </c>
      <c r="T253" t="s">
        <v>8315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3">
        <v>40329.957638888889</v>
      </c>
      <c r="L254" s="14">
        <v>40266.454374999994</v>
      </c>
      <c r="M254" t="b">
        <v>1</v>
      </c>
      <c r="N254">
        <v>108</v>
      </c>
      <c r="O254" t="b">
        <v>1</v>
      </c>
      <c r="P254" t="s">
        <v>8269</v>
      </c>
      <c r="Q254" s="5">
        <f t="shared" si="6"/>
        <v>184.56</v>
      </c>
      <c r="R254" s="6">
        <f t="shared" si="7"/>
        <v>85.444444444444443</v>
      </c>
      <c r="S254" t="s">
        <v>8310</v>
      </c>
      <c r="T254" t="s">
        <v>8315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3">
        <v>40954.44253472222</v>
      </c>
      <c r="L255" s="14">
        <v>40924.44253472222</v>
      </c>
      <c r="M255" t="b">
        <v>1</v>
      </c>
      <c r="N255">
        <v>7</v>
      </c>
      <c r="O255" t="b">
        <v>1</v>
      </c>
      <c r="P255" t="s">
        <v>8269</v>
      </c>
      <c r="Q255" s="5">
        <f t="shared" si="6"/>
        <v>100.73333333333335</v>
      </c>
      <c r="R255" s="6">
        <f t="shared" si="7"/>
        <v>215.85714285714286</v>
      </c>
      <c r="S255" t="s">
        <v>8310</v>
      </c>
      <c r="T255" t="s">
        <v>8315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3">
        <v>42293.874999999993</v>
      </c>
      <c r="L256" s="14">
        <v>42263.744328703702</v>
      </c>
      <c r="M256" t="b">
        <v>1</v>
      </c>
      <c r="N256">
        <v>314</v>
      </c>
      <c r="O256" t="b">
        <v>1</v>
      </c>
      <c r="P256" t="s">
        <v>8269</v>
      </c>
      <c r="Q256" s="5">
        <f t="shared" si="6"/>
        <v>116.94725</v>
      </c>
      <c r="R256" s="6">
        <f t="shared" si="7"/>
        <v>89.38643312101911</v>
      </c>
      <c r="S256" t="s">
        <v>8310</v>
      </c>
      <c r="T256" t="s">
        <v>8315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3">
        <v>40618.276412037034</v>
      </c>
      <c r="L257" s="14">
        <v>40588.318078703705</v>
      </c>
      <c r="M257" t="b">
        <v>1</v>
      </c>
      <c r="N257">
        <v>188</v>
      </c>
      <c r="O257" t="b">
        <v>1</v>
      </c>
      <c r="P257" t="s">
        <v>8269</v>
      </c>
      <c r="Q257" s="5">
        <f t="shared" si="6"/>
        <v>106.73325</v>
      </c>
      <c r="R257" s="6">
        <f t="shared" si="7"/>
        <v>45.418404255319146</v>
      </c>
      <c r="S257" t="s">
        <v>8310</v>
      </c>
      <c r="T257" t="s">
        <v>8315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3">
        <v>41349.560960648145</v>
      </c>
      <c r="L258" s="14">
        <v>41319.560960648145</v>
      </c>
      <c r="M258" t="b">
        <v>1</v>
      </c>
      <c r="N258">
        <v>275</v>
      </c>
      <c r="O258" t="b">
        <v>1</v>
      </c>
      <c r="P258" t="s">
        <v>8269</v>
      </c>
      <c r="Q258" s="5">
        <f t="shared" si="6"/>
        <v>139.1</v>
      </c>
      <c r="R258" s="6">
        <f t="shared" si="7"/>
        <v>65.756363636363631</v>
      </c>
      <c r="S258" t="s">
        <v>8310</v>
      </c>
      <c r="T258" t="s">
        <v>8315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3">
        <v>42509.418541666666</v>
      </c>
      <c r="L259" s="14">
        <v>42479.418541666666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8">(E259/D259)*100</f>
        <v>106.72648571428572</v>
      </c>
      <c r="R259" s="6">
        <f t="shared" ref="R259:R322" si="9">E259/N259</f>
        <v>66.70405357142856</v>
      </c>
      <c r="S259" t="s">
        <v>8310</v>
      </c>
      <c r="T259" t="s">
        <v>8315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3">
        <v>40711.843356481477</v>
      </c>
      <c r="L260" s="14">
        <v>40681.843356481477</v>
      </c>
      <c r="M260" t="b">
        <v>1</v>
      </c>
      <c r="N260">
        <v>688</v>
      </c>
      <c r="O260" t="b">
        <v>1</v>
      </c>
      <c r="P260" t="s">
        <v>8269</v>
      </c>
      <c r="Q260" s="5">
        <f t="shared" si="8"/>
        <v>191.14</v>
      </c>
      <c r="R260" s="6">
        <f t="shared" si="9"/>
        <v>83.345930232558146</v>
      </c>
      <c r="S260" t="s">
        <v>8310</v>
      </c>
      <c r="T260" t="s">
        <v>8315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3">
        <v>42102.529733796291</v>
      </c>
      <c r="L261" s="14">
        <v>42072.529733796291</v>
      </c>
      <c r="M261" t="b">
        <v>1</v>
      </c>
      <c r="N261">
        <v>942</v>
      </c>
      <c r="O261" t="b">
        <v>1</v>
      </c>
      <c r="P261" t="s">
        <v>8269</v>
      </c>
      <c r="Q261" s="5">
        <f t="shared" si="8"/>
        <v>131.93789333333334</v>
      </c>
      <c r="R261" s="6">
        <f t="shared" si="9"/>
        <v>105.04609341825902</v>
      </c>
      <c r="S261" t="s">
        <v>8310</v>
      </c>
      <c r="T261" t="s">
        <v>8315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3">
        <v>40376.207638888889</v>
      </c>
      <c r="L262" s="14">
        <v>40330.547210648147</v>
      </c>
      <c r="M262" t="b">
        <v>1</v>
      </c>
      <c r="N262">
        <v>88</v>
      </c>
      <c r="O262" t="b">
        <v>1</v>
      </c>
      <c r="P262" t="s">
        <v>8269</v>
      </c>
      <c r="Q262" s="5">
        <f t="shared" si="8"/>
        <v>106.4</v>
      </c>
      <c r="R262" s="6">
        <f t="shared" si="9"/>
        <v>120.90909090909091</v>
      </c>
      <c r="S262" t="s">
        <v>8310</v>
      </c>
      <c r="T262" t="s">
        <v>8315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3">
        <v>41067.413194444445</v>
      </c>
      <c r="L263" s="14">
        <v>41017.677129629628</v>
      </c>
      <c r="M263" t="b">
        <v>1</v>
      </c>
      <c r="N263">
        <v>220</v>
      </c>
      <c r="O263" t="b">
        <v>1</v>
      </c>
      <c r="P263" t="s">
        <v>8269</v>
      </c>
      <c r="Q263" s="5">
        <f t="shared" si="8"/>
        <v>107.4</v>
      </c>
      <c r="R263" s="6">
        <f t="shared" si="9"/>
        <v>97.63636363636364</v>
      </c>
      <c r="S263" t="s">
        <v>8310</v>
      </c>
      <c r="T263" t="s">
        <v>8315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3">
        <v>40600.039675925924</v>
      </c>
      <c r="L264" s="14">
        <v>40555.039675925924</v>
      </c>
      <c r="M264" t="b">
        <v>1</v>
      </c>
      <c r="N264">
        <v>145</v>
      </c>
      <c r="O264" t="b">
        <v>1</v>
      </c>
      <c r="P264" t="s">
        <v>8269</v>
      </c>
      <c r="Q264" s="5">
        <f t="shared" si="8"/>
        <v>240</v>
      </c>
      <c r="R264" s="6">
        <f t="shared" si="9"/>
        <v>41.379310344827587</v>
      </c>
      <c r="S264" t="s">
        <v>8310</v>
      </c>
      <c r="T264" t="s">
        <v>8315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3">
        <v>41179.746458333328</v>
      </c>
      <c r="L265" s="14">
        <v>41149.746458333328</v>
      </c>
      <c r="M265" t="b">
        <v>1</v>
      </c>
      <c r="N265">
        <v>963</v>
      </c>
      <c r="O265" t="b">
        <v>1</v>
      </c>
      <c r="P265" t="s">
        <v>8269</v>
      </c>
      <c r="Q265" s="5">
        <f t="shared" si="8"/>
        <v>118.08108</v>
      </c>
      <c r="R265" s="6">
        <f t="shared" si="9"/>
        <v>30.654485981308412</v>
      </c>
      <c r="S265" t="s">
        <v>8310</v>
      </c>
      <c r="T265" t="s">
        <v>8315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3">
        <v>41040.411979166667</v>
      </c>
      <c r="L266" s="14">
        <v>41010.411979166667</v>
      </c>
      <c r="M266" t="b">
        <v>1</v>
      </c>
      <c r="N266">
        <v>91</v>
      </c>
      <c r="O266" t="b">
        <v>1</v>
      </c>
      <c r="P266" t="s">
        <v>8269</v>
      </c>
      <c r="Q266" s="5">
        <f t="shared" si="8"/>
        <v>118.19999999999999</v>
      </c>
      <c r="R266" s="6">
        <f t="shared" si="9"/>
        <v>64.945054945054949</v>
      </c>
      <c r="S266" t="s">
        <v>8310</v>
      </c>
      <c r="T266" t="s">
        <v>8315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3">
        <v>40308.636111111111</v>
      </c>
      <c r="L267" s="14">
        <v>40267.03738425926</v>
      </c>
      <c r="M267" t="b">
        <v>1</v>
      </c>
      <c r="N267">
        <v>58</v>
      </c>
      <c r="O267" t="b">
        <v>1</v>
      </c>
      <c r="P267" t="s">
        <v>8269</v>
      </c>
      <c r="Q267" s="5">
        <f t="shared" si="8"/>
        <v>111.1</v>
      </c>
      <c r="R267" s="6">
        <f t="shared" si="9"/>
        <v>95.775862068965523</v>
      </c>
      <c r="S267" t="s">
        <v>8310</v>
      </c>
      <c r="T267" t="s">
        <v>8315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3">
        <v>40290.95208333333</v>
      </c>
      <c r="L268" s="14">
        <v>40204.966516203705</v>
      </c>
      <c r="M268" t="b">
        <v>1</v>
      </c>
      <c r="N268">
        <v>36</v>
      </c>
      <c r="O268" t="b">
        <v>1</v>
      </c>
      <c r="P268" t="s">
        <v>8269</v>
      </c>
      <c r="Q268" s="5">
        <f t="shared" si="8"/>
        <v>145.5</v>
      </c>
      <c r="R268" s="6">
        <f t="shared" si="9"/>
        <v>40.416666666666664</v>
      </c>
      <c r="S268" t="s">
        <v>8310</v>
      </c>
      <c r="T268" t="s">
        <v>8315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3">
        <v>41815.244201388887</v>
      </c>
      <c r="L269" s="14">
        <v>41785.244201388887</v>
      </c>
      <c r="M269" t="b">
        <v>1</v>
      </c>
      <c r="N269">
        <v>165</v>
      </c>
      <c r="O269" t="b">
        <v>1</v>
      </c>
      <c r="P269" t="s">
        <v>8269</v>
      </c>
      <c r="Q269" s="5">
        <f t="shared" si="8"/>
        <v>131.62883248730967</v>
      </c>
      <c r="R269" s="6">
        <f t="shared" si="9"/>
        <v>78.578424242424248</v>
      </c>
      <c r="S269" t="s">
        <v>8310</v>
      </c>
      <c r="T269" t="s">
        <v>8315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3">
        <v>40853.985856481479</v>
      </c>
      <c r="L270" s="14">
        <v>40808.944189814814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8"/>
        <v>111.4</v>
      </c>
      <c r="R270" s="6">
        <f t="shared" si="9"/>
        <v>50.18018018018018</v>
      </c>
      <c r="S270" t="s">
        <v>8310</v>
      </c>
      <c r="T270" t="s">
        <v>8315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3">
        <v>42787.988680555551</v>
      </c>
      <c r="L271" s="14"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5">
        <f t="shared" si="8"/>
        <v>147.23376999999999</v>
      </c>
      <c r="R271" s="6">
        <f t="shared" si="9"/>
        <v>92.251735588972423</v>
      </c>
      <c r="S271" t="s">
        <v>8310</v>
      </c>
      <c r="T271" t="s">
        <v>8315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3">
        <v>40687.958333333328</v>
      </c>
      <c r="L272" s="14">
        <v>40637.658217592594</v>
      </c>
      <c r="M272" t="b">
        <v>1</v>
      </c>
      <c r="N272">
        <v>61</v>
      </c>
      <c r="O272" t="b">
        <v>1</v>
      </c>
      <c r="P272" t="s">
        <v>8269</v>
      </c>
      <c r="Q272" s="5">
        <f t="shared" si="8"/>
        <v>152.60869565217391</v>
      </c>
      <c r="R272" s="6">
        <f t="shared" si="9"/>
        <v>57.540983606557376</v>
      </c>
      <c r="S272" t="s">
        <v>8310</v>
      </c>
      <c r="T272" t="s">
        <v>8315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3">
        <v>41641.125</v>
      </c>
      <c r="L273" s="14">
        <v>41611.891909722217</v>
      </c>
      <c r="M273" t="b">
        <v>1</v>
      </c>
      <c r="N273">
        <v>287</v>
      </c>
      <c r="O273" t="b">
        <v>1</v>
      </c>
      <c r="P273" t="s">
        <v>8269</v>
      </c>
      <c r="Q273" s="5">
        <f t="shared" si="8"/>
        <v>104.67999999999999</v>
      </c>
      <c r="R273" s="6">
        <f t="shared" si="9"/>
        <v>109.42160278745645</v>
      </c>
      <c r="S273" t="s">
        <v>8310</v>
      </c>
      <c r="T273" t="s">
        <v>8315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3">
        <v>40296.575694444444</v>
      </c>
      <c r="L274" s="14">
        <v>40235.692025462959</v>
      </c>
      <c r="M274" t="b">
        <v>1</v>
      </c>
      <c r="N274">
        <v>65</v>
      </c>
      <c r="O274" t="b">
        <v>1</v>
      </c>
      <c r="P274" t="s">
        <v>8269</v>
      </c>
      <c r="Q274" s="5">
        <f t="shared" si="8"/>
        <v>177.43366666666668</v>
      </c>
      <c r="R274" s="6">
        <f t="shared" si="9"/>
        <v>81.892461538461546</v>
      </c>
      <c r="S274" t="s">
        <v>8310</v>
      </c>
      <c r="T274" t="s">
        <v>8315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3">
        <v>40727.29011574074</v>
      </c>
      <c r="L275" s="14">
        <v>40697.29011574074</v>
      </c>
      <c r="M275" t="b">
        <v>1</v>
      </c>
      <c r="N275">
        <v>118</v>
      </c>
      <c r="O275" t="b">
        <v>1</v>
      </c>
      <c r="P275" t="s">
        <v>8269</v>
      </c>
      <c r="Q275" s="5">
        <f t="shared" si="8"/>
        <v>107.7758</v>
      </c>
      <c r="R275" s="6">
        <f t="shared" si="9"/>
        <v>45.667711864406776</v>
      </c>
      <c r="S275" t="s">
        <v>8310</v>
      </c>
      <c r="T275" t="s">
        <v>8315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3">
        <v>41004.082638888889</v>
      </c>
      <c r="L276" s="14">
        <v>40969.704039351847</v>
      </c>
      <c r="M276" t="b">
        <v>1</v>
      </c>
      <c r="N276">
        <v>113</v>
      </c>
      <c r="O276" t="b">
        <v>1</v>
      </c>
      <c r="P276" t="s">
        <v>8269</v>
      </c>
      <c r="Q276" s="5">
        <f t="shared" si="8"/>
        <v>156</v>
      </c>
      <c r="R276" s="6">
        <f t="shared" si="9"/>
        <v>55.221238938053098</v>
      </c>
      <c r="S276" t="s">
        <v>8310</v>
      </c>
      <c r="T276" t="s">
        <v>8315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3">
        <v>41222.865347222221</v>
      </c>
      <c r="L277" s="14">
        <v>41192.823680555557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8"/>
        <v>108.395</v>
      </c>
      <c r="R277" s="6">
        <f t="shared" si="9"/>
        <v>65.298192771084331</v>
      </c>
      <c r="S277" t="s">
        <v>8310</v>
      </c>
      <c r="T277" t="s">
        <v>8315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3">
        <v>41026.831874999996</v>
      </c>
      <c r="L278" s="14">
        <v>40966.873541666668</v>
      </c>
      <c r="M278" t="b">
        <v>1</v>
      </c>
      <c r="N278">
        <v>62</v>
      </c>
      <c r="O278" t="b">
        <v>1</v>
      </c>
      <c r="P278" t="s">
        <v>8269</v>
      </c>
      <c r="Q278" s="5">
        <f t="shared" si="8"/>
        <v>147.6</v>
      </c>
      <c r="R278" s="6">
        <f t="shared" si="9"/>
        <v>95.225806451612897</v>
      </c>
      <c r="S278" t="s">
        <v>8310</v>
      </c>
      <c r="T278" t="s">
        <v>8315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3">
        <v>42147.68309027778</v>
      </c>
      <c r="L279" s="14">
        <v>42117.68309027778</v>
      </c>
      <c r="M279" t="b">
        <v>1</v>
      </c>
      <c r="N279">
        <v>951</v>
      </c>
      <c r="O279" t="b">
        <v>1</v>
      </c>
      <c r="P279" t="s">
        <v>8269</v>
      </c>
      <c r="Q279" s="5">
        <f t="shared" si="8"/>
        <v>110.38153846153847</v>
      </c>
      <c r="R279" s="6">
        <f t="shared" si="9"/>
        <v>75.444794952681391</v>
      </c>
      <c r="S279" t="s">
        <v>8310</v>
      </c>
      <c r="T279" t="s">
        <v>8315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3">
        <v>41193.832627314812</v>
      </c>
      <c r="L280" s="14">
        <v>41163.832627314812</v>
      </c>
      <c r="M280" t="b">
        <v>1</v>
      </c>
      <c r="N280">
        <v>415</v>
      </c>
      <c r="O280" t="b">
        <v>1</v>
      </c>
      <c r="P280" t="s">
        <v>8269</v>
      </c>
      <c r="Q280" s="5">
        <f t="shared" si="8"/>
        <v>150.34814814814814</v>
      </c>
      <c r="R280" s="6">
        <f t="shared" si="9"/>
        <v>97.816867469879512</v>
      </c>
      <c r="S280" t="s">
        <v>8310</v>
      </c>
      <c r="T280" t="s">
        <v>8315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3">
        <v>42792.875694444439</v>
      </c>
      <c r="L281" s="14">
        <v>42759.035833333335</v>
      </c>
      <c r="M281" t="b">
        <v>1</v>
      </c>
      <c r="N281">
        <v>305</v>
      </c>
      <c r="O281" t="b">
        <v>1</v>
      </c>
      <c r="P281" t="s">
        <v>8269</v>
      </c>
      <c r="Q281" s="5">
        <f t="shared" si="8"/>
        <v>157.31829411764707</v>
      </c>
      <c r="R281" s="6">
        <f t="shared" si="9"/>
        <v>87.685606557377056</v>
      </c>
      <c r="S281" t="s">
        <v>8310</v>
      </c>
      <c r="T281" t="s">
        <v>8315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3">
        <v>41789.382349537038</v>
      </c>
      <c r="L282" s="14">
        <v>41744.382349537038</v>
      </c>
      <c r="M282" t="b">
        <v>1</v>
      </c>
      <c r="N282">
        <v>2139</v>
      </c>
      <c r="O282" t="b">
        <v>1</v>
      </c>
      <c r="P282" t="s">
        <v>8269</v>
      </c>
      <c r="Q282" s="5">
        <f t="shared" si="8"/>
        <v>156.14400000000001</v>
      </c>
      <c r="R282" s="6">
        <f t="shared" si="9"/>
        <v>54.748948106591868</v>
      </c>
      <c r="S282" t="s">
        <v>8310</v>
      </c>
      <c r="T282" t="s">
        <v>8315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3">
        <v>40035.601388888885</v>
      </c>
      <c r="L283" s="14">
        <v>39949.955011574071</v>
      </c>
      <c r="M283" t="b">
        <v>1</v>
      </c>
      <c r="N283">
        <v>79</v>
      </c>
      <c r="O283" t="b">
        <v>1</v>
      </c>
      <c r="P283" t="s">
        <v>8269</v>
      </c>
      <c r="Q283" s="5">
        <f t="shared" si="8"/>
        <v>120.58763636363636</v>
      </c>
      <c r="R283" s="6">
        <f t="shared" si="9"/>
        <v>83.953417721518989</v>
      </c>
      <c r="S283" t="s">
        <v>8310</v>
      </c>
      <c r="T283" t="s">
        <v>8315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3">
        <v>40231.708333333328</v>
      </c>
      <c r="L284" s="14">
        <v>40194.711712962962</v>
      </c>
      <c r="M284" t="b">
        <v>1</v>
      </c>
      <c r="N284">
        <v>179</v>
      </c>
      <c r="O284" t="b">
        <v>1</v>
      </c>
      <c r="P284" t="s">
        <v>8269</v>
      </c>
      <c r="Q284" s="5">
        <f t="shared" si="8"/>
        <v>101.18888888888888</v>
      </c>
      <c r="R284" s="6">
        <f t="shared" si="9"/>
        <v>254.38547486033519</v>
      </c>
      <c r="S284" t="s">
        <v>8310</v>
      </c>
      <c r="T284" t="s">
        <v>8315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3">
        <v>40694.999305555553</v>
      </c>
      <c r="L285" s="14">
        <v>40675.501666666663</v>
      </c>
      <c r="M285" t="b">
        <v>1</v>
      </c>
      <c r="N285">
        <v>202</v>
      </c>
      <c r="O285" t="b">
        <v>1</v>
      </c>
      <c r="P285" t="s">
        <v>8269</v>
      </c>
      <c r="Q285" s="5">
        <f t="shared" si="8"/>
        <v>114.27249999999999</v>
      </c>
      <c r="R285" s="6">
        <f t="shared" si="9"/>
        <v>101.8269801980198</v>
      </c>
      <c r="S285" t="s">
        <v>8310</v>
      </c>
      <c r="T285" t="s">
        <v>8315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3">
        <v>40929.529861111107</v>
      </c>
      <c r="L286" s="14">
        <v>40904.529861111107</v>
      </c>
      <c r="M286" t="b">
        <v>1</v>
      </c>
      <c r="N286">
        <v>760</v>
      </c>
      <c r="O286" t="b">
        <v>1</v>
      </c>
      <c r="P286" t="s">
        <v>8269</v>
      </c>
      <c r="Q286" s="5">
        <f t="shared" si="8"/>
        <v>104.62615</v>
      </c>
      <c r="R286" s="6">
        <f t="shared" si="9"/>
        <v>55.066394736842106</v>
      </c>
      <c r="S286" t="s">
        <v>8310</v>
      </c>
      <c r="T286" t="s">
        <v>8315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3">
        <v>41536.547777777778</v>
      </c>
      <c r="L287" s="14">
        <v>41506.547777777778</v>
      </c>
      <c r="M287" t="b">
        <v>1</v>
      </c>
      <c r="N287">
        <v>563</v>
      </c>
      <c r="O287" t="b">
        <v>1</v>
      </c>
      <c r="P287" t="s">
        <v>8269</v>
      </c>
      <c r="Q287" s="5">
        <f t="shared" si="8"/>
        <v>228.82507142857142</v>
      </c>
      <c r="R287" s="6">
        <f t="shared" si="9"/>
        <v>56.901438721136763</v>
      </c>
      <c r="S287" t="s">
        <v>8310</v>
      </c>
      <c r="T287" t="s">
        <v>8315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3">
        <v>41358.566249999996</v>
      </c>
      <c r="L288" s="14">
        <v>41313.607916666668</v>
      </c>
      <c r="M288" t="b">
        <v>1</v>
      </c>
      <c r="N288">
        <v>135</v>
      </c>
      <c r="O288" t="b">
        <v>1</v>
      </c>
      <c r="P288" t="s">
        <v>8269</v>
      </c>
      <c r="Q288" s="5">
        <f t="shared" si="8"/>
        <v>109.15333333333332</v>
      </c>
      <c r="R288" s="6">
        <f t="shared" si="9"/>
        <v>121.28148148148148</v>
      </c>
      <c r="S288" t="s">
        <v>8310</v>
      </c>
      <c r="T288" t="s">
        <v>8315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3">
        <v>41214.958333333328</v>
      </c>
      <c r="L289" s="14">
        <v>41184.069652777776</v>
      </c>
      <c r="M289" t="b">
        <v>1</v>
      </c>
      <c r="N289">
        <v>290</v>
      </c>
      <c r="O289" t="b">
        <v>1</v>
      </c>
      <c r="P289" t="s">
        <v>8269</v>
      </c>
      <c r="Q289" s="5">
        <f t="shared" si="8"/>
        <v>176.29999999999998</v>
      </c>
      <c r="R289" s="6">
        <f t="shared" si="9"/>
        <v>91.189655172413794</v>
      </c>
      <c r="S289" t="s">
        <v>8310</v>
      </c>
      <c r="T289" t="s">
        <v>8315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3">
        <v>41085.960567129623</v>
      </c>
      <c r="L290" s="14">
        <v>41050.960567129623</v>
      </c>
      <c r="M290" t="b">
        <v>1</v>
      </c>
      <c r="N290">
        <v>447</v>
      </c>
      <c r="O290" t="b">
        <v>1</v>
      </c>
      <c r="P290" t="s">
        <v>8269</v>
      </c>
      <c r="Q290" s="5">
        <f t="shared" si="8"/>
        <v>103.21061999999999</v>
      </c>
      <c r="R290" s="6">
        <f t="shared" si="9"/>
        <v>115.44812080536913</v>
      </c>
      <c r="S290" t="s">
        <v>8310</v>
      </c>
      <c r="T290" t="s">
        <v>8315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3">
        <v>41580.248078703698</v>
      </c>
      <c r="L291" s="14">
        <v>41550.248078703698</v>
      </c>
      <c r="M291" t="b">
        <v>1</v>
      </c>
      <c r="N291">
        <v>232</v>
      </c>
      <c r="O291" t="b">
        <v>1</v>
      </c>
      <c r="P291" t="s">
        <v>8269</v>
      </c>
      <c r="Q291" s="5">
        <f t="shared" si="8"/>
        <v>104.82000000000001</v>
      </c>
      <c r="R291" s="6">
        <f t="shared" si="9"/>
        <v>67.771551724137936</v>
      </c>
      <c r="S291" t="s">
        <v>8310</v>
      </c>
      <c r="T291" t="s">
        <v>8315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3">
        <v>40576.124305555553</v>
      </c>
      <c r="L292" s="14">
        <v>40526.160844907405</v>
      </c>
      <c r="M292" t="b">
        <v>1</v>
      </c>
      <c r="N292">
        <v>168</v>
      </c>
      <c r="O292" t="b">
        <v>1</v>
      </c>
      <c r="P292" t="s">
        <v>8269</v>
      </c>
      <c r="Q292" s="5">
        <f t="shared" si="8"/>
        <v>106.68444444444445</v>
      </c>
      <c r="R292" s="6">
        <f t="shared" si="9"/>
        <v>28.576190476190476</v>
      </c>
      <c r="S292" t="s">
        <v>8310</v>
      </c>
      <c r="T292" t="s">
        <v>8315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3">
        <v>41394.792361111111</v>
      </c>
      <c r="L293" s="14">
        <v>41376.560717592591</v>
      </c>
      <c r="M293" t="b">
        <v>1</v>
      </c>
      <c r="N293">
        <v>128</v>
      </c>
      <c r="O293" t="b">
        <v>1</v>
      </c>
      <c r="P293" t="s">
        <v>8269</v>
      </c>
      <c r="Q293" s="5">
        <f t="shared" si="8"/>
        <v>120.02</v>
      </c>
      <c r="R293" s="6">
        <f t="shared" si="9"/>
        <v>46.8828125</v>
      </c>
      <c r="S293" t="s">
        <v>8310</v>
      </c>
      <c r="T293" t="s">
        <v>8315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3">
        <v>40844.957638888889</v>
      </c>
      <c r="L294" s="14">
        <v>40812.594895833332</v>
      </c>
      <c r="M294" t="b">
        <v>1</v>
      </c>
      <c r="N294">
        <v>493</v>
      </c>
      <c r="O294" t="b">
        <v>1</v>
      </c>
      <c r="P294" t="s">
        <v>8269</v>
      </c>
      <c r="Q294" s="5">
        <f t="shared" si="8"/>
        <v>101.50693333333334</v>
      </c>
      <c r="R294" s="6">
        <f t="shared" si="9"/>
        <v>154.42231237322514</v>
      </c>
      <c r="S294" t="s">
        <v>8310</v>
      </c>
      <c r="T294" t="s">
        <v>8315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3">
        <v>41749.459652777776</v>
      </c>
      <c r="L295" s="14">
        <v>41719.459652777776</v>
      </c>
      <c r="M295" t="b">
        <v>1</v>
      </c>
      <c r="N295">
        <v>131</v>
      </c>
      <c r="O295" t="b">
        <v>1</v>
      </c>
      <c r="P295" t="s">
        <v>8269</v>
      </c>
      <c r="Q295" s="5">
        <f t="shared" si="8"/>
        <v>101.38461538461539</v>
      </c>
      <c r="R295" s="6">
        <f t="shared" si="9"/>
        <v>201.22137404580153</v>
      </c>
      <c r="S295" t="s">
        <v>8310</v>
      </c>
      <c r="T295" t="s">
        <v>8315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3">
        <v>40378.458333333328</v>
      </c>
      <c r="L296" s="14">
        <v>40342.876087962963</v>
      </c>
      <c r="M296" t="b">
        <v>1</v>
      </c>
      <c r="N296">
        <v>50</v>
      </c>
      <c r="O296" t="b">
        <v>1</v>
      </c>
      <c r="P296" t="s">
        <v>8269</v>
      </c>
      <c r="Q296" s="5">
        <f t="shared" si="8"/>
        <v>100</v>
      </c>
      <c r="R296" s="6">
        <f t="shared" si="9"/>
        <v>100</v>
      </c>
      <c r="S296" t="s">
        <v>8310</v>
      </c>
      <c r="T296" t="s">
        <v>8315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3">
        <v>41578.791666666664</v>
      </c>
      <c r="L297" s="14">
        <v>41518.796400462961</v>
      </c>
      <c r="M297" t="b">
        <v>1</v>
      </c>
      <c r="N297">
        <v>665</v>
      </c>
      <c r="O297" t="b">
        <v>1</v>
      </c>
      <c r="P297" t="s">
        <v>8269</v>
      </c>
      <c r="Q297" s="5">
        <f t="shared" si="8"/>
        <v>133.10911999999999</v>
      </c>
      <c r="R297" s="6">
        <f t="shared" si="9"/>
        <v>100.08204511278196</v>
      </c>
      <c r="S297" t="s">
        <v>8310</v>
      </c>
      <c r="T297" t="s">
        <v>8315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3">
        <v>41159.267164351848</v>
      </c>
      <c r="L298" s="14">
        <v>41134.267164351848</v>
      </c>
      <c r="M298" t="b">
        <v>1</v>
      </c>
      <c r="N298">
        <v>129</v>
      </c>
      <c r="O298" t="b">
        <v>1</v>
      </c>
      <c r="P298" t="s">
        <v>8269</v>
      </c>
      <c r="Q298" s="5">
        <f t="shared" si="8"/>
        <v>118.72620000000001</v>
      </c>
      <c r="R298" s="6">
        <f t="shared" si="9"/>
        <v>230.08953488372092</v>
      </c>
      <c r="S298" t="s">
        <v>8310</v>
      </c>
      <c r="T298" t="s">
        <v>8315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3">
        <v>42124.957638888889</v>
      </c>
      <c r="L299" s="14">
        <v>42089.519687499997</v>
      </c>
      <c r="M299" t="b">
        <v>1</v>
      </c>
      <c r="N299">
        <v>142</v>
      </c>
      <c r="O299" t="b">
        <v>1</v>
      </c>
      <c r="P299" t="s">
        <v>8269</v>
      </c>
      <c r="Q299" s="5">
        <f t="shared" si="8"/>
        <v>100.64</v>
      </c>
      <c r="R299" s="6">
        <f t="shared" si="9"/>
        <v>141.74647887323943</v>
      </c>
      <c r="S299" t="s">
        <v>8310</v>
      </c>
      <c r="T299" t="s">
        <v>8315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3">
        <v>41768.666666666664</v>
      </c>
      <c r="L300" s="14"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5">
        <f t="shared" si="8"/>
        <v>108.93241269841269</v>
      </c>
      <c r="R300" s="6">
        <f t="shared" si="9"/>
        <v>56.344351395730705</v>
      </c>
      <c r="S300" t="s">
        <v>8310</v>
      </c>
      <c r="T300" t="s">
        <v>8315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3">
        <v>40499.058564814812</v>
      </c>
      <c r="L301" s="14">
        <v>40469.016898148147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8"/>
        <v>178.95250000000001</v>
      </c>
      <c r="R301" s="6">
        <f t="shared" si="9"/>
        <v>73.341188524590166</v>
      </c>
      <c r="S301" t="s">
        <v>8310</v>
      </c>
      <c r="T301" t="s">
        <v>8315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3">
        <v>40657.751597222217</v>
      </c>
      <c r="L302" s="14">
        <v>40626.751597222217</v>
      </c>
      <c r="M302" t="b">
        <v>1</v>
      </c>
      <c r="N302">
        <v>298</v>
      </c>
      <c r="O302" t="b">
        <v>1</v>
      </c>
      <c r="P302" t="s">
        <v>8269</v>
      </c>
      <c r="Q302" s="5">
        <f t="shared" si="8"/>
        <v>101.72264</v>
      </c>
      <c r="R302" s="6">
        <f t="shared" si="9"/>
        <v>85.337785234899329</v>
      </c>
      <c r="S302" t="s">
        <v>8310</v>
      </c>
      <c r="T302" t="s">
        <v>8315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3">
        <v>41352.487673611111</v>
      </c>
      <c r="L303" s="14">
        <v>41312.529340277775</v>
      </c>
      <c r="M303" t="b">
        <v>1</v>
      </c>
      <c r="N303">
        <v>251</v>
      </c>
      <c r="O303" t="b">
        <v>1</v>
      </c>
      <c r="P303" t="s">
        <v>8269</v>
      </c>
      <c r="Q303" s="5">
        <f t="shared" si="8"/>
        <v>118.73499999999999</v>
      </c>
      <c r="R303" s="6">
        <f t="shared" si="9"/>
        <v>61.496215139442228</v>
      </c>
      <c r="S303" t="s">
        <v>8310</v>
      </c>
      <c r="T303" t="s">
        <v>8315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3">
        <v>40963.648587962962</v>
      </c>
      <c r="L304" s="14">
        <v>40933.648587962962</v>
      </c>
      <c r="M304" t="b">
        <v>1</v>
      </c>
      <c r="N304">
        <v>108</v>
      </c>
      <c r="O304" t="b">
        <v>1</v>
      </c>
      <c r="P304" t="s">
        <v>8269</v>
      </c>
      <c r="Q304" s="5">
        <f t="shared" si="8"/>
        <v>100.46</v>
      </c>
      <c r="R304" s="6">
        <f t="shared" si="9"/>
        <v>93.018518518518519</v>
      </c>
      <c r="S304" t="s">
        <v>8310</v>
      </c>
      <c r="T304" t="s">
        <v>8315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3">
        <v>41061.862800925919</v>
      </c>
      <c r="L305" s="14">
        <v>41031.862800925919</v>
      </c>
      <c r="M305" t="b">
        <v>1</v>
      </c>
      <c r="N305">
        <v>82</v>
      </c>
      <c r="O305" t="b">
        <v>1</v>
      </c>
      <c r="P305" t="s">
        <v>8269</v>
      </c>
      <c r="Q305" s="5">
        <f t="shared" si="8"/>
        <v>137.46666666666667</v>
      </c>
      <c r="R305" s="6">
        <f t="shared" si="9"/>
        <v>50.292682926829265</v>
      </c>
      <c r="S305" t="s">
        <v>8310</v>
      </c>
      <c r="T305" t="s">
        <v>8315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3">
        <v>41152.875</v>
      </c>
      <c r="L306" s="14">
        <v>41113.88653935185</v>
      </c>
      <c r="M306" t="b">
        <v>1</v>
      </c>
      <c r="N306">
        <v>74</v>
      </c>
      <c r="O306" t="b">
        <v>1</v>
      </c>
      <c r="P306" t="s">
        <v>8269</v>
      </c>
      <c r="Q306" s="5">
        <f t="shared" si="8"/>
        <v>231.64705882352939</v>
      </c>
      <c r="R306" s="6">
        <f t="shared" si="9"/>
        <v>106.43243243243244</v>
      </c>
      <c r="S306" t="s">
        <v>8310</v>
      </c>
      <c r="T306" t="s">
        <v>8315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3">
        <v>40978.421863425923</v>
      </c>
      <c r="L307" s="14">
        <v>40948.421863425923</v>
      </c>
      <c r="M307" t="b">
        <v>1</v>
      </c>
      <c r="N307">
        <v>189</v>
      </c>
      <c r="O307" t="b">
        <v>1</v>
      </c>
      <c r="P307" t="s">
        <v>8269</v>
      </c>
      <c r="Q307" s="5">
        <f t="shared" si="8"/>
        <v>130.33333333333331</v>
      </c>
      <c r="R307" s="6">
        <f t="shared" si="9"/>
        <v>51.719576719576722</v>
      </c>
      <c r="S307" t="s">
        <v>8310</v>
      </c>
      <c r="T307" t="s">
        <v>8315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3">
        <v>41353.587187499994</v>
      </c>
      <c r="L308" s="14">
        <v>41333.628854166665</v>
      </c>
      <c r="M308" t="b">
        <v>1</v>
      </c>
      <c r="N308">
        <v>80</v>
      </c>
      <c r="O308" t="b">
        <v>1</v>
      </c>
      <c r="P308" t="s">
        <v>8269</v>
      </c>
      <c r="Q308" s="5">
        <f t="shared" si="8"/>
        <v>292.89999999999998</v>
      </c>
      <c r="R308" s="6">
        <f t="shared" si="9"/>
        <v>36.612499999999997</v>
      </c>
      <c r="S308" t="s">
        <v>8310</v>
      </c>
      <c r="T308" t="s">
        <v>8315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3">
        <v>41312.736122685186</v>
      </c>
      <c r="L309" s="14">
        <v>41282.736122685186</v>
      </c>
      <c r="M309" t="b">
        <v>1</v>
      </c>
      <c r="N309">
        <v>576</v>
      </c>
      <c r="O309" t="b">
        <v>1</v>
      </c>
      <c r="P309" t="s">
        <v>8269</v>
      </c>
      <c r="Q309" s="5">
        <f t="shared" si="8"/>
        <v>111.31818181818183</v>
      </c>
      <c r="R309" s="6">
        <f t="shared" si="9"/>
        <v>42.517361111111114</v>
      </c>
      <c r="S309" t="s">
        <v>8310</v>
      </c>
      <c r="T309" t="s">
        <v>8315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3">
        <v>40612.486226851848</v>
      </c>
      <c r="L310" s="14">
        <v>40567.486226851848</v>
      </c>
      <c r="M310" t="b">
        <v>1</v>
      </c>
      <c r="N310">
        <v>202</v>
      </c>
      <c r="O310" t="b">
        <v>1</v>
      </c>
      <c r="P310" t="s">
        <v>8269</v>
      </c>
      <c r="Q310" s="5">
        <f t="shared" si="8"/>
        <v>105.56666666666668</v>
      </c>
      <c r="R310" s="6">
        <f t="shared" si="9"/>
        <v>62.712871287128714</v>
      </c>
      <c r="S310" t="s">
        <v>8310</v>
      </c>
      <c r="T310" t="s">
        <v>8315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3">
        <v>41155.543217592589</v>
      </c>
      <c r="L311" s="14">
        <v>41134.543217592589</v>
      </c>
      <c r="M311" t="b">
        <v>1</v>
      </c>
      <c r="N311">
        <v>238</v>
      </c>
      <c r="O311" t="b">
        <v>1</v>
      </c>
      <c r="P311" t="s">
        <v>8269</v>
      </c>
      <c r="Q311" s="5">
        <f t="shared" si="8"/>
        <v>118.94444444444446</v>
      </c>
      <c r="R311" s="6">
        <f t="shared" si="9"/>
        <v>89.957983193277315</v>
      </c>
      <c r="S311" t="s">
        <v>8310</v>
      </c>
      <c r="T311" t="s">
        <v>8315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3">
        <v>40835.875</v>
      </c>
      <c r="L312" s="14">
        <v>40820.974803240737</v>
      </c>
      <c r="M312" t="b">
        <v>1</v>
      </c>
      <c r="N312">
        <v>36</v>
      </c>
      <c r="O312" t="b">
        <v>1</v>
      </c>
      <c r="P312" t="s">
        <v>8269</v>
      </c>
      <c r="Q312" s="5">
        <f t="shared" si="8"/>
        <v>104.129</v>
      </c>
      <c r="R312" s="6">
        <f t="shared" si="9"/>
        <v>28.924722222222222</v>
      </c>
      <c r="S312" t="s">
        <v>8310</v>
      </c>
      <c r="T312" t="s">
        <v>8315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3">
        <v>40909.124305555553</v>
      </c>
      <c r="L313" s="14">
        <v>40868.011481481481</v>
      </c>
      <c r="M313" t="b">
        <v>1</v>
      </c>
      <c r="N313">
        <v>150</v>
      </c>
      <c r="O313" t="b">
        <v>1</v>
      </c>
      <c r="P313" t="s">
        <v>8269</v>
      </c>
      <c r="Q313" s="5">
        <f t="shared" si="8"/>
        <v>104.10165000000001</v>
      </c>
      <c r="R313" s="6">
        <f t="shared" si="9"/>
        <v>138.8022</v>
      </c>
      <c r="S313" t="s">
        <v>8310</v>
      </c>
      <c r="T313" t="s">
        <v>8315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3">
        <v>41378.669351851851</v>
      </c>
      <c r="L314" s="14">
        <v>41348.669351851851</v>
      </c>
      <c r="M314" t="b">
        <v>1</v>
      </c>
      <c r="N314">
        <v>146</v>
      </c>
      <c r="O314" t="b">
        <v>1</v>
      </c>
      <c r="P314" t="s">
        <v>8269</v>
      </c>
      <c r="Q314" s="5">
        <f t="shared" si="8"/>
        <v>111.87499999999999</v>
      </c>
      <c r="R314" s="6">
        <f t="shared" si="9"/>
        <v>61.301369863013697</v>
      </c>
      <c r="S314" t="s">
        <v>8310</v>
      </c>
      <c r="T314" t="s">
        <v>8315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3">
        <v>40401.457638888889</v>
      </c>
      <c r="L315" s="14">
        <v>40357.019606481481</v>
      </c>
      <c r="M315" t="b">
        <v>1</v>
      </c>
      <c r="N315">
        <v>222</v>
      </c>
      <c r="O315" t="b">
        <v>1</v>
      </c>
      <c r="P315" t="s">
        <v>8269</v>
      </c>
      <c r="Q315" s="5">
        <f t="shared" si="8"/>
        <v>104.73529411764706</v>
      </c>
      <c r="R315" s="6">
        <f t="shared" si="9"/>
        <v>80.202702702702709</v>
      </c>
      <c r="S315" t="s">
        <v>8310</v>
      </c>
      <c r="T315" t="s">
        <v>8315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3">
        <v>41334.624861111108</v>
      </c>
      <c r="L316" s="14">
        <v>41304.624861111108</v>
      </c>
      <c r="M316" t="b">
        <v>1</v>
      </c>
      <c r="N316">
        <v>120</v>
      </c>
      <c r="O316" t="b">
        <v>1</v>
      </c>
      <c r="P316" t="s">
        <v>8269</v>
      </c>
      <c r="Q316" s="5">
        <f t="shared" si="8"/>
        <v>385.15000000000003</v>
      </c>
      <c r="R316" s="6">
        <f t="shared" si="9"/>
        <v>32.095833333333331</v>
      </c>
      <c r="S316" t="s">
        <v>8310</v>
      </c>
      <c r="T316" t="s">
        <v>8315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3">
        <v>41143.564050925925</v>
      </c>
      <c r="L317" s="14">
        <v>41113.564050925925</v>
      </c>
      <c r="M317" t="b">
        <v>1</v>
      </c>
      <c r="N317">
        <v>126</v>
      </c>
      <c r="O317" t="b">
        <v>1</v>
      </c>
      <c r="P317" t="s">
        <v>8269</v>
      </c>
      <c r="Q317" s="5">
        <f t="shared" si="8"/>
        <v>101.248</v>
      </c>
      <c r="R317" s="6">
        <f t="shared" si="9"/>
        <v>200.88888888888889</v>
      </c>
      <c r="S317" t="s">
        <v>8310</v>
      </c>
      <c r="T317" t="s">
        <v>8315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3">
        <v>41983.999305555553</v>
      </c>
      <c r="L318" s="14">
        <v>41950.715243055551</v>
      </c>
      <c r="M318" t="b">
        <v>1</v>
      </c>
      <c r="N318">
        <v>158</v>
      </c>
      <c r="O318" t="b">
        <v>1</v>
      </c>
      <c r="P318" t="s">
        <v>8269</v>
      </c>
      <c r="Q318" s="5">
        <f t="shared" si="8"/>
        <v>113.77333333333333</v>
      </c>
      <c r="R318" s="6">
        <f t="shared" si="9"/>
        <v>108.01265822784811</v>
      </c>
      <c r="S318" t="s">
        <v>8310</v>
      </c>
      <c r="T318" t="s">
        <v>8315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3">
        <v>41619.468553240738</v>
      </c>
      <c r="L319" s="14">
        <v>41589.468553240738</v>
      </c>
      <c r="M319" t="b">
        <v>1</v>
      </c>
      <c r="N319">
        <v>316</v>
      </c>
      <c r="O319" t="b">
        <v>1</v>
      </c>
      <c r="P319" t="s">
        <v>8269</v>
      </c>
      <c r="Q319" s="5">
        <f t="shared" si="8"/>
        <v>100.80333333333333</v>
      </c>
      <c r="R319" s="6">
        <f t="shared" si="9"/>
        <v>95.699367088607602</v>
      </c>
      <c r="S319" t="s">
        <v>8310</v>
      </c>
      <c r="T319" t="s">
        <v>8315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3">
        <v>41359.788784722223</v>
      </c>
      <c r="L320" s="14">
        <v>41329.830451388887</v>
      </c>
      <c r="M320" t="b">
        <v>1</v>
      </c>
      <c r="N320">
        <v>284</v>
      </c>
      <c r="O320" t="b">
        <v>1</v>
      </c>
      <c r="P320" t="s">
        <v>8269</v>
      </c>
      <c r="Q320" s="5">
        <f t="shared" si="8"/>
        <v>283.32</v>
      </c>
      <c r="R320" s="6">
        <f t="shared" si="9"/>
        <v>49.880281690140848</v>
      </c>
      <c r="S320" t="s">
        <v>8310</v>
      </c>
      <c r="T320" t="s">
        <v>8315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3">
        <v>40211.124305555553</v>
      </c>
      <c r="L321" s="14">
        <v>40123.629965277774</v>
      </c>
      <c r="M321" t="b">
        <v>1</v>
      </c>
      <c r="N321">
        <v>51</v>
      </c>
      <c r="O321" t="b">
        <v>1</v>
      </c>
      <c r="P321" t="s">
        <v>8269</v>
      </c>
      <c r="Q321" s="5">
        <f t="shared" si="8"/>
        <v>112.68</v>
      </c>
      <c r="R321" s="6">
        <f t="shared" si="9"/>
        <v>110.47058823529412</v>
      </c>
      <c r="S321" t="s">
        <v>8310</v>
      </c>
      <c r="T321" t="s">
        <v>8315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3">
        <v>42360.749999999993</v>
      </c>
      <c r="L322" s="14">
        <v>42331.34297453703</v>
      </c>
      <c r="M322" t="b">
        <v>1</v>
      </c>
      <c r="N322">
        <v>158</v>
      </c>
      <c r="O322" t="b">
        <v>1</v>
      </c>
      <c r="P322" t="s">
        <v>8269</v>
      </c>
      <c r="Q322" s="5">
        <f t="shared" si="8"/>
        <v>106.58000000000001</v>
      </c>
      <c r="R322" s="6">
        <f t="shared" si="9"/>
        <v>134.91139240506328</v>
      </c>
      <c r="S322" t="s">
        <v>8310</v>
      </c>
      <c r="T322" t="s">
        <v>8315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3">
        <v>42682.279930555553</v>
      </c>
      <c r="L323" s="14">
        <v>42647.238263888888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10">(E323/D323)*100</f>
        <v>102.66285714285715</v>
      </c>
      <c r="R323" s="6">
        <f t="shared" ref="R323:R386" si="11">E323/N323</f>
        <v>106.62314540059347</v>
      </c>
      <c r="S323" t="s">
        <v>8310</v>
      </c>
      <c r="T323" t="s">
        <v>8315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3">
        <v>42503.361666666664</v>
      </c>
      <c r="L324" s="14">
        <v>42473.361666666664</v>
      </c>
      <c r="M324" t="b">
        <v>1</v>
      </c>
      <c r="N324">
        <v>186</v>
      </c>
      <c r="O324" t="b">
        <v>1</v>
      </c>
      <c r="P324" t="s">
        <v>8269</v>
      </c>
      <c r="Q324" s="5">
        <f t="shared" si="10"/>
        <v>107.91200000000001</v>
      </c>
      <c r="R324" s="6">
        <f t="shared" si="11"/>
        <v>145.04301075268816</v>
      </c>
      <c r="S324" t="s">
        <v>8310</v>
      </c>
      <c r="T324" t="s">
        <v>8315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3">
        <v>42725.124305555553</v>
      </c>
      <c r="L325" s="14">
        <v>42697.113032407404</v>
      </c>
      <c r="M325" t="b">
        <v>1</v>
      </c>
      <c r="N325">
        <v>58</v>
      </c>
      <c r="O325" t="b">
        <v>1</v>
      </c>
      <c r="P325" t="s">
        <v>8269</v>
      </c>
      <c r="Q325" s="5">
        <f t="shared" si="10"/>
        <v>123.07407407407408</v>
      </c>
      <c r="R325" s="6">
        <f t="shared" si="11"/>
        <v>114.58620689655173</v>
      </c>
      <c r="S325" t="s">
        <v>8310</v>
      </c>
      <c r="T325" t="s">
        <v>8315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3">
        <v>42217.417916666665</v>
      </c>
      <c r="L326" s="14">
        <v>42184.417916666665</v>
      </c>
      <c r="M326" t="b">
        <v>1</v>
      </c>
      <c r="N326">
        <v>82</v>
      </c>
      <c r="O326" t="b">
        <v>1</v>
      </c>
      <c r="P326" t="s">
        <v>8269</v>
      </c>
      <c r="Q326" s="5">
        <f t="shared" si="10"/>
        <v>101.6</v>
      </c>
      <c r="R326" s="6">
        <f t="shared" si="11"/>
        <v>105.3170731707317</v>
      </c>
      <c r="S326" t="s">
        <v>8310</v>
      </c>
      <c r="T326" t="s">
        <v>8315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3">
        <v>42723.979548611103</v>
      </c>
      <c r="L327" s="14">
        <v>42688.979548611103</v>
      </c>
      <c r="M327" t="b">
        <v>1</v>
      </c>
      <c r="N327">
        <v>736</v>
      </c>
      <c r="O327" t="b">
        <v>1</v>
      </c>
      <c r="P327" t="s">
        <v>8269</v>
      </c>
      <c r="Q327" s="5">
        <f t="shared" si="10"/>
        <v>104.396</v>
      </c>
      <c r="R327" s="6">
        <f t="shared" si="11"/>
        <v>70.921195652173907</v>
      </c>
      <c r="S327" t="s">
        <v>8310</v>
      </c>
      <c r="T327" t="s">
        <v>8315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3">
        <v>42808.747916666667</v>
      </c>
      <c r="L328" s="14"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5">
        <f t="shared" si="10"/>
        <v>112.92973333333333</v>
      </c>
      <c r="R328" s="6">
        <f t="shared" si="11"/>
        <v>147.17167680278018</v>
      </c>
      <c r="S328" t="s">
        <v>8310</v>
      </c>
      <c r="T328" t="s">
        <v>8315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3">
        <v>42085.124999999993</v>
      </c>
      <c r="L329" s="14">
        <v>42058.026956018519</v>
      </c>
      <c r="M329" t="b">
        <v>1</v>
      </c>
      <c r="N329">
        <v>34</v>
      </c>
      <c r="O329" t="b">
        <v>1</v>
      </c>
      <c r="P329" t="s">
        <v>8269</v>
      </c>
      <c r="Q329" s="5">
        <f t="shared" si="10"/>
        <v>136.4</v>
      </c>
      <c r="R329" s="6">
        <f t="shared" si="11"/>
        <v>160.47058823529412</v>
      </c>
      <c r="S329" t="s">
        <v>8310</v>
      </c>
      <c r="T329" t="s">
        <v>8315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3">
        <v>42308.958333333336</v>
      </c>
      <c r="L330" s="14">
        <v>42278.738287037035</v>
      </c>
      <c r="M330" t="b">
        <v>1</v>
      </c>
      <c r="N330">
        <v>498</v>
      </c>
      <c r="O330" t="b">
        <v>1</v>
      </c>
      <c r="P330" t="s">
        <v>8269</v>
      </c>
      <c r="Q330" s="5">
        <f t="shared" si="10"/>
        <v>103.61439999999999</v>
      </c>
      <c r="R330" s="6">
        <f t="shared" si="11"/>
        <v>156.04578313253012</v>
      </c>
      <c r="S330" t="s">
        <v>8310</v>
      </c>
      <c r="T330" t="s">
        <v>8315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3">
        <v>42314.958333333336</v>
      </c>
      <c r="L331" s="14">
        <v>42291.258414351854</v>
      </c>
      <c r="M331" t="b">
        <v>1</v>
      </c>
      <c r="N331">
        <v>167</v>
      </c>
      <c r="O331" t="b">
        <v>1</v>
      </c>
      <c r="P331" t="s">
        <v>8269</v>
      </c>
      <c r="Q331" s="5">
        <f t="shared" si="10"/>
        <v>105.5</v>
      </c>
      <c r="R331" s="6">
        <f t="shared" si="11"/>
        <v>63.17365269461078</v>
      </c>
      <c r="S331" t="s">
        <v>8310</v>
      </c>
      <c r="T331" t="s">
        <v>8315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3">
        <v>41410.957638888889</v>
      </c>
      <c r="L332" s="14">
        <v>41379.307442129626</v>
      </c>
      <c r="M332" t="b">
        <v>1</v>
      </c>
      <c r="N332">
        <v>340</v>
      </c>
      <c r="O332" t="b">
        <v>1</v>
      </c>
      <c r="P332" t="s">
        <v>8269</v>
      </c>
      <c r="Q332" s="5">
        <f t="shared" si="10"/>
        <v>101.82857142857142</v>
      </c>
      <c r="R332" s="6">
        <f t="shared" si="11"/>
        <v>104.82352941176471</v>
      </c>
      <c r="S332" t="s">
        <v>8310</v>
      </c>
      <c r="T332" t="s">
        <v>8315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3">
        <v>42538.373078703698</v>
      </c>
      <c r="L333" s="14">
        <v>42507.373078703698</v>
      </c>
      <c r="M333" t="b">
        <v>1</v>
      </c>
      <c r="N333">
        <v>438</v>
      </c>
      <c r="O333" t="b">
        <v>1</v>
      </c>
      <c r="P333" t="s">
        <v>8269</v>
      </c>
      <c r="Q333" s="5">
        <f t="shared" si="10"/>
        <v>106.60499999999999</v>
      </c>
      <c r="R333" s="6">
        <f t="shared" si="11"/>
        <v>97.356164383561648</v>
      </c>
      <c r="S333" t="s">
        <v>8310</v>
      </c>
      <c r="T333" t="s">
        <v>8315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3">
        <v>42305.124999999993</v>
      </c>
      <c r="L334" s="14">
        <v>42263.471956018511</v>
      </c>
      <c r="M334" t="b">
        <v>1</v>
      </c>
      <c r="N334">
        <v>555</v>
      </c>
      <c r="O334" t="b">
        <v>1</v>
      </c>
      <c r="P334" t="s">
        <v>8269</v>
      </c>
      <c r="Q334" s="5">
        <f t="shared" si="10"/>
        <v>113.015</v>
      </c>
      <c r="R334" s="6">
        <f t="shared" si="11"/>
        <v>203.63063063063063</v>
      </c>
      <c r="S334" t="s">
        <v>8310</v>
      </c>
      <c r="T334" t="s">
        <v>8315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3">
        <v>42467.386469907404</v>
      </c>
      <c r="L335" s="14">
        <v>42437.428136574068</v>
      </c>
      <c r="M335" t="b">
        <v>1</v>
      </c>
      <c r="N335">
        <v>266</v>
      </c>
      <c r="O335" t="b">
        <v>1</v>
      </c>
      <c r="P335" t="s">
        <v>8269</v>
      </c>
      <c r="Q335" s="5">
        <f t="shared" si="10"/>
        <v>125.22750000000001</v>
      </c>
      <c r="R335" s="6">
        <f t="shared" si="11"/>
        <v>188.31203007518798</v>
      </c>
      <c r="S335" t="s">
        <v>8310</v>
      </c>
      <c r="T335" t="s">
        <v>8315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3">
        <v>42139.583333333336</v>
      </c>
      <c r="L336" s="14">
        <v>42101.474039351851</v>
      </c>
      <c r="M336" t="b">
        <v>1</v>
      </c>
      <c r="N336">
        <v>69</v>
      </c>
      <c r="O336" t="b">
        <v>1</v>
      </c>
      <c r="P336" t="s">
        <v>8269</v>
      </c>
      <c r="Q336" s="5">
        <f t="shared" si="10"/>
        <v>101.19</v>
      </c>
      <c r="R336" s="6">
        <f t="shared" si="11"/>
        <v>146.65217391304347</v>
      </c>
      <c r="S336" t="s">
        <v>8310</v>
      </c>
      <c r="T336" t="s">
        <v>8315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3">
        <v>42132.708333333336</v>
      </c>
      <c r="L337" s="14">
        <v>42101.529108796291</v>
      </c>
      <c r="M337" t="b">
        <v>1</v>
      </c>
      <c r="N337">
        <v>80</v>
      </c>
      <c r="O337" t="b">
        <v>1</v>
      </c>
      <c r="P337" t="s">
        <v>8269</v>
      </c>
      <c r="Q337" s="5">
        <f t="shared" si="10"/>
        <v>102.76470588235294</v>
      </c>
      <c r="R337" s="6">
        <f t="shared" si="11"/>
        <v>109.1875</v>
      </c>
      <c r="S337" t="s">
        <v>8310</v>
      </c>
      <c r="T337" t="s">
        <v>8315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3">
        <v>42321.429606481477</v>
      </c>
      <c r="L338" s="14">
        <v>42291.387939814813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10"/>
        <v>116.83911999999998</v>
      </c>
      <c r="R338" s="6">
        <f t="shared" si="11"/>
        <v>59.249046653144013</v>
      </c>
      <c r="S338" t="s">
        <v>8310</v>
      </c>
      <c r="T338" t="s">
        <v>8315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3">
        <v>42076.878564814811</v>
      </c>
      <c r="L339" s="14">
        <v>42046.920231481483</v>
      </c>
      <c r="M339" t="b">
        <v>1</v>
      </c>
      <c r="N339">
        <v>31</v>
      </c>
      <c r="O339" t="b">
        <v>1</v>
      </c>
      <c r="P339" t="s">
        <v>8269</v>
      </c>
      <c r="Q339" s="5">
        <f t="shared" si="10"/>
        <v>101.16833333333335</v>
      </c>
      <c r="R339" s="6">
        <f t="shared" si="11"/>
        <v>97.904838709677421</v>
      </c>
      <c r="S339" t="s">
        <v>8310</v>
      </c>
      <c r="T339" t="s">
        <v>8315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3">
        <v>42615.833333333336</v>
      </c>
      <c r="L340" s="14">
        <v>42559.547337962962</v>
      </c>
      <c r="M340" t="b">
        <v>1</v>
      </c>
      <c r="N340">
        <v>236</v>
      </c>
      <c r="O340" t="b">
        <v>1</v>
      </c>
      <c r="P340" t="s">
        <v>8269</v>
      </c>
      <c r="Q340" s="5">
        <f t="shared" si="10"/>
        <v>110.13360000000002</v>
      </c>
      <c r="R340" s="6">
        <f t="shared" si="11"/>
        <v>70.000169491525426</v>
      </c>
      <c r="S340" t="s">
        <v>8310</v>
      </c>
      <c r="T340" t="s">
        <v>8315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3">
        <v>42123.551712962959</v>
      </c>
      <c r="L341" s="14">
        <v>42093.551712962959</v>
      </c>
      <c r="M341" t="b">
        <v>1</v>
      </c>
      <c r="N341">
        <v>89</v>
      </c>
      <c r="O341" t="b">
        <v>1</v>
      </c>
      <c r="P341" t="s">
        <v>8269</v>
      </c>
      <c r="Q341" s="5">
        <f t="shared" si="10"/>
        <v>108.08333333333333</v>
      </c>
      <c r="R341" s="6">
        <f t="shared" si="11"/>
        <v>72.865168539325836</v>
      </c>
      <c r="S341" t="s">
        <v>8310</v>
      </c>
      <c r="T341" t="s">
        <v>8315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3">
        <v>42802.666666666664</v>
      </c>
      <c r="L342" s="14">
        <v>42772.460729166669</v>
      </c>
      <c r="M342" t="b">
        <v>1</v>
      </c>
      <c r="N342">
        <v>299</v>
      </c>
      <c r="O342" t="b">
        <v>1</v>
      </c>
      <c r="P342" t="s">
        <v>8269</v>
      </c>
      <c r="Q342" s="5">
        <f t="shared" si="10"/>
        <v>125.02285714285715</v>
      </c>
      <c r="R342" s="6">
        <f t="shared" si="11"/>
        <v>146.34782608695653</v>
      </c>
      <c r="S342" t="s">
        <v>8310</v>
      </c>
      <c r="T342" t="s">
        <v>8315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3">
        <v>41912.957638888889</v>
      </c>
      <c r="L343" s="14">
        <v>41894.671273148146</v>
      </c>
      <c r="M343" t="b">
        <v>1</v>
      </c>
      <c r="N343">
        <v>55</v>
      </c>
      <c r="O343" t="b">
        <v>1</v>
      </c>
      <c r="P343" t="s">
        <v>8269</v>
      </c>
      <c r="Q343" s="5">
        <f t="shared" si="10"/>
        <v>106.71428571428572</v>
      </c>
      <c r="R343" s="6">
        <f t="shared" si="11"/>
        <v>67.909090909090907</v>
      </c>
      <c r="S343" t="s">
        <v>8310</v>
      </c>
      <c r="T343" t="s">
        <v>8315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3">
        <v>42489.572511574072</v>
      </c>
      <c r="L344" s="14">
        <v>42459.572511574072</v>
      </c>
      <c r="M344" t="b">
        <v>1</v>
      </c>
      <c r="N344">
        <v>325</v>
      </c>
      <c r="O344" t="b">
        <v>1</v>
      </c>
      <c r="P344" t="s">
        <v>8269</v>
      </c>
      <c r="Q344" s="5">
        <f t="shared" si="10"/>
        <v>100.36639999999998</v>
      </c>
      <c r="R344" s="6">
        <f t="shared" si="11"/>
        <v>169.85083076923075</v>
      </c>
      <c r="S344" t="s">
        <v>8310</v>
      </c>
      <c r="T344" t="s">
        <v>8315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3">
        <v>41956.916666666664</v>
      </c>
      <c r="L345" s="14">
        <v>41926.529456018514</v>
      </c>
      <c r="M345" t="b">
        <v>1</v>
      </c>
      <c r="N345">
        <v>524</v>
      </c>
      <c r="O345" t="b">
        <v>1</v>
      </c>
      <c r="P345" t="s">
        <v>8269</v>
      </c>
      <c r="Q345" s="5">
        <f t="shared" si="10"/>
        <v>102.02863333333335</v>
      </c>
      <c r="R345" s="6">
        <f t="shared" si="11"/>
        <v>58.413339694656486</v>
      </c>
      <c r="S345" t="s">
        <v>8310</v>
      </c>
      <c r="T345" t="s">
        <v>8315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3">
        <v>42155.888888888883</v>
      </c>
      <c r="L346" s="14">
        <v>42111.762662037036</v>
      </c>
      <c r="M346" t="b">
        <v>1</v>
      </c>
      <c r="N346">
        <v>285</v>
      </c>
      <c r="O346" t="b">
        <v>1</v>
      </c>
      <c r="P346" t="s">
        <v>8269</v>
      </c>
      <c r="Q346" s="5">
        <f t="shared" si="10"/>
        <v>102.08358208955224</v>
      </c>
      <c r="R346" s="6">
        <f t="shared" si="11"/>
        <v>119.99298245614035</v>
      </c>
      <c r="S346" t="s">
        <v>8310</v>
      </c>
      <c r="T346" t="s">
        <v>8315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3">
        <v>42144.735995370364</v>
      </c>
      <c r="L347" s="14">
        <v>42114.735995370364</v>
      </c>
      <c r="M347" t="b">
        <v>1</v>
      </c>
      <c r="N347">
        <v>179</v>
      </c>
      <c r="O347" t="b">
        <v>1</v>
      </c>
      <c r="P347" t="s">
        <v>8269</v>
      </c>
      <c r="Q347" s="5">
        <f t="shared" si="10"/>
        <v>123.27586206896552</v>
      </c>
      <c r="R347" s="6">
        <f t="shared" si="11"/>
        <v>99.860335195530723</v>
      </c>
      <c r="S347" t="s">
        <v>8310</v>
      </c>
      <c r="T347" t="s">
        <v>8315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3">
        <v>42291.291909722218</v>
      </c>
      <c r="L348" s="14">
        <v>42261.291909722218</v>
      </c>
      <c r="M348" t="b">
        <v>1</v>
      </c>
      <c r="N348">
        <v>188</v>
      </c>
      <c r="O348" t="b">
        <v>1</v>
      </c>
      <c r="P348" t="s">
        <v>8269</v>
      </c>
      <c r="Q348" s="5">
        <f t="shared" si="10"/>
        <v>170.28880000000001</v>
      </c>
      <c r="R348" s="6">
        <f t="shared" si="11"/>
        <v>90.579148936170213</v>
      </c>
      <c r="S348" t="s">
        <v>8310</v>
      </c>
      <c r="T348" t="s">
        <v>8315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3">
        <v>42322.32880787037</v>
      </c>
      <c r="L349" s="14">
        <v>42292.287141203698</v>
      </c>
      <c r="M349" t="b">
        <v>1</v>
      </c>
      <c r="N349">
        <v>379</v>
      </c>
      <c r="O349" t="b">
        <v>1</v>
      </c>
      <c r="P349" t="s">
        <v>8269</v>
      </c>
      <c r="Q349" s="5">
        <f t="shared" si="10"/>
        <v>111.59049999999999</v>
      </c>
      <c r="R349" s="6">
        <f t="shared" si="11"/>
        <v>117.77361477572559</v>
      </c>
      <c r="S349" t="s">
        <v>8310</v>
      </c>
      <c r="T349" t="s">
        <v>8315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3">
        <v>42237.378657407404</v>
      </c>
      <c r="L350" s="14">
        <v>42207.378657407404</v>
      </c>
      <c r="M350" t="b">
        <v>1</v>
      </c>
      <c r="N350">
        <v>119</v>
      </c>
      <c r="O350" t="b">
        <v>1</v>
      </c>
      <c r="P350" t="s">
        <v>8269</v>
      </c>
      <c r="Q350" s="5">
        <f t="shared" si="10"/>
        <v>103</v>
      </c>
      <c r="R350" s="6">
        <f t="shared" si="11"/>
        <v>86.554621848739501</v>
      </c>
      <c r="S350" t="s">
        <v>8310</v>
      </c>
      <c r="T350" t="s">
        <v>8315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3">
        <v>42790.290601851848</v>
      </c>
      <c r="L351" s="14">
        <v>42760.290601851848</v>
      </c>
      <c r="M351" t="b">
        <v>1</v>
      </c>
      <c r="N351">
        <v>167</v>
      </c>
      <c r="O351" t="b">
        <v>1</v>
      </c>
      <c r="P351" t="s">
        <v>8269</v>
      </c>
      <c r="Q351" s="5">
        <f t="shared" si="10"/>
        <v>106.63570159857905</v>
      </c>
      <c r="R351" s="6">
        <f t="shared" si="11"/>
        <v>71.899281437125751</v>
      </c>
      <c r="S351" t="s">
        <v>8310</v>
      </c>
      <c r="T351" t="s">
        <v>8315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3">
        <v>42623.957638888889</v>
      </c>
      <c r="L352" s="14">
        <v>42585.857743055552</v>
      </c>
      <c r="M352" t="b">
        <v>1</v>
      </c>
      <c r="N352">
        <v>221</v>
      </c>
      <c r="O352" t="b">
        <v>1</v>
      </c>
      <c r="P352" t="s">
        <v>8269</v>
      </c>
      <c r="Q352" s="5">
        <f t="shared" si="10"/>
        <v>114.75999999999999</v>
      </c>
      <c r="R352" s="6">
        <f t="shared" si="11"/>
        <v>129.81900452488688</v>
      </c>
      <c r="S352" t="s">
        <v>8310</v>
      </c>
      <c r="T352" t="s">
        <v>8315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3">
        <v>42467.714745370373</v>
      </c>
      <c r="L353" s="14">
        <v>42427.75641203703</v>
      </c>
      <c r="M353" t="b">
        <v>1</v>
      </c>
      <c r="N353">
        <v>964</v>
      </c>
      <c r="O353" t="b">
        <v>1</v>
      </c>
      <c r="P353" t="s">
        <v>8269</v>
      </c>
      <c r="Q353" s="5">
        <f t="shared" si="10"/>
        <v>127.34117647058822</v>
      </c>
      <c r="R353" s="6">
        <f t="shared" si="11"/>
        <v>44.912863070539416</v>
      </c>
      <c r="S353" t="s">
        <v>8310</v>
      </c>
      <c r="T353" t="s">
        <v>8315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3">
        <v>41919.959120370368</v>
      </c>
      <c r="L354" s="14">
        <v>41889.959120370368</v>
      </c>
      <c r="M354" t="b">
        <v>1</v>
      </c>
      <c r="N354">
        <v>286</v>
      </c>
      <c r="O354" t="b">
        <v>1</v>
      </c>
      <c r="P354" t="s">
        <v>8269</v>
      </c>
      <c r="Q354" s="5">
        <f t="shared" si="10"/>
        <v>116.56</v>
      </c>
      <c r="R354" s="6">
        <f t="shared" si="11"/>
        <v>40.755244755244753</v>
      </c>
      <c r="S354" t="s">
        <v>8310</v>
      </c>
      <c r="T354" t="s">
        <v>8315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3">
        <v>42327.625219907401</v>
      </c>
      <c r="L355" s="14">
        <v>42297.583553240744</v>
      </c>
      <c r="M355" t="b">
        <v>1</v>
      </c>
      <c r="N355">
        <v>613</v>
      </c>
      <c r="O355" t="b">
        <v>1</v>
      </c>
      <c r="P355" t="s">
        <v>8269</v>
      </c>
      <c r="Q355" s="5">
        <f t="shared" si="10"/>
        <v>108.61819426615318</v>
      </c>
      <c r="R355" s="6">
        <f t="shared" si="11"/>
        <v>103.52394779771615</v>
      </c>
      <c r="S355" t="s">
        <v>8310</v>
      </c>
      <c r="T355" t="s">
        <v>8315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3">
        <v>42468.577789351846</v>
      </c>
      <c r="L356" s="14">
        <v>42438.619456018518</v>
      </c>
      <c r="M356" t="b">
        <v>1</v>
      </c>
      <c r="N356">
        <v>29</v>
      </c>
      <c r="O356" t="b">
        <v>1</v>
      </c>
      <c r="P356" t="s">
        <v>8269</v>
      </c>
      <c r="Q356" s="5">
        <f t="shared" si="10"/>
        <v>103.94285714285714</v>
      </c>
      <c r="R356" s="6">
        <f t="shared" si="11"/>
        <v>125.44827586206897</v>
      </c>
      <c r="S356" t="s">
        <v>8310</v>
      </c>
      <c r="T356" t="s">
        <v>8315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3">
        <v>41974.127245370364</v>
      </c>
      <c r="L357" s="14">
        <v>41943.0855787037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10"/>
        <v>116.25714285714285</v>
      </c>
      <c r="R357" s="6">
        <f t="shared" si="11"/>
        <v>246.60606060606059</v>
      </c>
      <c r="S357" t="s">
        <v>8310</v>
      </c>
      <c r="T357" t="s">
        <v>8315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3">
        <v>42445.553159722222</v>
      </c>
      <c r="L358" s="14">
        <v>42415.594826388886</v>
      </c>
      <c r="M358" t="b">
        <v>1</v>
      </c>
      <c r="N358">
        <v>97</v>
      </c>
      <c r="O358" t="b">
        <v>1</v>
      </c>
      <c r="P358" t="s">
        <v>8269</v>
      </c>
      <c r="Q358" s="5">
        <f t="shared" si="10"/>
        <v>102.69239999999999</v>
      </c>
      <c r="R358" s="6">
        <f t="shared" si="11"/>
        <v>79.401340206185566</v>
      </c>
      <c r="S358" t="s">
        <v>8310</v>
      </c>
      <c r="T358" t="s">
        <v>8315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3">
        <v>42118.01385416666</v>
      </c>
      <c r="L359" s="14">
        <v>42078.01385416666</v>
      </c>
      <c r="M359" t="b">
        <v>1</v>
      </c>
      <c r="N359">
        <v>303</v>
      </c>
      <c r="O359" t="b">
        <v>1</v>
      </c>
      <c r="P359" t="s">
        <v>8269</v>
      </c>
      <c r="Q359" s="5">
        <f t="shared" si="10"/>
        <v>174</v>
      </c>
      <c r="R359" s="6">
        <f t="shared" si="11"/>
        <v>86.138613861386133</v>
      </c>
      <c r="S359" t="s">
        <v>8310</v>
      </c>
      <c r="T359" t="s">
        <v>8315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3">
        <v>42536.416666666664</v>
      </c>
      <c r="L360" s="14">
        <v>42507.651863425919</v>
      </c>
      <c r="M360" t="b">
        <v>1</v>
      </c>
      <c r="N360">
        <v>267</v>
      </c>
      <c r="O360" t="b">
        <v>1</v>
      </c>
      <c r="P360" t="s">
        <v>8269</v>
      </c>
      <c r="Q360" s="5">
        <f t="shared" si="10"/>
        <v>103.08800000000001</v>
      </c>
      <c r="R360" s="6">
        <f t="shared" si="11"/>
        <v>193.04868913857678</v>
      </c>
      <c r="S360" t="s">
        <v>8310</v>
      </c>
      <c r="T360" t="s">
        <v>8315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3">
        <v>41957.008333333331</v>
      </c>
      <c r="L361" s="14">
        <v>41934.86215277778</v>
      </c>
      <c r="M361" t="b">
        <v>1</v>
      </c>
      <c r="N361">
        <v>302</v>
      </c>
      <c r="O361" t="b">
        <v>1</v>
      </c>
      <c r="P361" t="s">
        <v>8269</v>
      </c>
      <c r="Q361" s="5">
        <f t="shared" si="10"/>
        <v>104.85537190082646</v>
      </c>
      <c r="R361" s="6">
        <f t="shared" si="11"/>
        <v>84.023178807947019</v>
      </c>
      <c r="S361" t="s">
        <v>8310</v>
      </c>
      <c r="T361" t="s">
        <v>8315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3">
        <v>42207.924305555549</v>
      </c>
      <c r="L362" s="14">
        <v>42163.689583333333</v>
      </c>
      <c r="M362" t="b">
        <v>0</v>
      </c>
      <c r="N362">
        <v>87</v>
      </c>
      <c r="O362" t="b">
        <v>1</v>
      </c>
      <c r="P362" t="s">
        <v>8269</v>
      </c>
      <c r="Q362" s="5">
        <f t="shared" si="10"/>
        <v>101.375</v>
      </c>
      <c r="R362" s="6">
        <f t="shared" si="11"/>
        <v>139.82758620689654</v>
      </c>
      <c r="S362" t="s">
        <v>8310</v>
      </c>
      <c r="T362" t="s">
        <v>8315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3">
        <v>41965.834560185183</v>
      </c>
      <c r="L363" s="14">
        <v>41935.792893518512</v>
      </c>
      <c r="M363" t="b">
        <v>0</v>
      </c>
      <c r="N363">
        <v>354</v>
      </c>
      <c r="O363" t="b">
        <v>1</v>
      </c>
      <c r="P363" t="s">
        <v>8269</v>
      </c>
      <c r="Q363" s="5">
        <f t="shared" si="10"/>
        <v>111.07699999999998</v>
      </c>
      <c r="R363" s="6">
        <f t="shared" si="11"/>
        <v>109.82189265536722</v>
      </c>
      <c r="S363" t="s">
        <v>8310</v>
      </c>
      <c r="T363" t="s">
        <v>8315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3">
        <v>41858.791666666664</v>
      </c>
      <c r="L364" s="14">
        <v>41837.002210648148</v>
      </c>
      <c r="M364" t="b">
        <v>0</v>
      </c>
      <c r="N364">
        <v>86</v>
      </c>
      <c r="O364" t="b">
        <v>1</v>
      </c>
      <c r="P364" t="s">
        <v>8269</v>
      </c>
      <c r="Q364" s="5">
        <f t="shared" si="10"/>
        <v>124.15933781686496</v>
      </c>
      <c r="R364" s="6">
        <f t="shared" si="11"/>
        <v>139.53488372093022</v>
      </c>
      <c r="S364" t="s">
        <v>8310</v>
      </c>
      <c r="T364" t="s">
        <v>8315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3">
        <v>40300.598611111105</v>
      </c>
      <c r="L365" s="14">
        <v>40255.53629629629</v>
      </c>
      <c r="M365" t="b">
        <v>0</v>
      </c>
      <c r="N365">
        <v>26</v>
      </c>
      <c r="O365" t="b">
        <v>1</v>
      </c>
      <c r="P365" t="s">
        <v>8269</v>
      </c>
      <c r="Q365" s="5">
        <f t="shared" si="10"/>
        <v>101.33333333333334</v>
      </c>
      <c r="R365" s="6">
        <f t="shared" si="11"/>
        <v>347.84615384615387</v>
      </c>
      <c r="S365" t="s">
        <v>8310</v>
      </c>
      <c r="T365" t="s">
        <v>8315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3">
        <v>41810.957638888889</v>
      </c>
      <c r="L366" s="14">
        <v>41780.651296296295</v>
      </c>
      <c r="M366" t="b">
        <v>0</v>
      </c>
      <c r="N366">
        <v>113</v>
      </c>
      <c r="O366" t="b">
        <v>1</v>
      </c>
      <c r="P366" t="s">
        <v>8269</v>
      </c>
      <c r="Q366" s="5">
        <f t="shared" si="10"/>
        <v>110.16142857142856</v>
      </c>
      <c r="R366" s="6">
        <f t="shared" si="11"/>
        <v>68.24159292035398</v>
      </c>
      <c r="S366" t="s">
        <v>8310</v>
      </c>
      <c r="T366" t="s">
        <v>8315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3">
        <v>41698.398136574069</v>
      </c>
      <c r="L367" s="14">
        <v>41668.398136574069</v>
      </c>
      <c r="M367" t="b">
        <v>0</v>
      </c>
      <c r="N367">
        <v>65</v>
      </c>
      <c r="O367" t="b">
        <v>1</v>
      </c>
      <c r="P367" t="s">
        <v>8269</v>
      </c>
      <c r="Q367" s="5">
        <f t="shared" si="10"/>
        <v>103.97333333333334</v>
      </c>
      <c r="R367" s="6">
        <f t="shared" si="11"/>
        <v>239.93846153846152</v>
      </c>
      <c r="S367" t="s">
        <v>8310</v>
      </c>
      <c r="T367" t="s">
        <v>8315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3">
        <v>41049.584699074076</v>
      </c>
      <c r="L368" s="14">
        <v>41019.584699074076</v>
      </c>
      <c r="M368" t="b">
        <v>0</v>
      </c>
      <c r="N368">
        <v>134</v>
      </c>
      <c r="O368" t="b">
        <v>1</v>
      </c>
      <c r="P368" t="s">
        <v>8269</v>
      </c>
      <c r="Q368" s="5">
        <f t="shared" si="10"/>
        <v>101.31578947368421</v>
      </c>
      <c r="R368" s="6">
        <f t="shared" si="11"/>
        <v>287.31343283582089</v>
      </c>
      <c r="S368" t="s">
        <v>8310</v>
      </c>
      <c r="T368" t="s">
        <v>8315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3">
        <v>41394.999305555553</v>
      </c>
      <c r="L369" s="14">
        <v>41355.368958333333</v>
      </c>
      <c r="M369" t="b">
        <v>0</v>
      </c>
      <c r="N369">
        <v>119</v>
      </c>
      <c r="O369" t="b">
        <v>1</v>
      </c>
      <c r="P369" t="s">
        <v>8269</v>
      </c>
      <c r="Q369" s="5">
        <f t="shared" si="10"/>
        <v>103.3501</v>
      </c>
      <c r="R369" s="6">
        <f t="shared" si="11"/>
        <v>86.84882352941176</v>
      </c>
      <c r="S369" t="s">
        <v>8310</v>
      </c>
      <c r="T369" t="s">
        <v>8315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3">
        <v>42078.355578703697</v>
      </c>
      <c r="L370" s="14">
        <v>42043.397245370368</v>
      </c>
      <c r="M370" t="b">
        <v>0</v>
      </c>
      <c r="N370">
        <v>159</v>
      </c>
      <c r="O370" t="b">
        <v>1</v>
      </c>
      <c r="P370" t="s">
        <v>8269</v>
      </c>
      <c r="Q370" s="5">
        <f t="shared" si="10"/>
        <v>104.11200000000001</v>
      </c>
      <c r="R370" s="6">
        <f t="shared" si="11"/>
        <v>81.84905660377359</v>
      </c>
      <c r="S370" t="s">
        <v>8310</v>
      </c>
      <c r="T370" t="s">
        <v>8315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3">
        <v>40923.3433912037</v>
      </c>
      <c r="L371" s="14">
        <v>40893.3433912037</v>
      </c>
      <c r="M371" t="b">
        <v>0</v>
      </c>
      <c r="N371">
        <v>167</v>
      </c>
      <c r="O371" t="b">
        <v>1</v>
      </c>
      <c r="P371" t="s">
        <v>8269</v>
      </c>
      <c r="Q371" s="5">
        <f t="shared" si="10"/>
        <v>110.15569230769231</v>
      </c>
      <c r="R371" s="6">
        <f t="shared" si="11"/>
        <v>42.874970059880241</v>
      </c>
      <c r="S371" t="s">
        <v>8310</v>
      </c>
      <c r="T371" t="s">
        <v>8315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3">
        <v>42741.586805555555</v>
      </c>
      <c r="L372" s="14">
        <v>42711.586805555555</v>
      </c>
      <c r="M372" t="b">
        <v>0</v>
      </c>
      <c r="N372">
        <v>43</v>
      </c>
      <c r="O372" t="b">
        <v>1</v>
      </c>
      <c r="P372" t="s">
        <v>8269</v>
      </c>
      <c r="Q372" s="5">
        <f t="shared" si="10"/>
        <v>122.02</v>
      </c>
      <c r="R372" s="6">
        <f t="shared" si="11"/>
        <v>709.41860465116281</v>
      </c>
      <c r="S372" t="s">
        <v>8310</v>
      </c>
      <c r="T372" t="s">
        <v>8315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3">
        <v>41306.559479166666</v>
      </c>
      <c r="L373" s="14"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5">
        <f t="shared" si="10"/>
        <v>114.16866666666667</v>
      </c>
      <c r="R373" s="6">
        <f t="shared" si="11"/>
        <v>161.25517890772127</v>
      </c>
      <c r="S373" t="s">
        <v>8310</v>
      </c>
      <c r="T373" t="s">
        <v>8315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3">
        <v>42465.458333333336</v>
      </c>
      <c r="L374" s="14">
        <v>42425.368564814817</v>
      </c>
      <c r="M374" t="b">
        <v>0</v>
      </c>
      <c r="N374">
        <v>9</v>
      </c>
      <c r="O374" t="b">
        <v>1</v>
      </c>
      <c r="P374" t="s">
        <v>8269</v>
      </c>
      <c r="Q374" s="5">
        <f t="shared" si="10"/>
        <v>125.33333333333334</v>
      </c>
      <c r="R374" s="6">
        <f t="shared" si="11"/>
        <v>41.777777777777779</v>
      </c>
      <c r="S374" t="s">
        <v>8310</v>
      </c>
      <c r="T374" t="s">
        <v>8315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3">
        <v>41108.703680555554</v>
      </c>
      <c r="L375" s="14">
        <v>41078.703680555554</v>
      </c>
      <c r="M375" t="b">
        <v>0</v>
      </c>
      <c r="N375">
        <v>89</v>
      </c>
      <c r="O375" t="b">
        <v>1</v>
      </c>
      <c r="P375" t="s">
        <v>8269</v>
      </c>
      <c r="Q375" s="5">
        <f t="shared" si="10"/>
        <v>106.66666666666667</v>
      </c>
      <c r="R375" s="6">
        <f t="shared" si="11"/>
        <v>89.887640449438209</v>
      </c>
      <c r="S375" t="s">
        <v>8310</v>
      </c>
      <c r="T375" t="s">
        <v>8315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3">
        <v>40802.680914351848</v>
      </c>
      <c r="L376" s="14">
        <v>40757.680914351848</v>
      </c>
      <c r="M376" t="b">
        <v>0</v>
      </c>
      <c r="N376">
        <v>174</v>
      </c>
      <c r="O376" t="b">
        <v>1</v>
      </c>
      <c r="P376" t="s">
        <v>8269</v>
      </c>
      <c r="Q376" s="5">
        <f t="shared" si="10"/>
        <v>130.65</v>
      </c>
      <c r="R376" s="6">
        <f t="shared" si="11"/>
        <v>45.051724137931032</v>
      </c>
      <c r="S376" t="s">
        <v>8310</v>
      </c>
      <c r="T376" t="s">
        <v>8315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3">
        <v>41699.512499999997</v>
      </c>
      <c r="L377" s="14">
        <v>41657.77674768518</v>
      </c>
      <c r="M377" t="b">
        <v>0</v>
      </c>
      <c r="N377">
        <v>14</v>
      </c>
      <c r="O377" t="b">
        <v>1</v>
      </c>
      <c r="P377" t="s">
        <v>8269</v>
      </c>
      <c r="Q377" s="5">
        <f t="shared" si="10"/>
        <v>120</v>
      </c>
      <c r="R377" s="6">
        <f t="shared" si="11"/>
        <v>42.857142857142854</v>
      </c>
      <c r="S377" t="s">
        <v>8310</v>
      </c>
      <c r="T377" t="s">
        <v>8315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3">
        <v>42607.244398148141</v>
      </c>
      <c r="L378" s="14">
        <v>42576.244398148141</v>
      </c>
      <c r="M378" t="b">
        <v>0</v>
      </c>
      <c r="N378">
        <v>48</v>
      </c>
      <c r="O378" t="b">
        <v>1</v>
      </c>
      <c r="P378" t="s">
        <v>8269</v>
      </c>
      <c r="Q378" s="5">
        <f t="shared" si="10"/>
        <v>105.9591836734694</v>
      </c>
      <c r="R378" s="6">
        <f t="shared" si="11"/>
        <v>54.083333333333336</v>
      </c>
      <c r="S378" t="s">
        <v>8310</v>
      </c>
      <c r="T378" t="s">
        <v>8315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3">
        <v>42322.084027777775</v>
      </c>
      <c r="L379" s="14">
        <v>42292.042453703696</v>
      </c>
      <c r="M379" t="b">
        <v>0</v>
      </c>
      <c r="N379">
        <v>133</v>
      </c>
      <c r="O379" t="b">
        <v>1</v>
      </c>
      <c r="P379" t="s">
        <v>8269</v>
      </c>
      <c r="Q379" s="5">
        <f t="shared" si="10"/>
        <v>114.39999999999999</v>
      </c>
      <c r="R379" s="6">
        <f t="shared" si="11"/>
        <v>103.21804511278195</v>
      </c>
      <c r="S379" t="s">
        <v>8310</v>
      </c>
      <c r="T379" t="s">
        <v>8315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3">
        <v>42394.786111111105</v>
      </c>
      <c r="L380" s="14">
        <v>42370.363518518519</v>
      </c>
      <c r="M380" t="b">
        <v>0</v>
      </c>
      <c r="N380">
        <v>83</v>
      </c>
      <c r="O380" t="b">
        <v>1</v>
      </c>
      <c r="P380" t="s">
        <v>8269</v>
      </c>
      <c r="Q380" s="5">
        <f t="shared" si="10"/>
        <v>111.76666666666665</v>
      </c>
      <c r="R380" s="6">
        <f t="shared" si="11"/>
        <v>40.397590361445786</v>
      </c>
      <c r="S380" t="s">
        <v>8310</v>
      </c>
      <c r="T380" t="s">
        <v>8315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3">
        <v>41032.479999999996</v>
      </c>
      <c r="L381" s="14">
        <v>40987.479999999996</v>
      </c>
      <c r="M381" t="b">
        <v>0</v>
      </c>
      <c r="N381">
        <v>149</v>
      </c>
      <c r="O381" t="b">
        <v>1</v>
      </c>
      <c r="P381" t="s">
        <v>8269</v>
      </c>
      <c r="Q381" s="5">
        <f t="shared" si="10"/>
        <v>116.08000000000001</v>
      </c>
      <c r="R381" s="6">
        <f t="shared" si="11"/>
        <v>116.85906040268456</v>
      </c>
      <c r="S381" t="s">
        <v>8310</v>
      </c>
      <c r="T381" t="s">
        <v>8315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3">
        <v>42392.511481481481</v>
      </c>
      <c r="L382" s="14">
        <v>42367.511481481481</v>
      </c>
      <c r="M382" t="b">
        <v>0</v>
      </c>
      <c r="N382">
        <v>49</v>
      </c>
      <c r="O382" t="b">
        <v>1</v>
      </c>
      <c r="P382" t="s">
        <v>8269</v>
      </c>
      <c r="Q382" s="5">
        <f t="shared" si="10"/>
        <v>141.5</v>
      </c>
      <c r="R382" s="6">
        <f t="shared" si="11"/>
        <v>115.51020408163265</v>
      </c>
      <c r="S382" t="s">
        <v>8310</v>
      </c>
      <c r="T382" t="s">
        <v>8315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3">
        <v>41120</v>
      </c>
      <c r="L383" s="14">
        <v>41085.48978009259</v>
      </c>
      <c r="M383" t="b">
        <v>0</v>
      </c>
      <c r="N383">
        <v>251</v>
      </c>
      <c r="O383" t="b">
        <v>1</v>
      </c>
      <c r="P383" t="s">
        <v>8269</v>
      </c>
      <c r="Q383" s="5">
        <f t="shared" si="10"/>
        <v>104.72999999999999</v>
      </c>
      <c r="R383" s="6">
        <f t="shared" si="11"/>
        <v>104.31274900398407</v>
      </c>
      <c r="S383" t="s">
        <v>8310</v>
      </c>
      <c r="T383" t="s">
        <v>8315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3">
        <v>41158.501157407409</v>
      </c>
      <c r="L384" s="14">
        <v>41144.501157407409</v>
      </c>
      <c r="M384" t="b">
        <v>0</v>
      </c>
      <c r="N384">
        <v>22</v>
      </c>
      <c r="O384" t="b">
        <v>1</v>
      </c>
      <c r="P384" t="s">
        <v>8269</v>
      </c>
      <c r="Q384" s="5">
        <f t="shared" si="10"/>
        <v>255.83333333333331</v>
      </c>
      <c r="R384" s="6">
        <f t="shared" si="11"/>
        <v>69.772727272727266</v>
      </c>
      <c r="S384" t="s">
        <v>8310</v>
      </c>
      <c r="T384" t="s">
        <v>8315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3">
        <v>41777.90924768518</v>
      </c>
      <c r="L385" s="14">
        <v>41754.90924768518</v>
      </c>
      <c r="M385" t="b">
        <v>0</v>
      </c>
      <c r="N385">
        <v>48</v>
      </c>
      <c r="O385" t="b">
        <v>1</v>
      </c>
      <c r="P385" t="s">
        <v>8269</v>
      </c>
      <c r="Q385" s="5">
        <f t="shared" si="10"/>
        <v>206.70670670670671</v>
      </c>
      <c r="R385" s="6">
        <f t="shared" si="11"/>
        <v>43.020833333333336</v>
      </c>
      <c r="S385" t="s">
        <v>8310</v>
      </c>
      <c r="T385" t="s">
        <v>8315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3">
        <v>42010.573460648149</v>
      </c>
      <c r="L386" s="14">
        <v>41980.573460648149</v>
      </c>
      <c r="M386" t="b">
        <v>0</v>
      </c>
      <c r="N386">
        <v>383</v>
      </c>
      <c r="O386" t="b">
        <v>1</v>
      </c>
      <c r="P386" t="s">
        <v>8269</v>
      </c>
      <c r="Q386" s="5">
        <f t="shared" si="10"/>
        <v>112.105</v>
      </c>
      <c r="R386" s="6">
        <f t="shared" si="11"/>
        <v>58.540469973890339</v>
      </c>
      <c r="S386" t="s">
        <v>8310</v>
      </c>
      <c r="T386" t="s">
        <v>8315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3">
        <v>41964.41783564815</v>
      </c>
      <c r="L387" s="14">
        <v>41934.376168981478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12">(E387/D387)*100</f>
        <v>105.982</v>
      </c>
      <c r="R387" s="6">
        <f t="shared" ref="R387:R450" si="13">E387/N387</f>
        <v>111.79535864978902</v>
      </c>
      <c r="S387" t="s">
        <v>8310</v>
      </c>
      <c r="T387" t="s">
        <v>8315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3">
        <v>42226.742951388886</v>
      </c>
      <c r="L388" s="14">
        <v>42211.742951388886</v>
      </c>
      <c r="M388" t="b">
        <v>0</v>
      </c>
      <c r="N388">
        <v>13</v>
      </c>
      <c r="O388" t="b">
        <v>1</v>
      </c>
      <c r="P388" t="s">
        <v>8269</v>
      </c>
      <c r="Q388" s="5">
        <f t="shared" si="12"/>
        <v>100.16666666666667</v>
      </c>
      <c r="R388" s="6">
        <f t="shared" si="13"/>
        <v>46.230769230769234</v>
      </c>
      <c r="S388" t="s">
        <v>8310</v>
      </c>
      <c r="T388" t="s">
        <v>8315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3">
        <v>42231.041666666664</v>
      </c>
      <c r="L389" s="14">
        <v>42200.468263888884</v>
      </c>
      <c r="M389" t="b">
        <v>0</v>
      </c>
      <c r="N389">
        <v>562</v>
      </c>
      <c r="O389" t="b">
        <v>1</v>
      </c>
      <c r="P389" t="s">
        <v>8269</v>
      </c>
      <c r="Q389" s="5">
        <f t="shared" si="12"/>
        <v>213.98947368421051</v>
      </c>
      <c r="R389" s="6">
        <f t="shared" si="13"/>
        <v>144.69039145907473</v>
      </c>
      <c r="S389" t="s">
        <v>8310</v>
      </c>
      <c r="T389" t="s">
        <v>8315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3">
        <v>42578.86782407407</v>
      </c>
      <c r="L390" s="14">
        <v>42548.86782407407</v>
      </c>
      <c r="M390" t="b">
        <v>0</v>
      </c>
      <c r="N390">
        <v>71</v>
      </c>
      <c r="O390" t="b">
        <v>1</v>
      </c>
      <c r="P390" t="s">
        <v>8269</v>
      </c>
      <c r="Q390" s="5">
        <f t="shared" si="12"/>
        <v>126.16000000000001</v>
      </c>
      <c r="R390" s="6">
        <f t="shared" si="13"/>
        <v>88.845070422535215</v>
      </c>
      <c r="S390" t="s">
        <v>8310</v>
      </c>
      <c r="T390" t="s">
        <v>8315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3">
        <v>41705.749305555553</v>
      </c>
      <c r="L391" s="14">
        <v>41673.854745370372</v>
      </c>
      <c r="M391" t="b">
        <v>0</v>
      </c>
      <c r="N391">
        <v>1510</v>
      </c>
      <c r="O391" t="b">
        <v>1</v>
      </c>
      <c r="P391" t="s">
        <v>8269</v>
      </c>
      <c r="Q391" s="5">
        <f t="shared" si="12"/>
        <v>181.53547058823528</v>
      </c>
      <c r="R391" s="6">
        <f t="shared" si="13"/>
        <v>81.75107284768211</v>
      </c>
      <c r="S391" t="s">
        <v>8310</v>
      </c>
      <c r="T391" t="s">
        <v>8315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3">
        <v>42131.828379629624</v>
      </c>
      <c r="L392" s="14">
        <v>42111.828379629624</v>
      </c>
      <c r="M392" t="b">
        <v>0</v>
      </c>
      <c r="N392">
        <v>14</v>
      </c>
      <c r="O392" t="b">
        <v>1</v>
      </c>
      <c r="P392" t="s">
        <v>8269</v>
      </c>
      <c r="Q392" s="5">
        <f t="shared" si="12"/>
        <v>100</v>
      </c>
      <c r="R392" s="6">
        <f t="shared" si="13"/>
        <v>71.428571428571431</v>
      </c>
      <c r="S392" t="s">
        <v>8310</v>
      </c>
      <c r="T392" t="s">
        <v>8315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3">
        <v>40894.832638888889</v>
      </c>
      <c r="L393" s="14">
        <v>40864.833923611106</v>
      </c>
      <c r="M393" t="b">
        <v>0</v>
      </c>
      <c r="N393">
        <v>193</v>
      </c>
      <c r="O393" t="b">
        <v>1</v>
      </c>
      <c r="P393" t="s">
        <v>8269</v>
      </c>
      <c r="Q393" s="5">
        <f t="shared" si="12"/>
        <v>100.61</v>
      </c>
      <c r="R393" s="6">
        <f t="shared" si="13"/>
        <v>104.25906735751295</v>
      </c>
      <c r="S393" t="s">
        <v>8310</v>
      </c>
      <c r="T393" t="s">
        <v>8315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3">
        <v>40793.916666666664</v>
      </c>
      <c r="L394" s="14">
        <v>40763.508923611109</v>
      </c>
      <c r="M394" t="b">
        <v>0</v>
      </c>
      <c r="N394">
        <v>206</v>
      </c>
      <c r="O394" t="b">
        <v>1</v>
      </c>
      <c r="P394" t="s">
        <v>8269</v>
      </c>
      <c r="Q394" s="5">
        <f t="shared" si="12"/>
        <v>100.9027027027027</v>
      </c>
      <c r="R394" s="6">
        <f t="shared" si="13"/>
        <v>90.616504854368927</v>
      </c>
      <c r="S394" t="s">
        <v>8310</v>
      </c>
      <c r="T394" t="s">
        <v>8315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3">
        <v>41557.500601851847</v>
      </c>
      <c r="L395" s="14">
        <v>41526.500601851847</v>
      </c>
      <c r="M395" t="b">
        <v>0</v>
      </c>
      <c r="N395">
        <v>351</v>
      </c>
      <c r="O395" t="b">
        <v>1</v>
      </c>
      <c r="P395" t="s">
        <v>8269</v>
      </c>
      <c r="Q395" s="5">
        <f t="shared" si="12"/>
        <v>110.446</v>
      </c>
      <c r="R395" s="6">
        <f t="shared" si="13"/>
        <v>157.33048433048432</v>
      </c>
      <c r="S395" t="s">
        <v>8310</v>
      </c>
      <c r="T395" t="s">
        <v>8315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3">
        <v>42477.568078703705</v>
      </c>
      <c r="L396" s="14">
        <v>42417.60974537037</v>
      </c>
      <c r="M396" t="b">
        <v>0</v>
      </c>
      <c r="N396">
        <v>50</v>
      </c>
      <c r="O396" t="b">
        <v>1</v>
      </c>
      <c r="P396" t="s">
        <v>8269</v>
      </c>
      <c r="Q396" s="5">
        <f t="shared" si="12"/>
        <v>111.8936170212766</v>
      </c>
      <c r="R396" s="6">
        <f t="shared" si="13"/>
        <v>105.18</v>
      </c>
      <c r="S396" t="s">
        <v>8310</v>
      </c>
      <c r="T396" t="s">
        <v>8315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3">
        <v>41026.688888888886</v>
      </c>
      <c r="L397" s="14">
        <v>40990.700925925921</v>
      </c>
      <c r="M397" t="b">
        <v>0</v>
      </c>
      <c r="N397">
        <v>184</v>
      </c>
      <c r="O397" t="b">
        <v>1</v>
      </c>
      <c r="P397" t="s">
        <v>8269</v>
      </c>
      <c r="Q397" s="5">
        <f t="shared" si="12"/>
        <v>108.04450000000001</v>
      </c>
      <c r="R397" s="6">
        <f t="shared" si="13"/>
        <v>58.719836956521746</v>
      </c>
      <c r="S397" t="s">
        <v>8310</v>
      </c>
      <c r="T397" t="s">
        <v>8315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3">
        <v>41097.356550925928</v>
      </c>
      <c r="L398" s="14">
        <v>41082.356550925928</v>
      </c>
      <c r="M398" t="b">
        <v>0</v>
      </c>
      <c r="N398">
        <v>196</v>
      </c>
      <c r="O398" t="b">
        <v>1</v>
      </c>
      <c r="P398" t="s">
        <v>8269</v>
      </c>
      <c r="Q398" s="5">
        <f t="shared" si="12"/>
        <v>106.66666666666667</v>
      </c>
      <c r="R398" s="6">
        <f t="shared" si="13"/>
        <v>81.632653061224488</v>
      </c>
      <c r="S398" t="s">
        <v>8310</v>
      </c>
      <c r="T398" t="s">
        <v>8315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3">
        <v>40421.947222222218</v>
      </c>
      <c r="L399" s="14">
        <v>40379.568101851852</v>
      </c>
      <c r="M399" t="b">
        <v>0</v>
      </c>
      <c r="N399">
        <v>229</v>
      </c>
      <c r="O399" t="b">
        <v>1</v>
      </c>
      <c r="P399" t="s">
        <v>8269</v>
      </c>
      <c r="Q399" s="5">
        <f t="shared" si="12"/>
        <v>103.90027322404372</v>
      </c>
      <c r="R399" s="6">
        <f t="shared" si="13"/>
        <v>56.460043668122275</v>
      </c>
      <c r="S399" t="s">
        <v>8310</v>
      </c>
      <c r="T399" t="s">
        <v>8315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3">
        <v>42123.584791666661</v>
      </c>
      <c r="L400" s="14">
        <v>42078.584791666661</v>
      </c>
      <c r="M400" t="b">
        <v>0</v>
      </c>
      <c r="N400">
        <v>67</v>
      </c>
      <c r="O400" t="b">
        <v>1</v>
      </c>
      <c r="P400" t="s">
        <v>8269</v>
      </c>
      <c r="Q400" s="5">
        <f t="shared" si="12"/>
        <v>125.16000000000001</v>
      </c>
      <c r="R400" s="6">
        <f t="shared" si="13"/>
        <v>140.1044776119403</v>
      </c>
      <c r="S400" t="s">
        <v>8310</v>
      </c>
      <c r="T400" t="s">
        <v>8315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3">
        <v>42718.291666666664</v>
      </c>
      <c r="L401" s="14">
        <v>42687.667442129627</v>
      </c>
      <c r="M401" t="b">
        <v>0</v>
      </c>
      <c r="N401">
        <v>95</v>
      </c>
      <c r="O401" t="b">
        <v>1</v>
      </c>
      <c r="P401" t="s">
        <v>8269</v>
      </c>
      <c r="Q401" s="5">
        <f t="shared" si="12"/>
        <v>106.80499999999999</v>
      </c>
      <c r="R401" s="6">
        <f t="shared" si="13"/>
        <v>224.85263157894738</v>
      </c>
      <c r="S401" t="s">
        <v>8310</v>
      </c>
      <c r="T401" t="s">
        <v>8315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3">
        <v>41775.9375</v>
      </c>
      <c r="L402" s="14">
        <v>41745.427627314813</v>
      </c>
      <c r="M402" t="b">
        <v>0</v>
      </c>
      <c r="N402">
        <v>62</v>
      </c>
      <c r="O402" t="b">
        <v>1</v>
      </c>
      <c r="P402" t="s">
        <v>8269</v>
      </c>
      <c r="Q402" s="5">
        <f t="shared" si="12"/>
        <v>112.30249999999999</v>
      </c>
      <c r="R402" s="6">
        <f t="shared" si="13"/>
        <v>181.13306451612902</v>
      </c>
      <c r="S402" t="s">
        <v>8310</v>
      </c>
      <c r="T402" t="s">
        <v>8315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3">
        <v>40762.633912037032</v>
      </c>
      <c r="L403" s="14">
        <v>40732.633912037032</v>
      </c>
      <c r="M403" t="b">
        <v>0</v>
      </c>
      <c r="N403">
        <v>73</v>
      </c>
      <c r="O403" t="b">
        <v>1</v>
      </c>
      <c r="P403" t="s">
        <v>8269</v>
      </c>
      <c r="Q403" s="5">
        <f t="shared" si="12"/>
        <v>103.812</v>
      </c>
      <c r="R403" s="6">
        <f t="shared" si="13"/>
        <v>711.04109589041093</v>
      </c>
      <c r="S403" t="s">
        <v>8310</v>
      </c>
      <c r="T403" t="s">
        <v>8315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3">
        <v>42313.372881944444</v>
      </c>
      <c r="L404" s="14">
        <v>42292.331215277773</v>
      </c>
      <c r="M404" t="b">
        <v>0</v>
      </c>
      <c r="N404">
        <v>43</v>
      </c>
      <c r="O404" t="b">
        <v>1</v>
      </c>
      <c r="P404" t="s">
        <v>8269</v>
      </c>
      <c r="Q404" s="5">
        <f t="shared" si="12"/>
        <v>141.65</v>
      </c>
      <c r="R404" s="6">
        <f t="shared" si="13"/>
        <v>65.883720930232556</v>
      </c>
      <c r="S404" t="s">
        <v>8310</v>
      </c>
      <c r="T404" t="s">
        <v>8315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3">
        <v>40765.088888888888</v>
      </c>
      <c r="L405" s="14">
        <v>40718.102326388886</v>
      </c>
      <c r="M405" t="b">
        <v>0</v>
      </c>
      <c r="N405">
        <v>70</v>
      </c>
      <c r="O405" t="b">
        <v>1</v>
      </c>
      <c r="P405" t="s">
        <v>8269</v>
      </c>
      <c r="Q405" s="5">
        <f t="shared" si="12"/>
        <v>105.25999999999999</v>
      </c>
      <c r="R405" s="6">
        <f t="shared" si="13"/>
        <v>75.185714285714283</v>
      </c>
      <c r="S405" t="s">
        <v>8310</v>
      </c>
      <c r="T405" t="s">
        <v>8315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3">
        <v>41675.75277777778</v>
      </c>
      <c r="L406" s="14">
        <v>41646.419699074067</v>
      </c>
      <c r="M406" t="b">
        <v>0</v>
      </c>
      <c r="N406">
        <v>271</v>
      </c>
      <c r="O406" t="b">
        <v>1</v>
      </c>
      <c r="P406" t="s">
        <v>8269</v>
      </c>
      <c r="Q406" s="5">
        <f t="shared" si="12"/>
        <v>103.09142857142857</v>
      </c>
      <c r="R406" s="6">
        <f t="shared" si="13"/>
        <v>133.14391143911439</v>
      </c>
      <c r="S406" t="s">
        <v>8310</v>
      </c>
      <c r="T406" t="s">
        <v>8315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3">
        <v>41703.876608796294</v>
      </c>
      <c r="L407" s="14">
        <v>41673.876608796294</v>
      </c>
      <c r="M407" t="b">
        <v>0</v>
      </c>
      <c r="N407">
        <v>55</v>
      </c>
      <c r="O407" t="b">
        <v>1</v>
      </c>
      <c r="P407" t="s">
        <v>8269</v>
      </c>
      <c r="Q407" s="5">
        <f t="shared" si="12"/>
        <v>107.65957446808511</v>
      </c>
      <c r="R407" s="6">
        <f t="shared" si="13"/>
        <v>55.2</v>
      </c>
      <c r="S407" t="s">
        <v>8310</v>
      </c>
      <c r="T407" t="s">
        <v>8315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3">
        <v>40672.040972222218</v>
      </c>
      <c r="L408" s="14">
        <v>40637.95413194444</v>
      </c>
      <c r="M408" t="b">
        <v>0</v>
      </c>
      <c r="N408">
        <v>35</v>
      </c>
      <c r="O408" t="b">
        <v>1</v>
      </c>
      <c r="P408" t="s">
        <v>8269</v>
      </c>
      <c r="Q408" s="5">
        <f t="shared" si="12"/>
        <v>107.70464285714286</v>
      </c>
      <c r="R408" s="6">
        <f t="shared" si="13"/>
        <v>86.163714285714292</v>
      </c>
      <c r="S408" t="s">
        <v>8310</v>
      </c>
      <c r="T408" t="s">
        <v>8315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3">
        <v>40866.704282407409</v>
      </c>
      <c r="L409" s="14">
        <v>40806.662615740737</v>
      </c>
      <c r="M409" t="b">
        <v>0</v>
      </c>
      <c r="N409">
        <v>22</v>
      </c>
      <c r="O409" t="b">
        <v>1</v>
      </c>
      <c r="P409" t="s">
        <v>8269</v>
      </c>
      <c r="Q409" s="5">
        <f t="shared" si="12"/>
        <v>101.55000000000001</v>
      </c>
      <c r="R409" s="6">
        <f t="shared" si="13"/>
        <v>92.318181818181813</v>
      </c>
      <c r="S409" t="s">
        <v>8310</v>
      </c>
      <c r="T409" t="s">
        <v>8315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3">
        <v>41583.569328703699</v>
      </c>
      <c r="L410" s="14">
        <v>41543.527662037035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12"/>
        <v>101.43766666666667</v>
      </c>
      <c r="R410" s="6">
        <f t="shared" si="13"/>
        <v>160.16473684210527</v>
      </c>
      <c r="S410" t="s">
        <v>8310</v>
      </c>
      <c r="T410" t="s">
        <v>8315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3">
        <v>42573.654444444437</v>
      </c>
      <c r="L411" s="14">
        <v>42543.654444444437</v>
      </c>
      <c r="M411" t="b">
        <v>0</v>
      </c>
      <c r="N411">
        <v>15</v>
      </c>
      <c r="O411" t="b">
        <v>1</v>
      </c>
      <c r="P411" t="s">
        <v>8269</v>
      </c>
      <c r="Q411" s="5">
        <f t="shared" si="12"/>
        <v>136.80000000000001</v>
      </c>
      <c r="R411" s="6">
        <f t="shared" si="13"/>
        <v>45.6</v>
      </c>
      <c r="S411" t="s">
        <v>8310</v>
      </c>
      <c r="T411" t="s">
        <v>8315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3">
        <v>42173.773113425923</v>
      </c>
      <c r="L412" s="14">
        <v>42113.773113425923</v>
      </c>
      <c r="M412" t="b">
        <v>0</v>
      </c>
      <c r="N412">
        <v>7</v>
      </c>
      <c r="O412" t="b">
        <v>1</v>
      </c>
      <c r="P412" t="s">
        <v>8269</v>
      </c>
      <c r="Q412" s="5">
        <f t="shared" si="12"/>
        <v>128.29999999999998</v>
      </c>
      <c r="R412" s="6">
        <f t="shared" si="13"/>
        <v>183.28571428571428</v>
      </c>
      <c r="S412" t="s">
        <v>8310</v>
      </c>
      <c r="T412" t="s">
        <v>8315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3">
        <v>41630</v>
      </c>
      <c r="L413" s="14">
        <v>41597.967638888884</v>
      </c>
      <c r="M413" t="b">
        <v>0</v>
      </c>
      <c r="N413">
        <v>241</v>
      </c>
      <c r="O413" t="b">
        <v>1</v>
      </c>
      <c r="P413" t="s">
        <v>8269</v>
      </c>
      <c r="Q413" s="5">
        <f t="shared" si="12"/>
        <v>101.05</v>
      </c>
      <c r="R413" s="6">
        <f t="shared" si="13"/>
        <v>125.78838174273859</v>
      </c>
      <c r="S413" t="s">
        <v>8310</v>
      </c>
      <c r="T413" t="s">
        <v>8315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3">
        <v>41115.534467592588</v>
      </c>
      <c r="L414" s="14">
        <v>41099.534467592588</v>
      </c>
      <c r="M414" t="b">
        <v>0</v>
      </c>
      <c r="N414">
        <v>55</v>
      </c>
      <c r="O414" t="b">
        <v>1</v>
      </c>
      <c r="P414" t="s">
        <v>8269</v>
      </c>
      <c r="Q414" s="5">
        <f t="shared" si="12"/>
        <v>126.84</v>
      </c>
      <c r="R414" s="6">
        <f t="shared" si="13"/>
        <v>57.654545454545456</v>
      </c>
      <c r="S414" t="s">
        <v>8310</v>
      </c>
      <c r="T414" t="s">
        <v>8315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3">
        <v>41109.66910879629</v>
      </c>
      <c r="L415" s="14">
        <v>41079.66910879629</v>
      </c>
      <c r="M415" t="b">
        <v>0</v>
      </c>
      <c r="N415">
        <v>171</v>
      </c>
      <c r="O415" t="b">
        <v>1</v>
      </c>
      <c r="P415" t="s">
        <v>8269</v>
      </c>
      <c r="Q415" s="5">
        <f t="shared" si="12"/>
        <v>105.0859375</v>
      </c>
      <c r="R415" s="6">
        <f t="shared" si="13"/>
        <v>78.660818713450297</v>
      </c>
      <c r="S415" t="s">
        <v>8310</v>
      </c>
      <c r="T415" t="s">
        <v>8315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3">
        <v>41558.85491898148</v>
      </c>
      <c r="L416" s="14">
        <v>41528.85491898148</v>
      </c>
      <c r="M416" t="b">
        <v>0</v>
      </c>
      <c r="N416">
        <v>208</v>
      </c>
      <c r="O416" t="b">
        <v>1</v>
      </c>
      <c r="P416" t="s">
        <v>8269</v>
      </c>
      <c r="Q416" s="5">
        <f t="shared" si="12"/>
        <v>102.85405405405406</v>
      </c>
      <c r="R416" s="6">
        <f t="shared" si="13"/>
        <v>91.480769230769226</v>
      </c>
      <c r="S416" t="s">
        <v>8310</v>
      </c>
      <c r="T416" t="s">
        <v>8315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3">
        <v>41929.291666666664</v>
      </c>
      <c r="L417" s="14">
        <v>41904.643541666665</v>
      </c>
      <c r="M417" t="b">
        <v>0</v>
      </c>
      <c r="N417">
        <v>21</v>
      </c>
      <c r="O417" t="b">
        <v>1</v>
      </c>
      <c r="P417" t="s">
        <v>8269</v>
      </c>
      <c r="Q417" s="5">
        <f t="shared" si="12"/>
        <v>102.14714285714285</v>
      </c>
      <c r="R417" s="6">
        <f t="shared" si="13"/>
        <v>68.09809523809524</v>
      </c>
      <c r="S417" t="s">
        <v>8310</v>
      </c>
      <c r="T417" t="s">
        <v>8315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3">
        <v>41678.187858796293</v>
      </c>
      <c r="L418" s="14">
        <v>41648.187858796293</v>
      </c>
      <c r="M418" t="b">
        <v>0</v>
      </c>
      <c r="N418">
        <v>25</v>
      </c>
      <c r="O418" t="b">
        <v>1</v>
      </c>
      <c r="P418" t="s">
        <v>8269</v>
      </c>
      <c r="Q418" s="5">
        <f t="shared" si="12"/>
        <v>120.21700000000001</v>
      </c>
      <c r="R418" s="6">
        <f t="shared" si="13"/>
        <v>48.086800000000004</v>
      </c>
      <c r="S418" t="s">
        <v>8310</v>
      </c>
      <c r="T418" t="s">
        <v>8315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3">
        <v>41371.981249999997</v>
      </c>
      <c r="L419" s="14">
        <v>41360.762268518512</v>
      </c>
      <c r="M419" t="b">
        <v>0</v>
      </c>
      <c r="N419">
        <v>52</v>
      </c>
      <c r="O419" t="b">
        <v>1</v>
      </c>
      <c r="P419" t="s">
        <v>8269</v>
      </c>
      <c r="Q419" s="5">
        <f t="shared" si="12"/>
        <v>100.24761904761905</v>
      </c>
      <c r="R419" s="6">
        <f t="shared" si="13"/>
        <v>202.42307692307693</v>
      </c>
      <c r="S419" t="s">
        <v>8310</v>
      </c>
      <c r="T419" t="s">
        <v>8315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3">
        <v>42208.07403935185</v>
      </c>
      <c r="L420" s="14">
        <v>42178.07403935185</v>
      </c>
      <c r="M420" t="b">
        <v>0</v>
      </c>
      <c r="N420">
        <v>104</v>
      </c>
      <c r="O420" t="b">
        <v>1</v>
      </c>
      <c r="P420" t="s">
        <v>8269</v>
      </c>
      <c r="Q420" s="5">
        <f t="shared" si="12"/>
        <v>100.63392857142857</v>
      </c>
      <c r="R420" s="6">
        <f t="shared" si="13"/>
        <v>216.75</v>
      </c>
      <c r="S420" t="s">
        <v>8310</v>
      </c>
      <c r="T420" t="s">
        <v>8315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3">
        <v>41454.634108796294</v>
      </c>
      <c r="L421" s="14">
        <v>41394.634108796294</v>
      </c>
      <c r="M421" t="b">
        <v>0</v>
      </c>
      <c r="N421">
        <v>73</v>
      </c>
      <c r="O421" t="b">
        <v>1</v>
      </c>
      <c r="P421" t="s">
        <v>8269</v>
      </c>
      <c r="Q421" s="5">
        <f t="shared" si="12"/>
        <v>100.4375</v>
      </c>
      <c r="R421" s="6">
        <f t="shared" si="13"/>
        <v>110.06849315068493</v>
      </c>
      <c r="S421" t="s">
        <v>8310</v>
      </c>
      <c r="T421" t="s">
        <v>8315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3">
        <v>41711.986469907402</v>
      </c>
      <c r="L422" s="14">
        <v>41682.028136574074</v>
      </c>
      <c r="M422" t="b">
        <v>0</v>
      </c>
      <c r="N422">
        <v>3</v>
      </c>
      <c r="O422" t="b">
        <v>0</v>
      </c>
      <c r="P422" t="s">
        <v>8270</v>
      </c>
      <c r="Q422" s="5">
        <f t="shared" si="12"/>
        <v>0.43939393939393934</v>
      </c>
      <c r="R422" s="6">
        <f t="shared" si="13"/>
        <v>4.833333333333333</v>
      </c>
      <c r="S422" t="s">
        <v>8310</v>
      </c>
      <c r="T422" t="s">
        <v>8316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3">
        <v>42237.283055555548</v>
      </c>
      <c r="L423" s="14">
        <v>42177.283055555548</v>
      </c>
      <c r="M423" t="b">
        <v>0</v>
      </c>
      <c r="N423">
        <v>6</v>
      </c>
      <c r="O423" t="b">
        <v>0</v>
      </c>
      <c r="P423" t="s">
        <v>8270</v>
      </c>
      <c r="Q423" s="5">
        <f t="shared" si="12"/>
        <v>2.0066666666666668</v>
      </c>
      <c r="R423" s="6">
        <f t="shared" si="13"/>
        <v>50.166666666666664</v>
      </c>
      <c r="S423" t="s">
        <v>8310</v>
      </c>
      <c r="T423" t="s">
        <v>8316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3">
        <v>41893.052048611113</v>
      </c>
      <c r="L424" s="14">
        <v>41863.052048611113</v>
      </c>
      <c r="M424" t="b">
        <v>0</v>
      </c>
      <c r="N424">
        <v>12</v>
      </c>
      <c r="O424" t="b">
        <v>0</v>
      </c>
      <c r="P424" t="s">
        <v>8270</v>
      </c>
      <c r="Q424" s="5">
        <f t="shared" si="12"/>
        <v>1.075</v>
      </c>
      <c r="R424" s="6">
        <f t="shared" si="13"/>
        <v>35.833333333333336</v>
      </c>
      <c r="S424" t="s">
        <v>8310</v>
      </c>
      <c r="T424" t="s">
        <v>8316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3">
        <v>41430.717939814815</v>
      </c>
      <c r="L425" s="14">
        <v>41400.717939814815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12"/>
        <v>0.76500000000000001</v>
      </c>
      <c r="R425" s="6">
        <f t="shared" si="13"/>
        <v>11.76923076923077</v>
      </c>
      <c r="S425" t="s">
        <v>8310</v>
      </c>
      <c r="T425" t="s">
        <v>8316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3">
        <v>40994.126145833332</v>
      </c>
      <c r="L426" s="14">
        <v>40934.167812499996</v>
      </c>
      <c r="M426" t="b">
        <v>0</v>
      </c>
      <c r="N426">
        <v>5</v>
      </c>
      <c r="O426" t="b">
        <v>0</v>
      </c>
      <c r="P426" t="s">
        <v>8270</v>
      </c>
      <c r="Q426" s="5">
        <f t="shared" si="12"/>
        <v>6.7966666666666677</v>
      </c>
      <c r="R426" s="6">
        <f t="shared" si="13"/>
        <v>40.78</v>
      </c>
      <c r="S426" t="s">
        <v>8310</v>
      </c>
      <c r="T426" t="s">
        <v>8316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3">
        <v>42335.694490740738</v>
      </c>
      <c r="L427" s="14">
        <v>42275.652824074066</v>
      </c>
      <c r="M427" t="b">
        <v>0</v>
      </c>
      <c r="N427">
        <v>2</v>
      </c>
      <c r="O427" t="b">
        <v>0</v>
      </c>
      <c r="P427" t="s">
        <v>8270</v>
      </c>
      <c r="Q427" s="5">
        <f t="shared" si="12"/>
        <v>1.2E-2</v>
      </c>
      <c r="R427" s="6">
        <f t="shared" si="13"/>
        <v>3</v>
      </c>
      <c r="S427" t="s">
        <v>8310</v>
      </c>
      <c r="T427" t="s">
        <v>8316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3">
        <v>42430.503634259258</v>
      </c>
      <c r="L428" s="14">
        <v>42400.503634259258</v>
      </c>
      <c r="M428" t="b">
        <v>0</v>
      </c>
      <c r="N428">
        <v>8</v>
      </c>
      <c r="O428" t="b">
        <v>0</v>
      </c>
      <c r="P428" t="s">
        <v>8270</v>
      </c>
      <c r="Q428" s="5">
        <f t="shared" si="12"/>
        <v>1.3299999999999998</v>
      </c>
      <c r="R428" s="6">
        <f t="shared" si="13"/>
        <v>16.625</v>
      </c>
      <c r="S428" t="s">
        <v>8310</v>
      </c>
      <c r="T428" t="s">
        <v>8316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3">
        <v>42299.582638888889</v>
      </c>
      <c r="L429" s="14">
        <v>42285.700694444444</v>
      </c>
      <c r="M429" t="b">
        <v>0</v>
      </c>
      <c r="N429">
        <v>0</v>
      </c>
      <c r="O429" t="b">
        <v>0</v>
      </c>
      <c r="P429" t="s">
        <v>8270</v>
      </c>
      <c r="Q429" s="5">
        <f t="shared" si="12"/>
        <v>0</v>
      </c>
      <c r="R429" s="6" t="e">
        <f t="shared" si="13"/>
        <v>#DIV/0!</v>
      </c>
      <c r="S429" t="s">
        <v>8310</v>
      </c>
      <c r="T429" t="s">
        <v>8316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3">
        <v>41806.708333333328</v>
      </c>
      <c r="L430" s="14">
        <v>41778.558391203704</v>
      </c>
      <c r="M430" t="b">
        <v>0</v>
      </c>
      <c r="N430">
        <v>13</v>
      </c>
      <c r="O430" t="b">
        <v>0</v>
      </c>
      <c r="P430" t="s">
        <v>8270</v>
      </c>
      <c r="Q430" s="5">
        <f t="shared" si="12"/>
        <v>5.6333333333333329</v>
      </c>
      <c r="R430" s="6">
        <f t="shared" si="13"/>
        <v>52</v>
      </c>
      <c r="S430" t="s">
        <v>8310</v>
      </c>
      <c r="T430" t="s">
        <v>8316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3">
        <v>40143.999305555553</v>
      </c>
      <c r="L431" s="14">
        <v>40070.693078703705</v>
      </c>
      <c r="M431" t="b">
        <v>0</v>
      </c>
      <c r="N431">
        <v>0</v>
      </c>
      <c r="O431" t="b">
        <v>0</v>
      </c>
      <c r="P431" t="s">
        <v>8270</v>
      </c>
      <c r="Q431" s="5">
        <f t="shared" si="12"/>
        <v>0</v>
      </c>
      <c r="R431" s="6" t="e">
        <f t="shared" si="13"/>
        <v>#DIV/0!</v>
      </c>
      <c r="S431" t="s">
        <v>8310</v>
      </c>
      <c r="T431" t="s">
        <v>8316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3">
        <v>41527.898923611108</v>
      </c>
      <c r="L432" s="14">
        <v>41512.898923611108</v>
      </c>
      <c r="M432" t="b">
        <v>0</v>
      </c>
      <c r="N432">
        <v>5</v>
      </c>
      <c r="O432" t="b">
        <v>0</v>
      </c>
      <c r="P432" t="s">
        <v>8270</v>
      </c>
      <c r="Q432" s="5">
        <f t="shared" si="12"/>
        <v>2.4</v>
      </c>
      <c r="R432" s="6">
        <f t="shared" si="13"/>
        <v>4.8</v>
      </c>
      <c r="S432" t="s">
        <v>8310</v>
      </c>
      <c r="T432" t="s">
        <v>8316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3">
        <v>42556.662997685184</v>
      </c>
      <c r="L433" s="14">
        <v>42526.662997685184</v>
      </c>
      <c r="M433" t="b">
        <v>0</v>
      </c>
      <c r="N433">
        <v>8</v>
      </c>
      <c r="O433" t="b">
        <v>0</v>
      </c>
      <c r="P433" t="s">
        <v>8270</v>
      </c>
      <c r="Q433" s="5">
        <f t="shared" si="12"/>
        <v>13.833333333333334</v>
      </c>
      <c r="R433" s="6">
        <f t="shared" si="13"/>
        <v>51.875</v>
      </c>
      <c r="S433" t="s">
        <v>8310</v>
      </c>
      <c r="T433" t="s">
        <v>8316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3">
        <v>42298.51829861111</v>
      </c>
      <c r="L434" s="14">
        <v>42238.51829861111</v>
      </c>
      <c r="M434" t="b">
        <v>0</v>
      </c>
      <c r="N434">
        <v>8</v>
      </c>
      <c r="O434" t="b">
        <v>0</v>
      </c>
      <c r="P434" t="s">
        <v>8270</v>
      </c>
      <c r="Q434" s="5">
        <f t="shared" si="12"/>
        <v>9.5</v>
      </c>
      <c r="R434" s="6">
        <f t="shared" si="13"/>
        <v>71.25</v>
      </c>
      <c r="S434" t="s">
        <v>8310</v>
      </c>
      <c r="T434" t="s">
        <v>8316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3">
        <v>42288.421550925923</v>
      </c>
      <c r="L435" s="14">
        <v>42228.421550925923</v>
      </c>
      <c r="M435" t="b">
        <v>0</v>
      </c>
      <c r="N435">
        <v>0</v>
      </c>
      <c r="O435" t="b">
        <v>0</v>
      </c>
      <c r="P435" t="s">
        <v>8270</v>
      </c>
      <c r="Q435" s="5">
        <f t="shared" si="12"/>
        <v>0</v>
      </c>
      <c r="R435" s="6" t="e">
        <f t="shared" si="13"/>
        <v>#DIV/0!</v>
      </c>
      <c r="S435" t="s">
        <v>8310</v>
      </c>
      <c r="T435" t="s">
        <v>8316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3">
        <v>41609.667847222219</v>
      </c>
      <c r="L436" s="14">
        <v>41576.626180555555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12"/>
        <v>5</v>
      </c>
      <c r="R436" s="6">
        <f t="shared" si="13"/>
        <v>62.5</v>
      </c>
      <c r="S436" t="s">
        <v>8310</v>
      </c>
      <c r="T436" t="s">
        <v>8316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3">
        <v>41530.539120370369</v>
      </c>
      <c r="L437" s="14">
        <v>41500.539120370369</v>
      </c>
      <c r="M437" t="b">
        <v>0</v>
      </c>
      <c r="N437">
        <v>3</v>
      </c>
      <c r="O437" t="b">
        <v>0</v>
      </c>
      <c r="P437" t="s">
        <v>8270</v>
      </c>
      <c r="Q437" s="5">
        <f t="shared" si="12"/>
        <v>2.7272727272727275E-3</v>
      </c>
      <c r="R437" s="6">
        <f t="shared" si="13"/>
        <v>1</v>
      </c>
      <c r="S437" t="s">
        <v>8310</v>
      </c>
      <c r="T437" t="s">
        <v>8316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3">
        <v>41486.154085648144</v>
      </c>
      <c r="L438" s="14">
        <v>41456.154085648144</v>
      </c>
      <c r="M438" t="b">
        <v>0</v>
      </c>
      <c r="N438">
        <v>0</v>
      </c>
      <c r="O438" t="b">
        <v>0</v>
      </c>
      <c r="P438" t="s">
        <v>8270</v>
      </c>
      <c r="Q438" s="5">
        <f t="shared" si="12"/>
        <v>0</v>
      </c>
      <c r="R438" s="6" t="e">
        <f t="shared" si="13"/>
        <v>#DIV/0!</v>
      </c>
      <c r="S438" t="s">
        <v>8310</v>
      </c>
      <c r="T438" t="s">
        <v>8316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3">
        <v>42651.110254629624</v>
      </c>
      <c r="L439" s="14">
        <v>42591.110254629624</v>
      </c>
      <c r="M439" t="b">
        <v>0</v>
      </c>
      <c r="N439">
        <v>0</v>
      </c>
      <c r="O439" t="b">
        <v>0</v>
      </c>
      <c r="P439" t="s">
        <v>8270</v>
      </c>
      <c r="Q439" s="5">
        <f t="shared" si="12"/>
        <v>0</v>
      </c>
      <c r="R439" s="6" t="e">
        <f t="shared" si="13"/>
        <v>#DIV/0!</v>
      </c>
      <c r="S439" t="s">
        <v>8310</v>
      </c>
      <c r="T439" t="s">
        <v>8316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3">
        <v>42326.094421296293</v>
      </c>
      <c r="L440" s="14">
        <v>42296.052754629629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12"/>
        <v>9.379999999999999</v>
      </c>
      <c r="R440" s="6">
        <f t="shared" si="13"/>
        <v>170.54545454545453</v>
      </c>
      <c r="S440" t="s">
        <v>8310</v>
      </c>
      <c r="T440" t="s">
        <v>8316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3">
        <v>41929.553449074076</v>
      </c>
      <c r="L441" s="14">
        <v>41919.553449074076</v>
      </c>
      <c r="M441" t="b">
        <v>0</v>
      </c>
      <c r="N441">
        <v>0</v>
      </c>
      <c r="O441" t="b">
        <v>0</v>
      </c>
      <c r="P441" t="s">
        <v>8270</v>
      </c>
      <c r="Q441" s="5">
        <f t="shared" si="12"/>
        <v>0</v>
      </c>
      <c r="R441" s="6" t="e">
        <f t="shared" si="13"/>
        <v>#DIV/0!</v>
      </c>
      <c r="S441" t="s">
        <v>8310</v>
      </c>
      <c r="T441" t="s">
        <v>8316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3">
        <v>42453.735567129632</v>
      </c>
      <c r="L442" s="14">
        <v>42423.777233796289</v>
      </c>
      <c r="M442" t="b">
        <v>0</v>
      </c>
      <c r="N442">
        <v>1</v>
      </c>
      <c r="O442" t="b">
        <v>0</v>
      </c>
      <c r="P442" t="s">
        <v>8270</v>
      </c>
      <c r="Q442" s="5">
        <f t="shared" si="12"/>
        <v>0.1</v>
      </c>
      <c r="R442" s="6">
        <f t="shared" si="13"/>
        <v>5</v>
      </c>
      <c r="S442" t="s">
        <v>8310</v>
      </c>
      <c r="T442" t="s">
        <v>8316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3">
        <v>41580.585601851846</v>
      </c>
      <c r="L443" s="14">
        <v>41550.585601851846</v>
      </c>
      <c r="M443" t="b">
        <v>0</v>
      </c>
      <c r="N443">
        <v>0</v>
      </c>
      <c r="O443" t="b">
        <v>0</v>
      </c>
      <c r="P443" t="s">
        <v>8270</v>
      </c>
      <c r="Q443" s="5">
        <f t="shared" si="12"/>
        <v>0</v>
      </c>
      <c r="R443" s="6" t="e">
        <f t="shared" si="13"/>
        <v>#DIV/0!</v>
      </c>
      <c r="S443" t="s">
        <v>8310</v>
      </c>
      <c r="T443" t="s">
        <v>8316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3">
        <v>42054.680358796293</v>
      </c>
      <c r="L444" s="14">
        <v>42024.680358796293</v>
      </c>
      <c r="M444" t="b">
        <v>0</v>
      </c>
      <c r="N444">
        <v>17</v>
      </c>
      <c r="O444" t="b">
        <v>0</v>
      </c>
      <c r="P444" t="s">
        <v>8270</v>
      </c>
      <c r="Q444" s="5">
        <f t="shared" si="12"/>
        <v>39.358823529411765</v>
      </c>
      <c r="R444" s="6">
        <f t="shared" si="13"/>
        <v>393.58823529411762</v>
      </c>
      <c r="S444" t="s">
        <v>8310</v>
      </c>
      <c r="T444" t="s">
        <v>8316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3">
        <v>41679.806724537033</v>
      </c>
      <c r="L445" s="14">
        <v>41649.806724537033</v>
      </c>
      <c r="M445" t="b">
        <v>0</v>
      </c>
      <c r="N445">
        <v>2</v>
      </c>
      <c r="O445" t="b">
        <v>0</v>
      </c>
      <c r="P445" t="s">
        <v>8270</v>
      </c>
      <c r="Q445" s="5">
        <f t="shared" si="12"/>
        <v>0.1</v>
      </c>
      <c r="R445" s="6">
        <f t="shared" si="13"/>
        <v>5</v>
      </c>
      <c r="S445" t="s">
        <v>8310</v>
      </c>
      <c r="T445" t="s">
        <v>8316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3">
        <v>40954.69862268518</v>
      </c>
      <c r="L446" s="14">
        <v>40894.69862268518</v>
      </c>
      <c r="M446" t="b">
        <v>0</v>
      </c>
      <c r="N446">
        <v>1</v>
      </c>
      <c r="O446" t="b">
        <v>0</v>
      </c>
      <c r="P446" t="s">
        <v>8270</v>
      </c>
      <c r="Q446" s="5">
        <f t="shared" si="12"/>
        <v>5</v>
      </c>
      <c r="R446" s="6">
        <f t="shared" si="13"/>
        <v>50</v>
      </c>
      <c r="S446" t="s">
        <v>8310</v>
      </c>
      <c r="T446" t="s">
        <v>8316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3">
        <v>42145.127025462956</v>
      </c>
      <c r="L447" s="14">
        <v>42130.127025462956</v>
      </c>
      <c r="M447" t="b">
        <v>0</v>
      </c>
      <c r="N447">
        <v>2</v>
      </c>
      <c r="O447" t="b">
        <v>0</v>
      </c>
      <c r="P447" t="s">
        <v>8270</v>
      </c>
      <c r="Q447" s="5">
        <f t="shared" si="12"/>
        <v>3.3333333333333335E-3</v>
      </c>
      <c r="R447" s="6">
        <f t="shared" si="13"/>
        <v>1</v>
      </c>
      <c r="S447" t="s">
        <v>8310</v>
      </c>
      <c r="T447" t="s">
        <v>8316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3">
        <v>42066.875231481477</v>
      </c>
      <c r="L448" s="14">
        <v>42036.875231481477</v>
      </c>
      <c r="M448" t="b">
        <v>0</v>
      </c>
      <c r="N448">
        <v>16</v>
      </c>
      <c r="O448" t="b">
        <v>0</v>
      </c>
      <c r="P448" t="s">
        <v>8270</v>
      </c>
      <c r="Q448" s="5">
        <f t="shared" si="12"/>
        <v>7.2952380952380951</v>
      </c>
      <c r="R448" s="6">
        <f t="shared" si="13"/>
        <v>47.875</v>
      </c>
      <c r="S448" t="s">
        <v>8310</v>
      </c>
      <c r="T448" t="s">
        <v>8316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3">
        <v>41356.305127314808</v>
      </c>
      <c r="L449" s="14">
        <v>41331.34679398148</v>
      </c>
      <c r="M449" t="b">
        <v>0</v>
      </c>
      <c r="N449">
        <v>1</v>
      </c>
      <c r="O449" t="b">
        <v>0</v>
      </c>
      <c r="P449" t="s">
        <v>8270</v>
      </c>
      <c r="Q449" s="5">
        <f t="shared" si="12"/>
        <v>1.6666666666666666E-2</v>
      </c>
      <c r="R449" s="6">
        <f t="shared" si="13"/>
        <v>5</v>
      </c>
      <c r="S449" t="s">
        <v>8310</v>
      </c>
      <c r="T449" t="s">
        <v>8316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3">
        <v>41773.549710648142</v>
      </c>
      <c r="L450" s="14">
        <v>41753.549710648142</v>
      </c>
      <c r="M450" t="b">
        <v>0</v>
      </c>
      <c r="N450">
        <v>4</v>
      </c>
      <c r="O450" t="b">
        <v>0</v>
      </c>
      <c r="P450" t="s">
        <v>8270</v>
      </c>
      <c r="Q450" s="5">
        <f t="shared" si="12"/>
        <v>3.2804000000000002</v>
      </c>
      <c r="R450" s="6">
        <f t="shared" si="13"/>
        <v>20.502500000000001</v>
      </c>
      <c r="S450" t="s">
        <v>8310</v>
      </c>
      <c r="T450" t="s">
        <v>8316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3">
        <v>41564.359780092593</v>
      </c>
      <c r="L451" s="14">
        <v>41534.359780092593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14">(E451/D451)*100</f>
        <v>2.25</v>
      </c>
      <c r="R451" s="6">
        <f t="shared" ref="R451:R514" si="15">E451/N451</f>
        <v>9</v>
      </c>
      <c r="S451" t="s">
        <v>8310</v>
      </c>
      <c r="T451" t="s">
        <v>8316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3">
        <v>41684.73842592592</v>
      </c>
      <c r="L452" s="14">
        <v>41654.73842592592</v>
      </c>
      <c r="M452" t="b">
        <v>0</v>
      </c>
      <c r="N452">
        <v>7</v>
      </c>
      <c r="O452" t="b">
        <v>0</v>
      </c>
      <c r="P452" t="s">
        <v>8270</v>
      </c>
      <c r="Q452" s="5">
        <f t="shared" si="14"/>
        <v>0.79200000000000004</v>
      </c>
      <c r="R452" s="6">
        <f t="shared" si="15"/>
        <v>56.571428571428569</v>
      </c>
      <c r="S452" t="s">
        <v>8310</v>
      </c>
      <c r="T452" t="s">
        <v>8316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3">
        <v>41664.506840277776</v>
      </c>
      <c r="L453" s="14">
        <v>41634.506840277776</v>
      </c>
      <c r="M453" t="b">
        <v>0</v>
      </c>
      <c r="N453">
        <v>0</v>
      </c>
      <c r="O453" t="b">
        <v>0</v>
      </c>
      <c r="P453" t="s">
        <v>8270</v>
      </c>
      <c r="Q453" s="5">
        <f t="shared" si="14"/>
        <v>0</v>
      </c>
      <c r="R453" s="6" t="e">
        <f t="shared" si="15"/>
        <v>#DIV/0!</v>
      </c>
      <c r="S453" t="s">
        <v>8310</v>
      </c>
      <c r="T453" t="s">
        <v>8316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3">
        <v>42137.49554398148</v>
      </c>
      <c r="L454" s="14">
        <v>42107.49554398148</v>
      </c>
      <c r="M454" t="b">
        <v>0</v>
      </c>
      <c r="N454">
        <v>12</v>
      </c>
      <c r="O454" t="b">
        <v>0</v>
      </c>
      <c r="P454" t="s">
        <v>8270</v>
      </c>
      <c r="Q454" s="5">
        <f t="shared" si="14"/>
        <v>64</v>
      </c>
      <c r="R454" s="6">
        <f t="shared" si="15"/>
        <v>40</v>
      </c>
      <c r="S454" t="s">
        <v>8310</v>
      </c>
      <c r="T454" t="s">
        <v>8316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3">
        <v>42054.616655092592</v>
      </c>
      <c r="L455" s="14">
        <v>42038.616655092592</v>
      </c>
      <c r="M455" t="b">
        <v>0</v>
      </c>
      <c r="N455">
        <v>2</v>
      </c>
      <c r="O455" t="b">
        <v>0</v>
      </c>
      <c r="P455" t="s">
        <v>8270</v>
      </c>
      <c r="Q455" s="5">
        <f t="shared" si="14"/>
        <v>2.7404479578392621E-2</v>
      </c>
      <c r="R455" s="6">
        <f t="shared" si="15"/>
        <v>13</v>
      </c>
      <c r="S455" t="s">
        <v>8310</v>
      </c>
      <c r="T455" t="s">
        <v>8316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3">
        <v>41969.343055555553</v>
      </c>
      <c r="L456" s="14">
        <v>41938.508923611109</v>
      </c>
      <c r="M456" t="b">
        <v>0</v>
      </c>
      <c r="N456">
        <v>5</v>
      </c>
      <c r="O456" t="b">
        <v>0</v>
      </c>
      <c r="P456" t="s">
        <v>8270</v>
      </c>
      <c r="Q456" s="5">
        <f t="shared" si="14"/>
        <v>0.82000000000000006</v>
      </c>
      <c r="R456" s="6">
        <f t="shared" si="15"/>
        <v>16.399999999999999</v>
      </c>
      <c r="S456" t="s">
        <v>8310</v>
      </c>
      <c r="T456" t="s">
        <v>8316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3">
        <v>41015.813194444439</v>
      </c>
      <c r="L457" s="14">
        <v>40970.794236111113</v>
      </c>
      <c r="M457" t="b">
        <v>0</v>
      </c>
      <c r="N457">
        <v>2</v>
      </c>
      <c r="O457" t="b">
        <v>0</v>
      </c>
      <c r="P457" t="s">
        <v>8270</v>
      </c>
      <c r="Q457" s="5">
        <f t="shared" si="14"/>
        <v>6.9230769230769221E-2</v>
      </c>
      <c r="R457" s="6">
        <f t="shared" si="15"/>
        <v>22.5</v>
      </c>
      <c r="S457" t="s">
        <v>8310</v>
      </c>
      <c r="T457" t="s">
        <v>8316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3">
        <v>41568.957638888889</v>
      </c>
      <c r="L458" s="14">
        <v>41547.486122685186</v>
      </c>
      <c r="M458" t="b">
        <v>0</v>
      </c>
      <c r="N458">
        <v>3</v>
      </c>
      <c r="O458" t="b">
        <v>0</v>
      </c>
      <c r="P458" t="s">
        <v>8270</v>
      </c>
      <c r="Q458" s="5">
        <f t="shared" si="14"/>
        <v>0.68631863186318631</v>
      </c>
      <c r="R458" s="6">
        <f t="shared" si="15"/>
        <v>20.333333333333332</v>
      </c>
      <c r="S458" t="s">
        <v>8310</v>
      </c>
      <c r="T458" t="s">
        <v>8316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3">
        <v>41867.559166666666</v>
      </c>
      <c r="L459" s="14">
        <v>41837.559166666666</v>
      </c>
      <c r="M459" t="b">
        <v>0</v>
      </c>
      <c r="N459">
        <v>0</v>
      </c>
      <c r="O459" t="b">
        <v>0</v>
      </c>
      <c r="P459" t="s">
        <v>8270</v>
      </c>
      <c r="Q459" s="5">
        <f t="shared" si="14"/>
        <v>0</v>
      </c>
      <c r="R459" s="6" t="e">
        <f t="shared" si="15"/>
        <v>#DIV/0!</v>
      </c>
      <c r="S459" t="s">
        <v>8310</v>
      </c>
      <c r="T459" t="s">
        <v>8316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3">
        <v>41408.491435185184</v>
      </c>
      <c r="L460" s="14">
        <v>41378.491435185184</v>
      </c>
      <c r="M460" t="b">
        <v>0</v>
      </c>
      <c r="N460">
        <v>49</v>
      </c>
      <c r="O460" t="b">
        <v>0</v>
      </c>
      <c r="P460" t="s">
        <v>8270</v>
      </c>
      <c r="Q460" s="5">
        <f t="shared" si="14"/>
        <v>8.2100000000000009</v>
      </c>
      <c r="R460" s="6">
        <f t="shared" si="15"/>
        <v>16.755102040816325</v>
      </c>
      <c r="S460" t="s">
        <v>8310</v>
      </c>
      <c r="T460" t="s">
        <v>8316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3">
        <v>40860.473692129628</v>
      </c>
      <c r="L461" s="14">
        <v>40800.432025462964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14"/>
        <v>6.4102564102564097E-2</v>
      </c>
      <c r="R461" s="6">
        <f t="shared" si="15"/>
        <v>25</v>
      </c>
      <c r="S461" t="s">
        <v>8310</v>
      </c>
      <c r="T461" t="s">
        <v>8316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3">
        <v>41790.958333333328</v>
      </c>
      <c r="L462" s="14">
        <v>41759.334201388883</v>
      </c>
      <c r="M462" t="b">
        <v>0</v>
      </c>
      <c r="N462">
        <v>2</v>
      </c>
      <c r="O462" t="b">
        <v>0</v>
      </c>
      <c r="P462" t="s">
        <v>8270</v>
      </c>
      <c r="Q462" s="5">
        <f t="shared" si="14"/>
        <v>0.29411764705882354</v>
      </c>
      <c r="R462" s="6">
        <f t="shared" si="15"/>
        <v>12.5</v>
      </c>
      <c r="S462" t="s">
        <v>8310</v>
      </c>
      <c r="T462" t="s">
        <v>8316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3">
        <v>41427.638506944444</v>
      </c>
      <c r="L463" s="14">
        <v>41407.638506944444</v>
      </c>
      <c r="M463" t="b">
        <v>0</v>
      </c>
      <c r="N463">
        <v>0</v>
      </c>
      <c r="O463" t="b">
        <v>0</v>
      </c>
      <c r="P463" t="s">
        <v>8270</v>
      </c>
      <c r="Q463" s="5">
        <f t="shared" si="14"/>
        <v>0</v>
      </c>
      <c r="R463" s="6" t="e">
        <f t="shared" si="15"/>
        <v>#DIV/0!</v>
      </c>
      <c r="S463" t="s">
        <v>8310</v>
      </c>
      <c r="T463" t="s">
        <v>8316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3">
        <v>40764.918298611105</v>
      </c>
      <c r="L464" s="14">
        <v>40704.918298611105</v>
      </c>
      <c r="M464" t="b">
        <v>0</v>
      </c>
      <c r="N464">
        <v>0</v>
      </c>
      <c r="O464" t="b">
        <v>0</v>
      </c>
      <c r="P464" t="s">
        <v>8270</v>
      </c>
      <c r="Q464" s="5">
        <f t="shared" si="14"/>
        <v>0</v>
      </c>
      <c r="R464" s="6" t="e">
        <f t="shared" si="15"/>
        <v>#DIV/0!</v>
      </c>
      <c r="S464" t="s">
        <v>8310</v>
      </c>
      <c r="T464" t="s">
        <v>8316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3">
        <v>40810.501770833333</v>
      </c>
      <c r="L465" s="14">
        <v>40750.501770833333</v>
      </c>
      <c r="M465" t="b">
        <v>0</v>
      </c>
      <c r="N465">
        <v>11</v>
      </c>
      <c r="O465" t="b">
        <v>0</v>
      </c>
      <c r="P465" t="s">
        <v>8270</v>
      </c>
      <c r="Q465" s="5">
        <f t="shared" si="14"/>
        <v>2.2727272727272729</v>
      </c>
      <c r="R465" s="6">
        <f t="shared" si="15"/>
        <v>113.63636363636364</v>
      </c>
      <c r="S465" t="s">
        <v>8310</v>
      </c>
      <c r="T465" t="s">
        <v>8316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3">
        <v>42508.640451388885</v>
      </c>
      <c r="L466" s="14">
        <v>42488.640451388885</v>
      </c>
      <c r="M466" t="b">
        <v>0</v>
      </c>
      <c r="N466">
        <v>1</v>
      </c>
      <c r="O466" t="b">
        <v>0</v>
      </c>
      <c r="P466" t="s">
        <v>8270</v>
      </c>
      <c r="Q466" s="5">
        <f t="shared" si="14"/>
        <v>9.9009900990099015E-2</v>
      </c>
      <c r="R466" s="6">
        <f t="shared" si="15"/>
        <v>1</v>
      </c>
      <c r="S466" t="s">
        <v>8310</v>
      </c>
      <c r="T466" t="s">
        <v>8316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3">
        <v>41816.911736111106</v>
      </c>
      <c r="L467" s="14">
        <v>41800.911736111106</v>
      </c>
      <c r="M467" t="b">
        <v>0</v>
      </c>
      <c r="N467">
        <v>8</v>
      </c>
      <c r="O467" t="b">
        <v>0</v>
      </c>
      <c r="P467" t="s">
        <v>8270</v>
      </c>
      <c r="Q467" s="5">
        <f t="shared" si="14"/>
        <v>26.953125</v>
      </c>
      <c r="R467" s="6">
        <f t="shared" si="15"/>
        <v>17.25</v>
      </c>
      <c r="S467" t="s">
        <v>8310</v>
      </c>
      <c r="T467" t="s">
        <v>8316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3">
        <v>41159.734537037039</v>
      </c>
      <c r="L468" s="14">
        <v>41129.734537037039</v>
      </c>
      <c r="M468" t="b">
        <v>0</v>
      </c>
      <c r="N468">
        <v>5</v>
      </c>
      <c r="O468" t="b">
        <v>0</v>
      </c>
      <c r="P468" t="s">
        <v>8270</v>
      </c>
      <c r="Q468" s="5">
        <f t="shared" si="14"/>
        <v>0.76</v>
      </c>
      <c r="R468" s="6">
        <f t="shared" si="15"/>
        <v>15.2</v>
      </c>
      <c r="S468" t="s">
        <v>8310</v>
      </c>
      <c r="T468" t="s">
        <v>8316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3">
        <v>41180.471458333333</v>
      </c>
      <c r="L469" s="14">
        <v>41135.471458333333</v>
      </c>
      <c r="M469" t="b">
        <v>0</v>
      </c>
      <c r="N469">
        <v>39</v>
      </c>
      <c r="O469" t="b">
        <v>0</v>
      </c>
      <c r="P469" t="s">
        <v>8270</v>
      </c>
      <c r="Q469" s="5">
        <f t="shared" si="14"/>
        <v>21.574999999999999</v>
      </c>
      <c r="R469" s="6">
        <f t="shared" si="15"/>
        <v>110.64102564102564</v>
      </c>
      <c r="S469" t="s">
        <v>8310</v>
      </c>
      <c r="T469" t="s">
        <v>8316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3">
        <v>41100.952141203699</v>
      </c>
      <c r="L470" s="14">
        <v>41040.959293981483</v>
      </c>
      <c r="M470" t="b">
        <v>0</v>
      </c>
      <c r="N470">
        <v>0</v>
      </c>
      <c r="O470" t="b">
        <v>0</v>
      </c>
      <c r="P470" t="s">
        <v>8270</v>
      </c>
      <c r="Q470" s="5">
        <f t="shared" si="14"/>
        <v>0</v>
      </c>
      <c r="R470" s="6" t="e">
        <f t="shared" si="15"/>
        <v>#DIV/0!</v>
      </c>
      <c r="S470" t="s">
        <v>8310</v>
      </c>
      <c r="T470" t="s">
        <v>8316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3">
        <v>41887.781527777777</v>
      </c>
      <c r="L471" s="14">
        <v>41827.781527777777</v>
      </c>
      <c r="M471" t="b">
        <v>0</v>
      </c>
      <c r="N471">
        <v>0</v>
      </c>
      <c r="O471" t="b">
        <v>0</v>
      </c>
      <c r="P471" t="s">
        <v>8270</v>
      </c>
      <c r="Q471" s="5">
        <f t="shared" si="14"/>
        <v>0</v>
      </c>
      <c r="R471" s="6" t="e">
        <f t="shared" si="15"/>
        <v>#DIV/0!</v>
      </c>
      <c r="S471" t="s">
        <v>8310</v>
      </c>
      <c r="T471" t="s">
        <v>8316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3">
        <v>41654.958333333328</v>
      </c>
      <c r="L472" s="14">
        <v>41604.959363425922</v>
      </c>
      <c r="M472" t="b">
        <v>0</v>
      </c>
      <c r="N472">
        <v>2</v>
      </c>
      <c r="O472" t="b">
        <v>0</v>
      </c>
      <c r="P472" t="s">
        <v>8270</v>
      </c>
      <c r="Q472" s="5">
        <f t="shared" si="14"/>
        <v>1.02</v>
      </c>
      <c r="R472" s="6">
        <f t="shared" si="15"/>
        <v>25.5</v>
      </c>
      <c r="S472" t="s">
        <v>8310</v>
      </c>
      <c r="T472" t="s">
        <v>8316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3">
        <v>41748.471979166665</v>
      </c>
      <c r="L473" s="14">
        <v>41703.513645833329</v>
      </c>
      <c r="M473" t="b">
        <v>0</v>
      </c>
      <c r="N473">
        <v>170</v>
      </c>
      <c r="O473" t="b">
        <v>0</v>
      </c>
      <c r="P473" t="s">
        <v>8270</v>
      </c>
      <c r="Q473" s="5">
        <f t="shared" si="14"/>
        <v>11.892727272727273</v>
      </c>
      <c r="R473" s="6">
        <f t="shared" si="15"/>
        <v>38.476470588235294</v>
      </c>
      <c r="S473" t="s">
        <v>8310</v>
      </c>
      <c r="T473" t="s">
        <v>8316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3">
        <v>41874.714328703703</v>
      </c>
      <c r="L474" s="14">
        <v>41844.714328703703</v>
      </c>
      <c r="M474" t="b">
        <v>0</v>
      </c>
      <c r="N474">
        <v>5</v>
      </c>
      <c r="O474" t="b">
        <v>0</v>
      </c>
      <c r="P474" t="s">
        <v>8270</v>
      </c>
      <c r="Q474" s="5">
        <f t="shared" si="14"/>
        <v>17.625</v>
      </c>
      <c r="R474" s="6">
        <f t="shared" si="15"/>
        <v>28.2</v>
      </c>
      <c r="S474" t="s">
        <v>8310</v>
      </c>
      <c r="T474" t="s">
        <v>8316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3">
        <v>41899.489803240736</v>
      </c>
      <c r="L475" s="14">
        <v>41869.489803240736</v>
      </c>
      <c r="M475" t="b">
        <v>0</v>
      </c>
      <c r="N475">
        <v>14</v>
      </c>
      <c r="O475" t="b">
        <v>0</v>
      </c>
      <c r="P475" t="s">
        <v>8270</v>
      </c>
      <c r="Q475" s="5">
        <f t="shared" si="14"/>
        <v>2.87</v>
      </c>
      <c r="R475" s="6">
        <f t="shared" si="15"/>
        <v>61.5</v>
      </c>
      <c r="S475" t="s">
        <v>8310</v>
      </c>
      <c r="T475" t="s">
        <v>8316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3">
        <v>42783.120706018519</v>
      </c>
      <c r="L476" s="14">
        <v>42753.120706018519</v>
      </c>
      <c r="M476" t="b">
        <v>0</v>
      </c>
      <c r="N476">
        <v>1</v>
      </c>
      <c r="O476" t="b">
        <v>0</v>
      </c>
      <c r="P476" t="s">
        <v>8270</v>
      </c>
      <c r="Q476" s="5">
        <f t="shared" si="14"/>
        <v>3.0303030303030304E-2</v>
      </c>
      <c r="R476" s="6">
        <f t="shared" si="15"/>
        <v>1</v>
      </c>
      <c r="S476" t="s">
        <v>8310</v>
      </c>
      <c r="T476" t="s">
        <v>8316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3">
        <v>42129.877812500003</v>
      </c>
      <c r="L477" s="14">
        <v>42099.877812500003</v>
      </c>
      <c r="M477" t="b">
        <v>0</v>
      </c>
      <c r="N477">
        <v>0</v>
      </c>
      <c r="O477" t="b">
        <v>0</v>
      </c>
      <c r="P477" t="s">
        <v>8270</v>
      </c>
      <c r="Q477" s="5">
        <f t="shared" si="14"/>
        <v>0</v>
      </c>
      <c r="R477" s="6" t="e">
        <f t="shared" si="15"/>
        <v>#DIV/0!</v>
      </c>
      <c r="S477" t="s">
        <v>8310</v>
      </c>
      <c r="T477" t="s">
        <v>8316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3">
        <v>41792.957638888889</v>
      </c>
      <c r="L478" s="14">
        <v>41757.76667824074</v>
      </c>
      <c r="M478" t="b">
        <v>0</v>
      </c>
      <c r="N478">
        <v>124</v>
      </c>
      <c r="O478" t="b">
        <v>0</v>
      </c>
      <c r="P478" t="s">
        <v>8270</v>
      </c>
      <c r="Q478" s="5">
        <f t="shared" si="14"/>
        <v>2.230268181818182</v>
      </c>
      <c r="R478" s="6">
        <f t="shared" si="15"/>
        <v>39.569274193548388</v>
      </c>
      <c r="S478" t="s">
        <v>8310</v>
      </c>
      <c r="T478" t="s">
        <v>8316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3">
        <v>41047.626550925925</v>
      </c>
      <c r="L479" s="14">
        <v>40987.626550925925</v>
      </c>
      <c r="M479" t="b">
        <v>0</v>
      </c>
      <c r="N479">
        <v>0</v>
      </c>
      <c r="O479" t="b">
        <v>0</v>
      </c>
      <c r="P479" t="s">
        <v>8270</v>
      </c>
      <c r="Q479" s="5">
        <f t="shared" si="14"/>
        <v>0</v>
      </c>
      <c r="R479" s="6" t="e">
        <f t="shared" si="15"/>
        <v>#DIV/0!</v>
      </c>
      <c r="S479" t="s">
        <v>8310</v>
      </c>
      <c r="T479" t="s">
        <v>8316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3">
        <v>42095.660983796297</v>
      </c>
      <c r="L480" s="14">
        <v>42065.702650462961</v>
      </c>
      <c r="M480" t="b">
        <v>0</v>
      </c>
      <c r="N480">
        <v>0</v>
      </c>
      <c r="O480" t="b">
        <v>0</v>
      </c>
      <c r="P480" t="s">
        <v>8270</v>
      </c>
      <c r="Q480" s="5">
        <f t="shared" si="14"/>
        <v>0</v>
      </c>
      <c r="R480" s="6" t="e">
        <f t="shared" si="15"/>
        <v>#DIV/0!</v>
      </c>
      <c r="S480" t="s">
        <v>8310</v>
      </c>
      <c r="T480" t="s">
        <v>8316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3">
        <v>41964.24114583333</v>
      </c>
      <c r="L481" s="14">
        <v>41904.199479166666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14"/>
        <v>32.56</v>
      </c>
      <c r="R481" s="6">
        <f t="shared" si="15"/>
        <v>88.8</v>
      </c>
      <c r="S481" t="s">
        <v>8310</v>
      </c>
      <c r="T481" t="s">
        <v>8316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3">
        <v>41495.29184027778</v>
      </c>
      <c r="L482" s="14">
        <v>41465.29184027778</v>
      </c>
      <c r="M482" t="b">
        <v>0</v>
      </c>
      <c r="N482">
        <v>140</v>
      </c>
      <c r="O482" t="b">
        <v>0</v>
      </c>
      <c r="P482" t="s">
        <v>8270</v>
      </c>
      <c r="Q482" s="5">
        <f t="shared" si="14"/>
        <v>19.41</v>
      </c>
      <c r="R482" s="6">
        <f t="shared" si="15"/>
        <v>55.457142857142856</v>
      </c>
      <c r="S482" t="s">
        <v>8310</v>
      </c>
      <c r="T482" t="s">
        <v>8316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3">
        <v>41192.46399305555</v>
      </c>
      <c r="L483" s="14">
        <v>41162.46399305555</v>
      </c>
      <c r="M483" t="b">
        <v>0</v>
      </c>
      <c r="N483">
        <v>21</v>
      </c>
      <c r="O483" t="b">
        <v>0</v>
      </c>
      <c r="P483" t="s">
        <v>8270</v>
      </c>
      <c r="Q483" s="5">
        <f t="shared" si="14"/>
        <v>6.1</v>
      </c>
      <c r="R483" s="6">
        <f t="shared" si="15"/>
        <v>87.142857142857139</v>
      </c>
      <c r="S483" t="s">
        <v>8310</v>
      </c>
      <c r="T483" t="s">
        <v>8316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3">
        <v>42474.398611111108</v>
      </c>
      <c r="L484" s="14">
        <v>42447.688541666663</v>
      </c>
      <c r="M484" t="b">
        <v>0</v>
      </c>
      <c r="N484">
        <v>1</v>
      </c>
      <c r="O484" t="b">
        <v>0</v>
      </c>
      <c r="P484" t="s">
        <v>8270</v>
      </c>
      <c r="Q484" s="5">
        <f t="shared" si="14"/>
        <v>0.1</v>
      </c>
      <c r="R484" s="6">
        <f t="shared" si="15"/>
        <v>10</v>
      </c>
      <c r="S484" t="s">
        <v>8310</v>
      </c>
      <c r="T484" t="s">
        <v>8316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3">
        <v>41302.989259259259</v>
      </c>
      <c r="L485" s="14">
        <v>41242.989259259259</v>
      </c>
      <c r="M485" t="b">
        <v>0</v>
      </c>
      <c r="N485">
        <v>147</v>
      </c>
      <c r="O485" t="b">
        <v>0</v>
      </c>
      <c r="P485" t="s">
        <v>8270</v>
      </c>
      <c r="Q485" s="5">
        <f t="shared" si="14"/>
        <v>50.2</v>
      </c>
      <c r="R485" s="6">
        <f t="shared" si="15"/>
        <v>51.224489795918366</v>
      </c>
      <c r="S485" t="s">
        <v>8310</v>
      </c>
      <c r="T485" t="s">
        <v>8316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3">
        <v>42313.772824074076</v>
      </c>
      <c r="L486" s="14">
        <v>42272.731157407405</v>
      </c>
      <c r="M486" t="b">
        <v>0</v>
      </c>
      <c r="N486">
        <v>11</v>
      </c>
      <c r="O486" t="b">
        <v>0</v>
      </c>
      <c r="P486" t="s">
        <v>8270</v>
      </c>
      <c r="Q486" s="5">
        <f t="shared" si="14"/>
        <v>0.18625</v>
      </c>
      <c r="R486" s="6">
        <f t="shared" si="15"/>
        <v>13.545454545454545</v>
      </c>
      <c r="S486" t="s">
        <v>8310</v>
      </c>
      <c r="T486" t="s">
        <v>8316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3">
        <v>41411.297442129631</v>
      </c>
      <c r="L487" s="14">
        <v>41381.297442129631</v>
      </c>
      <c r="M487" t="b">
        <v>0</v>
      </c>
      <c r="N487">
        <v>125</v>
      </c>
      <c r="O487" t="b">
        <v>0</v>
      </c>
      <c r="P487" t="s">
        <v>8270</v>
      </c>
      <c r="Q487" s="5">
        <f t="shared" si="14"/>
        <v>21.906971229845084</v>
      </c>
      <c r="R487" s="6">
        <f t="shared" si="15"/>
        <v>66.520080000000007</v>
      </c>
      <c r="S487" t="s">
        <v>8310</v>
      </c>
      <c r="T487" t="s">
        <v>8316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3">
        <v>41791.734247685185</v>
      </c>
      <c r="L488" s="14">
        <v>41761.734247685185</v>
      </c>
      <c r="M488" t="b">
        <v>0</v>
      </c>
      <c r="N488">
        <v>1</v>
      </c>
      <c r="O488" t="b">
        <v>0</v>
      </c>
      <c r="P488" t="s">
        <v>8270</v>
      </c>
      <c r="Q488" s="5">
        <f t="shared" si="14"/>
        <v>9.0909090909090905E-3</v>
      </c>
      <c r="R488" s="6">
        <f t="shared" si="15"/>
        <v>50</v>
      </c>
      <c r="S488" t="s">
        <v>8310</v>
      </c>
      <c r="T488" t="s">
        <v>8316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3">
        <v>42729.428171296291</v>
      </c>
      <c r="L489" s="14">
        <v>42669.386504629627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14"/>
        <v>0</v>
      </c>
      <c r="R489" s="6" t="e">
        <f t="shared" si="15"/>
        <v>#DIV/0!</v>
      </c>
      <c r="S489" t="s">
        <v>8310</v>
      </c>
      <c r="T489" t="s">
        <v>8316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3">
        <v>42743.84606481481</v>
      </c>
      <c r="L490" s="14">
        <v>42713.84606481481</v>
      </c>
      <c r="M490" t="b">
        <v>0</v>
      </c>
      <c r="N490">
        <v>0</v>
      </c>
      <c r="O490" t="b">
        <v>0</v>
      </c>
      <c r="P490" t="s">
        <v>8270</v>
      </c>
      <c r="Q490" s="5">
        <f t="shared" si="14"/>
        <v>0</v>
      </c>
      <c r="R490" s="6" t="e">
        <f t="shared" si="15"/>
        <v>#DIV/0!</v>
      </c>
      <c r="S490" t="s">
        <v>8310</v>
      </c>
      <c r="T490" t="s">
        <v>8316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3">
        <v>40913.272916666661</v>
      </c>
      <c r="L491" s="14">
        <v>40882.273333333331</v>
      </c>
      <c r="M491" t="b">
        <v>0</v>
      </c>
      <c r="N491">
        <v>3</v>
      </c>
      <c r="O491" t="b">
        <v>0</v>
      </c>
      <c r="P491" t="s">
        <v>8270</v>
      </c>
      <c r="Q491" s="5">
        <f t="shared" si="14"/>
        <v>0.28667813379201834</v>
      </c>
      <c r="R491" s="6">
        <f t="shared" si="15"/>
        <v>71.666666666666671</v>
      </c>
      <c r="S491" t="s">
        <v>8310</v>
      </c>
      <c r="T491" t="s">
        <v>8316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3">
        <v>41143.760243055549</v>
      </c>
      <c r="L492" s="14">
        <v>41113.760243055549</v>
      </c>
      <c r="M492" t="b">
        <v>0</v>
      </c>
      <c r="N492">
        <v>0</v>
      </c>
      <c r="O492" t="b">
        <v>0</v>
      </c>
      <c r="P492" t="s">
        <v>8270</v>
      </c>
      <c r="Q492" s="5">
        <f t="shared" si="14"/>
        <v>0</v>
      </c>
      <c r="R492" s="6" t="e">
        <f t="shared" si="15"/>
        <v>#DIV/0!</v>
      </c>
      <c r="S492" t="s">
        <v>8310</v>
      </c>
      <c r="T492" t="s">
        <v>8316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3">
        <v>42396.774293981478</v>
      </c>
      <c r="L493" s="14">
        <v>42366.774293981478</v>
      </c>
      <c r="M493" t="b">
        <v>0</v>
      </c>
      <c r="N493">
        <v>0</v>
      </c>
      <c r="O493" t="b">
        <v>0</v>
      </c>
      <c r="P493" t="s">
        <v>8270</v>
      </c>
      <c r="Q493" s="5">
        <f t="shared" si="14"/>
        <v>0</v>
      </c>
      <c r="R493" s="6" t="e">
        <f t="shared" si="15"/>
        <v>#DIV/0!</v>
      </c>
      <c r="S493" t="s">
        <v>8310</v>
      </c>
      <c r="T493" t="s">
        <v>8316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3">
        <v>42655.826736111114</v>
      </c>
      <c r="L494" s="14">
        <v>42595.826736111114</v>
      </c>
      <c r="M494" t="b">
        <v>0</v>
      </c>
      <c r="N494">
        <v>0</v>
      </c>
      <c r="O494" t="b">
        <v>0</v>
      </c>
      <c r="P494" t="s">
        <v>8270</v>
      </c>
      <c r="Q494" s="5">
        <f t="shared" si="14"/>
        <v>0</v>
      </c>
      <c r="R494" s="6" t="e">
        <f t="shared" si="15"/>
        <v>#DIV/0!</v>
      </c>
      <c r="S494" t="s">
        <v>8310</v>
      </c>
      <c r="T494" t="s">
        <v>8316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3">
        <v>42144.517800925925</v>
      </c>
      <c r="L495" s="14">
        <v>42114.517800925925</v>
      </c>
      <c r="M495" t="b">
        <v>0</v>
      </c>
      <c r="N495">
        <v>0</v>
      </c>
      <c r="O495" t="b">
        <v>0</v>
      </c>
      <c r="P495" t="s">
        <v>8270</v>
      </c>
      <c r="Q495" s="5">
        <f t="shared" si="14"/>
        <v>0</v>
      </c>
      <c r="R495" s="6" t="e">
        <f t="shared" si="15"/>
        <v>#DIV/0!</v>
      </c>
      <c r="S495" t="s">
        <v>8310</v>
      </c>
      <c r="T495" t="s">
        <v>8316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3">
        <v>41822.916666666664</v>
      </c>
      <c r="L496" s="14">
        <v>41799.62228009259</v>
      </c>
      <c r="M496" t="b">
        <v>0</v>
      </c>
      <c r="N496">
        <v>3</v>
      </c>
      <c r="O496" t="b">
        <v>0</v>
      </c>
      <c r="P496" t="s">
        <v>8270</v>
      </c>
      <c r="Q496" s="5">
        <f t="shared" si="14"/>
        <v>0.155</v>
      </c>
      <c r="R496" s="6">
        <f t="shared" si="15"/>
        <v>10.333333333333334</v>
      </c>
      <c r="S496" t="s">
        <v>8310</v>
      </c>
      <c r="T496" t="s">
        <v>8316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3">
        <v>42201.619270833333</v>
      </c>
      <c r="L497" s="14">
        <v>42171.619270833333</v>
      </c>
      <c r="M497" t="b">
        <v>0</v>
      </c>
      <c r="N497">
        <v>0</v>
      </c>
      <c r="O497" t="b">
        <v>0</v>
      </c>
      <c r="P497" t="s">
        <v>8270</v>
      </c>
      <c r="Q497" s="5">
        <f t="shared" si="14"/>
        <v>0</v>
      </c>
      <c r="R497" s="6" t="e">
        <f t="shared" si="15"/>
        <v>#DIV/0!</v>
      </c>
      <c r="S497" t="s">
        <v>8310</v>
      </c>
      <c r="T497" t="s">
        <v>8316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3">
        <v>41680.723078703704</v>
      </c>
      <c r="L498" s="14">
        <v>41620.723078703704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14"/>
        <v>1.6666666666666668E-3</v>
      </c>
      <c r="R498" s="6">
        <f t="shared" si="15"/>
        <v>1</v>
      </c>
      <c r="S498" t="s">
        <v>8310</v>
      </c>
      <c r="T498" t="s">
        <v>8316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3">
        <v>41997.999999999993</v>
      </c>
      <c r="L499" s="14">
        <v>41944.829456018517</v>
      </c>
      <c r="M499" t="b">
        <v>0</v>
      </c>
      <c r="N499">
        <v>3</v>
      </c>
      <c r="O499" t="b">
        <v>0</v>
      </c>
      <c r="P499" t="s">
        <v>8270</v>
      </c>
      <c r="Q499" s="5">
        <f t="shared" si="14"/>
        <v>0.6696428571428571</v>
      </c>
      <c r="R499" s="6">
        <f t="shared" si="15"/>
        <v>10</v>
      </c>
      <c r="S499" t="s">
        <v>8310</v>
      </c>
      <c r="T499" t="s">
        <v>8316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3">
        <v>40900.553807870368</v>
      </c>
      <c r="L500" s="14">
        <v>40858.553807870368</v>
      </c>
      <c r="M500" t="b">
        <v>0</v>
      </c>
      <c r="N500">
        <v>22</v>
      </c>
      <c r="O500" t="b">
        <v>0</v>
      </c>
      <c r="P500" t="s">
        <v>8270</v>
      </c>
      <c r="Q500" s="5">
        <f t="shared" si="14"/>
        <v>4.5985132395404564</v>
      </c>
      <c r="R500" s="6">
        <f t="shared" si="15"/>
        <v>136.09090909090909</v>
      </c>
      <c r="S500" t="s">
        <v>8310</v>
      </c>
      <c r="T500" t="s">
        <v>8316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3">
        <v>40098.665972222218</v>
      </c>
      <c r="L501" s="14">
        <v>40043.687129629623</v>
      </c>
      <c r="M501" t="b">
        <v>0</v>
      </c>
      <c r="N501">
        <v>26</v>
      </c>
      <c r="O501" t="b">
        <v>0</v>
      </c>
      <c r="P501" t="s">
        <v>8270</v>
      </c>
      <c r="Q501" s="5">
        <f t="shared" si="14"/>
        <v>9.5500000000000007</v>
      </c>
      <c r="R501" s="6">
        <f t="shared" si="15"/>
        <v>73.461538461538467</v>
      </c>
      <c r="S501" t="s">
        <v>8310</v>
      </c>
      <c r="T501" t="s">
        <v>8316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3">
        <v>40306.719444444439</v>
      </c>
      <c r="L502" s="14">
        <v>40247.677673611106</v>
      </c>
      <c r="M502" t="b">
        <v>0</v>
      </c>
      <c r="N502">
        <v>4</v>
      </c>
      <c r="O502" t="b">
        <v>0</v>
      </c>
      <c r="P502" t="s">
        <v>8270</v>
      </c>
      <c r="Q502" s="5">
        <f t="shared" si="14"/>
        <v>3.3076923076923079</v>
      </c>
      <c r="R502" s="6">
        <f t="shared" si="15"/>
        <v>53.75</v>
      </c>
      <c r="S502" t="s">
        <v>8310</v>
      </c>
      <c r="T502" t="s">
        <v>8316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3">
        <v>40733.026053240741</v>
      </c>
      <c r="L503" s="14">
        <v>40703.026053240741</v>
      </c>
      <c r="M503" t="b">
        <v>0</v>
      </c>
      <c r="N503">
        <v>0</v>
      </c>
      <c r="O503" t="b">
        <v>0</v>
      </c>
      <c r="P503" t="s">
        <v>8270</v>
      </c>
      <c r="Q503" s="5">
        <f t="shared" si="14"/>
        <v>0</v>
      </c>
      <c r="R503" s="6" t="e">
        <f t="shared" si="15"/>
        <v>#DIV/0!</v>
      </c>
      <c r="S503" t="s">
        <v>8310</v>
      </c>
      <c r="T503" t="s">
        <v>8316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3">
        <v>40986.303530092591</v>
      </c>
      <c r="L504" s="14">
        <v>40956.345196759255</v>
      </c>
      <c r="M504" t="b">
        <v>0</v>
      </c>
      <c r="N504">
        <v>4</v>
      </c>
      <c r="O504" t="b">
        <v>0</v>
      </c>
      <c r="P504" t="s">
        <v>8270</v>
      </c>
      <c r="Q504" s="5">
        <f t="shared" si="14"/>
        <v>1.1499999999999999</v>
      </c>
      <c r="R504" s="6">
        <f t="shared" si="15"/>
        <v>57.5</v>
      </c>
      <c r="S504" t="s">
        <v>8310</v>
      </c>
      <c r="T504" t="s">
        <v>8316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3">
        <v>42021.318321759252</v>
      </c>
      <c r="L505" s="14">
        <v>41991.318321759252</v>
      </c>
      <c r="M505" t="b">
        <v>0</v>
      </c>
      <c r="N505">
        <v>9</v>
      </c>
      <c r="O505" t="b">
        <v>0</v>
      </c>
      <c r="P505" t="s">
        <v>8270</v>
      </c>
      <c r="Q505" s="5">
        <f t="shared" si="14"/>
        <v>1.7538461538461538</v>
      </c>
      <c r="R505" s="6">
        <f t="shared" si="15"/>
        <v>12.666666666666666</v>
      </c>
      <c r="S505" t="s">
        <v>8310</v>
      </c>
      <c r="T505" t="s">
        <v>8316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3">
        <v>41009.73364583333</v>
      </c>
      <c r="L506" s="14">
        <v>40949.775312499994</v>
      </c>
      <c r="M506" t="b">
        <v>0</v>
      </c>
      <c r="N506">
        <v>5</v>
      </c>
      <c r="O506" t="b">
        <v>0</v>
      </c>
      <c r="P506" t="s">
        <v>8270</v>
      </c>
      <c r="Q506" s="5">
        <f t="shared" si="14"/>
        <v>1.3673469387755102</v>
      </c>
      <c r="R506" s="6">
        <f t="shared" si="15"/>
        <v>67</v>
      </c>
      <c r="S506" t="s">
        <v>8310</v>
      </c>
      <c r="T506" t="s">
        <v>8316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3">
        <v>42362.889884259253</v>
      </c>
      <c r="L507" s="14">
        <v>42317.889884259253</v>
      </c>
      <c r="M507" t="b">
        <v>0</v>
      </c>
      <c r="N507">
        <v>14</v>
      </c>
      <c r="O507" t="b">
        <v>0</v>
      </c>
      <c r="P507" t="s">
        <v>8270</v>
      </c>
      <c r="Q507" s="5">
        <f t="shared" si="14"/>
        <v>0.43333333333333329</v>
      </c>
      <c r="R507" s="6">
        <f t="shared" si="15"/>
        <v>3.7142857142857144</v>
      </c>
      <c r="S507" t="s">
        <v>8310</v>
      </c>
      <c r="T507" t="s">
        <v>8316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3">
        <v>41496.343981481477</v>
      </c>
      <c r="L508" s="14">
        <v>41466.343981481477</v>
      </c>
      <c r="M508" t="b">
        <v>0</v>
      </c>
      <c r="N508">
        <v>1</v>
      </c>
      <c r="O508" t="b">
        <v>0</v>
      </c>
      <c r="P508" t="s">
        <v>8270</v>
      </c>
      <c r="Q508" s="5">
        <f t="shared" si="14"/>
        <v>0.125</v>
      </c>
      <c r="R508" s="6">
        <f t="shared" si="15"/>
        <v>250</v>
      </c>
      <c r="S508" t="s">
        <v>8310</v>
      </c>
      <c r="T508" t="s">
        <v>8316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3">
        <v>41201.750659722216</v>
      </c>
      <c r="L509" s="14">
        <v>41156.750659722216</v>
      </c>
      <c r="M509" t="b">
        <v>0</v>
      </c>
      <c r="N509">
        <v>10</v>
      </c>
      <c r="O509" t="b">
        <v>0</v>
      </c>
      <c r="P509" t="s">
        <v>8270</v>
      </c>
      <c r="Q509" s="5">
        <f t="shared" si="14"/>
        <v>3.2</v>
      </c>
      <c r="R509" s="6">
        <f t="shared" si="15"/>
        <v>64</v>
      </c>
      <c r="S509" t="s">
        <v>8310</v>
      </c>
      <c r="T509" t="s">
        <v>8316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3">
        <v>41054.384722222218</v>
      </c>
      <c r="L510" s="14">
        <v>40994.815983796296</v>
      </c>
      <c r="M510" t="b">
        <v>0</v>
      </c>
      <c r="N510">
        <v>3</v>
      </c>
      <c r="O510" t="b">
        <v>0</v>
      </c>
      <c r="P510" t="s">
        <v>8270</v>
      </c>
      <c r="Q510" s="5">
        <f t="shared" si="14"/>
        <v>0.8</v>
      </c>
      <c r="R510" s="6">
        <f t="shared" si="15"/>
        <v>133.33333333333334</v>
      </c>
      <c r="S510" t="s">
        <v>8310</v>
      </c>
      <c r="T510" t="s">
        <v>8316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3">
        <v>42183.423263888886</v>
      </c>
      <c r="L511" s="14">
        <v>42153.423263888886</v>
      </c>
      <c r="M511" t="b">
        <v>0</v>
      </c>
      <c r="N511">
        <v>1</v>
      </c>
      <c r="O511" t="b">
        <v>0</v>
      </c>
      <c r="P511" t="s">
        <v>8270</v>
      </c>
      <c r="Q511" s="5">
        <f t="shared" si="14"/>
        <v>0.2</v>
      </c>
      <c r="R511" s="6">
        <f t="shared" si="15"/>
        <v>10</v>
      </c>
      <c r="S511" t="s">
        <v>8310</v>
      </c>
      <c r="T511" t="s">
        <v>8316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3">
        <v>42429.968043981477</v>
      </c>
      <c r="L512" s="14">
        <v>42399.968043981477</v>
      </c>
      <c r="M512" t="b">
        <v>0</v>
      </c>
      <c r="N512">
        <v>0</v>
      </c>
      <c r="O512" t="b">
        <v>0</v>
      </c>
      <c r="P512" t="s">
        <v>8270</v>
      </c>
      <c r="Q512" s="5">
        <f t="shared" si="14"/>
        <v>0</v>
      </c>
      <c r="R512" s="6" t="e">
        <f t="shared" si="15"/>
        <v>#DIV/0!</v>
      </c>
      <c r="S512" t="s">
        <v>8310</v>
      </c>
      <c r="T512" t="s">
        <v>8316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3">
        <v>41370.053032407406</v>
      </c>
      <c r="L513" s="14">
        <v>41340.09469907407</v>
      </c>
      <c r="M513" t="b">
        <v>0</v>
      </c>
      <c r="N513">
        <v>5</v>
      </c>
      <c r="O513" t="b">
        <v>0</v>
      </c>
      <c r="P513" t="s">
        <v>8270</v>
      </c>
      <c r="Q513" s="5">
        <f t="shared" si="14"/>
        <v>3</v>
      </c>
      <c r="R513" s="6">
        <f t="shared" si="15"/>
        <v>30</v>
      </c>
      <c r="S513" t="s">
        <v>8310</v>
      </c>
      <c r="T513" t="s">
        <v>8316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3">
        <v>42694.575543981475</v>
      </c>
      <c r="L514" s="14">
        <v>42649.533877314818</v>
      </c>
      <c r="M514" t="b">
        <v>0</v>
      </c>
      <c r="N514">
        <v>2</v>
      </c>
      <c r="O514" t="b">
        <v>0</v>
      </c>
      <c r="P514" t="s">
        <v>8270</v>
      </c>
      <c r="Q514" s="5">
        <f t="shared" si="14"/>
        <v>0.13749999999999998</v>
      </c>
      <c r="R514" s="6">
        <f t="shared" si="15"/>
        <v>5.5</v>
      </c>
      <c r="S514" t="s">
        <v>8310</v>
      </c>
      <c r="T514" t="s">
        <v>8316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3">
        <v>42597.083333333336</v>
      </c>
      <c r="L515" s="14">
        <v>42552.445659722223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16">(E515/D515)*100</f>
        <v>13.923999999999999</v>
      </c>
      <c r="R515" s="6">
        <f t="shared" ref="R515:R578" si="17">E515/N515</f>
        <v>102.38235294117646</v>
      </c>
      <c r="S515" t="s">
        <v>8310</v>
      </c>
      <c r="T515" t="s">
        <v>8316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3">
        <v>41860.405636574069</v>
      </c>
      <c r="L516" s="14">
        <v>41830.405636574069</v>
      </c>
      <c r="M516" t="b">
        <v>0</v>
      </c>
      <c r="N516">
        <v>3</v>
      </c>
      <c r="O516" t="b">
        <v>0</v>
      </c>
      <c r="P516" t="s">
        <v>8270</v>
      </c>
      <c r="Q516" s="5">
        <f t="shared" si="16"/>
        <v>3.3333333333333335</v>
      </c>
      <c r="R516" s="6">
        <f t="shared" si="17"/>
        <v>16.666666666666668</v>
      </c>
      <c r="S516" t="s">
        <v>8310</v>
      </c>
      <c r="T516" t="s">
        <v>8316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3">
        <v>42367.282418981478</v>
      </c>
      <c r="L517" s="14">
        <v>42327.282418981478</v>
      </c>
      <c r="M517" t="b">
        <v>0</v>
      </c>
      <c r="N517">
        <v>34</v>
      </c>
      <c r="O517" t="b">
        <v>0</v>
      </c>
      <c r="P517" t="s">
        <v>8270</v>
      </c>
      <c r="Q517" s="5">
        <f t="shared" si="16"/>
        <v>25.41340206185567</v>
      </c>
      <c r="R517" s="6">
        <f t="shared" si="17"/>
        <v>725.02941176470586</v>
      </c>
      <c r="S517" t="s">
        <v>8310</v>
      </c>
      <c r="T517" t="s">
        <v>8316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3">
        <v>42151.570370370369</v>
      </c>
      <c r="L518" s="14">
        <v>42091.570370370369</v>
      </c>
      <c r="M518" t="b">
        <v>0</v>
      </c>
      <c r="N518">
        <v>0</v>
      </c>
      <c r="O518" t="b">
        <v>0</v>
      </c>
      <c r="P518" t="s">
        <v>8270</v>
      </c>
      <c r="Q518" s="5">
        <f t="shared" si="16"/>
        <v>0</v>
      </c>
      <c r="R518" s="6" t="e">
        <f t="shared" si="17"/>
        <v>#DIV/0!</v>
      </c>
      <c r="S518" t="s">
        <v>8310</v>
      </c>
      <c r="T518" t="s">
        <v>8316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3">
        <v>42768.406956018516</v>
      </c>
      <c r="L519" s="14">
        <v>42738.406956018516</v>
      </c>
      <c r="M519" t="b">
        <v>0</v>
      </c>
      <c r="N519">
        <v>3</v>
      </c>
      <c r="O519" t="b">
        <v>0</v>
      </c>
      <c r="P519" t="s">
        <v>8270</v>
      </c>
      <c r="Q519" s="5">
        <f t="shared" si="16"/>
        <v>1.3666666666666667</v>
      </c>
      <c r="R519" s="6">
        <f t="shared" si="17"/>
        <v>68.333333333333329</v>
      </c>
      <c r="S519" t="s">
        <v>8310</v>
      </c>
      <c r="T519" t="s">
        <v>8316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3">
        <v>42253.406944444439</v>
      </c>
      <c r="L520" s="14">
        <v>42223.407685185179</v>
      </c>
      <c r="M520" t="b">
        <v>0</v>
      </c>
      <c r="N520">
        <v>0</v>
      </c>
      <c r="O520" t="b">
        <v>0</v>
      </c>
      <c r="P520" t="s">
        <v>8270</v>
      </c>
      <c r="Q520" s="5">
        <f t="shared" si="16"/>
        <v>0</v>
      </c>
      <c r="R520" s="6" t="e">
        <f t="shared" si="17"/>
        <v>#DIV/0!</v>
      </c>
      <c r="S520" t="s">
        <v>8310</v>
      </c>
      <c r="T520" t="s">
        <v>8316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3">
        <v>41248.183113425919</v>
      </c>
      <c r="L521" s="14">
        <v>41218.183113425919</v>
      </c>
      <c r="M521" t="b">
        <v>0</v>
      </c>
      <c r="N521">
        <v>70</v>
      </c>
      <c r="O521" t="b">
        <v>0</v>
      </c>
      <c r="P521" t="s">
        <v>8270</v>
      </c>
      <c r="Q521" s="5">
        <f t="shared" si="16"/>
        <v>22.881426547787683</v>
      </c>
      <c r="R521" s="6">
        <f t="shared" si="17"/>
        <v>39.228571428571428</v>
      </c>
      <c r="S521" t="s">
        <v>8310</v>
      </c>
      <c r="T521" t="s">
        <v>8316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3">
        <v>42348.493761574071</v>
      </c>
      <c r="L522" s="14">
        <v>42318.493761574071</v>
      </c>
      <c r="M522" t="b">
        <v>0</v>
      </c>
      <c r="N522">
        <v>34</v>
      </c>
      <c r="O522" t="b">
        <v>1</v>
      </c>
      <c r="P522" t="s">
        <v>8271</v>
      </c>
      <c r="Q522" s="5">
        <f t="shared" si="16"/>
        <v>102.1</v>
      </c>
      <c r="R522" s="6">
        <f t="shared" si="17"/>
        <v>150.14705882352942</v>
      </c>
      <c r="S522" t="s">
        <v>8317</v>
      </c>
      <c r="T522" t="s">
        <v>8318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3">
        <v>42674.999305555553</v>
      </c>
      <c r="L523" s="14">
        <v>42645.884479166663</v>
      </c>
      <c r="M523" t="b">
        <v>0</v>
      </c>
      <c r="N523">
        <v>56</v>
      </c>
      <c r="O523" t="b">
        <v>1</v>
      </c>
      <c r="P523" t="s">
        <v>8271</v>
      </c>
      <c r="Q523" s="5">
        <f t="shared" si="16"/>
        <v>104.64</v>
      </c>
      <c r="R523" s="6">
        <f t="shared" si="17"/>
        <v>93.428571428571431</v>
      </c>
      <c r="S523" t="s">
        <v>8317</v>
      </c>
      <c r="T523" t="s">
        <v>8318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3">
        <v>42449.790798611109</v>
      </c>
      <c r="L524" s="14">
        <v>42429.832465277774</v>
      </c>
      <c r="M524" t="b">
        <v>0</v>
      </c>
      <c r="N524">
        <v>31</v>
      </c>
      <c r="O524" t="b">
        <v>1</v>
      </c>
      <c r="P524" t="s">
        <v>8271</v>
      </c>
      <c r="Q524" s="5">
        <f t="shared" si="16"/>
        <v>114.66666666666667</v>
      </c>
      <c r="R524" s="6">
        <f t="shared" si="17"/>
        <v>110.96774193548387</v>
      </c>
      <c r="S524" t="s">
        <v>8317</v>
      </c>
      <c r="T524" t="s">
        <v>8318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3">
        <v>42267.924490740734</v>
      </c>
      <c r="L525" s="14">
        <v>42237.924490740734</v>
      </c>
      <c r="M525" t="b">
        <v>0</v>
      </c>
      <c r="N525">
        <v>84</v>
      </c>
      <c r="O525" t="b">
        <v>1</v>
      </c>
      <c r="P525" t="s">
        <v>8271</v>
      </c>
      <c r="Q525" s="5">
        <f t="shared" si="16"/>
        <v>120.6</v>
      </c>
      <c r="R525" s="6">
        <f t="shared" si="17"/>
        <v>71.785714285714292</v>
      </c>
      <c r="S525" t="s">
        <v>8317</v>
      </c>
      <c r="T525" t="s">
        <v>8318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3">
        <v>42522.508900462963</v>
      </c>
      <c r="L526" s="14">
        <v>42492.508900462963</v>
      </c>
      <c r="M526" t="b">
        <v>0</v>
      </c>
      <c r="N526">
        <v>130</v>
      </c>
      <c r="O526" t="b">
        <v>1</v>
      </c>
      <c r="P526" t="s">
        <v>8271</v>
      </c>
      <c r="Q526" s="5">
        <f t="shared" si="16"/>
        <v>108.67285714285715</v>
      </c>
      <c r="R526" s="6">
        <f t="shared" si="17"/>
        <v>29.258076923076924</v>
      </c>
      <c r="S526" t="s">
        <v>8317</v>
      </c>
      <c r="T526" t="s">
        <v>8318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3">
        <v>41895.192604166667</v>
      </c>
      <c r="L527" s="14">
        <v>41850.192604166667</v>
      </c>
      <c r="M527" t="b">
        <v>0</v>
      </c>
      <c r="N527">
        <v>12</v>
      </c>
      <c r="O527" t="b">
        <v>1</v>
      </c>
      <c r="P527" t="s">
        <v>8271</v>
      </c>
      <c r="Q527" s="5">
        <f t="shared" si="16"/>
        <v>100</v>
      </c>
      <c r="R527" s="6">
        <f t="shared" si="17"/>
        <v>1000</v>
      </c>
      <c r="S527" t="s">
        <v>8317</v>
      </c>
      <c r="T527" t="s">
        <v>8318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3">
        <v>42223.499999999993</v>
      </c>
      <c r="L528" s="14">
        <v>42192.383611111109</v>
      </c>
      <c r="M528" t="b">
        <v>0</v>
      </c>
      <c r="N528">
        <v>23</v>
      </c>
      <c r="O528" t="b">
        <v>1</v>
      </c>
      <c r="P528" t="s">
        <v>8271</v>
      </c>
      <c r="Q528" s="5">
        <f t="shared" si="16"/>
        <v>113.99999999999999</v>
      </c>
      <c r="R528" s="6">
        <f t="shared" si="17"/>
        <v>74.347826086956516</v>
      </c>
      <c r="S528" t="s">
        <v>8317</v>
      </c>
      <c r="T528" t="s">
        <v>8318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3">
        <v>42783.461805555555</v>
      </c>
      <c r="L529" s="14">
        <v>42752.997291666667</v>
      </c>
      <c r="M529" t="b">
        <v>0</v>
      </c>
      <c r="N529">
        <v>158</v>
      </c>
      <c r="O529" t="b">
        <v>1</v>
      </c>
      <c r="P529" t="s">
        <v>8271</v>
      </c>
      <c r="Q529" s="5">
        <f t="shared" si="16"/>
        <v>100.85</v>
      </c>
      <c r="R529" s="6">
        <f t="shared" si="17"/>
        <v>63.829113924050631</v>
      </c>
      <c r="S529" t="s">
        <v>8317</v>
      </c>
      <c r="T529" t="s">
        <v>8318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3">
        <v>42176.680555555555</v>
      </c>
      <c r="L530" s="14">
        <v>42155.71188657407</v>
      </c>
      <c r="M530" t="b">
        <v>0</v>
      </c>
      <c r="N530">
        <v>30</v>
      </c>
      <c r="O530" t="b">
        <v>1</v>
      </c>
      <c r="P530" t="s">
        <v>8271</v>
      </c>
      <c r="Q530" s="5">
        <f t="shared" si="16"/>
        <v>115.65217391304347</v>
      </c>
      <c r="R530" s="6">
        <f t="shared" si="17"/>
        <v>44.333333333333336</v>
      </c>
      <c r="S530" t="s">
        <v>8317</v>
      </c>
      <c r="T530" t="s">
        <v>8318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3">
        <v>42745.999999999993</v>
      </c>
      <c r="L531" s="14">
        <v>42724.822847222218</v>
      </c>
      <c r="M531" t="b">
        <v>0</v>
      </c>
      <c r="N531">
        <v>18</v>
      </c>
      <c r="O531" t="b">
        <v>1</v>
      </c>
      <c r="P531" t="s">
        <v>8271</v>
      </c>
      <c r="Q531" s="5">
        <f t="shared" si="16"/>
        <v>130.41666666666666</v>
      </c>
      <c r="R531" s="6">
        <f t="shared" si="17"/>
        <v>86.944444444444443</v>
      </c>
      <c r="S531" t="s">
        <v>8317</v>
      </c>
      <c r="T531" t="s">
        <v>8318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3">
        <v>42178.874999999993</v>
      </c>
      <c r="L532" s="14">
        <v>42157.382731481477</v>
      </c>
      <c r="M532" t="b">
        <v>0</v>
      </c>
      <c r="N532">
        <v>29</v>
      </c>
      <c r="O532" t="b">
        <v>1</v>
      </c>
      <c r="P532" t="s">
        <v>8271</v>
      </c>
      <c r="Q532" s="5">
        <f t="shared" si="16"/>
        <v>107.78267254038178</v>
      </c>
      <c r="R532" s="6">
        <f t="shared" si="17"/>
        <v>126.55172413793103</v>
      </c>
      <c r="S532" t="s">
        <v>8317</v>
      </c>
      <c r="T532" t="s">
        <v>8318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3">
        <v>42721.082638888889</v>
      </c>
      <c r="L533" s="14">
        <v>42675.856817129628</v>
      </c>
      <c r="M533" t="b">
        <v>0</v>
      </c>
      <c r="N533">
        <v>31</v>
      </c>
      <c r="O533" t="b">
        <v>1</v>
      </c>
      <c r="P533" t="s">
        <v>8271</v>
      </c>
      <c r="Q533" s="5">
        <f t="shared" si="16"/>
        <v>100</v>
      </c>
      <c r="R533" s="6">
        <f t="shared" si="17"/>
        <v>129.03225806451613</v>
      </c>
      <c r="S533" t="s">
        <v>8317</v>
      </c>
      <c r="T533" t="s">
        <v>8318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3">
        <v>42502.798703703702</v>
      </c>
      <c r="L534" s="14">
        <v>42472.798703703702</v>
      </c>
      <c r="M534" t="b">
        <v>0</v>
      </c>
      <c r="N534">
        <v>173</v>
      </c>
      <c r="O534" t="b">
        <v>1</v>
      </c>
      <c r="P534" t="s">
        <v>8271</v>
      </c>
      <c r="Q534" s="5">
        <f t="shared" si="16"/>
        <v>123.25</v>
      </c>
      <c r="R534" s="6">
        <f t="shared" si="17"/>
        <v>71.242774566473983</v>
      </c>
      <c r="S534" t="s">
        <v>8317</v>
      </c>
      <c r="T534" t="s">
        <v>8318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3">
        <v>42506.226446759254</v>
      </c>
      <c r="L535" s="14">
        <v>42482.226446759254</v>
      </c>
      <c r="M535" t="b">
        <v>0</v>
      </c>
      <c r="N535">
        <v>17</v>
      </c>
      <c r="O535" t="b">
        <v>1</v>
      </c>
      <c r="P535" t="s">
        <v>8271</v>
      </c>
      <c r="Q535" s="5">
        <f t="shared" si="16"/>
        <v>100.2</v>
      </c>
      <c r="R535" s="6">
        <f t="shared" si="17"/>
        <v>117.88235294117646</v>
      </c>
      <c r="S535" t="s">
        <v>8317</v>
      </c>
      <c r="T535" t="s">
        <v>8318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3">
        <v>42309.749999999993</v>
      </c>
      <c r="L536" s="14">
        <v>42270.602662037032</v>
      </c>
      <c r="M536" t="b">
        <v>0</v>
      </c>
      <c r="N536">
        <v>48</v>
      </c>
      <c r="O536" t="b">
        <v>1</v>
      </c>
      <c r="P536" t="s">
        <v>8271</v>
      </c>
      <c r="Q536" s="5">
        <f t="shared" si="16"/>
        <v>104.66666666666666</v>
      </c>
      <c r="R536" s="6">
        <f t="shared" si="17"/>
        <v>327.08333333333331</v>
      </c>
      <c r="S536" t="s">
        <v>8317</v>
      </c>
      <c r="T536" t="s">
        <v>8318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3">
        <v>42741.336863425924</v>
      </c>
      <c r="L537" s="14">
        <v>42711.336863425924</v>
      </c>
      <c r="M537" t="b">
        <v>0</v>
      </c>
      <c r="N537">
        <v>59</v>
      </c>
      <c r="O537" t="b">
        <v>1</v>
      </c>
      <c r="P537" t="s">
        <v>8271</v>
      </c>
      <c r="Q537" s="5">
        <f t="shared" si="16"/>
        <v>102.49999999999999</v>
      </c>
      <c r="R537" s="6">
        <f t="shared" si="17"/>
        <v>34.745762711864408</v>
      </c>
      <c r="S537" t="s">
        <v>8317</v>
      </c>
      <c r="T537" t="s">
        <v>8318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3">
        <v>42219.541666666664</v>
      </c>
      <c r="L538" s="14">
        <v>42179.136655092589</v>
      </c>
      <c r="M538" t="b">
        <v>0</v>
      </c>
      <c r="N538">
        <v>39</v>
      </c>
      <c r="O538" t="b">
        <v>1</v>
      </c>
      <c r="P538" t="s">
        <v>8271</v>
      </c>
      <c r="Q538" s="5">
        <f t="shared" si="16"/>
        <v>118.25757575757576</v>
      </c>
      <c r="R538" s="6">
        <f t="shared" si="17"/>
        <v>100.06410256410257</v>
      </c>
      <c r="S538" t="s">
        <v>8317</v>
      </c>
      <c r="T538" t="s">
        <v>8318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3">
        <v>42312.601747685178</v>
      </c>
      <c r="L539" s="14">
        <v>42282.560081018521</v>
      </c>
      <c r="M539" t="b">
        <v>0</v>
      </c>
      <c r="N539">
        <v>59</v>
      </c>
      <c r="O539" t="b">
        <v>1</v>
      </c>
      <c r="P539" t="s">
        <v>8271</v>
      </c>
      <c r="Q539" s="5">
        <f t="shared" si="16"/>
        <v>120.5</v>
      </c>
      <c r="R539" s="6">
        <f t="shared" si="17"/>
        <v>40.847457627118644</v>
      </c>
      <c r="S539" t="s">
        <v>8317</v>
      </c>
      <c r="T539" t="s">
        <v>8318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3">
        <v>42503.586377314808</v>
      </c>
      <c r="L540" s="14">
        <v>42473.586377314808</v>
      </c>
      <c r="M540" t="b">
        <v>0</v>
      </c>
      <c r="N540">
        <v>60</v>
      </c>
      <c r="O540" t="b">
        <v>1</v>
      </c>
      <c r="P540" t="s">
        <v>8271</v>
      </c>
      <c r="Q540" s="5">
        <f t="shared" si="16"/>
        <v>302.42</v>
      </c>
      <c r="R540" s="6">
        <f t="shared" si="17"/>
        <v>252.01666666666668</v>
      </c>
      <c r="S540" t="s">
        <v>8317</v>
      </c>
      <c r="T540" t="s">
        <v>8318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3">
        <v>42555.841516203705</v>
      </c>
      <c r="L541" s="14">
        <v>42534.841516203705</v>
      </c>
      <c r="M541" t="b">
        <v>0</v>
      </c>
      <c r="N541">
        <v>20</v>
      </c>
      <c r="O541" t="b">
        <v>1</v>
      </c>
      <c r="P541" t="s">
        <v>8271</v>
      </c>
      <c r="Q541" s="5">
        <f t="shared" si="16"/>
        <v>100.64400000000001</v>
      </c>
      <c r="R541" s="6">
        <f t="shared" si="17"/>
        <v>25.161000000000001</v>
      </c>
      <c r="S541" t="s">
        <v>8317</v>
      </c>
      <c r="T541" t="s">
        <v>8318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3">
        <v>42039.608865740738</v>
      </c>
      <c r="L542" s="14">
        <v>42009.608865740738</v>
      </c>
      <c r="M542" t="b">
        <v>0</v>
      </c>
      <c r="N542">
        <v>1</v>
      </c>
      <c r="O542" t="b">
        <v>0</v>
      </c>
      <c r="P542" t="s">
        <v>8272</v>
      </c>
      <c r="Q542" s="5">
        <f t="shared" si="16"/>
        <v>6.6666666666666671E-3</v>
      </c>
      <c r="R542" s="6">
        <f t="shared" si="17"/>
        <v>1</v>
      </c>
      <c r="S542" t="s">
        <v>8319</v>
      </c>
      <c r="T542" t="s">
        <v>8320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3">
        <v>42305.838356481479</v>
      </c>
      <c r="L543" s="14">
        <v>42275.838356481479</v>
      </c>
      <c r="M543" t="b">
        <v>0</v>
      </c>
      <c r="N543">
        <v>1</v>
      </c>
      <c r="O543" t="b">
        <v>0</v>
      </c>
      <c r="P543" t="s">
        <v>8272</v>
      </c>
      <c r="Q543" s="5">
        <f t="shared" si="16"/>
        <v>0.55555555555555558</v>
      </c>
      <c r="R543" s="6">
        <f t="shared" si="17"/>
        <v>25</v>
      </c>
      <c r="S543" t="s">
        <v>8319</v>
      </c>
      <c r="T543" t="s">
        <v>8320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3">
        <v>42493.487453703703</v>
      </c>
      <c r="L544" s="14">
        <v>42433.529120370367</v>
      </c>
      <c r="M544" t="b">
        <v>0</v>
      </c>
      <c r="N544">
        <v>1</v>
      </c>
      <c r="O544" t="b">
        <v>0</v>
      </c>
      <c r="P544" t="s">
        <v>8272</v>
      </c>
      <c r="Q544" s="5">
        <f t="shared" si="16"/>
        <v>3.9999999999999996E-4</v>
      </c>
      <c r="R544" s="6">
        <f t="shared" si="17"/>
        <v>1</v>
      </c>
      <c r="S544" t="s">
        <v>8319</v>
      </c>
      <c r="T544" t="s">
        <v>8320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3">
        <v>41943.88381944444</v>
      </c>
      <c r="L545" s="14">
        <v>41913.88381944444</v>
      </c>
      <c r="M545" t="b">
        <v>0</v>
      </c>
      <c r="N545">
        <v>2</v>
      </c>
      <c r="O545" t="b">
        <v>0</v>
      </c>
      <c r="P545" t="s">
        <v>8272</v>
      </c>
      <c r="Q545" s="5">
        <f t="shared" si="16"/>
        <v>0.31818181818181818</v>
      </c>
      <c r="R545" s="6">
        <f t="shared" si="17"/>
        <v>35</v>
      </c>
      <c r="S545" t="s">
        <v>8319</v>
      </c>
      <c r="T545" t="s">
        <v>8320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3">
        <v>42555.448611111111</v>
      </c>
      <c r="L546" s="14">
        <v>42525.448611111111</v>
      </c>
      <c r="M546" t="b">
        <v>0</v>
      </c>
      <c r="N546">
        <v>2</v>
      </c>
      <c r="O546" t="b">
        <v>0</v>
      </c>
      <c r="P546" t="s">
        <v>8272</v>
      </c>
      <c r="Q546" s="5">
        <f t="shared" si="16"/>
        <v>1.2</v>
      </c>
      <c r="R546" s="6">
        <f t="shared" si="17"/>
        <v>3</v>
      </c>
      <c r="S546" t="s">
        <v>8319</v>
      </c>
      <c r="T546" t="s">
        <v>8320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3">
        <v>42323.425798611112</v>
      </c>
      <c r="L547" s="14">
        <v>42283.38413194444</v>
      </c>
      <c r="M547" t="b">
        <v>0</v>
      </c>
      <c r="N547">
        <v>34</v>
      </c>
      <c r="O547" t="b">
        <v>0</v>
      </c>
      <c r="P547" t="s">
        <v>8272</v>
      </c>
      <c r="Q547" s="5">
        <f t="shared" si="16"/>
        <v>27.383999999999997</v>
      </c>
      <c r="R547" s="6">
        <f t="shared" si="17"/>
        <v>402.70588235294116</v>
      </c>
      <c r="S547" t="s">
        <v>8319</v>
      </c>
      <c r="T547" t="s">
        <v>8320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3">
        <v>42294.459664351853</v>
      </c>
      <c r="L548" s="14">
        <v>42249.459664351853</v>
      </c>
      <c r="M548" t="b">
        <v>0</v>
      </c>
      <c r="N548">
        <v>2</v>
      </c>
      <c r="O548" t="b">
        <v>0</v>
      </c>
      <c r="P548" t="s">
        <v>8272</v>
      </c>
      <c r="Q548" s="5">
        <f t="shared" si="16"/>
        <v>8.666666666666667E-2</v>
      </c>
      <c r="R548" s="6">
        <f t="shared" si="17"/>
        <v>26</v>
      </c>
      <c r="S548" t="s">
        <v>8319</v>
      </c>
      <c r="T548" t="s">
        <v>8320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3">
        <v>42410.488009259258</v>
      </c>
      <c r="L549" s="14">
        <v>42380.488009259258</v>
      </c>
      <c r="M549" t="b">
        <v>0</v>
      </c>
      <c r="N549">
        <v>0</v>
      </c>
      <c r="O549" t="b">
        <v>0</v>
      </c>
      <c r="P549" t="s">
        <v>8272</v>
      </c>
      <c r="Q549" s="5">
        <f t="shared" si="16"/>
        <v>0</v>
      </c>
      <c r="R549" s="6" t="e">
        <f t="shared" si="17"/>
        <v>#DIV/0!</v>
      </c>
      <c r="S549" t="s">
        <v>8319</v>
      </c>
      <c r="T549" t="s">
        <v>8320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3">
        <v>42306.695</v>
      </c>
      <c r="L550" s="14">
        <v>42276.695</v>
      </c>
      <c r="M550" t="b">
        <v>0</v>
      </c>
      <c r="N550">
        <v>1</v>
      </c>
      <c r="O550" t="b">
        <v>0</v>
      </c>
      <c r="P550" t="s">
        <v>8272</v>
      </c>
      <c r="Q550" s="5">
        <f t="shared" si="16"/>
        <v>0.09</v>
      </c>
      <c r="R550" s="6">
        <f t="shared" si="17"/>
        <v>9</v>
      </c>
      <c r="S550" t="s">
        <v>8319</v>
      </c>
      <c r="T550" t="s">
        <v>8320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3">
        <v>42193.428495370368</v>
      </c>
      <c r="L551" s="14">
        <v>42163.428495370368</v>
      </c>
      <c r="M551" t="b">
        <v>0</v>
      </c>
      <c r="N551">
        <v>8</v>
      </c>
      <c r="O551" t="b">
        <v>0</v>
      </c>
      <c r="P551" t="s">
        <v>8272</v>
      </c>
      <c r="Q551" s="5">
        <f t="shared" si="16"/>
        <v>2.7199999999999998</v>
      </c>
      <c r="R551" s="6">
        <f t="shared" si="17"/>
        <v>8.5</v>
      </c>
      <c r="S551" t="s">
        <v>8319</v>
      </c>
      <c r="T551" t="s">
        <v>8320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3">
        <v>42765.999999999993</v>
      </c>
      <c r="L552" s="14">
        <v>42753.47042824074</v>
      </c>
      <c r="M552" t="b">
        <v>0</v>
      </c>
      <c r="N552">
        <v>4</v>
      </c>
      <c r="O552" t="b">
        <v>0</v>
      </c>
      <c r="P552" t="s">
        <v>8272</v>
      </c>
      <c r="Q552" s="5">
        <f t="shared" si="16"/>
        <v>0.70000000000000007</v>
      </c>
      <c r="R552" s="6">
        <f t="shared" si="17"/>
        <v>8.75</v>
      </c>
      <c r="S552" t="s">
        <v>8319</v>
      </c>
      <c r="T552" t="s">
        <v>8320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3">
        <v>42217.536805555552</v>
      </c>
      <c r="L553" s="14">
        <v>42173.067407407405</v>
      </c>
      <c r="M553" t="b">
        <v>0</v>
      </c>
      <c r="N553">
        <v>28</v>
      </c>
      <c r="O553" t="b">
        <v>0</v>
      </c>
      <c r="P553" t="s">
        <v>8272</v>
      </c>
      <c r="Q553" s="5">
        <f t="shared" si="16"/>
        <v>5.0413333333333332</v>
      </c>
      <c r="R553" s="6">
        <f t="shared" si="17"/>
        <v>135.03571428571428</v>
      </c>
      <c r="S553" t="s">
        <v>8319</v>
      </c>
      <c r="T553" t="s">
        <v>8320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3">
        <v>42378.408518518518</v>
      </c>
      <c r="L554" s="14">
        <v>42318.408518518518</v>
      </c>
      <c r="M554" t="b">
        <v>0</v>
      </c>
      <c r="N554">
        <v>0</v>
      </c>
      <c r="O554" t="b">
        <v>0</v>
      </c>
      <c r="P554" t="s">
        <v>8272</v>
      </c>
      <c r="Q554" s="5">
        <f t="shared" si="16"/>
        <v>0</v>
      </c>
      <c r="R554" s="6" t="e">
        <f t="shared" si="17"/>
        <v>#DIV/0!</v>
      </c>
      <c r="S554" t="s">
        <v>8319</v>
      </c>
      <c r="T554" t="s">
        <v>8320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3">
        <v>41957.553136574068</v>
      </c>
      <c r="L555" s="14">
        <v>41927.511469907404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16"/>
        <v>0.49199999999999999</v>
      </c>
      <c r="R555" s="6">
        <f t="shared" si="17"/>
        <v>20.5</v>
      </c>
      <c r="S555" t="s">
        <v>8319</v>
      </c>
      <c r="T555" t="s">
        <v>8320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3">
        <v>41931.476527777777</v>
      </c>
      <c r="L556" s="14">
        <v>41901.476527777777</v>
      </c>
      <c r="M556" t="b">
        <v>0</v>
      </c>
      <c r="N556">
        <v>22</v>
      </c>
      <c r="O556" t="b">
        <v>0</v>
      </c>
      <c r="P556" t="s">
        <v>8272</v>
      </c>
      <c r="Q556" s="5">
        <f t="shared" si="16"/>
        <v>36.589147286821706</v>
      </c>
      <c r="R556" s="6">
        <f t="shared" si="17"/>
        <v>64.36363636363636</v>
      </c>
      <c r="S556" t="s">
        <v>8319</v>
      </c>
      <c r="T556" t="s">
        <v>8320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3">
        <v>42533.145173611112</v>
      </c>
      <c r="L557" s="14">
        <v>42503.145173611112</v>
      </c>
      <c r="M557" t="b">
        <v>0</v>
      </c>
      <c r="N557">
        <v>0</v>
      </c>
      <c r="O557" t="b">
        <v>0</v>
      </c>
      <c r="P557" t="s">
        <v>8272</v>
      </c>
      <c r="Q557" s="5">
        <f t="shared" si="16"/>
        <v>0</v>
      </c>
      <c r="R557" s="6" t="e">
        <f t="shared" si="17"/>
        <v>#DIV/0!</v>
      </c>
      <c r="S557" t="s">
        <v>8319</v>
      </c>
      <c r="T557" t="s">
        <v>8320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3">
        <v>42375.651817129627</v>
      </c>
      <c r="L558" s="14">
        <v>42345.651817129627</v>
      </c>
      <c r="M558" t="b">
        <v>0</v>
      </c>
      <c r="N558">
        <v>1</v>
      </c>
      <c r="O558" t="b">
        <v>0</v>
      </c>
      <c r="P558" t="s">
        <v>8272</v>
      </c>
      <c r="Q558" s="5">
        <f t="shared" si="16"/>
        <v>2.5</v>
      </c>
      <c r="R558" s="6">
        <f t="shared" si="17"/>
        <v>200</v>
      </c>
      <c r="S558" t="s">
        <v>8319</v>
      </c>
      <c r="T558" t="s">
        <v>8320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3">
        <v>42706.775497685179</v>
      </c>
      <c r="L559" s="14">
        <v>42676.733831018515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16"/>
        <v>0.91066666666666674</v>
      </c>
      <c r="R559" s="6">
        <f t="shared" si="17"/>
        <v>68.3</v>
      </c>
      <c r="S559" t="s">
        <v>8319</v>
      </c>
      <c r="T559" t="s">
        <v>8320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3">
        <v>42087.633159722223</v>
      </c>
      <c r="L560" s="14">
        <v>42057.674826388888</v>
      </c>
      <c r="M560" t="b">
        <v>0</v>
      </c>
      <c r="N560">
        <v>0</v>
      </c>
      <c r="O560" t="b">
        <v>0</v>
      </c>
      <c r="P560" t="s">
        <v>8272</v>
      </c>
      <c r="Q560" s="5">
        <f t="shared" si="16"/>
        <v>0</v>
      </c>
      <c r="R560" s="6" t="e">
        <f t="shared" si="17"/>
        <v>#DIV/0!</v>
      </c>
      <c r="S560" t="s">
        <v>8319</v>
      </c>
      <c r="T560" t="s">
        <v>8320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3">
        <v>42351.074768518512</v>
      </c>
      <c r="L561" s="14">
        <v>42321.074768518512</v>
      </c>
      <c r="M561" t="b">
        <v>0</v>
      </c>
      <c r="N561">
        <v>1</v>
      </c>
      <c r="O561" t="b">
        <v>0</v>
      </c>
      <c r="P561" t="s">
        <v>8272</v>
      </c>
      <c r="Q561" s="5">
        <f t="shared" si="16"/>
        <v>2.0833333333333336E-2</v>
      </c>
      <c r="R561" s="6">
        <f t="shared" si="17"/>
        <v>50</v>
      </c>
      <c r="S561" t="s">
        <v>8319</v>
      </c>
      <c r="T561" t="s">
        <v>8320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3">
        <v>41990.563020833331</v>
      </c>
      <c r="L562" s="14">
        <v>41960.563020833331</v>
      </c>
      <c r="M562" t="b">
        <v>0</v>
      </c>
      <c r="N562">
        <v>3</v>
      </c>
      <c r="O562" t="b">
        <v>0</v>
      </c>
      <c r="P562" t="s">
        <v>8272</v>
      </c>
      <c r="Q562" s="5">
        <f t="shared" si="16"/>
        <v>1.2E-2</v>
      </c>
      <c r="R562" s="6">
        <f t="shared" si="17"/>
        <v>4</v>
      </c>
      <c r="S562" t="s">
        <v>8319</v>
      </c>
      <c r="T562" t="s">
        <v>8320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3">
        <v>42303.450381944444</v>
      </c>
      <c r="L563" s="14">
        <v>42268.450381944444</v>
      </c>
      <c r="M563" t="b">
        <v>0</v>
      </c>
      <c r="N563">
        <v>2</v>
      </c>
      <c r="O563" t="b">
        <v>0</v>
      </c>
      <c r="P563" t="s">
        <v>8272</v>
      </c>
      <c r="Q563" s="5">
        <f t="shared" si="16"/>
        <v>0.36666666666666664</v>
      </c>
      <c r="R563" s="6">
        <f t="shared" si="17"/>
        <v>27.5</v>
      </c>
      <c r="S563" t="s">
        <v>8319</v>
      </c>
      <c r="T563" t="s">
        <v>8320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3">
        <v>42722.180729166663</v>
      </c>
      <c r="L564" s="14">
        <v>42692.180729166663</v>
      </c>
      <c r="M564" t="b">
        <v>0</v>
      </c>
      <c r="N564">
        <v>0</v>
      </c>
      <c r="O564" t="b">
        <v>0</v>
      </c>
      <c r="P564" t="s">
        <v>8272</v>
      </c>
      <c r="Q564" s="5">
        <f t="shared" si="16"/>
        <v>0</v>
      </c>
      <c r="R564" s="6" t="e">
        <f t="shared" si="17"/>
        <v>#DIV/0!</v>
      </c>
      <c r="S564" t="s">
        <v>8319</v>
      </c>
      <c r="T564" t="s">
        <v>8320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3">
        <v>42051.861655092587</v>
      </c>
      <c r="L565" s="14">
        <v>42021.861655092587</v>
      </c>
      <c r="M565" t="b">
        <v>0</v>
      </c>
      <c r="N565">
        <v>2</v>
      </c>
      <c r="O565" t="b">
        <v>0</v>
      </c>
      <c r="P565" t="s">
        <v>8272</v>
      </c>
      <c r="Q565" s="5">
        <f t="shared" si="16"/>
        <v>9.0666666666666659E-2</v>
      </c>
      <c r="R565" s="6">
        <f t="shared" si="17"/>
        <v>34</v>
      </c>
      <c r="S565" t="s">
        <v>8319</v>
      </c>
      <c r="T565" t="s">
        <v>8320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3">
        <v>42441.734664351847</v>
      </c>
      <c r="L566" s="14">
        <v>42411.734664351847</v>
      </c>
      <c r="M566" t="b">
        <v>0</v>
      </c>
      <c r="N566">
        <v>1</v>
      </c>
      <c r="O566" t="b">
        <v>0</v>
      </c>
      <c r="P566" t="s">
        <v>8272</v>
      </c>
      <c r="Q566" s="5">
        <f t="shared" si="16"/>
        <v>5.5555555555555558E-3</v>
      </c>
      <c r="R566" s="6">
        <f t="shared" si="17"/>
        <v>1</v>
      </c>
      <c r="S566" t="s">
        <v>8319</v>
      </c>
      <c r="T566" t="s">
        <v>8320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3">
        <v>42195.576956018514</v>
      </c>
      <c r="L567" s="14">
        <v>42165.576956018514</v>
      </c>
      <c r="M567" t="b">
        <v>0</v>
      </c>
      <c r="N567">
        <v>0</v>
      </c>
      <c r="O567" t="b">
        <v>0</v>
      </c>
      <c r="P567" t="s">
        <v>8272</v>
      </c>
      <c r="Q567" s="5">
        <f t="shared" si="16"/>
        <v>0</v>
      </c>
      <c r="R567" s="6" t="e">
        <f t="shared" si="17"/>
        <v>#DIV/0!</v>
      </c>
      <c r="S567" t="s">
        <v>8319</v>
      </c>
      <c r="T567" t="s">
        <v>8320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3">
        <v>42565.476076388884</v>
      </c>
      <c r="L568" s="14">
        <v>42535.476076388884</v>
      </c>
      <c r="M568" t="b">
        <v>0</v>
      </c>
      <c r="N568">
        <v>1</v>
      </c>
      <c r="O568" t="b">
        <v>0</v>
      </c>
      <c r="P568" t="s">
        <v>8272</v>
      </c>
      <c r="Q568" s="5">
        <f t="shared" si="16"/>
        <v>0.02</v>
      </c>
      <c r="R568" s="6">
        <f t="shared" si="17"/>
        <v>1</v>
      </c>
      <c r="S568" t="s">
        <v>8319</v>
      </c>
      <c r="T568" t="s">
        <v>8320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3">
        <v>42005.634189814817</v>
      </c>
      <c r="L569" s="14">
        <v>41975.634189814817</v>
      </c>
      <c r="M569" t="b">
        <v>0</v>
      </c>
      <c r="N569">
        <v>0</v>
      </c>
      <c r="O569" t="b">
        <v>0</v>
      </c>
      <c r="P569" t="s">
        <v>8272</v>
      </c>
      <c r="Q569" s="5">
        <f t="shared" si="16"/>
        <v>0</v>
      </c>
      <c r="R569" s="6" t="e">
        <f t="shared" si="17"/>
        <v>#DIV/0!</v>
      </c>
      <c r="S569" t="s">
        <v>8319</v>
      </c>
      <c r="T569" t="s">
        <v>8320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3">
        <v>42385.249999999993</v>
      </c>
      <c r="L570" s="14">
        <v>42348.713229166664</v>
      </c>
      <c r="M570" t="b">
        <v>0</v>
      </c>
      <c r="N570">
        <v>5</v>
      </c>
      <c r="O570" t="b">
        <v>0</v>
      </c>
      <c r="P570" t="s">
        <v>8272</v>
      </c>
      <c r="Q570" s="5">
        <f t="shared" si="16"/>
        <v>1</v>
      </c>
      <c r="R570" s="6">
        <f t="shared" si="17"/>
        <v>49</v>
      </c>
      <c r="S570" t="s">
        <v>8319</v>
      </c>
      <c r="T570" t="s">
        <v>8320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3">
        <v>42370.639027777775</v>
      </c>
      <c r="L571" s="14">
        <v>42340.639027777775</v>
      </c>
      <c r="M571" t="b">
        <v>0</v>
      </c>
      <c r="N571">
        <v>1</v>
      </c>
      <c r="O571" t="b">
        <v>0</v>
      </c>
      <c r="P571" t="s">
        <v>8272</v>
      </c>
      <c r="Q571" s="5">
        <f t="shared" si="16"/>
        <v>0.8</v>
      </c>
      <c r="R571" s="6">
        <f t="shared" si="17"/>
        <v>20</v>
      </c>
      <c r="S571" t="s">
        <v>8319</v>
      </c>
      <c r="T571" t="s">
        <v>8320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3">
        <v>42418.589918981474</v>
      </c>
      <c r="L572" s="14">
        <v>42388.589918981474</v>
      </c>
      <c r="M572" t="b">
        <v>0</v>
      </c>
      <c r="N572">
        <v>1</v>
      </c>
      <c r="O572" t="b">
        <v>0</v>
      </c>
      <c r="P572" t="s">
        <v>8272</v>
      </c>
      <c r="Q572" s="5">
        <f t="shared" si="16"/>
        <v>0.16705882352941176</v>
      </c>
      <c r="R572" s="6">
        <f t="shared" si="17"/>
        <v>142</v>
      </c>
      <c r="S572" t="s">
        <v>8319</v>
      </c>
      <c r="T572" t="s">
        <v>8320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3">
        <v>42211.957638888889</v>
      </c>
      <c r="L573" s="14">
        <v>42192.607905092591</v>
      </c>
      <c r="M573" t="b">
        <v>0</v>
      </c>
      <c r="N573">
        <v>2</v>
      </c>
      <c r="O573" t="b">
        <v>0</v>
      </c>
      <c r="P573" t="s">
        <v>8272</v>
      </c>
      <c r="Q573" s="5">
        <f t="shared" si="16"/>
        <v>0.42399999999999999</v>
      </c>
      <c r="R573" s="6">
        <f t="shared" si="17"/>
        <v>53</v>
      </c>
      <c r="S573" t="s">
        <v>8319</v>
      </c>
      <c r="T573" t="s">
        <v>8320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3">
        <v>42312.549629629626</v>
      </c>
      <c r="L574" s="14">
        <v>42282.507962962962</v>
      </c>
      <c r="M574" t="b">
        <v>0</v>
      </c>
      <c r="N574">
        <v>0</v>
      </c>
      <c r="O574" t="b">
        <v>0</v>
      </c>
      <c r="P574" t="s">
        <v>8272</v>
      </c>
      <c r="Q574" s="5">
        <f t="shared" si="16"/>
        <v>0</v>
      </c>
      <c r="R574" s="6" t="e">
        <f t="shared" si="17"/>
        <v>#DIV/0!</v>
      </c>
      <c r="S574" t="s">
        <v>8319</v>
      </c>
      <c r="T574" t="s">
        <v>8320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3">
        <v>42021.841666666667</v>
      </c>
      <c r="L575" s="14">
        <v>41962.841793981475</v>
      </c>
      <c r="M575" t="b">
        <v>0</v>
      </c>
      <c r="N575">
        <v>9</v>
      </c>
      <c r="O575" t="b">
        <v>0</v>
      </c>
      <c r="P575" t="s">
        <v>8272</v>
      </c>
      <c r="Q575" s="5">
        <f t="shared" si="16"/>
        <v>0.38925389253892539</v>
      </c>
      <c r="R575" s="6">
        <f t="shared" si="17"/>
        <v>38.444444444444443</v>
      </c>
      <c r="S575" t="s">
        <v>8319</v>
      </c>
      <c r="T575" t="s">
        <v>8320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3">
        <v>42662.235034722216</v>
      </c>
      <c r="L576" s="14">
        <v>42632.235034722216</v>
      </c>
      <c r="M576" t="b">
        <v>0</v>
      </c>
      <c r="N576">
        <v>4</v>
      </c>
      <c r="O576" t="b">
        <v>0</v>
      </c>
      <c r="P576" t="s">
        <v>8272</v>
      </c>
      <c r="Q576" s="5">
        <f t="shared" si="16"/>
        <v>0.7155635062611807</v>
      </c>
      <c r="R576" s="6">
        <f t="shared" si="17"/>
        <v>20</v>
      </c>
      <c r="S576" t="s">
        <v>8319</v>
      </c>
      <c r="T576" t="s">
        <v>8320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3">
        <v>42168.484293981477</v>
      </c>
      <c r="L577" s="14">
        <v>42138.484293981477</v>
      </c>
      <c r="M577" t="b">
        <v>0</v>
      </c>
      <c r="N577">
        <v>4</v>
      </c>
      <c r="O577" t="b">
        <v>0</v>
      </c>
      <c r="P577" t="s">
        <v>8272</v>
      </c>
      <c r="Q577" s="5">
        <f t="shared" si="16"/>
        <v>0.43166666666666664</v>
      </c>
      <c r="R577" s="6">
        <f t="shared" si="17"/>
        <v>64.75</v>
      </c>
      <c r="S577" t="s">
        <v>8319</v>
      </c>
      <c r="T577" t="s">
        <v>8320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3">
        <v>42091.221666666665</v>
      </c>
      <c r="L578" s="14">
        <v>42031.263333333329</v>
      </c>
      <c r="M578" t="b">
        <v>0</v>
      </c>
      <c r="N578">
        <v>1</v>
      </c>
      <c r="O578" t="b">
        <v>0</v>
      </c>
      <c r="P578" t="s">
        <v>8272</v>
      </c>
      <c r="Q578" s="5">
        <f t="shared" si="16"/>
        <v>1.25E-3</v>
      </c>
      <c r="R578" s="6">
        <f t="shared" si="17"/>
        <v>1</v>
      </c>
      <c r="S578" t="s">
        <v>8319</v>
      </c>
      <c r="T578" t="s">
        <v>8320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3">
        <v>42510.380810185183</v>
      </c>
      <c r="L579" s="14">
        <v>42450.380810185183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18">(E579/D579)*100</f>
        <v>0.2</v>
      </c>
      <c r="R579" s="6">
        <f t="shared" ref="R579:R642" si="19">E579/N579</f>
        <v>10</v>
      </c>
      <c r="S579" t="s">
        <v>8319</v>
      </c>
      <c r="T579" t="s">
        <v>8320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3">
        <v>42254.370289351849</v>
      </c>
      <c r="L580" s="14">
        <v>42230.370289351849</v>
      </c>
      <c r="M580" t="b">
        <v>0</v>
      </c>
      <c r="N580">
        <v>7</v>
      </c>
      <c r="O580" t="b">
        <v>0</v>
      </c>
      <c r="P580" t="s">
        <v>8272</v>
      </c>
      <c r="Q580" s="5">
        <f t="shared" si="18"/>
        <v>1.12E-2</v>
      </c>
      <c r="R580" s="6">
        <f t="shared" si="19"/>
        <v>2</v>
      </c>
      <c r="S580" t="s">
        <v>8319</v>
      </c>
      <c r="T580" t="s">
        <v>8320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3">
        <v>41998.643784722219</v>
      </c>
      <c r="L581" s="14">
        <v>41968.643784722219</v>
      </c>
      <c r="M581" t="b">
        <v>0</v>
      </c>
      <c r="N581">
        <v>5</v>
      </c>
      <c r="O581" t="b">
        <v>0</v>
      </c>
      <c r="P581" t="s">
        <v>8272</v>
      </c>
      <c r="Q581" s="5">
        <f t="shared" si="18"/>
        <v>1.4583333333333333</v>
      </c>
      <c r="R581" s="6">
        <f t="shared" si="19"/>
        <v>35</v>
      </c>
      <c r="S581" t="s">
        <v>8319</v>
      </c>
      <c r="T581" t="s">
        <v>8320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3">
        <v>42635.699849537035</v>
      </c>
      <c r="L582" s="14">
        <v>42605.699849537035</v>
      </c>
      <c r="M582" t="b">
        <v>0</v>
      </c>
      <c r="N582">
        <v>1</v>
      </c>
      <c r="O582" t="b">
        <v>0</v>
      </c>
      <c r="P582" t="s">
        <v>8272</v>
      </c>
      <c r="Q582" s="5">
        <f t="shared" si="18"/>
        <v>3.3333333333333333E-2</v>
      </c>
      <c r="R582" s="6">
        <f t="shared" si="19"/>
        <v>1</v>
      </c>
      <c r="S582" t="s">
        <v>8319</v>
      </c>
      <c r="T582" t="s">
        <v>8320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3">
        <v>42217.804444444446</v>
      </c>
      <c r="L583" s="14">
        <v>42187.804444444446</v>
      </c>
      <c r="M583" t="b">
        <v>0</v>
      </c>
      <c r="N583">
        <v>0</v>
      </c>
      <c r="O583" t="b">
        <v>0</v>
      </c>
      <c r="P583" t="s">
        <v>8272</v>
      </c>
      <c r="Q583" s="5">
        <f t="shared" si="18"/>
        <v>0</v>
      </c>
      <c r="R583" s="6" t="e">
        <f t="shared" si="19"/>
        <v>#DIV/0!</v>
      </c>
      <c r="S583" t="s">
        <v>8319</v>
      </c>
      <c r="T583" t="s">
        <v>8320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3">
        <v>42078.541666666664</v>
      </c>
      <c r="L584" s="14">
        <v>42055.531469907401</v>
      </c>
      <c r="M584" t="b">
        <v>0</v>
      </c>
      <c r="N584">
        <v>0</v>
      </c>
      <c r="O584" t="b">
        <v>0</v>
      </c>
      <c r="P584" t="s">
        <v>8272</v>
      </c>
      <c r="Q584" s="5">
        <f t="shared" si="18"/>
        <v>0</v>
      </c>
      <c r="R584" s="6" t="e">
        <f t="shared" si="19"/>
        <v>#DIV/0!</v>
      </c>
      <c r="S584" t="s">
        <v>8319</v>
      </c>
      <c r="T584" t="s">
        <v>8320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3">
        <v>42082.688506944447</v>
      </c>
      <c r="L585" s="14">
        <v>42052.730173611104</v>
      </c>
      <c r="M585" t="b">
        <v>0</v>
      </c>
      <c r="N585">
        <v>1</v>
      </c>
      <c r="O585" t="b">
        <v>0</v>
      </c>
      <c r="P585" t="s">
        <v>8272</v>
      </c>
      <c r="Q585" s="5">
        <f t="shared" si="18"/>
        <v>1.1111111111111112E-2</v>
      </c>
      <c r="R585" s="6">
        <f t="shared" si="19"/>
        <v>1</v>
      </c>
      <c r="S585" t="s">
        <v>8319</v>
      </c>
      <c r="T585" t="s">
        <v>8320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3">
        <v>42079.466620370367</v>
      </c>
      <c r="L586" s="14">
        <v>42049.508287037032</v>
      </c>
      <c r="M586" t="b">
        <v>0</v>
      </c>
      <c r="N586">
        <v>2</v>
      </c>
      <c r="O586" t="b">
        <v>0</v>
      </c>
      <c r="P586" t="s">
        <v>8272</v>
      </c>
      <c r="Q586" s="5">
        <f t="shared" si="18"/>
        <v>1</v>
      </c>
      <c r="R586" s="6">
        <f t="shared" si="19"/>
        <v>5</v>
      </c>
      <c r="S586" t="s">
        <v>8319</v>
      </c>
      <c r="T586" t="s">
        <v>8320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3">
        <v>42338.791666666664</v>
      </c>
      <c r="L587" s="14">
        <v>42283.182604166665</v>
      </c>
      <c r="M587" t="b">
        <v>0</v>
      </c>
      <c r="N587">
        <v>0</v>
      </c>
      <c r="O587" t="b">
        <v>0</v>
      </c>
      <c r="P587" t="s">
        <v>8272</v>
      </c>
      <c r="Q587" s="5">
        <f t="shared" si="18"/>
        <v>0</v>
      </c>
      <c r="R587" s="6" t="e">
        <f t="shared" si="19"/>
        <v>#DIV/0!</v>
      </c>
      <c r="S587" t="s">
        <v>8319</v>
      </c>
      <c r="T587" t="s">
        <v>8320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3">
        <v>42050.645914351851</v>
      </c>
      <c r="L588" s="14">
        <v>42020.645914351851</v>
      </c>
      <c r="M588" t="b">
        <v>0</v>
      </c>
      <c r="N588">
        <v>4</v>
      </c>
      <c r="O588" t="b">
        <v>0</v>
      </c>
      <c r="P588" t="s">
        <v>8272</v>
      </c>
      <c r="Q588" s="5">
        <f t="shared" si="18"/>
        <v>0.55999999999999994</v>
      </c>
      <c r="R588" s="6">
        <f t="shared" si="19"/>
        <v>14</v>
      </c>
      <c r="S588" t="s">
        <v>8319</v>
      </c>
      <c r="T588" t="s">
        <v>8320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3">
        <v>42110.548993055556</v>
      </c>
      <c r="L589" s="14">
        <v>42080.548993055556</v>
      </c>
      <c r="M589" t="b">
        <v>0</v>
      </c>
      <c r="N589">
        <v>7</v>
      </c>
      <c r="O589" t="b">
        <v>0</v>
      </c>
      <c r="P589" t="s">
        <v>8272</v>
      </c>
      <c r="Q589" s="5">
        <f t="shared" si="18"/>
        <v>9.0833333333333339</v>
      </c>
      <c r="R589" s="6">
        <f t="shared" si="19"/>
        <v>389.28571428571428</v>
      </c>
      <c r="S589" t="s">
        <v>8319</v>
      </c>
      <c r="T589" t="s">
        <v>8320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3">
        <v>42691.602847222217</v>
      </c>
      <c r="L590" s="14">
        <v>42631.561180555553</v>
      </c>
      <c r="M590" t="b">
        <v>0</v>
      </c>
      <c r="N590">
        <v>2</v>
      </c>
      <c r="O590" t="b">
        <v>0</v>
      </c>
      <c r="P590" t="s">
        <v>8272</v>
      </c>
      <c r="Q590" s="5">
        <f t="shared" si="18"/>
        <v>3.3444444444444441</v>
      </c>
      <c r="R590" s="6">
        <f t="shared" si="19"/>
        <v>150.5</v>
      </c>
      <c r="S590" t="s">
        <v>8319</v>
      </c>
      <c r="T590" t="s">
        <v>8320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3">
        <v>42193.406238425923</v>
      </c>
      <c r="L591" s="14">
        <v>42178.406238425923</v>
      </c>
      <c r="M591" t="b">
        <v>0</v>
      </c>
      <c r="N591">
        <v>1</v>
      </c>
      <c r="O591" t="b">
        <v>0</v>
      </c>
      <c r="P591" t="s">
        <v>8272</v>
      </c>
      <c r="Q591" s="5">
        <f t="shared" si="18"/>
        <v>1.3333333333333334E-2</v>
      </c>
      <c r="R591" s="6">
        <f t="shared" si="19"/>
        <v>1</v>
      </c>
      <c r="S591" t="s">
        <v>8319</v>
      </c>
      <c r="T591" t="s">
        <v>8320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3">
        <v>42408.334027777775</v>
      </c>
      <c r="L592" s="14">
        <v>42377.34642361111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18"/>
        <v>4.46</v>
      </c>
      <c r="R592" s="6">
        <f t="shared" si="19"/>
        <v>24.777777777777779</v>
      </c>
      <c r="S592" t="s">
        <v>8319</v>
      </c>
      <c r="T592" t="s">
        <v>8320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3">
        <v>42207.334837962961</v>
      </c>
      <c r="L593" s="14">
        <v>42177.334837962961</v>
      </c>
      <c r="M593" t="b">
        <v>0</v>
      </c>
      <c r="N593">
        <v>2</v>
      </c>
      <c r="O593" t="b">
        <v>0</v>
      </c>
      <c r="P593" t="s">
        <v>8272</v>
      </c>
      <c r="Q593" s="5">
        <f t="shared" si="18"/>
        <v>6.0999999999999999E-2</v>
      </c>
      <c r="R593" s="6">
        <f t="shared" si="19"/>
        <v>30.5</v>
      </c>
      <c r="S593" t="s">
        <v>8319</v>
      </c>
      <c r="T593" t="s">
        <v>8320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3">
        <v>41976.023842592585</v>
      </c>
      <c r="L594" s="14">
        <v>41946.023842592593</v>
      </c>
      <c r="M594" t="b">
        <v>0</v>
      </c>
      <c r="N594">
        <v>1</v>
      </c>
      <c r="O594" t="b">
        <v>0</v>
      </c>
      <c r="P594" t="s">
        <v>8272</v>
      </c>
      <c r="Q594" s="5">
        <f t="shared" si="18"/>
        <v>3.3333333333333335</v>
      </c>
      <c r="R594" s="6">
        <f t="shared" si="19"/>
        <v>250</v>
      </c>
      <c r="S594" t="s">
        <v>8319</v>
      </c>
      <c r="T594" t="s">
        <v>8320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3">
        <v>42100.427604166667</v>
      </c>
      <c r="L595" s="14">
        <v>42070.469270833331</v>
      </c>
      <c r="M595" t="b">
        <v>0</v>
      </c>
      <c r="N595">
        <v>7</v>
      </c>
      <c r="O595" t="b">
        <v>0</v>
      </c>
      <c r="P595" t="s">
        <v>8272</v>
      </c>
      <c r="Q595" s="5">
        <f t="shared" si="18"/>
        <v>23</v>
      </c>
      <c r="R595" s="6">
        <f t="shared" si="19"/>
        <v>16.428571428571427</v>
      </c>
      <c r="S595" t="s">
        <v>8319</v>
      </c>
      <c r="T595" t="s">
        <v>8320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3">
        <v>42476.571828703702</v>
      </c>
      <c r="L596" s="14">
        <v>42446.571828703702</v>
      </c>
      <c r="M596" t="b">
        <v>0</v>
      </c>
      <c r="N596">
        <v>2</v>
      </c>
      <c r="O596" t="b">
        <v>0</v>
      </c>
      <c r="P596" t="s">
        <v>8272</v>
      </c>
      <c r="Q596" s="5">
        <f t="shared" si="18"/>
        <v>0.104</v>
      </c>
      <c r="R596" s="6">
        <f t="shared" si="19"/>
        <v>13</v>
      </c>
      <c r="S596" t="s">
        <v>8319</v>
      </c>
      <c r="T596" t="s">
        <v>8320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3">
        <v>42127.861550925925</v>
      </c>
      <c r="L597" s="14">
        <v>42082.861550925925</v>
      </c>
      <c r="M597" t="b">
        <v>0</v>
      </c>
      <c r="N597">
        <v>8</v>
      </c>
      <c r="O597" t="b">
        <v>0</v>
      </c>
      <c r="P597" t="s">
        <v>8272</v>
      </c>
      <c r="Q597" s="5">
        <f t="shared" si="18"/>
        <v>0.42599999999999999</v>
      </c>
      <c r="R597" s="6">
        <f t="shared" si="19"/>
        <v>53.25</v>
      </c>
      <c r="S597" t="s">
        <v>8319</v>
      </c>
      <c r="T597" t="s">
        <v>8320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3">
        <v>42676.688564814809</v>
      </c>
      <c r="L598" s="14">
        <v>42646.688564814809</v>
      </c>
      <c r="M598" t="b">
        <v>0</v>
      </c>
      <c r="N598">
        <v>2</v>
      </c>
      <c r="O598" t="b">
        <v>0</v>
      </c>
      <c r="P598" t="s">
        <v>8272</v>
      </c>
      <c r="Q598" s="5">
        <f t="shared" si="18"/>
        <v>0.03</v>
      </c>
      <c r="R598" s="6">
        <f t="shared" si="19"/>
        <v>3</v>
      </c>
      <c r="S598" t="s">
        <v>8319</v>
      </c>
      <c r="T598" t="s">
        <v>8320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3">
        <v>42582.458333333336</v>
      </c>
      <c r="L599" s="14">
        <v>42545.496932870366</v>
      </c>
      <c r="M599" t="b">
        <v>0</v>
      </c>
      <c r="N599">
        <v>2</v>
      </c>
      <c r="O599" t="b">
        <v>0</v>
      </c>
      <c r="P599" t="s">
        <v>8272</v>
      </c>
      <c r="Q599" s="5">
        <f t="shared" si="18"/>
        <v>0.26666666666666666</v>
      </c>
      <c r="R599" s="6">
        <f t="shared" si="19"/>
        <v>10</v>
      </c>
      <c r="S599" t="s">
        <v>8319</v>
      </c>
      <c r="T599" t="s">
        <v>8320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3">
        <v>41977.793761574074</v>
      </c>
      <c r="L600" s="14">
        <v>41947.793761574074</v>
      </c>
      <c r="M600" t="b">
        <v>0</v>
      </c>
      <c r="N600">
        <v>7</v>
      </c>
      <c r="O600" t="b">
        <v>0</v>
      </c>
      <c r="P600" t="s">
        <v>8272</v>
      </c>
      <c r="Q600" s="5">
        <f t="shared" si="18"/>
        <v>34</v>
      </c>
      <c r="R600" s="6">
        <f t="shared" si="19"/>
        <v>121.42857142857143</v>
      </c>
      <c r="S600" t="s">
        <v>8319</v>
      </c>
      <c r="T600" t="s">
        <v>8320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3">
        <v>42071.427777777775</v>
      </c>
      <c r="L601" s="14">
        <v>42047.604189814818</v>
      </c>
      <c r="M601" t="b">
        <v>0</v>
      </c>
      <c r="N601">
        <v>2</v>
      </c>
      <c r="O601" t="b">
        <v>0</v>
      </c>
      <c r="P601" t="s">
        <v>8272</v>
      </c>
      <c r="Q601" s="5">
        <f t="shared" si="18"/>
        <v>6.2E-2</v>
      </c>
      <c r="R601" s="6">
        <f t="shared" si="19"/>
        <v>15.5</v>
      </c>
      <c r="S601" t="s">
        <v>8319</v>
      </c>
      <c r="T601" t="s">
        <v>8320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3">
        <v>42133.589837962958</v>
      </c>
      <c r="L602" s="14">
        <v>42073.589837962958</v>
      </c>
      <c r="M602" t="b">
        <v>0</v>
      </c>
      <c r="N602">
        <v>1</v>
      </c>
      <c r="O602" t="b">
        <v>0</v>
      </c>
      <c r="P602" t="s">
        <v>8272</v>
      </c>
      <c r="Q602" s="5">
        <f t="shared" si="18"/>
        <v>2</v>
      </c>
      <c r="R602" s="6">
        <f t="shared" si="19"/>
        <v>100</v>
      </c>
      <c r="S602" t="s">
        <v>8319</v>
      </c>
      <c r="T602" t="s">
        <v>8320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3">
        <v>41999.64975694444</v>
      </c>
      <c r="L603" s="14">
        <v>41969.64975694444</v>
      </c>
      <c r="M603" t="b">
        <v>0</v>
      </c>
      <c r="N603">
        <v>6</v>
      </c>
      <c r="O603" t="b">
        <v>0</v>
      </c>
      <c r="P603" t="s">
        <v>8272</v>
      </c>
      <c r="Q603" s="5">
        <f t="shared" si="18"/>
        <v>1.4000000000000001</v>
      </c>
      <c r="R603" s="6">
        <f t="shared" si="19"/>
        <v>23.333333333333332</v>
      </c>
      <c r="S603" t="s">
        <v>8319</v>
      </c>
      <c r="T603" t="s">
        <v>8320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3">
        <v>42173.585821759254</v>
      </c>
      <c r="L604" s="14">
        <v>42143.585821759254</v>
      </c>
      <c r="M604" t="b">
        <v>0</v>
      </c>
      <c r="N604">
        <v>0</v>
      </c>
      <c r="O604" t="b">
        <v>0</v>
      </c>
      <c r="P604" t="s">
        <v>8272</v>
      </c>
      <c r="Q604" s="5">
        <f t="shared" si="18"/>
        <v>0</v>
      </c>
      <c r="R604" s="6" t="e">
        <f t="shared" si="19"/>
        <v>#DIV/0!</v>
      </c>
      <c r="S604" t="s">
        <v>8319</v>
      </c>
      <c r="T604" t="s">
        <v>8320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3">
        <v>41865.430821759255</v>
      </c>
      <c r="L605" s="14">
        <v>41835.430821759255</v>
      </c>
      <c r="M605" t="b">
        <v>0</v>
      </c>
      <c r="N605">
        <v>13</v>
      </c>
      <c r="O605" t="b">
        <v>0</v>
      </c>
      <c r="P605" t="s">
        <v>8272</v>
      </c>
      <c r="Q605" s="5">
        <f t="shared" si="18"/>
        <v>3.9334666666666664</v>
      </c>
      <c r="R605" s="6">
        <f t="shared" si="19"/>
        <v>45.386153846153846</v>
      </c>
      <c r="S605" t="s">
        <v>8319</v>
      </c>
      <c r="T605" t="s">
        <v>8320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3">
        <v>41878.827037037037</v>
      </c>
      <c r="L606" s="14">
        <v>41848.827037037037</v>
      </c>
      <c r="M606" t="b">
        <v>0</v>
      </c>
      <c r="N606">
        <v>0</v>
      </c>
      <c r="O606" t="b">
        <v>0</v>
      </c>
      <c r="P606" t="s">
        <v>8272</v>
      </c>
      <c r="Q606" s="5">
        <f t="shared" si="18"/>
        <v>0</v>
      </c>
      <c r="R606" s="6" t="e">
        <f t="shared" si="19"/>
        <v>#DIV/0!</v>
      </c>
      <c r="S606" t="s">
        <v>8319</v>
      </c>
      <c r="T606" t="s">
        <v>8320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3">
        <v>42239.149398148147</v>
      </c>
      <c r="L607" s="14">
        <v>42194.149398148147</v>
      </c>
      <c r="M607" t="b">
        <v>0</v>
      </c>
      <c r="N607">
        <v>8</v>
      </c>
      <c r="O607" t="b">
        <v>0</v>
      </c>
      <c r="P607" t="s">
        <v>8272</v>
      </c>
      <c r="Q607" s="5">
        <f t="shared" si="18"/>
        <v>2.62</v>
      </c>
      <c r="R607" s="6">
        <f t="shared" si="19"/>
        <v>16.375</v>
      </c>
      <c r="S607" t="s">
        <v>8319</v>
      </c>
      <c r="T607" t="s">
        <v>8320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3">
        <v>42148.416666666664</v>
      </c>
      <c r="L608" s="14">
        <v>42102.442233796297</v>
      </c>
      <c r="M608" t="b">
        <v>0</v>
      </c>
      <c r="N608">
        <v>1</v>
      </c>
      <c r="O608" t="b">
        <v>0</v>
      </c>
      <c r="P608" t="s">
        <v>8272</v>
      </c>
      <c r="Q608" s="5">
        <f t="shared" si="18"/>
        <v>0.2</v>
      </c>
      <c r="R608" s="6">
        <f t="shared" si="19"/>
        <v>10</v>
      </c>
      <c r="S608" t="s">
        <v>8319</v>
      </c>
      <c r="T608" t="s">
        <v>8320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3">
        <v>42330.65898148148</v>
      </c>
      <c r="L609" s="14">
        <v>42300.617314814815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18"/>
        <v>0</v>
      </c>
      <c r="R609" s="6" t="e">
        <f t="shared" si="19"/>
        <v>#DIV/0!</v>
      </c>
      <c r="S609" t="s">
        <v>8319</v>
      </c>
      <c r="T609" t="s">
        <v>8320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3">
        <v>42170.712731481479</v>
      </c>
      <c r="L610" s="14">
        <v>42140.712731481479</v>
      </c>
      <c r="M610" t="b">
        <v>0</v>
      </c>
      <c r="N610">
        <v>5</v>
      </c>
      <c r="O610" t="b">
        <v>0</v>
      </c>
      <c r="P610" t="s">
        <v>8272</v>
      </c>
      <c r="Q610" s="5">
        <f t="shared" si="18"/>
        <v>0.97400000000000009</v>
      </c>
      <c r="R610" s="6">
        <f t="shared" si="19"/>
        <v>292.2</v>
      </c>
      <c r="S610" t="s">
        <v>8319</v>
      </c>
      <c r="T610" t="s">
        <v>8320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3">
        <v>42336.867407407401</v>
      </c>
      <c r="L611" s="14">
        <v>42306.825740740744</v>
      </c>
      <c r="M611" t="b">
        <v>0</v>
      </c>
      <c r="N611">
        <v>1</v>
      </c>
      <c r="O611" t="b">
        <v>0</v>
      </c>
      <c r="P611" t="s">
        <v>8272</v>
      </c>
      <c r="Q611" s="5">
        <f t="shared" si="18"/>
        <v>0.64102564102564097</v>
      </c>
      <c r="R611" s="6">
        <f t="shared" si="19"/>
        <v>5</v>
      </c>
      <c r="S611" t="s">
        <v>8319</v>
      </c>
      <c r="T611" t="s">
        <v>8320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3">
        <v>42116.622523148144</v>
      </c>
      <c r="L612" s="14">
        <v>42086.622523148144</v>
      </c>
      <c r="M612" t="b">
        <v>0</v>
      </c>
      <c r="N612">
        <v>0</v>
      </c>
      <c r="O612" t="b">
        <v>0</v>
      </c>
      <c r="P612" t="s">
        <v>8272</v>
      </c>
      <c r="Q612" s="5">
        <f t="shared" si="18"/>
        <v>0</v>
      </c>
      <c r="R612" s="6" t="e">
        <f t="shared" si="19"/>
        <v>#DIV/0!</v>
      </c>
      <c r="S612" t="s">
        <v>8319</v>
      </c>
      <c r="T612" t="s">
        <v>8320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3">
        <v>42388.352280092593</v>
      </c>
      <c r="L613" s="14">
        <v>42328.352280092593</v>
      </c>
      <c r="M613" t="b">
        <v>0</v>
      </c>
      <c r="N613">
        <v>0</v>
      </c>
      <c r="O613" t="b">
        <v>0</v>
      </c>
      <c r="P613" t="s">
        <v>8272</v>
      </c>
      <c r="Q613" s="5">
        <f t="shared" si="18"/>
        <v>0</v>
      </c>
      <c r="R613" s="6" t="e">
        <f t="shared" si="19"/>
        <v>#DIV/0!</v>
      </c>
      <c r="S613" t="s">
        <v>8319</v>
      </c>
      <c r="T613" t="s">
        <v>8320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3">
        <v>42614.823449074072</v>
      </c>
      <c r="L614" s="14">
        <v>42584.823449074072</v>
      </c>
      <c r="M614" t="b">
        <v>0</v>
      </c>
      <c r="N614">
        <v>0</v>
      </c>
      <c r="O614" t="b">
        <v>0</v>
      </c>
      <c r="P614" t="s">
        <v>8272</v>
      </c>
      <c r="Q614" s="5">
        <f t="shared" si="18"/>
        <v>0</v>
      </c>
      <c r="R614" s="6" t="e">
        <f t="shared" si="19"/>
        <v>#DIV/0!</v>
      </c>
      <c r="S614" t="s">
        <v>8319</v>
      </c>
      <c r="T614" t="s">
        <v>8320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3">
        <v>42277.999305555553</v>
      </c>
      <c r="L615" s="14">
        <v>42247.288425925923</v>
      </c>
      <c r="M615" t="b">
        <v>0</v>
      </c>
      <c r="N615">
        <v>121</v>
      </c>
      <c r="O615" t="b">
        <v>0</v>
      </c>
      <c r="P615" t="s">
        <v>8272</v>
      </c>
      <c r="Q615" s="5">
        <f t="shared" si="18"/>
        <v>21.363333333333333</v>
      </c>
      <c r="R615" s="6">
        <f t="shared" si="19"/>
        <v>105.93388429752066</v>
      </c>
      <c r="S615" t="s">
        <v>8319</v>
      </c>
      <c r="T615" t="s">
        <v>8320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3">
        <v>42544.853472222218</v>
      </c>
      <c r="L616" s="14">
        <v>42514.853472222218</v>
      </c>
      <c r="M616" t="b">
        <v>0</v>
      </c>
      <c r="N616">
        <v>0</v>
      </c>
      <c r="O616" t="b">
        <v>0</v>
      </c>
      <c r="P616" t="s">
        <v>8272</v>
      </c>
      <c r="Q616" s="5">
        <f t="shared" si="18"/>
        <v>0</v>
      </c>
      <c r="R616" s="6" t="e">
        <f t="shared" si="19"/>
        <v>#DIV/0!</v>
      </c>
      <c r="S616" t="s">
        <v>8319</v>
      </c>
      <c r="T616" t="s">
        <v>8320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3">
        <v>42271.913877314808</v>
      </c>
      <c r="L617" s="14">
        <v>42241.913877314808</v>
      </c>
      <c r="M617" t="b">
        <v>0</v>
      </c>
      <c r="N617">
        <v>0</v>
      </c>
      <c r="O617" t="b">
        <v>0</v>
      </c>
      <c r="P617" t="s">
        <v>8272</v>
      </c>
      <c r="Q617" s="5">
        <f t="shared" si="18"/>
        <v>0</v>
      </c>
      <c r="R617" s="6" t="e">
        <f t="shared" si="19"/>
        <v>#DIV/0!</v>
      </c>
      <c r="S617" t="s">
        <v>8319</v>
      </c>
      <c r="T617" t="s">
        <v>8320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3">
        <v>42791.167905092589</v>
      </c>
      <c r="L618" s="14">
        <v>42761.167905092589</v>
      </c>
      <c r="M618" t="b">
        <v>0</v>
      </c>
      <c r="N618">
        <v>0</v>
      </c>
      <c r="O618" t="b">
        <v>0</v>
      </c>
      <c r="P618" t="s">
        <v>8272</v>
      </c>
      <c r="Q618" s="5">
        <f t="shared" si="18"/>
        <v>0</v>
      </c>
      <c r="R618" s="6" t="e">
        <f t="shared" si="19"/>
        <v>#DIV/0!</v>
      </c>
      <c r="S618" t="s">
        <v>8319</v>
      </c>
      <c r="T618" t="s">
        <v>8320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3">
        <v>42132.134756944441</v>
      </c>
      <c r="L619" s="14">
        <v>42087.134756944441</v>
      </c>
      <c r="M619" t="b">
        <v>0</v>
      </c>
      <c r="N619">
        <v>3</v>
      </c>
      <c r="O619" t="b">
        <v>0</v>
      </c>
      <c r="P619" t="s">
        <v>8272</v>
      </c>
      <c r="Q619" s="5">
        <f t="shared" si="18"/>
        <v>3</v>
      </c>
      <c r="R619" s="6">
        <f t="shared" si="19"/>
        <v>20</v>
      </c>
      <c r="S619" t="s">
        <v>8319</v>
      </c>
      <c r="T619" t="s">
        <v>8320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3">
        <v>42347.60188657407</v>
      </c>
      <c r="L620" s="14">
        <v>42317.60188657407</v>
      </c>
      <c r="M620" t="b">
        <v>0</v>
      </c>
      <c r="N620">
        <v>0</v>
      </c>
      <c r="O620" t="b">
        <v>0</v>
      </c>
      <c r="P620" t="s">
        <v>8272</v>
      </c>
      <c r="Q620" s="5">
        <f t="shared" si="18"/>
        <v>0</v>
      </c>
      <c r="R620" s="6" t="e">
        <f t="shared" si="19"/>
        <v>#DIV/0!</v>
      </c>
      <c r="S620" t="s">
        <v>8319</v>
      </c>
      <c r="T620" t="s">
        <v>8320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3">
        <v>41968.483680555553</v>
      </c>
      <c r="L621" s="14">
        <v>41908.442013888889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18"/>
        <v>3.9999999999999996E-5</v>
      </c>
      <c r="R621" s="6">
        <f t="shared" si="19"/>
        <v>1</v>
      </c>
      <c r="S621" t="s">
        <v>8319</v>
      </c>
      <c r="T621" t="s">
        <v>8320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3">
        <v>41876.508541666662</v>
      </c>
      <c r="L622" s="14">
        <v>41831.508541666662</v>
      </c>
      <c r="M622" t="b">
        <v>0</v>
      </c>
      <c r="N622">
        <v>1</v>
      </c>
      <c r="O622" t="b">
        <v>0</v>
      </c>
      <c r="P622" t="s">
        <v>8272</v>
      </c>
      <c r="Q622" s="5">
        <f t="shared" si="18"/>
        <v>1</v>
      </c>
      <c r="R622" s="6">
        <f t="shared" si="19"/>
        <v>300</v>
      </c>
      <c r="S622" t="s">
        <v>8319</v>
      </c>
      <c r="T622" t="s">
        <v>8320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3">
        <v>42558.779363425921</v>
      </c>
      <c r="L623" s="14">
        <v>42528.779363425921</v>
      </c>
      <c r="M623" t="b">
        <v>0</v>
      </c>
      <c r="N623">
        <v>3</v>
      </c>
      <c r="O623" t="b">
        <v>0</v>
      </c>
      <c r="P623" t="s">
        <v>8272</v>
      </c>
      <c r="Q623" s="5">
        <f t="shared" si="18"/>
        <v>1.044</v>
      </c>
      <c r="R623" s="6">
        <f t="shared" si="19"/>
        <v>87</v>
      </c>
      <c r="S623" t="s">
        <v>8319</v>
      </c>
      <c r="T623" t="s">
        <v>8320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3">
        <v>42552.566412037035</v>
      </c>
      <c r="L624" s="14">
        <v>42532.566412037035</v>
      </c>
      <c r="M624" t="b">
        <v>0</v>
      </c>
      <c r="N624">
        <v>9</v>
      </c>
      <c r="O624" t="b">
        <v>0</v>
      </c>
      <c r="P624" t="s">
        <v>8272</v>
      </c>
      <c r="Q624" s="5">
        <f t="shared" si="18"/>
        <v>5.6833333333333336</v>
      </c>
      <c r="R624" s="6">
        <f t="shared" si="19"/>
        <v>37.888888888888886</v>
      </c>
      <c r="S624" t="s">
        <v>8319</v>
      </c>
      <c r="T624" t="s">
        <v>8320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3">
        <v>42151.800891203697</v>
      </c>
      <c r="L625" s="14">
        <v>42121.800891203697</v>
      </c>
      <c r="M625" t="b">
        <v>0</v>
      </c>
      <c r="N625">
        <v>0</v>
      </c>
      <c r="O625" t="b">
        <v>0</v>
      </c>
      <c r="P625" t="s">
        <v>8272</v>
      </c>
      <c r="Q625" s="5">
        <f t="shared" si="18"/>
        <v>0</v>
      </c>
      <c r="R625" s="6" t="e">
        <f t="shared" si="19"/>
        <v>#DIV/0!</v>
      </c>
      <c r="S625" t="s">
        <v>8319</v>
      </c>
      <c r="T625" t="s">
        <v>8320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3">
        <v>42138.78056712963</v>
      </c>
      <c r="L626" s="14">
        <v>42108.78056712963</v>
      </c>
      <c r="M626" t="b">
        <v>0</v>
      </c>
      <c r="N626">
        <v>0</v>
      </c>
      <c r="O626" t="b">
        <v>0</v>
      </c>
      <c r="P626" t="s">
        <v>8272</v>
      </c>
      <c r="Q626" s="5">
        <f t="shared" si="18"/>
        <v>0</v>
      </c>
      <c r="R626" s="6" t="e">
        <f t="shared" si="19"/>
        <v>#DIV/0!</v>
      </c>
      <c r="S626" t="s">
        <v>8319</v>
      </c>
      <c r="T626" t="s">
        <v>8320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3">
        <v>42820.645567129628</v>
      </c>
      <c r="L627" s="14">
        <v>42790.687233796292</v>
      </c>
      <c r="M627" t="b">
        <v>0</v>
      </c>
      <c r="N627">
        <v>0</v>
      </c>
      <c r="O627" t="b">
        <v>0</v>
      </c>
      <c r="P627" t="s">
        <v>8272</v>
      </c>
      <c r="Q627" s="5">
        <f t="shared" si="18"/>
        <v>0</v>
      </c>
      <c r="R627" s="6" t="e">
        <f t="shared" si="19"/>
        <v>#DIV/0!</v>
      </c>
      <c r="S627" t="s">
        <v>8319</v>
      </c>
      <c r="T627" t="s">
        <v>8320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3">
        <v>42231.348611111105</v>
      </c>
      <c r="L628" s="14">
        <v>42198.351145833331</v>
      </c>
      <c r="M628" t="b">
        <v>0</v>
      </c>
      <c r="N628">
        <v>39</v>
      </c>
      <c r="O628" t="b">
        <v>0</v>
      </c>
      <c r="P628" t="s">
        <v>8272</v>
      </c>
      <c r="Q628" s="5">
        <f t="shared" si="18"/>
        <v>17.380000000000003</v>
      </c>
      <c r="R628" s="6">
        <f t="shared" si="19"/>
        <v>111.41025641025641</v>
      </c>
      <c r="S628" t="s">
        <v>8319</v>
      </c>
      <c r="T628" t="s">
        <v>8320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3">
        <v>42443.749999999993</v>
      </c>
      <c r="L629" s="14">
        <v>42384.098506944443</v>
      </c>
      <c r="M629" t="b">
        <v>0</v>
      </c>
      <c r="N629">
        <v>1</v>
      </c>
      <c r="O629" t="b">
        <v>0</v>
      </c>
      <c r="P629" t="s">
        <v>8272</v>
      </c>
      <c r="Q629" s="5">
        <f t="shared" si="18"/>
        <v>0.02</v>
      </c>
      <c r="R629" s="6">
        <f t="shared" si="19"/>
        <v>90</v>
      </c>
      <c r="S629" t="s">
        <v>8319</v>
      </c>
      <c r="T629" t="s">
        <v>8320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3">
        <v>41833.484456018516</v>
      </c>
      <c r="L630" s="14">
        <v>41803.484456018516</v>
      </c>
      <c r="M630" t="b">
        <v>0</v>
      </c>
      <c r="N630">
        <v>0</v>
      </c>
      <c r="O630" t="b">
        <v>0</v>
      </c>
      <c r="P630" t="s">
        <v>8272</v>
      </c>
      <c r="Q630" s="5">
        <f t="shared" si="18"/>
        <v>0</v>
      </c>
      <c r="R630" s="6" t="e">
        <f t="shared" si="19"/>
        <v>#DIV/0!</v>
      </c>
      <c r="S630" t="s">
        <v>8319</v>
      </c>
      <c r="T630" t="s">
        <v>8320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3">
        <v>42504.429490740738</v>
      </c>
      <c r="L631" s="14">
        <v>42474.429490740738</v>
      </c>
      <c r="M631" t="b">
        <v>0</v>
      </c>
      <c r="N631">
        <v>3</v>
      </c>
      <c r="O631" t="b">
        <v>0</v>
      </c>
      <c r="P631" t="s">
        <v>8272</v>
      </c>
      <c r="Q631" s="5">
        <f t="shared" si="18"/>
        <v>0.17500000000000002</v>
      </c>
      <c r="R631" s="6">
        <f t="shared" si="19"/>
        <v>116.66666666666667</v>
      </c>
      <c r="S631" t="s">
        <v>8319</v>
      </c>
      <c r="T631" t="s">
        <v>8320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3">
        <v>42253.006944444445</v>
      </c>
      <c r="L632" s="14">
        <v>42223.411122685182</v>
      </c>
      <c r="M632" t="b">
        <v>0</v>
      </c>
      <c r="N632">
        <v>1</v>
      </c>
      <c r="O632" t="b">
        <v>0</v>
      </c>
      <c r="P632" t="s">
        <v>8272</v>
      </c>
      <c r="Q632" s="5">
        <f t="shared" si="18"/>
        <v>8.3340278356529712E-2</v>
      </c>
      <c r="R632" s="6">
        <f t="shared" si="19"/>
        <v>10</v>
      </c>
      <c r="S632" t="s">
        <v>8319</v>
      </c>
      <c r="T632" t="s">
        <v>8320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3">
        <v>42518.563993055555</v>
      </c>
      <c r="L633" s="14">
        <v>42489.563993055555</v>
      </c>
      <c r="M633" t="b">
        <v>0</v>
      </c>
      <c r="N633">
        <v>9</v>
      </c>
      <c r="O633" t="b">
        <v>0</v>
      </c>
      <c r="P633" t="s">
        <v>8272</v>
      </c>
      <c r="Q633" s="5">
        <f t="shared" si="18"/>
        <v>1.38</v>
      </c>
      <c r="R633" s="6">
        <f t="shared" si="19"/>
        <v>76.666666666666671</v>
      </c>
      <c r="S633" t="s">
        <v>8319</v>
      </c>
      <c r="T633" t="s">
        <v>8320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3">
        <v>42333.492650462962</v>
      </c>
      <c r="L634" s="14">
        <v>42303.450983796291</v>
      </c>
      <c r="M634" t="b">
        <v>0</v>
      </c>
      <c r="N634">
        <v>0</v>
      </c>
      <c r="O634" t="b">
        <v>0</v>
      </c>
      <c r="P634" t="s">
        <v>8272</v>
      </c>
      <c r="Q634" s="5">
        <f t="shared" si="18"/>
        <v>0</v>
      </c>
      <c r="R634" s="6" t="e">
        <f t="shared" si="19"/>
        <v>#DIV/0!</v>
      </c>
      <c r="S634" t="s">
        <v>8319</v>
      </c>
      <c r="T634" t="s">
        <v>8320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3">
        <v>42538.749999999993</v>
      </c>
      <c r="L635" s="14">
        <v>42507.090995370367</v>
      </c>
      <c r="M635" t="b">
        <v>0</v>
      </c>
      <c r="N635">
        <v>25</v>
      </c>
      <c r="O635" t="b">
        <v>0</v>
      </c>
      <c r="P635" t="s">
        <v>8272</v>
      </c>
      <c r="Q635" s="5">
        <f t="shared" si="18"/>
        <v>12.45</v>
      </c>
      <c r="R635" s="6">
        <f t="shared" si="19"/>
        <v>49.8</v>
      </c>
      <c r="S635" t="s">
        <v>8319</v>
      </c>
      <c r="T635" t="s">
        <v>8320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3">
        <v>42061.720243055555</v>
      </c>
      <c r="L636" s="14">
        <v>42031.720243055555</v>
      </c>
      <c r="M636" t="b">
        <v>0</v>
      </c>
      <c r="N636">
        <v>1</v>
      </c>
      <c r="O636" t="b">
        <v>0</v>
      </c>
      <c r="P636" t="s">
        <v>8272</v>
      </c>
      <c r="Q636" s="5">
        <f t="shared" si="18"/>
        <v>0.02</v>
      </c>
      <c r="R636" s="6">
        <f t="shared" si="19"/>
        <v>1</v>
      </c>
      <c r="S636" t="s">
        <v>8319</v>
      </c>
      <c r="T636" t="s">
        <v>8320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3">
        <v>42105.883819444447</v>
      </c>
      <c r="L637" s="14">
        <v>42075.883819444447</v>
      </c>
      <c r="M637" t="b">
        <v>0</v>
      </c>
      <c r="N637">
        <v>1</v>
      </c>
      <c r="O637" t="b">
        <v>0</v>
      </c>
      <c r="P637" t="s">
        <v>8272</v>
      </c>
      <c r="Q637" s="5">
        <f t="shared" si="18"/>
        <v>8.0000000000000002E-3</v>
      </c>
      <c r="R637" s="6">
        <f t="shared" si="19"/>
        <v>2</v>
      </c>
      <c r="S637" t="s">
        <v>8319</v>
      </c>
      <c r="T637" t="s">
        <v>8320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3">
        <v>42161.240972222215</v>
      </c>
      <c r="L638" s="14">
        <v>42131.247106481482</v>
      </c>
      <c r="M638" t="b">
        <v>0</v>
      </c>
      <c r="N638">
        <v>1</v>
      </c>
      <c r="O638" t="b">
        <v>0</v>
      </c>
      <c r="P638" t="s">
        <v>8272</v>
      </c>
      <c r="Q638" s="5">
        <f t="shared" si="18"/>
        <v>0.2</v>
      </c>
      <c r="R638" s="6">
        <f t="shared" si="19"/>
        <v>4</v>
      </c>
      <c r="S638" t="s">
        <v>8319</v>
      </c>
      <c r="T638" t="s">
        <v>8320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3">
        <v>42791.75277777778</v>
      </c>
      <c r="L639" s="14">
        <v>42762.75368055555</v>
      </c>
      <c r="M639" t="b">
        <v>0</v>
      </c>
      <c r="N639">
        <v>0</v>
      </c>
      <c r="O639" t="b">
        <v>0</v>
      </c>
      <c r="P639" t="s">
        <v>8272</v>
      </c>
      <c r="Q639" s="5">
        <f t="shared" si="18"/>
        <v>0</v>
      </c>
      <c r="R639" s="6" t="e">
        <f t="shared" si="19"/>
        <v>#DIV/0!</v>
      </c>
      <c r="S639" t="s">
        <v>8319</v>
      </c>
      <c r="T639" t="s">
        <v>8320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3">
        <v>42819.343310185184</v>
      </c>
      <c r="L640" s="14">
        <v>42759.384976851848</v>
      </c>
      <c r="M640" t="b">
        <v>0</v>
      </c>
      <c r="N640">
        <v>6</v>
      </c>
      <c r="O640" t="b">
        <v>0</v>
      </c>
      <c r="P640" t="s">
        <v>8272</v>
      </c>
      <c r="Q640" s="5">
        <f t="shared" si="18"/>
        <v>9.0000000000000011E-3</v>
      </c>
      <c r="R640" s="6">
        <f t="shared" si="19"/>
        <v>3</v>
      </c>
      <c r="S640" t="s">
        <v>8319</v>
      </c>
      <c r="T640" t="s">
        <v>8320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3">
        <v>41925.374942129631</v>
      </c>
      <c r="L641" s="14">
        <v>41865.374942129631</v>
      </c>
      <c r="M641" t="b">
        <v>0</v>
      </c>
      <c r="N641">
        <v>1</v>
      </c>
      <c r="O641" t="b">
        <v>0</v>
      </c>
      <c r="P641" t="s">
        <v>8272</v>
      </c>
      <c r="Q641" s="5">
        <f t="shared" si="18"/>
        <v>9.9999999999999991E-5</v>
      </c>
      <c r="R641" s="6">
        <f t="shared" si="19"/>
        <v>1</v>
      </c>
      <c r="S641" t="s">
        <v>8319</v>
      </c>
      <c r="T641" t="s">
        <v>8320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3">
        <v>42698.749999999993</v>
      </c>
      <c r="L642" s="14">
        <v>42683.211979166663</v>
      </c>
      <c r="M642" t="b">
        <v>0</v>
      </c>
      <c r="N642">
        <v>2</v>
      </c>
      <c r="O642" t="b">
        <v>1</v>
      </c>
      <c r="P642" t="s">
        <v>8273</v>
      </c>
      <c r="Q642" s="5">
        <f t="shared" si="18"/>
        <v>144.28571428571428</v>
      </c>
      <c r="R642" s="6">
        <f t="shared" si="19"/>
        <v>50.5</v>
      </c>
      <c r="S642" t="s">
        <v>8319</v>
      </c>
      <c r="T642" t="s">
        <v>8321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3">
        <v>42229.361666666664</v>
      </c>
      <c r="L643" s="14">
        <v>42199.361666666664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20">(E643/D643)*100</f>
        <v>119.16249999999999</v>
      </c>
      <c r="R643" s="6">
        <f t="shared" ref="R643:R706" si="21">E643/N643</f>
        <v>151.31746031746033</v>
      </c>
      <c r="S643" t="s">
        <v>8319</v>
      </c>
      <c r="T643" t="s">
        <v>8321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3">
        <v>42235.442986111106</v>
      </c>
      <c r="L644" s="14"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5">
        <f t="shared" si="20"/>
        <v>1460.4850000000001</v>
      </c>
      <c r="R644" s="6">
        <f t="shared" si="21"/>
        <v>134.3592456301748</v>
      </c>
      <c r="S644" t="s">
        <v>8319</v>
      </c>
      <c r="T644" t="s">
        <v>8321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3">
        <v>42155.43373842592</v>
      </c>
      <c r="L645" s="14">
        <v>42100.43373842592</v>
      </c>
      <c r="M645" t="b">
        <v>0</v>
      </c>
      <c r="N645">
        <v>152</v>
      </c>
      <c r="O645" t="b">
        <v>1</v>
      </c>
      <c r="P645" t="s">
        <v>8273</v>
      </c>
      <c r="Q645" s="5">
        <f t="shared" si="20"/>
        <v>105.80799999999999</v>
      </c>
      <c r="R645" s="6">
        <f t="shared" si="21"/>
        <v>174.02631578947367</v>
      </c>
      <c r="S645" t="s">
        <v>8319</v>
      </c>
      <c r="T645" t="s">
        <v>8321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3">
        <v>41940.833333333328</v>
      </c>
      <c r="L646" s="14"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5">
        <f t="shared" si="20"/>
        <v>300.11791999999997</v>
      </c>
      <c r="R646" s="6">
        <f t="shared" si="21"/>
        <v>73.486268364348675</v>
      </c>
      <c r="S646" t="s">
        <v>8319</v>
      </c>
      <c r="T646" t="s">
        <v>8321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3">
        <v>42593.817986111106</v>
      </c>
      <c r="L647" s="14">
        <v>42563.817986111106</v>
      </c>
      <c r="M647" t="b">
        <v>0</v>
      </c>
      <c r="N647">
        <v>237</v>
      </c>
      <c r="O647" t="b">
        <v>1</v>
      </c>
      <c r="P647" t="s">
        <v>8273</v>
      </c>
      <c r="Q647" s="5">
        <f t="shared" si="20"/>
        <v>278.7</v>
      </c>
      <c r="R647" s="6">
        <f t="shared" si="21"/>
        <v>23.518987341772153</v>
      </c>
      <c r="S647" t="s">
        <v>8319</v>
      </c>
      <c r="T647" t="s">
        <v>8321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3">
        <v>41862.644293981481</v>
      </c>
      <c r="L648" s="14">
        <v>41832.644293981481</v>
      </c>
      <c r="M648" t="b">
        <v>0</v>
      </c>
      <c r="N648">
        <v>27</v>
      </c>
      <c r="O648" t="b">
        <v>1</v>
      </c>
      <c r="P648" t="s">
        <v>8273</v>
      </c>
      <c r="Q648" s="5">
        <f t="shared" si="20"/>
        <v>131.87625</v>
      </c>
      <c r="R648" s="6">
        <f t="shared" si="21"/>
        <v>39.074444444444445</v>
      </c>
      <c r="S648" t="s">
        <v>8319</v>
      </c>
      <c r="T648" t="s">
        <v>8321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3">
        <v>42446.517928240741</v>
      </c>
      <c r="L649" s="14">
        <v>42416.559594907405</v>
      </c>
      <c r="M649" t="b">
        <v>0</v>
      </c>
      <c r="N649">
        <v>17</v>
      </c>
      <c r="O649" t="b">
        <v>1</v>
      </c>
      <c r="P649" t="s">
        <v>8273</v>
      </c>
      <c r="Q649" s="5">
        <f t="shared" si="20"/>
        <v>107.05</v>
      </c>
      <c r="R649" s="6">
        <f t="shared" si="21"/>
        <v>125.94117647058823</v>
      </c>
      <c r="S649" t="s">
        <v>8319</v>
      </c>
      <c r="T649" t="s">
        <v>8321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3">
        <v>41926.485046296293</v>
      </c>
      <c r="L650" s="14">
        <v>41891.485046296293</v>
      </c>
      <c r="M650" t="b">
        <v>0</v>
      </c>
      <c r="N650">
        <v>27</v>
      </c>
      <c r="O650" t="b">
        <v>1</v>
      </c>
      <c r="P650" t="s">
        <v>8273</v>
      </c>
      <c r="Q650" s="5">
        <f t="shared" si="20"/>
        <v>126.82285714285715</v>
      </c>
      <c r="R650" s="6">
        <f t="shared" si="21"/>
        <v>1644</v>
      </c>
      <c r="S650" t="s">
        <v>8319</v>
      </c>
      <c r="T650" t="s">
        <v>8321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3">
        <v>41898.703854166662</v>
      </c>
      <c r="L651" s="14">
        <v>41877.703854166662</v>
      </c>
      <c r="M651" t="b">
        <v>0</v>
      </c>
      <c r="N651">
        <v>82</v>
      </c>
      <c r="O651" t="b">
        <v>1</v>
      </c>
      <c r="P651" t="s">
        <v>8273</v>
      </c>
      <c r="Q651" s="5">
        <f t="shared" si="20"/>
        <v>139.96</v>
      </c>
      <c r="R651" s="6">
        <f t="shared" si="21"/>
        <v>42.670731707317074</v>
      </c>
      <c r="S651" t="s">
        <v>8319</v>
      </c>
      <c r="T651" t="s">
        <v>8321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3">
        <v>41991.870185185187</v>
      </c>
      <c r="L652" s="14">
        <v>41931.828518518516</v>
      </c>
      <c r="M652" t="b">
        <v>0</v>
      </c>
      <c r="N652">
        <v>48</v>
      </c>
      <c r="O652" t="b">
        <v>1</v>
      </c>
      <c r="P652" t="s">
        <v>8273</v>
      </c>
      <c r="Q652" s="5">
        <f t="shared" si="20"/>
        <v>112.4</v>
      </c>
      <c r="R652" s="6">
        <f t="shared" si="21"/>
        <v>35.125</v>
      </c>
      <c r="S652" t="s">
        <v>8319</v>
      </c>
      <c r="T652" t="s">
        <v>8321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3">
        <v>41985.809155092589</v>
      </c>
      <c r="L653" s="14">
        <v>41955.809155092589</v>
      </c>
      <c r="M653" t="b">
        <v>0</v>
      </c>
      <c r="N653">
        <v>105</v>
      </c>
      <c r="O653" t="b">
        <v>1</v>
      </c>
      <c r="P653" t="s">
        <v>8273</v>
      </c>
      <c r="Q653" s="5">
        <f t="shared" si="20"/>
        <v>100.52799999999999</v>
      </c>
      <c r="R653" s="6">
        <f t="shared" si="21"/>
        <v>239.35238095238094</v>
      </c>
      <c r="S653" t="s">
        <v>8319</v>
      </c>
      <c r="T653" t="s">
        <v>8321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3">
        <v>42705.523726851847</v>
      </c>
      <c r="L654" s="14">
        <v>42675.482060185182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20"/>
        <v>100.46666666666665</v>
      </c>
      <c r="R654" s="6">
        <f t="shared" si="21"/>
        <v>107.64285714285714</v>
      </c>
      <c r="S654" t="s">
        <v>8319</v>
      </c>
      <c r="T654" t="s">
        <v>8321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3">
        <v>42236.410185185181</v>
      </c>
      <c r="L655" s="14"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5">
        <f t="shared" si="20"/>
        <v>141.446</v>
      </c>
      <c r="R655" s="6">
        <f t="shared" si="21"/>
        <v>95.830623306233065</v>
      </c>
      <c r="S655" t="s">
        <v>8319</v>
      </c>
      <c r="T655" t="s">
        <v>8321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3">
        <v>42193.748993055553</v>
      </c>
      <c r="L656" s="14"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5">
        <f t="shared" si="20"/>
        <v>267.29166666666669</v>
      </c>
      <c r="R656" s="6">
        <f t="shared" si="21"/>
        <v>31.663376110562684</v>
      </c>
      <c r="S656" t="s">
        <v>8319</v>
      </c>
      <c r="T656" t="s">
        <v>8321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3">
        <v>42075.707314814812</v>
      </c>
      <c r="L657" s="14">
        <v>42045.748981481483</v>
      </c>
      <c r="M657" t="b">
        <v>0</v>
      </c>
      <c r="N657">
        <v>274</v>
      </c>
      <c r="O657" t="b">
        <v>1</v>
      </c>
      <c r="P657" t="s">
        <v>8273</v>
      </c>
      <c r="Q657" s="5">
        <f t="shared" si="20"/>
        <v>146.88749999999999</v>
      </c>
      <c r="R657" s="6">
        <f t="shared" si="21"/>
        <v>42.886861313868614</v>
      </c>
      <c r="S657" t="s">
        <v>8319</v>
      </c>
      <c r="T657" t="s">
        <v>8321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3">
        <v>42477.554618055554</v>
      </c>
      <c r="L658" s="14">
        <v>42417.596284722218</v>
      </c>
      <c r="M658" t="b">
        <v>0</v>
      </c>
      <c r="N658">
        <v>87</v>
      </c>
      <c r="O658" t="b">
        <v>1</v>
      </c>
      <c r="P658" t="s">
        <v>8273</v>
      </c>
      <c r="Q658" s="5">
        <f t="shared" si="20"/>
        <v>213.56</v>
      </c>
      <c r="R658" s="6">
        <f t="shared" si="21"/>
        <v>122.73563218390805</v>
      </c>
      <c r="S658" t="s">
        <v>8319</v>
      </c>
      <c r="T658" t="s">
        <v>8321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3">
        <v>42361.637407407405</v>
      </c>
      <c r="L659" s="14">
        <v>42331.637407407405</v>
      </c>
      <c r="M659" t="b">
        <v>0</v>
      </c>
      <c r="N659">
        <v>99</v>
      </c>
      <c r="O659" t="b">
        <v>1</v>
      </c>
      <c r="P659" t="s">
        <v>8273</v>
      </c>
      <c r="Q659" s="5">
        <f t="shared" si="20"/>
        <v>125.69999999999999</v>
      </c>
      <c r="R659" s="6">
        <f t="shared" si="21"/>
        <v>190.45454545454547</v>
      </c>
      <c r="S659" t="s">
        <v>8319</v>
      </c>
      <c r="T659" t="s">
        <v>8321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3">
        <v>42211.541666666664</v>
      </c>
      <c r="L660" s="14">
        <v>42178.952418981477</v>
      </c>
      <c r="M660" t="b">
        <v>0</v>
      </c>
      <c r="N660">
        <v>276</v>
      </c>
      <c r="O660" t="b">
        <v>1</v>
      </c>
      <c r="P660" t="s">
        <v>8273</v>
      </c>
      <c r="Q660" s="5">
        <f t="shared" si="20"/>
        <v>104.46206037108834</v>
      </c>
      <c r="R660" s="6">
        <f t="shared" si="21"/>
        <v>109.33695652173913</v>
      </c>
      <c r="S660" t="s">
        <v>8319</v>
      </c>
      <c r="T660" t="s">
        <v>8321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3">
        <v>42239.385358796295</v>
      </c>
      <c r="L661" s="14">
        <v>42209.385358796295</v>
      </c>
      <c r="M661" t="b">
        <v>0</v>
      </c>
      <c r="N661">
        <v>21</v>
      </c>
      <c r="O661" t="b">
        <v>1</v>
      </c>
      <c r="P661" t="s">
        <v>8273</v>
      </c>
      <c r="Q661" s="5">
        <f t="shared" si="20"/>
        <v>100.56666666666668</v>
      </c>
      <c r="R661" s="6">
        <f t="shared" si="21"/>
        <v>143.66666666666666</v>
      </c>
      <c r="S661" t="s">
        <v>8319</v>
      </c>
      <c r="T661" t="s">
        <v>8321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3">
        <v>41952.57498842592</v>
      </c>
      <c r="L662" s="14">
        <v>41922.533321759256</v>
      </c>
      <c r="M662" t="b">
        <v>0</v>
      </c>
      <c r="N662">
        <v>18</v>
      </c>
      <c r="O662" t="b">
        <v>0</v>
      </c>
      <c r="P662" t="s">
        <v>8273</v>
      </c>
      <c r="Q662" s="5">
        <f t="shared" si="20"/>
        <v>3.0579999999999998</v>
      </c>
      <c r="R662" s="6">
        <f t="shared" si="21"/>
        <v>84.944444444444443</v>
      </c>
      <c r="S662" t="s">
        <v>8319</v>
      </c>
      <c r="T662" t="s">
        <v>8321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3">
        <v>42666.437025462961</v>
      </c>
      <c r="L663" s="14">
        <v>42636.437025462961</v>
      </c>
      <c r="M663" t="b">
        <v>0</v>
      </c>
      <c r="N663">
        <v>9</v>
      </c>
      <c r="O663" t="b">
        <v>0</v>
      </c>
      <c r="P663" t="s">
        <v>8273</v>
      </c>
      <c r="Q663" s="5">
        <f t="shared" si="20"/>
        <v>0.95</v>
      </c>
      <c r="R663" s="6">
        <f t="shared" si="21"/>
        <v>10.555555555555555</v>
      </c>
      <c r="S663" t="s">
        <v>8319</v>
      </c>
      <c r="T663" t="s">
        <v>8321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3">
        <v>42020.229710648149</v>
      </c>
      <c r="L664" s="14">
        <v>41990.229710648149</v>
      </c>
      <c r="M664" t="b">
        <v>0</v>
      </c>
      <c r="N664">
        <v>4</v>
      </c>
      <c r="O664" t="b">
        <v>0</v>
      </c>
      <c r="P664" t="s">
        <v>8273</v>
      </c>
      <c r="Q664" s="5">
        <f t="shared" si="20"/>
        <v>0.4</v>
      </c>
      <c r="R664" s="6">
        <f t="shared" si="21"/>
        <v>39</v>
      </c>
      <c r="S664" t="s">
        <v>8319</v>
      </c>
      <c r="T664" t="s">
        <v>8321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3">
        <v>42203.634907407402</v>
      </c>
      <c r="L665" s="14">
        <v>42173.634907407402</v>
      </c>
      <c r="M665" t="b">
        <v>0</v>
      </c>
      <c r="N665">
        <v>7</v>
      </c>
      <c r="O665" t="b">
        <v>0</v>
      </c>
      <c r="P665" t="s">
        <v>8273</v>
      </c>
      <c r="Q665" s="5">
        <f t="shared" si="20"/>
        <v>0.35000000000000003</v>
      </c>
      <c r="R665" s="6">
        <f t="shared" si="21"/>
        <v>100</v>
      </c>
      <c r="S665" t="s">
        <v>8319</v>
      </c>
      <c r="T665" t="s">
        <v>8321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3">
        <v>42107.458043981482</v>
      </c>
      <c r="L666" s="14">
        <v>42077.458043981482</v>
      </c>
      <c r="M666" t="b">
        <v>0</v>
      </c>
      <c r="N666">
        <v>29</v>
      </c>
      <c r="O666" t="b">
        <v>0</v>
      </c>
      <c r="P666" t="s">
        <v>8273</v>
      </c>
      <c r="Q666" s="5">
        <f t="shared" si="20"/>
        <v>7.5333333333333332</v>
      </c>
      <c r="R666" s="6">
        <f t="shared" si="21"/>
        <v>31.172413793103448</v>
      </c>
      <c r="S666" t="s">
        <v>8319</v>
      </c>
      <c r="T666" t="s">
        <v>8321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3">
        <v>42748.503020833326</v>
      </c>
      <c r="L667" s="14">
        <v>42688.503020833326</v>
      </c>
      <c r="M667" t="b">
        <v>0</v>
      </c>
      <c r="N667">
        <v>12</v>
      </c>
      <c r="O667" t="b">
        <v>0</v>
      </c>
      <c r="P667" t="s">
        <v>8273</v>
      </c>
      <c r="Q667" s="5">
        <f t="shared" si="20"/>
        <v>18.64</v>
      </c>
      <c r="R667" s="6">
        <f t="shared" si="21"/>
        <v>155.33333333333334</v>
      </c>
      <c r="S667" t="s">
        <v>8319</v>
      </c>
      <c r="T667" t="s">
        <v>8321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3">
        <v>41868.623819444438</v>
      </c>
      <c r="L668" s="14">
        <v>41838.623819444438</v>
      </c>
      <c r="M668" t="b">
        <v>0</v>
      </c>
      <c r="N668">
        <v>4</v>
      </c>
      <c r="O668" t="b">
        <v>0</v>
      </c>
      <c r="P668" t="s">
        <v>8273</v>
      </c>
      <c r="Q668" s="5">
        <f t="shared" si="20"/>
        <v>4.0000000000000001E-3</v>
      </c>
      <c r="R668" s="6">
        <f t="shared" si="21"/>
        <v>2</v>
      </c>
      <c r="S668" t="s">
        <v>8319</v>
      </c>
      <c r="T668" t="s">
        <v>8321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3">
        <v>42672.165081018517</v>
      </c>
      <c r="L669" s="14">
        <v>42632.165081018517</v>
      </c>
      <c r="M669" t="b">
        <v>0</v>
      </c>
      <c r="N669">
        <v>28</v>
      </c>
      <c r="O669" t="b">
        <v>0</v>
      </c>
      <c r="P669" t="s">
        <v>8273</v>
      </c>
      <c r="Q669" s="5">
        <f t="shared" si="20"/>
        <v>10.02</v>
      </c>
      <c r="R669" s="6">
        <f t="shared" si="21"/>
        <v>178.92857142857142</v>
      </c>
      <c r="S669" t="s">
        <v>8319</v>
      </c>
      <c r="T669" t="s">
        <v>8321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3">
        <v>42135.622939814813</v>
      </c>
      <c r="L670" s="14">
        <v>42090.622939814813</v>
      </c>
      <c r="M670" t="b">
        <v>0</v>
      </c>
      <c r="N670">
        <v>25</v>
      </c>
      <c r="O670" t="b">
        <v>0</v>
      </c>
      <c r="P670" t="s">
        <v>8273</v>
      </c>
      <c r="Q670" s="5">
        <f t="shared" si="20"/>
        <v>4.5600000000000005</v>
      </c>
      <c r="R670" s="6">
        <f t="shared" si="21"/>
        <v>27.36</v>
      </c>
      <c r="S670" t="s">
        <v>8319</v>
      </c>
      <c r="T670" t="s">
        <v>8321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3">
        <v>42557.417337962957</v>
      </c>
      <c r="L671" s="14">
        <v>42527.417337962957</v>
      </c>
      <c r="M671" t="b">
        <v>0</v>
      </c>
      <c r="N671">
        <v>28</v>
      </c>
      <c r="O671" t="b">
        <v>0</v>
      </c>
      <c r="P671" t="s">
        <v>8273</v>
      </c>
      <c r="Q671" s="5">
        <f t="shared" si="20"/>
        <v>21.5075</v>
      </c>
      <c r="R671" s="6">
        <f t="shared" si="21"/>
        <v>1536.25</v>
      </c>
      <c r="S671" t="s">
        <v>8319</v>
      </c>
      <c r="T671" t="s">
        <v>8321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3">
        <v>42540.131944444445</v>
      </c>
      <c r="L672" s="14">
        <v>42506.501388888886</v>
      </c>
      <c r="M672" t="b">
        <v>0</v>
      </c>
      <c r="N672">
        <v>310</v>
      </c>
      <c r="O672" t="b">
        <v>0</v>
      </c>
      <c r="P672" t="s">
        <v>8273</v>
      </c>
      <c r="Q672" s="5">
        <f t="shared" si="20"/>
        <v>29.276666666666667</v>
      </c>
      <c r="R672" s="6">
        <f t="shared" si="21"/>
        <v>84.99677419354839</v>
      </c>
      <c r="S672" t="s">
        <v>8319</v>
      </c>
      <c r="T672" t="s">
        <v>8321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3">
        <v>42017.958333333336</v>
      </c>
      <c r="L673" s="14">
        <v>41984.484398148146</v>
      </c>
      <c r="M673" t="b">
        <v>0</v>
      </c>
      <c r="N673">
        <v>15</v>
      </c>
      <c r="O673" t="b">
        <v>0</v>
      </c>
      <c r="P673" t="s">
        <v>8273</v>
      </c>
      <c r="Q673" s="5">
        <f t="shared" si="20"/>
        <v>39.426666666666662</v>
      </c>
      <c r="R673" s="6">
        <f t="shared" si="21"/>
        <v>788.5333333333333</v>
      </c>
      <c r="S673" t="s">
        <v>8319</v>
      </c>
      <c r="T673" t="s">
        <v>8321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3">
        <v>42004.999305555553</v>
      </c>
      <c r="L674" s="14">
        <v>41974.011157407404</v>
      </c>
      <c r="M674" t="b">
        <v>0</v>
      </c>
      <c r="N674">
        <v>215</v>
      </c>
      <c r="O674" t="b">
        <v>0</v>
      </c>
      <c r="P674" t="s">
        <v>8273</v>
      </c>
      <c r="Q674" s="5">
        <f t="shared" si="20"/>
        <v>21.628</v>
      </c>
      <c r="R674" s="6">
        <f t="shared" si="21"/>
        <v>50.29767441860465</v>
      </c>
      <c r="S674" t="s">
        <v>8319</v>
      </c>
      <c r="T674" t="s">
        <v>8321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3">
        <v>41883.6321412037</v>
      </c>
      <c r="L675" s="14">
        <v>41838.6321412037</v>
      </c>
      <c r="M675" t="b">
        <v>0</v>
      </c>
      <c r="N675">
        <v>3</v>
      </c>
      <c r="O675" t="b">
        <v>0</v>
      </c>
      <c r="P675" t="s">
        <v>8273</v>
      </c>
      <c r="Q675" s="5">
        <f t="shared" si="20"/>
        <v>0.20500000000000002</v>
      </c>
      <c r="R675" s="6">
        <f t="shared" si="21"/>
        <v>68.333333333333329</v>
      </c>
      <c r="S675" t="s">
        <v>8319</v>
      </c>
      <c r="T675" t="s">
        <v>8321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3">
        <v>41862.907719907402</v>
      </c>
      <c r="L676" s="14">
        <v>41802.907719907402</v>
      </c>
      <c r="M676" t="b">
        <v>0</v>
      </c>
      <c r="N676">
        <v>2</v>
      </c>
      <c r="O676" t="b">
        <v>0</v>
      </c>
      <c r="P676" t="s">
        <v>8273</v>
      </c>
      <c r="Q676" s="5">
        <f t="shared" si="20"/>
        <v>0.03</v>
      </c>
      <c r="R676" s="6">
        <f t="shared" si="21"/>
        <v>7.5</v>
      </c>
      <c r="S676" t="s">
        <v>8319</v>
      </c>
      <c r="T676" t="s">
        <v>8321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3">
        <v>42005.082638888889</v>
      </c>
      <c r="L677" s="14">
        <v>41975.722268518519</v>
      </c>
      <c r="M677" t="b">
        <v>0</v>
      </c>
      <c r="N677">
        <v>26</v>
      </c>
      <c r="O677" t="b">
        <v>0</v>
      </c>
      <c r="P677" t="s">
        <v>8273</v>
      </c>
      <c r="Q677" s="5">
        <f t="shared" si="20"/>
        <v>14.85</v>
      </c>
      <c r="R677" s="6">
        <f t="shared" si="21"/>
        <v>34.269230769230766</v>
      </c>
      <c r="S677" t="s">
        <v>8319</v>
      </c>
      <c r="T677" t="s">
        <v>8321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3">
        <v>42042.559965277775</v>
      </c>
      <c r="L678" s="14">
        <v>42012.559965277775</v>
      </c>
      <c r="M678" t="b">
        <v>0</v>
      </c>
      <c r="N678">
        <v>24</v>
      </c>
      <c r="O678" t="b">
        <v>0</v>
      </c>
      <c r="P678" t="s">
        <v>8273</v>
      </c>
      <c r="Q678" s="5">
        <f t="shared" si="20"/>
        <v>1.4710000000000001</v>
      </c>
      <c r="R678" s="6">
        <f t="shared" si="21"/>
        <v>61.291666666666664</v>
      </c>
      <c r="S678" t="s">
        <v>8319</v>
      </c>
      <c r="T678" t="s">
        <v>8321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3">
        <v>42549.195543981477</v>
      </c>
      <c r="L679" s="14">
        <v>42504.195543981477</v>
      </c>
      <c r="M679" t="b">
        <v>0</v>
      </c>
      <c r="N679">
        <v>96</v>
      </c>
      <c r="O679" t="b">
        <v>0</v>
      </c>
      <c r="P679" t="s">
        <v>8273</v>
      </c>
      <c r="Q679" s="5">
        <f t="shared" si="20"/>
        <v>25.584</v>
      </c>
      <c r="R679" s="6">
        <f t="shared" si="21"/>
        <v>133.25</v>
      </c>
      <c r="S679" t="s">
        <v>8319</v>
      </c>
      <c r="T679" t="s">
        <v>8321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3">
        <v>42511.168263888881</v>
      </c>
      <c r="L680" s="14">
        <v>42481.168263888881</v>
      </c>
      <c r="M680" t="b">
        <v>0</v>
      </c>
      <c r="N680">
        <v>17</v>
      </c>
      <c r="O680" t="b">
        <v>0</v>
      </c>
      <c r="P680" t="s">
        <v>8273</v>
      </c>
      <c r="Q680" s="5">
        <f t="shared" si="20"/>
        <v>3.8206896551724134</v>
      </c>
      <c r="R680" s="6">
        <f t="shared" si="21"/>
        <v>65.17647058823529</v>
      </c>
      <c r="S680" t="s">
        <v>8319</v>
      </c>
      <c r="T680" t="s">
        <v>8321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3">
        <v>42616.487372685187</v>
      </c>
      <c r="L681" s="14">
        <v>42556.487372685187</v>
      </c>
      <c r="M681" t="b">
        <v>0</v>
      </c>
      <c r="N681">
        <v>94</v>
      </c>
      <c r="O681" t="b">
        <v>0</v>
      </c>
      <c r="P681" t="s">
        <v>8273</v>
      </c>
      <c r="Q681" s="5">
        <f t="shared" si="20"/>
        <v>15.485964912280703</v>
      </c>
      <c r="R681" s="6">
        <f t="shared" si="21"/>
        <v>93.90425531914893</v>
      </c>
      <c r="S681" t="s">
        <v>8319</v>
      </c>
      <c r="T681" t="s">
        <v>8321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3">
        <v>41899.293182870366</v>
      </c>
      <c r="L682" s="14">
        <v>41864.293182870366</v>
      </c>
      <c r="M682" t="b">
        <v>0</v>
      </c>
      <c r="N682">
        <v>129</v>
      </c>
      <c r="O682" t="b">
        <v>0</v>
      </c>
      <c r="P682" t="s">
        <v>8273</v>
      </c>
      <c r="Q682" s="5">
        <f t="shared" si="20"/>
        <v>25.912000000000003</v>
      </c>
      <c r="R682" s="6">
        <f t="shared" si="21"/>
        <v>150.65116279069767</v>
      </c>
      <c r="S682" t="s">
        <v>8319</v>
      </c>
      <c r="T682" t="s">
        <v>8321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3">
        <v>42669.597268518519</v>
      </c>
      <c r="L683" s="14">
        <v>42639.597268518519</v>
      </c>
      <c r="M683" t="b">
        <v>0</v>
      </c>
      <c r="N683">
        <v>1</v>
      </c>
      <c r="O683" t="b">
        <v>0</v>
      </c>
      <c r="P683" t="s">
        <v>8273</v>
      </c>
      <c r="Q683" s="5">
        <f t="shared" si="20"/>
        <v>0.04</v>
      </c>
      <c r="R683" s="6">
        <f t="shared" si="21"/>
        <v>1</v>
      </c>
      <c r="S683" t="s">
        <v>8319</v>
      </c>
      <c r="T683" t="s">
        <v>8321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3">
        <v>42808.515300925923</v>
      </c>
      <c r="L684" s="14">
        <v>42778.556967592587</v>
      </c>
      <c r="M684" t="b">
        <v>0</v>
      </c>
      <c r="N684">
        <v>4</v>
      </c>
      <c r="O684" t="b">
        <v>0</v>
      </c>
      <c r="P684" t="s">
        <v>8273</v>
      </c>
      <c r="Q684" s="5">
        <f t="shared" si="20"/>
        <v>0.106</v>
      </c>
      <c r="R684" s="6">
        <f t="shared" si="21"/>
        <v>13.25</v>
      </c>
      <c r="S684" t="s">
        <v>8319</v>
      </c>
      <c r="T684" t="s">
        <v>8321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3">
        <v>42674.691712962966</v>
      </c>
      <c r="L685" s="14">
        <v>42634.691712962966</v>
      </c>
      <c r="M685" t="b">
        <v>0</v>
      </c>
      <c r="N685">
        <v>3</v>
      </c>
      <c r="O685" t="b">
        <v>0</v>
      </c>
      <c r="P685" t="s">
        <v>8273</v>
      </c>
      <c r="Q685" s="5">
        <f t="shared" si="20"/>
        <v>0.85142857142857142</v>
      </c>
      <c r="R685" s="6">
        <f t="shared" si="21"/>
        <v>99.333333333333329</v>
      </c>
      <c r="S685" t="s">
        <v>8319</v>
      </c>
      <c r="T685" t="s">
        <v>8321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3">
        <v>41844.916666666664</v>
      </c>
      <c r="L686" s="14">
        <v>41809.26494212963</v>
      </c>
      <c r="M686" t="b">
        <v>0</v>
      </c>
      <c r="N686">
        <v>135</v>
      </c>
      <c r="O686" t="b">
        <v>0</v>
      </c>
      <c r="P686" t="s">
        <v>8273</v>
      </c>
      <c r="Q686" s="5">
        <f t="shared" si="20"/>
        <v>7.4837500000000006</v>
      </c>
      <c r="R686" s="6">
        <f t="shared" si="21"/>
        <v>177.39259259259259</v>
      </c>
      <c r="S686" t="s">
        <v>8319</v>
      </c>
      <c r="T686" t="s">
        <v>8321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3">
        <v>42016.658240740733</v>
      </c>
      <c r="L687" s="14">
        <v>41971.658240740733</v>
      </c>
      <c r="M687" t="b">
        <v>0</v>
      </c>
      <c r="N687">
        <v>10</v>
      </c>
      <c r="O687" t="b">
        <v>0</v>
      </c>
      <c r="P687" t="s">
        <v>8273</v>
      </c>
      <c r="Q687" s="5">
        <f t="shared" si="20"/>
        <v>27.650000000000002</v>
      </c>
      <c r="R687" s="6">
        <f t="shared" si="21"/>
        <v>55.3</v>
      </c>
      <c r="S687" t="s">
        <v>8319</v>
      </c>
      <c r="T687" t="s">
        <v>8321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3">
        <v>42219.464930555558</v>
      </c>
      <c r="L688" s="14">
        <v>42189.464930555558</v>
      </c>
      <c r="M688" t="b">
        <v>0</v>
      </c>
      <c r="N688">
        <v>0</v>
      </c>
      <c r="O688" t="b">
        <v>0</v>
      </c>
      <c r="P688" t="s">
        <v>8273</v>
      </c>
      <c r="Q688" s="5">
        <f t="shared" si="20"/>
        <v>0</v>
      </c>
      <c r="R688" s="6" t="e">
        <f t="shared" si="21"/>
        <v>#DIV/0!</v>
      </c>
      <c r="S688" t="s">
        <v>8319</v>
      </c>
      <c r="T688" t="s">
        <v>8321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3">
        <v>42771.542280092595</v>
      </c>
      <c r="L689" s="14">
        <v>42711.542280092595</v>
      </c>
      <c r="M689" t="b">
        <v>0</v>
      </c>
      <c r="N689">
        <v>6</v>
      </c>
      <c r="O689" t="b">
        <v>0</v>
      </c>
      <c r="P689" t="s">
        <v>8273</v>
      </c>
      <c r="Q689" s="5">
        <f t="shared" si="20"/>
        <v>3.55</v>
      </c>
      <c r="R689" s="6">
        <f t="shared" si="21"/>
        <v>591.66666666666663</v>
      </c>
      <c r="S689" t="s">
        <v>8319</v>
      </c>
      <c r="T689" t="s">
        <v>8321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3">
        <v>42291.896446759252</v>
      </c>
      <c r="L690" s="14">
        <v>42261.896446759252</v>
      </c>
      <c r="M690" t="b">
        <v>0</v>
      </c>
      <c r="N690">
        <v>36</v>
      </c>
      <c r="O690" t="b">
        <v>0</v>
      </c>
      <c r="P690" t="s">
        <v>8273</v>
      </c>
      <c r="Q690" s="5">
        <f t="shared" si="20"/>
        <v>72.989999999999995</v>
      </c>
      <c r="R690" s="6">
        <f t="shared" si="21"/>
        <v>405.5</v>
      </c>
      <c r="S690" t="s">
        <v>8319</v>
      </c>
      <c r="T690" t="s">
        <v>8321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3">
        <v>42711.999305555553</v>
      </c>
      <c r="L691" s="14">
        <v>42675.459456018514</v>
      </c>
      <c r="M691" t="b">
        <v>0</v>
      </c>
      <c r="N691">
        <v>336</v>
      </c>
      <c r="O691" t="b">
        <v>0</v>
      </c>
      <c r="P691" t="s">
        <v>8273</v>
      </c>
      <c r="Q691" s="5">
        <f t="shared" si="20"/>
        <v>57.648750000000007</v>
      </c>
      <c r="R691" s="6">
        <f t="shared" si="21"/>
        <v>343.14732142857144</v>
      </c>
      <c r="S691" t="s">
        <v>8319</v>
      </c>
      <c r="T691" t="s">
        <v>8321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3">
        <v>42622.041666666664</v>
      </c>
      <c r="L692" s="14">
        <v>42579.426400462959</v>
      </c>
      <c r="M692" t="b">
        <v>0</v>
      </c>
      <c r="N692">
        <v>34</v>
      </c>
      <c r="O692" t="b">
        <v>0</v>
      </c>
      <c r="P692" t="s">
        <v>8273</v>
      </c>
      <c r="Q692" s="5">
        <f t="shared" si="20"/>
        <v>12.34</v>
      </c>
      <c r="R692" s="6">
        <f t="shared" si="21"/>
        <v>72.588235294117652</v>
      </c>
      <c r="S692" t="s">
        <v>8319</v>
      </c>
      <c r="T692" t="s">
        <v>8321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3">
        <v>42185.819976851846</v>
      </c>
      <c r="L693" s="14">
        <v>42157.819976851846</v>
      </c>
      <c r="M693" t="b">
        <v>0</v>
      </c>
      <c r="N693">
        <v>10</v>
      </c>
      <c r="O693" t="b">
        <v>0</v>
      </c>
      <c r="P693" t="s">
        <v>8273</v>
      </c>
      <c r="Q693" s="5">
        <f t="shared" si="20"/>
        <v>0.52</v>
      </c>
      <c r="R693" s="6">
        <f t="shared" si="21"/>
        <v>26</v>
      </c>
      <c r="S693" t="s">
        <v>8319</v>
      </c>
      <c r="T693" t="s">
        <v>8321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3">
        <v>42726.167395833334</v>
      </c>
      <c r="L694" s="14">
        <v>42696.167395833334</v>
      </c>
      <c r="M694" t="b">
        <v>0</v>
      </c>
      <c r="N694">
        <v>201</v>
      </c>
      <c r="O694" t="b">
        <v>0</v>
      </c>
      <c r="P694" t="s">
        <v>8273</v>
      </c>
      <c r="Q694" s="5">
        <f t="shared" si="20"/>
        <v>6.5299999999999994</v>
      </c>
      <c r="R694" s="6">
        <f t="shared" si="21"/>
        <v>6.4975124378109452</v>
      </c>
      <c r="S694" t="s">
        <v>8319</v>
      </c>
      <c r="T694" t="s">
        <v>8321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3">
        <v>42124.599849537037</v>
      </c>
      <c r="L695" s="14">
        <v>42094.599849537037</v>
      </c>
      <c r="M695" t="b">
        <v>0</v>
      </c>
      <c r="N695">
        <v>296</v>
      </c>
      <c r="O695" t="b">
        <v>0</v>
      </c>
      <c r="P695" t="s">
        <v>8273</v>
      </c>
      <c r="Q695" s="5">
        <f t="shared" si="20"/>
        <v>35.338000000000001</v>
      </c>
      <c r="R695" s="6">
        <f t="shared" si="21"/>
        <v>119.38513513513513</v>
      </c>
      <c r="S695" t="s">
        <v>8319</v>
      </c>
      <c r="T695" t="s">
        <v>8321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3">
        <v>42767.455543981479</v>
      </c>
      <c r="L696" s="14">
        <v>42737.455543981479</v>
      </c>
      <c r="M696" t="b">
        <v>0</v>
      </c>
      <c r="N696">
        <v>7</v>
      </c>
      <c r="O696" t="b">
        <v>0</v>
      </c>
      <c r="P696" t="s">
        <v>8273</v>
      </c>
      <c r="Q696" s="5">
        <f t="shared" si="20"/>
        <v>0.39333333333333331</v>
      </c>
      <c r="R696" s="6">
        <f t="shared" si="21"/>
        <v>84.285714285714292</v>
      </c>
      <c r="S696" t="s">
        <v>8319</v>
      </c>
      <c r="T696" t="s">
        <v>8321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3">
        <v>41943.312731481477</v>
      </c>
      <c r="L697" s="14">
        <v>41913.312731481477</v>
      </c>
      <c r="M697" t="b">
        <v>0</v>
      </c>
      <c r="N697">
        <v>7</v>
      </c>
      <c r="O697" t="b">
        <v>0</v>
      </c>
      <c r="P697" t="s">
        <v>8273</v>
      </c>
      <c r="Q697" s="5">
        <f t="shared" si="20"/>
        <v>1.06</v>
      </c>
      <c r="R697" s="6">
        <f t="shared" si="21"/>
        <v>90.857142857142861</v>
      </c>
      <c r="S697" t="s">
        <v>8319</v>
      </c>
      <c r="T697" t="s">
        <v>8321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3">
        <v>41845.718773148146</v>
      </c>
      <c r="L698" s="14">
        <v>41815.718773148146</v>
      </c>
      <c r="M698" t="b">
        <v>0</v>
      </c>
      <c r="N698">
        <v>1</v>
      </c>
      <c r="O698" t="b">
        <v>0</v>
      </c>
      <c r="P698" t="s">
        <v>8273</v>
      </c>
      <c r="Q698" s="5">
        <f t="shared" si="20"/>
        <v>5.7142857142857147E-4</v>
      </c>
      <c r="R698" s="6">
        <f t="shared" si="21"/>
        <v>1</v>
      </c>
      <c r="S698" t="s">
        <v>8319</v>
      </c>
      <c r="T698" t="s">
        <v>8321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3">
        <v>42403.314687500002</v>
      </c>
      <c r="L699" s="14">
        <v>42388.314687500002</v>
      </c>
      <c r="M699" t="b">
        <v>0</v>
      </c>
      <c r="N699">
        <v>114</v>
      </c>
      <c r="O699" t="b">
        <v>0</v>
      </c>
      <c r="P699" t="s">
        <v>8273</v>
      </c>
      <c r="Q699" s="5">
        <f t="shared" si="20"/>
        <v>46.379999999999995</v>
      </c>
      <c r="R699" s="6">
        <f t="shared" si="21"/>
        <v>20.342105263157894</v>
      </c>
      <c r="S699" t="s">
        <v>8319</v>
      </c>
      <c r="T699" t="s">
        <v>8321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3">
        <v>41899.875</v>
      </c>
      <c r="L700" s="14">
        <v>41866.722743055558</v>
      </c>
      <c r="M700" t="b">
        <v>0</v>
      </c>
      <c r="N700">
        <v>29</v>
      </c>
      <c r="O700" t="b">
        <v>0</v>
      </c>
      <c r="P700" t="s">
        <v>8273</v>
      </c>
      <c r="Q700" s="5">
        <f t="shared" si="20"/>
        <v>15.39</v>
      </c>
      <c r="R700" s="6">
        <f t="shared" si="21"/>
        <v>530.68965517241384</v>
      </c>
      <c r="S700" t="s">
        <v>8319</v>
      </c>
      <c r="T700" t="s">
        <v>8321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3">
        <v>41600.458333333328</v>
      </c>
      <c r="L701" s="14">
        <v>41563.277175925927</v>
      </c>
      <c r="M701" t="b">
        <v>0</v>
      </c>
      <c r="N701">
        <v>890</v>
      </c>
      <c r="O701" t="b">
        <v>0</v>
      </c>
      <c r="P701" t="s">
        <v>8273</v>
      </c>
      <c r="Q701" s="5">
        <f t="shared" si="20"/>
        <v>82.422107692307705</v>
      </c>
      <c r="R701" s="6">
        <f t="shared" si="21"/>
        <v>120.39184269662923</v>
      </c>
      <c r="S701" t="s">
        <v>8319</v>
      </c>
      <c r="T701" t="s">
        <v>8321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3">
        <v>42745.480104166665</v>
      </c>
      <c r="L702" s="14">
        <v>42715.480104166665</v>
      </c>
      <c r="M702" t="b">
        <v>0</v>
      </c>
      <c r="N702">
        <v>31</v>
      </c>
      <c r="O702" t="b">
        <v>0</v>
      </c>
      <c r="P702" t="s">
        <v>8273</v>
      </c>
      <c r="Q702" s="5">
        <f t="shared" si="20"/>
        <v>2.6866666666666665</v>
      </c>
      <c r="R702" s="6">
        <f t="shared" si="21"/>
        <v>13</v>
      </c>
      <c r="S702" t="s">
        <v>8319</v>
      </c>
      <c r="T702" t="s">
        <v>8321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3">
        <v>41843.454629629625</v>
      </c>
      <c r="L703" s="14">
        <v>41813.454629629625</v>
      </c>
      <c r="M703" t="b">
        <v>0</v>
      </c>
      <c r="N703">
        <v>21</v>
      </c>
      <c r="O703" t="b">
        <v>0</v>
      </c>
      <c r="P703" t="s">
        <v>8273</v>
      </c>
      <c r="Q703" s="5">
        <f t="shared" si="20"/>
        <v>26.6</v>
      </c>
      <c r="R703" s="6">
        <f t="shared" si="21"/>
        <v>291.33333333333331</v>
      </c>
      <c r="S703" t="s">
        <v>8319</v>
      </c>
      <c r="T703" t="s">
        <v>8321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3">
        <v>42698.560034722221</v>
      </c>
      <c r="L704" s="14">
        <v>42668.518368055556</v>
      </c>
      <c r="M704" t="b">
        <v>0</v>
      </c>
      <c r="N704">
        <v>37</v>
      </c>
      <c r="O704" t="b">
        <v>0</v>
      </c>
      <c r="P704" t="s">
        <v>8273</v>
      </c>
      <c r="Q704" s="5">
        <f t="shared" si="20"/>
        <v>30.813400000000001</v>
      </c>
      <c r="R704" s="6">
        <f t="shared" si="21"/>
        <v>124.9191891891892</v>
      </c>
      <c r="S704" t="s">
        <v>8319</v>
      </c>
      <c r="T704" t="s">
        <v>8321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3">
        <v>42766.772222222215</v>
      </c>
      <c r="L705" s="14">
        <v>42711.742465277777</v>
      </c>
      <c r="M705" t="b">
        <v>0</v>
      </c>
      <c r="N705">
        <v>7</v>
      </c>
      <c r="O705" t="b">
        <v>0</v>
      </c>
      <c r="P705" t="s">
        <v>8273</v>
      </c>
      <c r="Q705" s="5">
        <f t="shared" si="20"/>
        <v>5.58</v>
      </c>
      <c r="R705" s="6">
        <f t="shared" si="21"/>
        <v>119.57142857142857</v>
      </c>
      <c r="S705" t="s">
        <v>8319</v>
      </c>
      <c r="T705" t="s">
        <v>8321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3">
        <v>42785.984583333331</v>
      </c>
      <c r="L706" s="14">
        <v>42725.984583333331</v>
      </c>
      <c r="M706" t="b">
        <v>0</v>
      </c>
      <c r="N706">
        <v>4</v>
      </c>
      <c r="O706" t="b">
        <v>0</v>
      </c>
      <c r="P706" t="s">
        <v>8273</v>
      </c>
      <c r="Q706" s="5">
        <f t="shared" si="20"/>
        <v>0.87454545454545463</v>
      </c>
      <c r="R706" s="6">
        <f t="shared" si="21"/>
        <v>120.25</v>
      </c>
      <c r="S706" t="s">
        <v>8319</v>
      </c>
      <c r="T706" t="s">
        <v>8321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3">
        <v>42756.283310185179</v>
      </c>
      <c r="L707" s="14">
        <v>42726.283310185179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22">(E707/D707)*100</f>
        <v>0.97699999999999987</v>
      </c>
      <c r="R707" s="6">
        <f t="shared" ref="R707:R770" si="23">E707/N707</f>
        <v>195.4</v>
      </c>
      <c r="S707" t="s">
        <v>8319</v>
      </c>
      <c r="T707" t="s">
        <v>8321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3">
        <v>42718.568749999999</v>
      </c>
      <c r="L708" s="14">
        <v>42676.786840277775</v>
      </c>
      <c r="M708" t="b">
        <v>0</v>
      </c>
      <c r="N708">
        <v>0</v>
      </c>
      <c r="O708" t="b">
        <v>0</v>
      </c>
      <c r="P708" t="s">
        <v>8273</v>
      </c>
      <c r="Q708" s="5">
        <f t="shared" si="22"/>
        <v>0</v>
      </c>
      <c r="R708" s="6" t="e">
        <f t="shared" si="23"/>
        <v>#DIV/0!</v>
      </c>
      <c r="S708" t="s">
        <v>8319</v>
      </c>
      <c r="T708" t="s">
        <v>8321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3">
        <v>42736.45517361111</v>
      </c>
      <c r="L709" s="14">
        <v>42696.45517361111</v>
      </c>
      <c r="M709" t="b">
        <v>0</v>
      </c>
      <c r="N709">
        <v>456</v>
      </c>
      <c r="O709" t="b">
        <v>0</v>
      </c>
      <c r="P709" t="s">
        <v>8273</v>
      </c>
      <c r="Q709" s="5">
        <f t="shared" si="22"/>
        <v>78.927352941176466</v>
      </c>
      <c r="R709" s="6">
        <f t="shared" si="23"/>
        <v>117.69868421052631</v>
      </c>
      <c r="S709" t="s">
        <v>8319</v>
      </c>
      <c r="T709" t="s">
        <v>8321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3">
        <v>41895.372685185182</v>
      </c>
      <c r="L710" s="14">
        <v>41835.372685185182</v>
      </c>
      <c r="M710" t="b">
        <v>0</v>
      </c>
      <c r="N710">
        <v>369</v>
      </c>
      <c r="O710" t="b">
        <v>0</v>
      </c>
      <c r="P710" t="s">
        <v>8273</v>
      </c>
      <c r="Q710" s="5">
        <f t="shared" si="22"/>
        <v>22.092500000000001</v>
      </c>
      <c r="R710" s="6">
        <f t="shared" si="23"/>
        <v>23.948509485094849</v>
      </c>
      <c r="S710" t="s">
        <v>8319</v>
      </c>
      <c r="T710" t="s">
        <v>8321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3">
        <v>41977.832858796297</v>
      </c>
      <c r="L711" s="14">
        <v>41947.832858796297</v>
      </c>
      <c r="M711" t="b">
        <v>0</v>
      </c>
      <c r="N711">
        <v>2</v>
      </c>
      <c r="O711" t="b">
        <v>0</v>
      </c>
      <c r="P711" t="s">
        <v>8273</v>
      </c>
      <c r="Q711" s="5">
        <f t="shared" si="22"/>
        <v>0.40666666666666662</v>
      </c>
      <c r="R711" s="6">
        <f t="shared" si="23"/>
        <v>30.5</v>
      </c>
      <c r="S711" t="s">
        <v>8319</v>
      </c>
      <c r="T711" t="s">
        <v>8321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3">
        <v>41870.822222222218</v>
      </c>
      <c r="L712" s="14">
        <v>41837.776643518519</v>
      </c>
      <c r="M712" t="b">
        <v>0</v>
      </c>
      <c r="N712">
        <v>0</v>
      </c>
      <c r="O712" t="b">
        <v>0</v>
      </c>
      <c r="P712" t="s">
        <v>8273</v>
      </c>
      <c r="Q712" s="5">
        <f t="shared" si="22"/>
        <v>0</v>
      </c>
      <c r="R712" s="6" t="e">
        <f t="shared" si="23"/>
        <v>#DIV/0!</v>
      </c>
      <c r="S712" t="s">
        <v>8319</v>
      </c>
      <c r="T712" t="s">
        <v>8321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3">
        <v>42718.292453703696</v>
      </c>
      <c r="L713" s="14">
        <v>42678.250787037039</v>
      </c>
      <c r="M713" t="b">
        <v>0</v>
      </c>
      <c r="N713">
        <v>338</v>
      </c>
      <c r="O713" t="b">
        <v>0</v>
      </c>
      <c r="P713" t="s">
        <v>8273</v>
      </c>
      <c r="Q713" s="5">
        <f t="shared" si="22"/>
        <v>33.790999999999997</v>
      </c>
      <c r="R713" s="6">
        <f t="shared" si="23"/>
        <v>99.973372781065095</v>
      </c>
      <c r="S713" t="s">
        <v>8319</v>
      </c>
      <c r="T713" t="s">
        <v>8321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3">
        <v>42414.472592592589</v>
      </c>
      <c r="L714" s="14">
        <v>42384.472592592589</v>
      </c>
      <c r="M714" t="b">
        <v>0</v>
      </c>
      <c r="N714">
        <v>4</v>
      </c>
      <c r="O714" t="b">
        <v>0</v>
      </c>
      <c r="P714" t="s">
        <v>8273</v>
      </c>
      <c r="Q714" s="5">
        <f t="shared" si="22"/>
        <v>0.21649484536082475</v>
      </c>
      <c r="R714" s="6">
        <f t="shared" si="23"/>
        <v>26.25</v>
      </c>
      <c r="S714" t="s">
        <v>8319</v>
      </c>
      <c r="T714" t="s">
        <v>8321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3">
        <v>42526.320972222216</v>
      </c>
      <c r="L715" s="14">
        <v>42496.320972222216</v>
      </c>
      <c r="M715" t="b">
        <v>0</v>
      </c>
      <c r="N715">
        <v>1</v>
      </c>
      <c r="O715" t="b">
        <v>0</v>
      </c>
      <c r="P715" t="s">
        <v>8273</v>
      </c>
      <c r="Q715" s="5">
        <f t="shared" si="22"/>
        <v>0.79600000000000004</v>
      </c>
      <c r="R715" s="6">
        <f t="shared" si="23"/>
        <v>199</v>
      </c>
      <c r="S715" t="s">
        <v>8319</v>
      </c>
      <c r="T715" t="s">
        <v>8321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3">
        <v>42794.579652777778</v>
      </c>
      <c r="L716" s="14">
        <v>42734.579652777778</v>
      </c>
      <c r="M716" t="b">
        <v>0</v>
      </c>
      <c r="N716">
        <v>28</v>
      </c>
      <c r="O716" t="b">
        <v>0</v>
      </c>
      <c r="P716" t="s">
        <v>8273</v>
      </c>
      <c r="Q716" s="5">
        <f t="shared" si="22"/>
        <v>14.993333333333334</v>
      </c>
      <c r="R716" s="6">
        <f t="shared" si="23"/>
        <v>80.321428571428569</v>
      </c>
      <c r="S716" t="s">
        <v>8319</v>
      </c>
      <c r="T716" t="s">
        <v>8321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3">
        <v>42312.924074074072</v>
      </c>
      <c r="L717" s="14">
        <v>42272.8824074074</v>
      </c>
      <c r="M717" t="b">
        <v>0</v>
      </c>
      <c r="N717">
        <v>12</v>
      </c>
      <c r="O717" t="b">
        <v>0</v>
      </c>
      <c r="P717" t="s">
        <v>8273</v>
      </c>
      <c r="Q717" s="5">
        <f t="shared" si="22"/>
        <v>5.0509090909090908</v>
      </c>
      <c r="R717" s="6">
        <f t="shared" si="23"/>
        <v>115.75</v>
      </c>
      <c r="S717" t="s">
        <v>8319</v>
      </c>
      <c r="T717" t="s">
        <v>8321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3">
        <v>41973.791666666664</v>
      </c>
      <c r="L718" s="14">
        <v>41940.450312499997</v>
      </c>
      <c r="M718" t="b">
        <v>0</v>
      </c>
      <c r="N718">
        <v>16</v>
      </c>
      <c r="O718" t="b">
        <v>0</v>
      </c>
      <c r="P718" t="s">
        <v>8273</v>
      </c>
      <c r="Q718" s="5">
        <f t="shared" si="22"/>
        <v>10.214285714285715</v>
      </c>
      <c r="R718" s="6">
        <f t="shared" si="23"/>
        <v>44.6875</v>
      </c>
      <c r="S718" t="s">
        <v>8319</v>
      </c>
      <c r="T718" t="s">
        <v>8321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3">
        <v>41887.645856481475</v>
      </c>
      <c r="L719" s="14">
        <v>41857.645856481475</v>
      </c>
      <c r="M719" t="b">
        <v>0</v>
      </c>
      <c r="N719">
        <v>4</v>
      </c>
      <c r="O719" t="b">
        <v>0</v>
      </c>
      <c r="P719" t="s">
        <v>8273</v>
      </c>
      <c r="Q719" s="5">
        <f t="shared" si="22"/>
        <v>0.30499999999999999</v>
      </c>
      <c r="R719" s="6">
        <f t="shared" si="23"/>
        <v>76.25</v>
      </c>
      <c r="S719" t="s">
        <v>8319</v>
      </c>
      <c r="T719" t="s">
        <v>8321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3">
        <v>42784.040972222218</v>
      </c>
      <c r="L720" s="14">
        <v>42752.637118055551</v>
      </c>
      <c r="M720" t="b">
        <v>0</v>
      </c>
      <c r="N720">
        <v>4</v>
      </c>
      <c r="O720" t="b">
        <v>0</v>
      </c>
      <c r="P720" t="s">
        <v>8273</v>
      </c>
      <c r="Q720" s="5">
        <f t="shared" si="22"/>
        <v>0.75</v>
      </c>
      <c r="R720" s="6">
        <f t="shared" si="23"/>
        <v>22.5</v>
      </c>
      <c r="S720" t="s">
        <v>8319</v>
      </c>
      <c r="T720" t="s">
        <v>8321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3">
        <v>42422.83189814815</v>
      </c>
      <c r="L721" s="14">
        <v>42408.83189814815</v>
      </c>
      <c r="M721" t="b">
        <v>0</v>
      </c>
      <c r="N721">
        <v>10</v>
      </c>
      <c r="O721" t="b">
        <v>0</v>
      </c>
      <c r="P721" t="s">
        <v>8273</v>
      </c>
      <c r="Q721" s="5">
        <f t="shared" si="22"/>
        <v>1.2933333333333332</v>
      </c>
      <c r="R721" s="6">
        <f t="shared" si="23"/>
        <v>19.399999999999999</v>
      </c>
      <c r="S721" t="s">
        <v>8319</v>
      </c>
      <c r="T721" t="s">
        <v>8321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3">
        <v>40937.440868055557</v>
      </c>
      <c r="L722" s="14">
        <v>40909.440868055557</v>
      </c>
      <c r="M722" t="b">
        <v>0</v>
      </c>
      <c r="N722">
        <v>41</v>
      </c>
      <c r="O722" t="b">
        <v>1</v>
      </c>
      <c r="P722" t="s">
        <v>8274</v>
      </c>
      <c r="Q722" s="5">
        <f t="shared" si="22"/>
        <v>143.94736842105263</v>
      </c>
      <c r="R722" s="6">
        <f t="shared" si="23"/>
        <v>66.707317073170728</v>
      </c>
      <c r="S722" t="s">
        <v>8322</v>
      </c>
      <c r="T722" t="s">
        <v>8323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3">
        <v>41852.363506944443</v>
      </c>
      <c r="L723" s="14">
        <v>41807.363506944443</v>
      </c>
      <c r="M723" t="b">
        <v>0</v>
      </c>
      <c r="N723">
        <v>119</v>
      </c>
      <c r="O723" t="b">
        <v>1</v>
      </c>
      <c r="P723" t="s">
        <v>8274</v>
      </c>
      <c r="Q723" s="5">
        <f t="shared" si="22"/>
        <v>122.10975609756099</v>
      </c>
      <c r="R723" s="6">
        <f t="shared" si="23"/>
        <v>84.142857142857139</v>
      </c>
      <c r="S723" t="s">
        <v>8322</v>
      </c>
      <c r="T723" t="s">
        <v>8323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3">
        <v>41007.555300925924</v>
      </c>
      <c r="L724" s="14">
        <v>40977.596967592588</v>
      </c>
      <c r="M724" t="b">
        <v>0</v>
      </c>
      <c r="N724">
        <v>153</v>
      </c>
      <c r="O724" t="b">
        <v>1</v>
      </c>
      <c r="P724" t="s">
        <v>8274</v>
      </c>
      <c r="Q724" s="5">
        <f t="shared" si="22"/>
        <v>132.024</v>
      </c>
      <c r="R724" s="6">
        <f t="shared" si="23"/>
        <v>215.72549019607843</v>
      </c>
      <c r="S724" t="s">
        <v>8322</v>
      </c>
      <c r="T724" t="s">
        <v>8323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3">
        <v>42214.957638888889</v>
      </c>
      <c r="L725" s="14">
        <v>42184.608206018514</v>
      </c>
      <c r="M725" t="b">
        <v>0</v>
      </c>
      <c r="N725">
        <v>100</v>
      </c>
      <c r="O725" t="b">
        <v>1</v>
      </c>
      <c r="P725" t="s">
        <v>8274</v>
      </c>
      <c r="Q725" s="5">
        <f t="shared" si="22"/>
        <v>109.38000000000001</v>
      </c>
      <c r="R725" s="6">
        <f t="shared" si="23"/>
        <v>54.69</v>
      </c>
      <c r="S725" t="s">
        <v>8322</v>
      </c>
      <c r="T725" t="s">
        <v>8323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3">
        <v>40724.430127314808</v>
      </c>
      <c r="L726" s="14">
        <v>40694.430127314808</v>
      </c>
      <c r="M726" t="b">
        <v>0</v>
      </c>
      <c r="N726">
        <v>143</v>
      </c>
      <c r="O726" t="b">
        <v>1</v>
      </c>
      <c r="P726" t="s">
        <v>8274</v>
      </c>
      <c r="Q726" s="5">
        <f t="shared" si="22"/>
        <v>105.47157142857144</v>
      </c>
      <c r="R726" s="6">
        <f t="shared" si="23"/>
        <v>51.62944055944056</v>
      </c>
      <c r="S726" t="s">
        <v>8322</v>
      </c>
      <c r="T726" t="s">
        <v>8323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3">
        <v>42351.417962962958</v>
      </c>
      <c r="L727" s="14">
        <v>42321.417962962958</v>
      </c>
      <c r="M727" t="b">
        <v>0</v>
      </c>
      <c r="N727">
        <v>140</v>
      </c>
      <c r="O727" t="b">
        <v>1</v>
      </c>
      <c r="P727" t="s">
        <v>8274</v>
      </c>
      <c r="Q727" s="5">
        <f t="shared" si="22"/>
        <v>100.35000000000001</v>
      </c>
      <c r="R727" s="6">
        <f t="shared" si="23"/>
        <v>143.35714285714286</v>
      </c>
      <c r="S727" t="s">
        <v>8322</v>
      </c>
      <c r="T727" t="s">
        <v>8323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3">
        <v>41375.834340277775</v>
      </c>
      <c r="L728" s="14">
        <v>41345.834340277775</v>
      </c>
      <c r="M728" t="b">
        <v>0</v>
      </c>
      <c r="N728">
        <v>35</v>
      </c>
      <c r="O728" t="b">
        <v>1</v>
      </c>
      <c r="P728" t="s">
        <v>8274</v>
      </c>
      <c r="Q728" s="5">
        <f t="shared" si="22"/>
        <v>101.4</v>
      </c>
      <c r="R728" s="6">
        <f t="shared" si="23"/>
        <v>72.428571428571431</v>
      </c>
      <c r="S728" t="s">
        <v>8322</v>
      </c>
      <c r="T728" t="s">
        <v>8323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3">
        <v>41288.680555555555</v>
      </c>
      <c r="L729" s="14">
        <v>41246.811909722222</v>
      </c>
      <c r="M729" t="b">
        <v>0</v>
      </c>
      <c r="N729">
        <v>149</v>
      </c>
      <c r="O729" t="b">
        <v>1</v>
      </c>
      <c r="P729" t="s">
        <v>8274</v>
      </c>
      <c r="Q729" s="5">
        <f t="shared" si="22"/>
        <v>155.51428571428571</v>
      </c>
      <c r="R729" s="6">
        <f t="shared" si="23"/>
        <v>36.530201342281877</v>
      </c>
      <c r="S729" t="s">
        <v>8322</v>
      </c>
      <c r="T729" t="s">
        <v>8323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3">
        <v>40776.629131944443</v>
      </c>
      <c r="L730" s="14">
        <v>40731.629131944443</v>
      </c>
      <c r="M730" t="b">
        <v>0</v>
      </c>
      <c r="N730">
        <v>130</v>
      </c>
      <c r="O730" t="b">
        <v>1</v>
      </c>
      <c r="P730" t="s">
        <v>8274</v>
      </c>
      <c r="Q730" s="5">
        <f t="shared" si="22"/>
        <v>105.566</v>
      </c>
      <c r="R730" s="6">
        <f t="shared" si="23"/>
        <v>60.903461538461535</v>
      </c>
      <c r="S730" t="s">
        <v>8322</v>
      </c>
      <c r="T730" t="s">
        <v>8323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3">
        <v>41170.97755787037</v>
      </c>
      <c r="L731" s="14">
        <v>41110.97755787037</v>
      </c>
      <c r="M731" t="b">
        <v>0</v>
      </c>
      <c r="N731">
        <v>120</v>
      </c>
      <c r="O731" t="b">
        <v>1</v>
      </c>
      <c r="P731" t="s">
        <v>8274</v>
      </c>
      <c r="Q731" s="5">
        <f t="shared" si="22"/>
        <v>130.65</v>
      </c>
      <c r="R731" s="6">
        <f t="shared" si="23"/>
        <v>43.55</v>
      </c>
      <c r="S731" t="s">
        <v>8322</v>
      </c>
      <c r="T731" t="s">
        <v>8323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3">
        <v>40884.536932870367</v>
      </c>
      <c r="L732" s="14">
        <v>40854.536932870367</v>
      </c>
      <c r="M732" t="b">
        <v>0</v>
      </c>
      <c r="N732">
        <v>265</v>
      </c>
      <c r="O732" t="b">
        <v>1</v>
      </c>
      <c r="P732" t="s">
        <v>8274</v>
      </c>
      <c r="Q732" s="5">
        <f t="shared" si="22"/>
        <v>132.19</v>
      </c>
      <c r="R732" s="6">
        <f t="shared" si="23"/>
        <v>99.766037735849054</v>
      </c>
      <c r="S732" t="s">
        <v>8322</v>
      </c>
      <c r="T732" t="s">
        <v>8323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3">
        <v>40930.041666666664</v>
      </c>
      <c r="L733" s="14">
        <v>40879.587349537032</v>
      </c>
      <c r="M733" t="b">
        <v>0</v>
      </c>
      <c r="N733">
        <v>71</v>
      </c>
      <c r="O733" t="b">
        <v>1</v>
      </c>
      <c r="P733" t="s">
        <v>8274</v>
      </c>
      <c r="Q733" s="5">
        <f t="shared" si="22"/>
        <v>126</v>
      </c>
      <c r="R733" s="6">
        <f t="shared" si="23"/>
        <v>88.732394366197184</v>
      </c>
      <c r="S733" t="s">
        <v>8322</v>
      </c>
      <c r="T733" t="s">
        <v>8323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3">
        <v>41546.21598379629</v>
      </c>
      <c r="L734" s="14">
        <v>41486.21598379629</v>
      </c>
      <c r="M734" t="b">
        <v>0</v>
      </c>
      <c r="N734">
        <v>13</v>
      </c>
      <c r="O734" t="b">
        <v>1</v>
      </c>
      <c r="P734" t="s">
        <v>8274</v>
      </c>
      <c r="Q734" s="5">
        <f t="shared" si="22"/>
        <v>160</v>
      </c>
      <c r="R734" s="6">
        <f t="shared" si="23"/>
        <v>4.9230769230769234</v>
      </c>
      <c r="S734" t="s">
        <v>8322</v>
      </c>
      <c r="T734" t="s">
        <v>8323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3">
        <v>41628.211712962962</v>
      </c>
      <c r="L735" s="14">
        <v>41598.211712962962</v>
      </c>
      <c r="M735" t="b">
        <v>0</v>
      </c>
      <c r="N735">
        <v>169</v>
      </c>
      <c r="O735" t="b">
        <v>1</v>
      </c>
      <c r="P735" t="s">
        <v>8274</v>
      </c>
      <c r="Q735" s="5">
        <f t="shared" si="22"/>
        <v>120.48</v>
      </c>
      <c r="R735" s="6">
        <f t="shared" si="23"/>
        <v>17.822485207100591</v>
      </c>
      <c r="S735" t="s">
        <v>8322</v>
      </c>
      <c r="T735" t="s">
        <v>8323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3">
        <v>42132.999999999993</v>
      </c>
      <c r="L736" s="14">
        <v>42101.956249999996</v>
      </c>
      <c r="M736" t="b">
        <v>0</v>
      </c>
      <c r="N736">
        <v>57</v>
      </c>
      <c r="O736" t="b">
        <v>1</v>
      </c>
      <c r="P736" t="s">
        <v>8274</v>
      </c>
      <c r="Q736" s="5">
        <f t="shared" si="22"/>
        <v>125.52941176470588</v>
      </c>
      <c r="R736" s="6">
        <f t="shared" si="23"/>
        <v>187.19298245614036</v>
      </c>
      <c r="S736" t="s">
        <v>8322</v>
      </c>
      <c r="T736" t="s">
        <v>8323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3">
        <v>41976.818749999999</v>
      </c>
      <c r="L737" s="14">
        <v>41945.821134259255</v>
      </c>
      <c r="M737" t="b">
        <v>0</v>
      </c>
      <c r="N737">
        <v>229</v>
      </c>
      <c r="O737" t="b">
        <v>1</v>
      </c>
      <c r="P737" t="s">
        <v>8274</v>
      </c>
      <c r="Q737" s="5">
        <f t="shared" si="22"/>
        <v>114.40638297872341</v>
      </c>
      <c r="R737" s="6">
        <f t="shared" si="23"/>
        <v>234.80786026200875</v>
      </c>
      <c r="S737" t="s">
        <v>8322</v>
      </c>
      <c r="T737" t="s">
        <v>8323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3">
        <v>41598.999305555553</v>
      </c>
      <c r="L738" s="14">
        <v>41579.525925925926</v>
      </c>
      <c r="M738" t="b">
        <v>0</v>
      </c>
      <c r="N738">
        <v>108</v>
      </c>
      <c r="O738" t="b">
        <v>1</v>
      </c>
      <c r="P738" t="s">
        <v>8274</v>
      </c>
      <c r="Q738" s="5">
        <f t="shared" si="22"/>
        <v>315.13888888888891</v>
      </c>
      <c r="R738" s="6">
        <f t="shared" si="23"/>
        <v>105.04629629629629</v>
      </c>
      <c r="S738" t="s">
        <v>8322</v>
      </c>
      <c r="T738" t="s">
        <v>8323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3">
        <v>41684.625</v>
      </c>
      <c r="L739" s="14">
        <v>41667.066979166666</v>
      </c>
      <c r="M739" t="b">
        <v>0</v>
      </c>
      <c r="N739">
        <v>108</v>
      </c>
      <c r="O739" t="b">
        <v>1</v>
      </c>
      <c r="P739" t="s">
        <v>8274</v>
      </c>
      <c r="Q739" s="5">
        <f t="shared" si="22"/>
        <v>122.39999999999999</v>
      </c>
      <c r="R739" s="6">
        <f t="shared" si="23"/>
        <v>56.666666666666664</v>
      </c>
      <c r="S739" t="s">
        <v>8322</v>
      </c>
      <c r="T739" t="s">
        <v>8323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3">
        <v>41973.999305555553</v>
      </c>
      <c r="L740" s="14">
        <v>41943.39576388889</v>
      </c>
      <c r="M740" t="b">
        <v>0</v>
      </c>
      <c r="N740">
        <v>41</v>
      </c>
      <c r="O740" t="b">
        <v>1</v>
      </c>
      <c r="P740" t="s">
        <v>8274</v>
      </c>
      <c r="Q740" s="5">
        <f t="shared" si="22"/>
        <v>106.73333333333332</v>
      </c>
      <c r="R740" s="6">
        <f t="shared" si="23"/>
        <v>39.048780487804876</v>
      </c>
      <c r="S740" t="s">
        <v>8322</v>
      </c>
      <c r="T740" t="s">
        <v>8323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3">
        <v>41862.294317129628</v>
      </c>
      <c r="L741" s="14">
        <v>41829.294317129628</v>
      </c>
      <c r="M741" t="b">
        <v>0</v>
      </c>
      <c r="N741">
        <v>139</v>
      </c>
      <c r="O741" t="b">
        <v>1</v>
      </c>
      <c r="P741" t="s">
        <v>8274</v>
      </c>
      <c r="Q741" s="5">
        <f t="shared" si="22"/>
        <v>158.33333333333331</v>
      </c>
      <c r="R741" s="6">
        <f t="shared" si="23"/>
        <v>68.345323741007192</v>
      </c>
      <c r="S741" t="s">
        <v>8322</v>
      </c>
      <c r="T741" t="s">
        <v>8323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3">
        <v>42175.93844907407</v>
      </c>
      <c r="L742" s="14">
        <v>42161.93844907407</v>
      </c>
      <c r="M742" t="b">
        <v>0</v>
      </c>
      <c r="N742">
        <v>19</v>
      </c>
      <c r="O742" t="b">
        <v>1</v>
      </c>
      <c r="P742" t="s">
        <v>8274</v>
      </c>
      <c r="Q742" s="5">
        <f t="shared" si="22"/>
        <v>107.4</v>
      </c>
      <c r="R742" s="6">
        <f t="shared" si="23"/>
        <v>169.57894736842104</v>
      </c>
      <c r="S742" t="s">
        <v>8322</v>
      </c>
      <c r="T742" t="s">
        <v>8323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3">
        <v>41436.439884259256</v>
      </c>
      <c r="L743" s="14">
        <v>41401.439884259256</v>
      </c>
      <c r="M743" t="b">
        <v>0</v>
      </c>
      <c r="N743">
        <v>94</v>
      </c>
      <c r="O743" t="b">
        <v>1</v>
      </c>
      <c r="P743" t="s">
        <v>8274</v>
      </c>
      <c r="Q743" s="5">
        <f t="shared" si="22"/>
        <v>102.25999999999999</v>
      </c>
      <c r="R743" s="6">
        <f t="shared" si="23"/>
        <v>141.42340425531913</v>
      </c>
      <c r="S743" t="s">
        <v>8322</v>
      </c>
      <c r="T743" t="s">
        <v>8323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3">
        <v>41719.667962962958</v>
      </c>
      <c r="L744" s="14">
        <v>41689.709629629629</v>
      </c>
      <c r="M744" t="b">
        <v>0</v>
      </c>
      <c r="N744">
        <v>23</v>
      </c>
      <c r="O744" t="b">
        <v>1</v>
      </c>
      <c r="P744" t="s">
        <v>8274</v>
      </c>
      <c r="Q744" s="5">
        <f t="shared" si="22"/>
        <v>110.71428571428572</v>
      </c>
      <c r="R744" s="6">
        <f t="shared" si="23"/>
        <v>67.391304347826093</v>
      </c>
      <c r="S744" t="s">
        <v>8322</v>
      </c>
      <c r="T744" t="s">
        <v>8323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3">
        <v>41015.666666666664</v>
      </c>
      <c r="L745" s="14">
        <v>40990.500983796293</v>
      </c>
      <c r="M745" t="b">
        <v>0</v>
      </c>
      <c r="N745">
        <v>15</v>
      </c>
      <c r="O745" t="b">
        <v>1</v>
      </c>
      <c r="P745" t="s">
        <v>8274</v>
      </c>
      <c r="Q745" s="5">
        <f t="shared" si="22"/>
        <v>148</v>
      </c>
      <c r="R745" s="6">
        <f t="shared" si="23"/>
        <v>54.266666666666666</v>
      </c>
      <c r="S745" t="s">
        <v>8322</v>
      </c>
      <c r="T745" t="s">
        <v>8323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3">
        <v>41256.748877314814</v>
      </c>
      <c r="L746" s="14">
        <v>41226.748877314814</v>
      </c>
      <c r="M746" t="b">
        <v>0</v>
      </c>
      <c r="N746">
        <v>62</v>
      </c>
      <c r="O746" t="b">
        <v>1</v>
      </c>
      <c r="P746" t="s">
        <v>8274</v>
      </c>
      <c r="Q746" s="5">
        <f t="shared" si="22"/>
        <v>102.32000000000001</v>
      </c>
      <c r="R746" s="6">
        <f t="shared" si="23"/>
        <v>82.516129032258064</v>
      </c>
      <c r="S746" t="s">
        <v>8322</v>
      </c>
      <c r="T746" t="s">
        <v>8323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3">
        <v>41397.363946759258</v>
      </c>
      <c r="L747" s="14">
        <v>41367.363946759258</v>
      </c>
      <c r="M747" t="b">
        <v>0</v>
      </c>
      <c r="N747">
        <v>74</v>
      </c>
      <c r="O747" t="b">
        <v>1</v>
      </c>
      <c r="P747" t="s">
        <v>8274</v>
      </c>
      <c r="Q747" s="5">
        <f t="shared" si="22"/>
        <v>179.09909909909908</v>
      </c>
      <c r="R747" s="6">
        <f t="shared" si="23"/>
        <v>53.729729729729726</v>
      </c>
      <c r="S747" t="s">
        <v>8322</v>
      </c>
      <c r="T747" t="s">
        <v>8323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3">
        <v>41174.957638888889</v>
      </c>
      <c r="L748" s="14">
        <v>41156.834594907406</v>
      </c>
      <c r="M748" t="b">
        <v>0</v>
      </c>
      <c r="N748">
        <v>97</v>
      </c>
      <c r="O748" t="b">
        <v>1</v>
      </c>
      <c r="P748" t="s">
        <v>8274</v>
      </c>
      <c r="Q748" s="5">
        <f t="shared" si="22"/>
        <v>111.08135252761969</v>
      </c>
      <c r="R748" s="6">
        <f t="shared" si="23"/>
        <v>34.206185567010309</v>
      </c>
      <c r="S748" t="s">
        <v>8322</v>
      </c>
      <c r="T748" t="s">
        <v>8323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3">
        <v>42019.245833333327</v>
      </c>
      <c r="L749" s="14">
        <v>41988.340497685182</v>
      </c>
      <c r="M749" t="b">
        <v>0</v>
      </c>
      <c r="N749">
        <v>55</v>
      </c>
      <c r="O749" t="b">
        <v>1</v>
      </c>
      <c r="P749" t="s">
        <v>8274</v>
      </c>
      <c r="Q749" s="5">
        <f t="shared" si="22"/>
        <v>100.04285714285714</v>
      </c>
      <c r="R749" s="6">
        <f t="shared" si="23"/>
        <v>127.32727272727273</v>
      </c>
      <c r="S749" t="s">
        <v>8322</v>
      </c>
      <c r="T749" t="s">
        <v>8323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3">
        <v>41861.638495370367</v>
      </c>
      <c r="L750" s="14">
        <v>41831.638495370367</v>
      </c>
      <c r="M750" t="b">
        <v>0</v>
      </c>
      <c r="N750">
        <v>44</v>
      </c>
      <c r="O750" t="b">
        <v>1</v>
      </c>
      <c r="P750" t="s">
        <v>8274</v>
      </c>
      <c r="Q750" s="5">
        <f t="shared" si="22"/>
        <v>100.25</v>
      </c>
      <c r="R750" s="6">
        <f t="shared" si="23"/>
        <v>45.56818181818182</v>
      </c>
      <c r="S750" t="s">
        <v>8322</v>
      </c>
      <c r="T750" t="s">
        <v>8323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3">
        <v>42763.732986111114</v>
      </c>
      <c r="L751" s="14">
        <v>42733.732986111114</v>
      </c>
      <c r="M751" t="b">
        <v>0</v>
      </c>
      <c r="N751">
        <v>110</v>
      </c>
      <c r="O751" t="b">
        <v>1</v>
      </c>
      <c r="P751" t="s">
        <v>8274</v>
      </c>
      <c r="Q751" s="5">
        <f t="shared" si="22"/>
        <v>105.56</v>
      </c>
      <c r="R751" s="6">
        <f t="shared" si="23"/>
        <v>95.963636363636368</v>
      </c>
      <c r="S751" t="s">
        <v>8322</v>
      </c>
      <c r="T751" t="s">
        <v>8323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3">
        <v>41329.669814814813</v>
      </c>
      <c r="L752" s="14">
        <v>41299.669814814813</v>
      </c>
      <c r="M752" t="b">
        <v>0</v>
      </c>
      <c r="N752">
        <v>59</v>
      </c>
      <c r="O752" t="b">
        <v>1</v>
      </c>
      <c r="P752" t="s">
        <v>8274</v>
      </c>
      <c r="Q752" s="5">
        <f t="shared" si="22"/>
        <v>102.58775877587757</v>
      </c>
      <c r="R752" s="6">
        <f t="shared" si="23"/>
        <v>77.271186440677965</v>
      </c>
      <c r="S752" t="s">
        <v>8322</v>
      </c>
      <c r="T752" t="s">
        <v>8323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3">
        <v>40759.422164351847</v>
      </c>
      <c r="L753" s="14">
        <v>40713.422164351847</v>
      </c>
      <c r="M753" t="b">
        <v>0</v>
      </c>
      <c r="N753">
        <v>62</v>
      </c>
      <c r="O753" t="b">
        <v>1</v>
      </c>
      <c r="P753" t="s">
        <v>8274</v>
      </c>
      <c r="Q753" s="5">
        <f t="shared" si="22"/>
        <v>118.5</v>
      </c>
      <c r="R753" s="6">
        <f t="shared" si="23"/>
        <v>57.338709677419352</v>
      </c>
      <c r="S753" t="s">
        <v>8322</v>
      </c>
      <c r="T753" t="s">
        <v>8323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3">
        <v>42659.249999999993</v>
      </c>
      <c r="L754" s="14">
        <v>42639.213159722225</v>
      </c>
      <c r="M754" t="b">
        <v>0</v>
      </c>
      <c r="N754">
        <v>105</v>
      </c>
      <c r="O754" t="b">
        <v>1</v>
      </c>
      <c r="P754" t="s">
        <v>8274</v>
      </c>
      <c r="Q754" s="5">
        <f t="shared" si="22"/>
        <v>111.7</v>
      </c>
      <c r="R754" s="6">
        <f t="shared" si="23"/>
        <v>53.19047619047619</v>
      </c>
      <c r="S754" t="s">
        <v>8322</v>
      </c>
      <c r="T754" t="s">
        <v>8323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3">
        <v>42049.381840277776</v>
      </c>
      <c r="L755" s="14">
        <v>42019.381840277776</v>
      </c>
      <c r="M755" t="b">
        <v>0</v>
      </c>
      <c r="N755">
        <v>26</v>
      </c>
      <c r="O755" t="b">
        <v>1</v>
      </c>
      <c r="P755" t="s">
        <v>8274</v>
      </c>
      <c r="Q755" s="5">
        <f t="shared" si="22"/>
        <v>128</v>
      </c>
      <c r="R755" s="6">
        <f t="shared" si="23"/>
        <v>492.30769230769232</v>
      </c>
      <c r="S755" t="s">
        <v>8322</v>
      </c>
      <c r="T755" t="s">
        <v>8323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3">
        <v>41279.54075231481</v>
      </c>
      <c r="L756" s="14">
        <v>41249.54075231481</v>
      </c>
      <c r="M756" t="b">
        <v>0</v>
      </c>
      <c r="N756">
        <v>49</v>
      </c>
      <c r="O756" t="b">
        <v>1</v>
      </c>
      <c r="P756" t="s">
        <v>8274</v>
      </c>
      <c r="Q756" s="5">
        <f t="shared" si="22"/>
        <v>103.75000000000001</v>
      </c>
      <c r="R756" s="6">
        <f t="shared" si="23"/>
        <v>42.346938775510203</v>
      </c>
      <c r="S756" t="s">
        <v>8322</v>
      </c>
      <c r="T756" t="s">
        <v>8323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3">
        <v>41413.820138888885</v>
      </c>
      <c r="L757" s="14">
        <v>41383.396724537037</v>
      </c>
      <c r="M757" t="b">
        <v>0</v>
      </c>
      <c r="N757">
        <v>68</v>
      </c>
      <c r="O757" t="b">
        <v>1</v>
      </c>
      <c r="P757" t="s">
        <v>8274</v>
      </c>
      <c r="Q757" s="5">
        <f t="shared" si="22"/>
        <v>101.9076</v>
      </c>
      <c r="R757" s="6">
        <f t="shared" si="23"/>
        <v>37.466029411764708</v>
      </c>
      <c r="S757" t="s">
        <v>8322</v>
      </c>
      <c r="T757" t="s">
        <v>8323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3">
        <v>40651.516886574071</v>
      </c>
      <c r="L758" s="14">
        <v>40590.558553240735</v>
      </c>
      <c r="M758" t="b">
        <v>0</v>
      </c>
      <c r="N758">
        <v>22</v>
      </c>
      <c r="O758" t="b">
        <v>1</v>
      </c>
      <c r="P758" t="s">
        <v>8274</v>
      </c>
      <c r="Q758" s="5">
        <f t="shared" si="22"/>
        <v>117.71428571428571</v>
      </c>
      <c r="R758" s="6">
        <f t="shared" si="23"/>
        <v>37.454545454545453</v>
      </c>
      <c r="S758" t="s">
        <v>8322</v>
      </c>
      <c r="T758" t="s">
        <v>8323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3">
        <v>41248.846226851849</v>
      </c>
      <c r="L759" s="14">
        <v>41234.846226851849</v>
      </c>
      <c r="M759" t="b">
        <v>0</v>
      </c>
      <c r="N759">
        <v>18</v>
      </c>
      <c r="O759" t="b">
        <v>1</v>
      </c>
      <c r="P759" t="s">
        <v>8274</v>
      </c>
      <c r="Q759" s="5">
        <f t="shared" si="22"/>
        <v>238</v>
      </c>
      <c r="R759" s="6">
        <f t="shared" si="23"/>
        <v>33.055555555555557</v>
      </c>
      <c r="S759" t="s">
        <v>8322</v>
      </c>
      <c r="T759" t="s">
        <v>8323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3">
        <v>40459.628101851849</v>
      </c>
      <c r="L760" s="14">
        <v>40429.628101851849</v>
      </c>
      <c r="M760" t="b">
        <v>0</v>
      </c>
      <c r="N760">
        <v>19</v>
      </c>
      <c r="O760" t="b">
        <v>1</v>
      </c>
      <c r="P760" t="s">
        <v>8274</v>
      </c>
      <c r="Q760" s="5">
        <f t="shared" si="22"/>
        <v>102</v>
      </c>
      <c r="R760" s="6">
        <f t="shared" si="23"/>
        <v>134.21052631578948</v>
      </c>
      <c r="S760" t="s">
        <v>8322</v>
      </c>
      <c r="T760" t="s">
        <v>8323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3">
        <v>41829.121979166666</v>
      </c>
      <c r="L761" s="14">
        <v>41789.121979166666</v>
      </c>
      <c r="M761" t="b">
        <v>0</v>
      </c>
      <c r="N761">
        <v>99</v>
      </c>
      <c r="O761" t="b">
        <v>1</v>
      </c>
      <c r="P761" t="s">
        <v>8274</v>
      </c>
      <c r="Q761" s="5">
        <f t="shared" si="22"/>
        <v>101.92000000000002</v>
      </c>
      <c r="R761" s="6">
        <f t="shared" si="23"/>
        <v>51.474747474747474</v>
      </c>
      <c r="S761" t="s">
        <v>8322</v>
      </c>
      <c r="T761" t="s">
        <v>8323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3">
        <v>42700.597372685188</v>
      </c>
      <c r="L762" s="14">
        <v>42670.555706018517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22"/>
        <v>0</v>
      </c>
      <c r="R762" s="6" t="e">
        <f t="shared" si="23"/>
        <v>#DIV/0!</v>
      </c>
      <c r="S762" t="s">
        <v>8322</v>
      </c>
      <c r="T762" t="s">
        <v>8324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3">
        <v>41672.543124999997</v>
      </c>
      <c r="L763" s="14">
        <v>41642.543124999997</v>
      </c>
      <c r="M763" t="b">
        <v>0</v>
      </c>
      <c r="N763">
        <v>6</v>
      </c>
      <c r="O763" t="b">
        <v>0</v>
      </c>
      <c r="P763" t="s">
        <v>8275</v>
      </c>
      <c r="Q763" s="5">
        <f t="shared" si="22"/>
        <v>4.7</v>
      </c>
      <c r="R763" s="6">
        <f t="shared" si="23"/>
        <v>39.166666666666664</v>
      </c>
      <c r="S763" t="s">
        <v>8322</v>
      </c>
      <c r="T763" t="s">
        <v>8324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3">
        <v>42708.041666666664</v>
      </c>
      <c r="L764" s="14">
        <v>42690.65011574074</v>
      </c>
      <c r="M764" t="b">
        <v>0</v>
      </c>
      <c r="N764">
        <v>0</v>
      </c>
      <c r="O764" t="b">
        <v>0</v>
      </c>
      <c r="P764" t="s">
        <v>8275</v>
      </c>
      <c r="Q764" s="5">
        <f t="shared" si="22"/>
        <v>0</v>
      </c>
      <c r="R764" s="6" t="e">
        <f t="shared" si="23"/>
        <v>#DIV/0!</v>
      </c>
      <c r="S764" t="s">
        <v>8322</v>
      </c>
      <c r="T764" t="s">
        <v>8324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3">
        <v>41501.238518518519</v>
      </c>
      <c r="L765" s="14">
        <v>41471.238518518519</v>
      </c>
      <c r="M765" t="b">
        <v>0</v>
      </c>
      <c r="N765">
        <v>1</v>
      </c>
      <c r="O765" t="b">
        <v>0</v>
      </c>
      <c r="P765" t="s">
        <v>8275</v>
      </c>
      <c r="Q765" s="5">
        <f t="shared" si="22"/>
        <v>0.11655011655011654</v>
      </c>
      <c r="R765" s="6">
        <f t="shared" si="23"/>
        <v>5</v>
      </c>
      <c r="S765" t="s">
        <v>8322</v>
      </c>
      <c r="T765" t="s">
        <v>8324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3">
        <v>42256.964826388888</v>
      </c>
      <c r="L766" s="14">
        <v>42226.964826388888</v>
      </c>
      <c r="M766" t="b">
        <v>0</v>
      </c>
      <c r="N766">
        <v>0</v>
      </c>
      <c r="O766" t="b">
        <v>0</v>
      </c>
      <c r="P766" t="s">
        <v>8275</v>
      </c>
      <c r="Q766" s="5">
        <f t="shared" si="22"/>
        <v>0</v>
      </c>
      <c r="R766" s="6" t="e">
        <f t="shared" si="23"/>
        <v>#DIV/0!</v>
      </c>
      <c r="S766" t="s">
        <v>8322</v>
      </c>
      <c r="T766" t="s">
        <v>8324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3">
        <v>41931.334305555552</v>
      </c>
      <c r="L767" s="14">
        <v>41901.334305555552</v>
      </c>
      <c r="M767" t="b">
        <v>0</v>
      </c>
      <c r="N767">
        <v>44</v>
      </c>
      <c r="O767" t="b">
        <v>0</v>
      </c>
      <c r="P767" t="s">
        <v>8275</v>
      </c>
      <c r="Q767" s="5">
        <f t="shared" si="22"/>
        <v>36.014285714285712</v>
      </c>
      <c r="R767" s="6">
        <f t="shared" si="23"/>
        <v>57.295454545454547</v>
      </c>
      <c r="S767" t="s">
        <v>8322</v>
      </c>
      <c r="T767" t="s">
        <v>8324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3">
        <v>42051.57503472222</v>
      </c>
      <c r="L768" s="14">
        <v>42021.57503472222</v>
      </c>
      <c r="M768" t="b">
        <v>0</v>
      </c>
      <c r="N768">
        <v>0</v>
      </c>
      <c r="O768" t="b">
        <v>0</v>
      </c>
      <c r="P768" t="s">
        <v>8275</v>
      </c>
      <c r="Q768" s="5">
        <f t="shared" si="22"/>
        <v>0</v>
      </c>
      <c r="R768" s="6" t="e">
        <f t="shared" si="23"/>
        <v>#DIV/0!</v>
      </c>
      <c r="S768" t="s">
        <v>8322</v>
      </c>
      <c r="T768" t="s">
        <v>8324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3">
        <v>42144.935300925928</v>
      </c>
      <c r="L769" s="14">
        <v>42114.935300925928</v>
      </c>
      <c r="M769" t="b">
        <v>0</v>
      </c>
      <c r="N769">
        <v>3</v>
      </c>
      <c r="O769" t="b">
        <v>0</v>
      </c>
      <c r="P769" t="s">
        <v>8275</v>
      </c>
      <c r="Q769" s="5">
        <f t="shared" si="22"/>
        <v>3.54</v>
      </c>
      <c r="R769" s="6">
        <f t="shared" si="23"/>
        <v>59</v>
      </c>
      <c r="S769" t="s">
        <v>8322</v>
      </c>
      <c r="T769" t="s">
        <v>8324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3">
        <v>41623.998726851853</v>
      </c>
      <c r="L770" s="14">
        <v>41593.998726851853</v>
      </c>
      <c r="M770" t="b">
        <v>0</v>
      </c>
      <c r="N770">
        <v>0</v>
      </c>
      <c r="O770" t="b">
        <v>0</v>
      </c>
      <c r="P770" t="s">
        <v>8275</v>
      </c>
      <c r="Q770" s="5">
        <f t="shared" si="22"/>
        <v>0</v>
      </c>
      <c r="R770" s="6" t="e">
        <f t="shared" si="23"/>
        <v>#DIV/0!</v>
      </c>
      <c r="S770" t="s">
        <v>8322</v>
      </c>
      <c r="T770" t="s">
        <v>8324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3">
        <v>41634.788124999999</v>
      </c>
      <c r="L771" s="14">
        <v>41604.788124999999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24">(E771/D771)*100</f>
        <v>41.4</v>
      </c>
      <c r="R771" s="6">
        <f t="shared" ref="R771:R834" si="25">E771/N771</f>
        <v>31.846153846153847</v>
      </c>
      <c r="S771" t="s">
        <v>8322</v>
      </c>
      <c r="T771" t="s">
        <v>8324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3">
        <v>41329.791307870364</v>
      </c>
      <c r="L772" s="14">
        <v>41289.791307870364</v>
      </c>
      <c r="M772" t="b">
        <v>0</v>
      </c>
      <c r="N772">
        <v>0</v>
      </c>
      <c r="O772" t="b">
        <v>0</v>
      </c>
      <c r="P772" t="s">
        <v>8275</v>
      </c>
      <c r="Q772" s="5">
        <f t="shared" si="24"/>
        <v>0</v>
      </c>
      <c r="R772" s="6" t="e">
        <f t="shared" si="25"/>
        <v>#DIV/0!</v>
      </c>
      <c r="S772" t="s">
        <v>8322</v>
      </c>
      <c r="T772" t="s">
        <v>8324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3">
        <v>42399.615763888891</v>
      </c>
      <c r="L773" s="14">
        <v>42349.615763888891</v>
      </c>
      <c r="M773" t="b">
        <v>0</v>
      </c>
      <c r="N773">
        <v>1</v>
      </c>
      <c r="O773" t="b">
        <v>0</v>
      </c>
      <c r="P773" t="s">
        <v>8275</v>
      </c>
      <c r="Q773" s="5">
        <f t="shared" si="24"/>
        <v>2.6315789473684209E-2</v>
      </c>
      <c r="R773" s="6">
        <f t="shared" si="25"/>
        <v>10</v>
      </c>
      <c r="S773" t="s">
        <v>8322</v>
      </c>
      <c r="T773" t="s">
        <v>8324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3">
        <v>40117.957638888889</v>
      </c>
      <c r="L774" s="14">
        <v>40067.848599537036</v>
      </c>
      <c r="M774" t="b">
        <v>0</v>
      </c>
      <c r="N774">
        <v>1</v>
      </c>
      <c r="O774" t="b">
        <v>0</v>
      </c>
      <c r="P774" t="s">
        <v>8275</v>
      </c>
      <c r="Q774" s="5">
        <f t="shared" si="24"/>
        <v>3.3333333333333335</v>
      </c>
      <c r="R774" s="6">
        <f t="shared" si="25"/>
        <v>50</v>
      </c>
      <c r="S774" t="s">
        <v>8322</v>
      </c>
      <c r="T774" t="s">
        <v>8324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3">
        <v>42134.750694444439</v>
      </c>
      <c r="L775" s="14">
        <v>42100.527604166666</v>
      </c>
      <c r="M775" t="b">
        <v>0</v>
      </c>
      <c r="N775">
        <v>2</v>
      </c>
      <c r="O775" t="b">
        <v>0</v>
      </c>
      <c r="P775" t="s">
        <v>8275</v>
      </c>
      <c r="Q775" s="5">
        <f t="shared" si="24"/>
        <v>0.85129023676509719</v>
      </c>
      <c r="R775" s="6">
        <f t="shared" si="25"/>
        <v>16</v>
      </c>
      <c r="S775" t="s">
        <v>8322</v>
      </c>
      <c r="T775" t="s">
        <v>8324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3">
        <v>41693.571967592587</v>
      </c>
      <c r="L776" s="14">
        <v>41663.571967592587</v>
      </c>
      <c r="M776" t="b">
        <v>0</v>
      </c>
      <c r="N776">
        <v>9</v>
      </c>
      <c r="O776" t="b">
        <v>0</v>
      </c>
      <c r="P776" t="s">
        <v>8275</v>
      </c>
      <c r="Q776" s="5">
        <f t="shared" si="24"/>
        <v>70.199999999999989</v>
      </c>
      <c r="R776" s="6">
        <f t="shared" si="25"/>
        <v>39</v>
      </c>
      <c r="S776" t="s">
        <v>8322</v>
      </c>
      <c r="T776" t="s">
        <v>8324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3">
        <v>40892.851793981477</v>
      </c>
      <c r="L777" s="14">
        <v>40862.851793981477</v>
      </c>
      <c r="M777" t="b">
        <v>0</v>
      </c>
      <c r="N777">
        <v>5</v>
      </c>
      <c r="O777" t="b">
        <v>0</v>
      </c>
      <c r="P777" t="s">
        <v>8275</v>
      </c>
      <c r="Q777" s="5">
        <f t="shared" si="24"/>
        <v>1.7000000000000002</v>
      </c>
      <c r="R777" s="6">
        <f t="shared" si="25"/>
        <v>34</v>
      </c>
      <c r="S777" t="s">
        <v>8322</v>
      </c>
      <c r="T777" t="s">
        <v>8324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3">
        <v>42287.999999999993</v>
      </c>
      <c r="L778" s="14">
        <v>42250.477372685178</v>
      </c>
      <c r="M778" t="b">
        <v>0</v>
      </c>
      <c r="N778">
        <v>57</v>
      </c>
      <c r="O778" t="b">
        <v>0</v>
      </c>
      <c r="P778" t="s">
        <v>8275</v>
      </c>
      <c r="Q778" s="5">
        <f t="shared" si="24"/>
        <v>51.4</v>
      </c>
      <c r="R778" s="6">
        <f t="shared" si="25"/>
        <v>63.122807017543863</v>
      </c>
      <c r="S778" t="s">
        <v>8322</v>
      </c>
      <c r="T778" t="s">
        <v>8324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3">
        <v>41486.772881944438</v>
      </c>
      <c r="L779" s="14">
        <v>41456.772881944438</v>
      </c>
      <c r="M779" t="b">
        <v>0</v>
      </c>
      <c r="N779">
        <v>3</v>
      </c>
      <c r="O779" t="b">
        <v>0</v>
      </c>
      <c r="P779" t="s">
        <v>8275</v>
      </c>
      <c r="Q779" s="5">
        <f t="shared" si="24"/>
        <v>0.70000000000000007</v>
      </c>
      <c r="R779" s="6">
        <f t="shared" si="25"/>
        <v>7</v>
      </c>
      <c r="S779" t="s">
        <v>8322</v>
      </c>
      <c r="T779" t="s">
        <v>8324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3">
        <v>41759.493981481479</v>
      </c>
      <c r="L780" s="14">
        <v>41729.493981481479</v>
      </c>
      <c r="M780" t="b">
        <v>0</v>
      </c>
      <c r="N780">
        <v>1</v>
      </c>
      <c r="O780" t="b">
        <v>0</v>
      </c>
      <c r="P780" t="s">
        <v>8275</v>
      </c>
      <c r="Q780" s="5">
        <f t="shared" si="24"/>
        <v>0.4</v>
      </c>
      <c r="R780" s="6">
        <f t="shared" si="25"/>
        <v>2</v>
      </c>
      <c r="S780" t="s">
        <v>8322</v>
      </c>
      <c r="T780" t="s">
        <v>8324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3">
        <v>40465.958333333328</v>
      </c>
      <c r="L781" s="14">
        <v>40436.475752314815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24"/>
        <v>2.666666666666667</v>
      </c>
      <c r="R781" s="6">
        <f t="shared" si="25"/>
        <v>66.666666666666671</v>
      </c>
      <c r="S781" t="s">
        <v>8322</v>
      </c>
      <c r="T781" t="s">
        <v>8324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3">
        <v>40666.465567129628</v>
      </c>
      <c r="L782" s="14">
        <v>40636.465567129628</v>
      </c>
      <c r="M782" t="b">
        <v>0</v>
      </c>
      <c r="N782">
        <v>27</v>
      </c>
      <c r="O782" t="b">
        <v>1</v>
      </c>
      <c r="P782" t="s">
        <v>8276</v>
      </c>
      <c r="Q782" s="5">
        <f t="shared" si="24"/>
        <v>104</v>
      </c>
      <c r="R782" s="6">
        <f t="shared" si="25"/>
        <v>38.518518518518519</v>
      </c>
      <c r="S782" t="s">
        <v>8325</v>
      </c>
      <c r="T782" t="s">
        <v>8326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3">
        <v>41432.792523148142</v>
      </c>
      <c r="L783" s="14">
        <v>41402.792523148142</v>
      </c>
      <c r="M783" t="b">
        <v>0</v>
      </c>
      <c r="N783">
        <v>25</v>
      </c>
      <c r="O783" t="b">
        <v>1</v>
      </c>
      <c r="P783" t="s">
        <v>8276</v>
      </c>
      <c r="Q783" s="5">
        <f t="shared" si="24"/>
        <v>133.15375</v>
      </c>
      <c r="R783" s="6">
        <f t="shared" si="25"/>
        <v>42.609200000000001</v>
      </c>
      <c r="S783" t="s">
        <v>8325</v>
      </c>
      <c r="T783" t="s">
        <v>8326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3">
        <v>41146.549791666665</v>
      </c>
      <c r="L784" s="14">
        <v>41116.549791666665</v>
      </c>
      <c r="M784" t="b">
        <v>0</v>
      </c>
      <c r="N784">
        <v>14</v>
      </c>
      <c r="O784" t="b">
        <v>1</v>
      </c>
      <c r="P784" t="s">
        <v>8276</v>
      </c>
      <c r="Q784" s="5">
        <f t="shared" si="24"/>
        <v>100</v>
      </c>
      <c r="R784" s="6">
        <f t="shared" si="25"/>
        <v>50</v>
      </c>
      <c r="S784" t="s">
        <v>8325</v>
      </c>
      <c r="T784" t="s">
        <v>8326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3">
        <v>41026.708333333328</v>
      </c>
      <c r="L785" s="14">
        <v>40987.565381944441</v>
      </c>
      <c r="M785" t="b">
        <v>0</v>
      </c>
      <c r="N785">
        <v>35</v>
      </c>
      <c r="O785" t="b">
        <v>1</v>
      </c>
      <c r="P785" t="s">
        <v>8276</v>
      </c>
      <c r="Q785" s="5">
        <f t="shared" si="24"/>
        <v>148.13333333333333</v>
      </c>
      <c r="R785" s="6">
        <f t="shared" si="25"/>
        <v>63.485714285714288</v>
      </c>
      <c r="S785" t="s">
        <v>8325</v>
      </c>
      <c r="T785" t="s">
        <v>8326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3">
        <v>41714.899525462963</v>
      </c>
      <c r="L786" s="14">
        <v>41674.941192129627</v>
      </c>
      <c r="M786" t="b">
        <v>0</v>
      </c>
      <c r="N786">
        <v>10</v>
      </c>
      <c r="O786" t="b">
        <v>1</v>
      </c>
      <c r="P786" t="s">
        <v>8276</v>
      </c>
      <c r="Q786" s="5">
        <f t="shared" si="24"/>
        <v>102.49999999999999</v>
      </c>
      <c r="R786" s="6">
        <f t="shared" si="25"/>
        <v>102.5</v>
      </c>
      <c r="S786" t="s">
        <v>8325</v>
      </c>
      <c r="T786" t="s">
        <v>8326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3">
        <v>41333.38559027778</v>
      </c>
      <c r="L787" s="14">
        <v>41303.38559027778</v>
      </c>
      <c r="M787" t="b">
        <v>0</v>
      </c>
      <c r="N787">
        <v>29</v>
      </c>
      <c r="O787" t="b">
        <v>1</v>
      </c>
      <c r="P787" t="s">
        <v>8276</v>
      </c>
      <c r="Q787" s="5">
        <f t="shared" si="24"/>
        <v>180.62799999999999</v>
      </c>
      <c r="R787" s="6">
        <f t="shared" si="25"/>
        <v>31.142758620689655</v>
      </c>
      <c r="S787" t="s">
        <v>8325</v>
      </c>
      <c r="T787" t="s">
        <v>8326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3">
        <v>41040.449305555558</v>
      </c>
      <c r="L788" s="14">
        <v>40982.847615740735</v>
      </c>
      <c r="M788" t="b">
        <v>0</v>
      </c>
      <c r="N788">
        <v>44</v>
      </c>
      <c r="O788" t="b">
        <v>1</v>
      </c>
      <c r="P788" t="s">
        <v>8276</v>
      </c>
      <c r="Q788" s="5">
        <f t="shared" si="24"/>
        <v>142.79999999999998</v>
      </c>
      <c r="R788" s="6">
        <f t="shared" si="25"/>
        <v>162.27272727272728</v>
      </c>
      <c r="S788" t="s">
        <v>8325</v>
      </c>
      <c r="T788" t="s">
        <v>8326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3">
        <v>41579.419282407405</v>
      </c>
      <c r="L789" s="14">
        <v>41549.419282407405</v>
      </c>
      <c r="M789" t="b">
        <v>0</v>
      </c>
      <c r="N789">
        <v>17</v>
      </c>
      <c r="O789" t="b">
        <v>1</v>
      </c>
      <c r="P789" t="s">
        <v>8276</v>
      </c>
      <c r="Q789" s="5">
        <f t="shared" si="24"/>
        <v>114.16666666666666</v>
      </c>
      <c r="R789" s="6">
        <f t="shared" si="25"/>
        <v>80.588235294117652</v>
      </c>
      <c r="S789" t="s">
        <v>8325</v>
      </c>
      <c r="T789" t="s">
        <v>8326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3">
        <v>41096.957638888889</v>
      </c>
      <c r="L790" s="14">
        <v>41058.798472222217</v>
      </c>
      <c r="M790" t="b">
        <v>0</v>
      </c>
      <c r="N790">
        <v>34</v>
      </c>
      <c r="O790" t="b">
        <v>1</v>
      </c>
      <c r="P790" t="s">
        <v>8276</v>
      </c>
      <c r="Q790" s="5">
        <f t="shared" si="24"/>
        <v>203.505</v>
      </c>
      <c r="R790" s="6">
        <f t="shared" si="25"/>
        <v>59.85441176470588</v>
      </c>
      <c r="S790" t="s">
        <v>8325</v>
      </c>
      <c r="T790" t="s">
        <v>8326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3">
        <v>41295.124305555553</v>
      </c>
      <c r="L791" s="14">
        <v>41276.977777777771</v>
      </c>
      <c r="M791" t="b">
        <v>0</v>
      </c>
      <c r="N791">
        <v>14</v>
      </c>
      <c r="O791" t="b">
        <v>1</v>
      </c>
      <c r="P791" t="s">
        <v>8276</v>
      </c>
      <c r="Q791" s="5">
        <f t="shared" si="24"/>
        <v>109.41176470588236</v>
      </c>
      <c r="R791" s="6">
        <f t="shared" si="25"/>
        <v>132.85714285714286</v>
      </c>
      <c r="S791" t="s">
        <v>8325</v>
      </c>
      <c r="T791" t="s">
        <v>8326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3">
        <v>41305.839571759258</v>
      </c>
      <c r="L792" s="14">
        <v>41275.839571759258</v>
      </c>
      <c r="M792" t="b">
        <v>0</v>
      </c>
      <c r="N792">
        <v>156</v>
      </c>
      <c r="O792" t="b">
        <v>1</v>
      </c>
      <c r="P792" t="s">
        <v>8276</v>
      </c>
      <c r="Q792" s="5">
        <f t="shared" si="24"/>
        <v>144.37459999999999</v>
      </c>
      <c r="R792" s="6">
        <f t="shared" si="25"/>
        <v>92.547820512820508</v>
      </c>
      <c r="S792" t="s">
        <v>8325</v>
      </c>
      <c r="T792" t="s">
        <v>8326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3">
        <v>41591.040972222218</v>
      </c>
      <c r="L793" s="14">
        <v>41557.572291666664</v>
      </c>
      <c r="M793" t="b">
        <v>0</v>
      </c>
      <c r="N793">
        <v>128</v>
      </c>
      <c r="O793" t="b">
        <v>1</v>
      </c>
      <c r="P793" t="s">
        <v>8276</v>
      </c>
      <c r="Q793" s="5">
        <f t="shared" si="24"/>
        <v>103.86666666666666</v>
      </c>
      <c r="R793" s="6">
        <f t="shared" si="25"/>
        <v>60.859375</v>
      </c>
      <c r="S793" t="s">
        <v>8325</v>
      </c>
      <c r="T793" t="s">
        <v>8326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3">
        <v>41585.706979166665</v>
      </c>
      <c r="L794" s="14">
        <v>41555.665312499994</v>
      </c>
      <c r="M794" t="b">
        <v>0</v>
      </c>
      <c r="N794">
        <v>60</v>
      </c>
      <c r="O794" t="b">
        <v>1</v>
      </c>
      <c r="P794" t="s">
        <v>8276</v>
      </c>
      <c r="Q794" s="5">
        <f t="shared" si="24"/>
        <v>100.44440000000002</v>
      </c>
      <c r="R794" s="6">
        <f t="shared" si="25"/>
        <v>41.851833333333339</v>
      </c>
      <c r="S794" t="s">
        <v>8325</v>
      </c>
      <c r="T794" t="s">
        <v>8326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3">
        <v>41457.999305555553</v>
      </c>
      <c r="L795" s="14">
        <v>41442.532916666663</v>
      </c>
      <c r="M795" t="b">
        <v>0</v>
      </c>
      <c r="N795">
        <v>32</v>
      </c>
      <c r="O795" t="b">
        <v>1</v>
      </c>
      <c r="P795" t="s">
        <v>8276</v>
      </c>
      <c r="Q795" s="5">
        <f t="shared" si="24"/>
        <v>102.77927272727271</v>
      </c>
      <c r="R795" s="6">
        <f t="shared" si="25"/>
        <v>88.325937499999995</v>
      </c>
      <c r="S795" t="s">
        <v>8325</v>
      </c>
      <c r="T795" t="s">
        <v>8326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3">
        <v>40791.504166666666</v>
      </c>
      <c r="L796" s="14">
        <v>40735.906678240739</v>
      </c>
      <c r="M796" t="b">
        <v>0</v>
      </c>
      <c r="N796">
        <v>53</v>
      </c>
      <c r="O796" t="b">
        <v>1</v>
      </c>
      <c r="P796" t="s">
        <v>8276</v>
      </c>
      <c r="Q796" s="5">
        <f t="shared" si="24"/>
        <v>105.31250000000001</v>
      </c>
      <c r="R796" s="6">
        <f t="shared" si="25"/>
        <v>158.96226415094338</v>
      </c>
      <c r="S796" t="s">
        <v>8325</v>
      </c>
      <c r="T796" t="s">
        <v>8326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3">
        <v>41005.999305555553</v>
      </c>
      <c r="L797" s="14">
        <v>40963.404699074068</v>
      </c>
      <c r="M797" t="b">
        <v>0</v>
      </c>
      <c r="N797">
        <v>184</v>
      </c>
      <c r="O797" t="b">
        <v>1</v>
      </c>
      <c r="P797" t="s">
        <v>8276</v>
      </c>
      <c r="Q797" s="5">
        <f t="shared" si="24"/>
        <v>111.78571428571429</v>
      </c>
      <c r="R797" s="6">
        <f t="shared" si="25"/>
        <v>85.054347826086953</v>
      </c>
      <c r="S797" t="s">
        <v>8325</v>
      </c>
      <c r="T797" t="s">
        <v>8326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3">
        <v>41532.673611111109</v>
      </c>
      <c r="L798" s="14">
        <v>41502.674594907403</v>
      </c>
      <c r="M798" t="b">
        <v>0</v>
      </c>
      <c r="N798">
        <v>90</v>
      </c>
      <c r="O798" t="b">
        <v>1</v>
      </c>
      <c r="P798" t="s">
        <v>8276</v>
      </c>
      <c r="Q798" s="5">
        <f t="shared" si="24"/>
        <v>101.35000000000001</v>
      </c>
      <c r="R798" s="6">
        <f t="shared" si="25"/>
        <v>112.61111111111111</v>
      </c>
      <c r="S798" t="s">
        <v>8325</v>
      </c>
      <c r="T798" t="s">
        <v>8326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3">
        <v>41027.958333333328</v>
      </c>
      <c r="L799" s="14">
        <v>40996.785740740735</v>
      </c>
      <c r="M799" t="b">
        <v>0</v>
      </c>
      <c r="N799">
        <v>71</v>
      </c>
      <c r="O799" t="b">
        <v>1</v>
      </c>
      <c r="P799" t="s">
        <v>8276</v>
      </c>
      <c r="Q799" s="5">
        <f t="shared" si="24"/>
        <v>107.53333333333333</v>
      </c>
      <c r="R799" s="6">
        <f t="shared" si="25"/>
        <v>45.436619718309856</v>
      </c>
      <c r="S799" t="s">
        <v>8325</v>
      </c>
      <c r="T799" t="s">
        <v>8326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3">
        <v>41912.381793981483</v>
      </c>
      <c r="L800" s="14">
        <v>41882.381793981483</v>
      </c>
      <c r="M800" t="b">
        <v>0</v>
      </c>
      <c r="N800">
        <v>87</v>
      </c>
      <c r="O800" t="b">
        <v>1</v>
      </c>
      <c r="P800" t="s">
        <v>8276</v>
      </c>
      <c r="Q800" s="5">
        <f t="shared" si="24"/>
        <v>114.88571428571429</v>
      </c>
      <c r="R800" s="6">
        <f t="shared" si="25"/>
        <v>46.218390804597703</v>
      </c>
      <c r="S800" t="s">
        <v>8325</v>
      </c>
      <c r="T800" t="s">
        <v>8326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3">
        <v>41026.458865740737</v>
      </c>
      <c r="L801" s="14">
        <v>40996.458865740737</v>
      </c>
      <c r="M801" t="b">
        <v>0</v>
      </c>
      <c r="N801">
        <v>28</v>
      </c>
      <c r="O801" t="b">
        <v>1</v>
      </c>
      <c r="P801" t="s">
        <v>8276</v>
      </c>
      <c r="Q801" s="5">
        <f t="shared" si="24"/>
        <v>100.02</v>
      </c>
      <c r="R801" s="6">
        <f t="shared" si="25"/>
        <v>178.60714285714286</v>
      </c>
      <c r="S801" t="s">
        <v>8325</v>
      </c>
      <c r="T801" t="s">
        <v>8326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3">
        <v>41893.225162037037</v>
      </c>
      <c r="L802" s="14">
        <v>41863.225162037037</v>
      </c>
      <c r="M802" t="b">
        <v>0</v>
      </c>
      <c r="N802">
        <v>56</v>
      </c>
      <c r="O802" t="b">
        <v>1</v>
      </c>
      <c r="P802" t="s">
        <v>8276</v>
      </c>
      <c r="Q802" s="5">
        <f t="shared" si="24"/>
        <v>152.13333333333335</v>
      </c>
      <c r="R802" s="6">
        <f t="shared" si="25"/>
        <v>40.75</v>
      </c>
      <c r="S802" t="s">
        <v>8325</v>
      </c>
      <c r="T802" t="s">
        <v>8326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3">
        <v>40725.587037037032</v>
      </c>
      <c r="L803" s="14">
        <v>40695.587037037032</v>
      </c>
      <c r="M803" t="b">
        <v>0</v>
      </c>
      <c r="N803">
        <v>51</v>
      </c>
      <c r="O803" t="b">
        <v>1</v>
      </c>
      <c r="P803" t="s">
        <v>8276</v>
      </c>
      <c r="Q803" s="5">
        <f t="shared" si="24"/>
        <v>111.52149999999999</v>
      </c>
      <c r="R803" s="6">
        <f t="shared" si="25"/>
        <v>43.733921568627444</v>
      </c>
      <c r="S803" t="s">
        <v>8325</v>
      </c>
      <c r="T803" t="s">
        <v>8326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3">
        <v>41168.961805555555</v>
      </c>
      <c r="L804" s="14">
        <v>41122.813935185179</v>
      </c>
      <c r="M804" t="b">
        <v>0</v>
      </c>
      <c r="N804">
        <v>75</v>
      </c>
      <c r="O804" t="b">
        <v>1</v>
      </c>
      <c r="P804" t="s">
        <v>8276</v>
      </c>
      <c r="Q804" s="5">
        <f t="shared" si="24"/>
        <v>101.33333333333334</v>
      </c>
      <c r="R804" s="6">
        <f t="shared" si="25"/>
        <v>81.066666666666663</v>
      </c>
      <c r="S804" t="s">
        <v>8325</v>
      </c>
      <c r="T804" t="s">
        <v>8326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3">
        <v>40691.833333333328</v>
      </c>
      <c r="L805" s="14">
        <v>40665.741643518515</v>
      </c>
      <c r="M805" t="b">
        <v>0</v>
      </c>
      <c r="N805">
        <v>38</v>
      </c>
      <c r="O805" t="b">
        <v>1</v>
      </c>
      <c r="P805" t="s">
        <v>8276</v>
      </c>
      <c r="Q805" s="5">
        <f t="shared" si="24"/>
        <v>123.2608695652174</v>
      </c>
      <c r="R805" s="6">
        <f t="shared" si="25"/>
        <v>74.60526315789474</v>
      </c>
      <c r="S805" t="s">
        <v>8325</v>
      </c>
      <c r="T805" t="s">
        <v>8326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3">
        <v>40746.957638888889</v>
      </c>
      <c r="L806" s="14">
        <v>40729.897291666661</v>
      </c>
      <c r="M806" t="b">
        <v>0</v>
      </c>
      <c r="N806">
        <v>18</v>
      </c>
      <c r="O806" t="b">
        <v>1</v>
      </c>
      <c r="P806" t="s">
        <v>8276</v>
      </c>
      <c r="Q806" s="5">
        <f t="shared" si="24"/>
        <v>100</v>
      </c>
      <c r="R806" s="6">
        <f t="shared" si="25"/>
        <v>305.55555555555554</v>
      </c>
      <c r="S806" t="s">
        <v>8325</v>
      </c>
      <c r="T806" t="s">
        <v>8326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3">
        <v>40740.75</v>
      </c>
      <c r="L807" s="14">
        <v>40690.614722222221</v>
      </c>
      <c r="M807" t="b">
        <v>0</v>
      </c>
      <c r="N807">
        <v>54</v>
      </c>
      <c r="O807" t="b">
        <v>1</v>
      </c>
      <c r="P807" t="s">
        <v>8276</v>
      </c>
      <c r="Q807" s="5">
        <f t="shared" si="24"/>
        <v>105</v>
      </c>
      <c r="R807" s="6">
        <f t="shared" si="25"/>
        <v>58.333333333333336</v>
      </c>
      <c r="S807" t="s">
        <v>8325</v>
      </c>
      <c r="T807" t="s">
        <v>8326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3">
        <v>40793.483090277776</v>
      </c>
      <c r="L808" s="14">
        <v>40763.483090277776</v>
      </c>
      <c r="M808" t="b">
        <v>0</v>
      </c>
      <c r="N808">
        <v>71</v>
      </c>
      <c r="O808" t="b">
        <v>1</v>
      </c>
      <c r="P808" t="s">
        <v>8276</v>
      </c>
      <c r="Q808" s="5">
        <f t="shared" si="24"/>
        <v>104.4375</v>
      </c>
      <c r="R808" s="6">
        <f t="shared" si="25"/>
        <v>117.67605633802818</v>
      </c>
      <c r="S808" t="s">
        <v>8325</v>
      </c>
      <c r="T808" t="s">
        <v>8326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3">
        <v>42794.874999999993</v>
      </c>
      <c r="L809" s="14">
        <v>42759.420266203706</v>
      </c>
      <c r="M809" t="b">
        <v>0</v>
      </c>
      <c r="N809">
        <v>57</v>
      </c>
      <c r="O809" t="b">
        <v>1</v>
      </c>
      <c r="P809" t="s">
        <v>8276</v>
      </c>
      <c r="Q809" s="5">
        <f t="shared" si="24"/>
        <v>105.125</v>
      </c>
      <c r="R809" s="6">
        <f t="shared" si="25"/>
        <v>73.771929824561397</v>
      </c>
      <c r="S809" t="s">
        <v>8325</v>
      </c>
      <c r="T809" t="s">
        <v>8326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3">
        <v>41994.999305555553</v>
      </c>
      <c r="L810" s="14">
        <v>41961.892199074071</v>
      </c>
      <c r="M810" t="b">
        <v>0</v>
      </c>
      <c r="N810">
        <v>43</v>
      </c>
      <c r="O810" t="b">
        <v>1</v>
      </c>
      <c r="P810" t="s">
        <v>8276</v>
      </c>
      <c r="Q810" s="5">
        <f t="shared" si="24"/>
        <v>100</v>
      </c>
      <c r="R810" s="6">
        <f t="shared" si="25"/>
        <v>104.65116279069767</v>
      </c>
      <c r="S810" t="s">
        <v>8325</v>
      </c>
      <c r="T810" t="s">
        <v>8326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3">
        <v>41658.625347222223</v>
      </c>
      <c r="L811" s="14">
        <v>41628.625347222223</v>
      </c>
      <c r="M811" t="b">
        <v>0</v>
      </c>
      <c r="N811">
        <v>52</v>
      </c>
      <c r="O811" t="b">
        <v>1</v>
      </c>
      <c r="P811" t="s">
        <v>8276</v>
      </c>
      <c r="Q811" s="5">
        <f t="shared" si="24"/>
        <v>103.77499999999999</v>
      </c>
      <c r="R811" s="6">
        <f t="shared" si="25"/>
        <v>79.82692307692308</v>
      </c>
      <c r="S811" t="s">
        <v>8325</v>
      </c>
      <c r="T811" t="s">
        <v>8326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3">
        <v>41152.847939814812</v>
      </c>
      <c r="L812" s="14">
        <v>41122.847939814812</v>
      </c>
      <c r="M812" t="b">
        <v>0</v>
      </c>
      <c r="N812">
        <v>27</v>
      </c>
      <c r="O812" t="b">
        <v>1</v>
      </c>
      <c r="P812" t="s">
        <v>8276</v>
      </c>
      <c r="Q812" s="5">
        <f t="shared" si="24"/>
        <v>105</v>
      </c>
      <c r="R812" s="6">
        <f t="shared" si="25"/>
        <v>58.333333333333336</v>
      </c>
      <c r="S812" t="s">
        <v>8325</v>
      </c>
      <c r="T812" t="s">
        <v>8326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3">
        <v>41465.494444444441</v>
      </c>
      <c r="L813" s="14">
        <v>41443.435208333329</v>
      </c>
      <c r="M813" t="b">
        <v>0</v>
      </c>
      <c r="N813">
        <v>12</v>
      </c>
      <c r="O813" t="b">
        <v>1</v>
      </c>
      <c r="P813" t="s">
        <v>8276</v>
      </c>
      <c r="Q813" s="5">
        <f t="shared" si="24"/>
        <v>104</v>
      </c>
      <c r="R813" s="6">
        <f t="shared" si="25"/>
        <v>86.666666666666671</v>
      </c>
      <c r="S813" t="s">
        <v>8325</v>
      </c>
      <c r="T813" t="s">
        <v>8326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3">
        <v>41334.373611111107</v>
      </c>
      <c r="L814" s="14">
        <v>41281.809629629628</v>
      </c>
      <c r="M814" t="b">
        <v>0</v>
      </c>
      <c r="N814">
        <v>33</v>
      </c>
      <c r="O814" t="b">
        <v>1</v>
      </c>
      <c r="P814" t="s">
        <v>8276</v>
      </c>
      <c r="Q814" s="5">
        <f t="shared" si="24"/>
        <v>151.83333333333334</v>
      </c>
      <c r="R814" s="6">
        <f t="shared" si="25"/>
        <v>27.606060606060606</v>
      </c>
      <c r="S814" t="s">
        <v>8325</v>
      </c>
      <c r="T814" t="s">
        <v>8326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3">
        <v>41110.751909722218</v>
      </c>
      <c r="L815" s="14">
        <v>41080.751909722218</v>
      </c>
      <c r="M815" t="b">
        <v>0</v>
      </c>
      <c r="N815">
        <v>96</v>
      </c>
      <c r="O815" t="b">
        <v>1</v>
      </c>
      <c r="P815" t="s">
        <v>8276</v>
      </c>
      <c r="Q815" s="5">
        <f t="shared" si="24"/>
        <v>159.99600000000001</v>
      </c>
      <c r="R815" s="6">
        <f t="shared" si="25"/>
        <v>24.999375000000001</v>
      </c>
      <c r="S815" t="s">
        <v>8325</v>
      </c>
      <c r="T815" t="s">
        <v>8326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3">
        <v>40694.544444444444</v>
      </c>
      <c r="L816" s="14">
        <v>40679.534733796296</v>
      </c>
      <c r="M816" t="b">
        <v>0</v>
      </c>
      <c r="N816">
        <v>28</v>
      </c>
      <c r="O816" t="b">
        <v>1</v>
      </c>
      <c r="P816" t="s">
        <v>8276</v>
      </c>
      <c r="Q816" s="5">
        <f t="shared" si="24"/>
        <v>127.3</v>
      </c>
      <c r="R816" s="6">
        <f t="shared" si="25"/>
        <v>45.464285714285715</v>
      </c>
      <c r="S816" t="s">
        <v>8325</v>
      </c>
      <c r="T816" t="s">
        <v>8326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3">
        <v>41944.70952546296</v>
      </c>
      <c r="L817" s="14">
        <v>41914.70952546296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24"/>
        <v>107</v>
      </c>
      <c r="R817" s="6">
        <f t="shared" si="25"/>
        <v>99.534883720930239</v>
      </c>
      <c r="S817" t="s">
        <v>8325</v>
      </c>
      <c r="T817" t="s">
        <v>8326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3">
        <v>41373.0625</v>
      </c>
      <c r="L818" s="14">
        <v>41341.662534722222</v>
      </c>
      <c r="M818" t="b">
        <v>0</v>
      </c>
      <c r="N818">
        <v>205</v>
      </c>
      <c r="O818" t="b">
        <v>1</v>
      </c>
      <c r="P818" t="s">
        <v>8276</v>
      </c>
      <c r="Q818" s="5">
        <f t="shared" si="24"/>
        <v>115.12214285714286</v>
      </c>
      <c r="R818" s="6">
        <f t="shared" si="25"/>
        <v>39.31</v>
      </c>
      <c r="S818" t="s">
        <v>8325</v>
      </c>
      <c r="T818" t="s">
        <v>8326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3">
        <v>40978.999305555553</v>
      </c>
      <c r="L819" s="14">
        <v>40925.391331018516</v>
      </c>
      <c r="M819" t="b">
        <v>0</v>
      </c>
      <c r="N819">
        <v>23</v>
      </c>
      <c r="O819" t="b">
        <v>1</v>
      </c>
      <c r="P819" t="s">
        <v>8276</v>
      </c>
      <c r="Q819" s="5">
        <f t="shared" si="24"/>
        <v>137.11066666666665</v>
      </c>
      <c r="R819" s="6">
        <f t="shared" si="25"/>
        <v>89.419999999999987</v>
      </c>
      <c r="S819" t="s">
        <v>8325</v>
      </c>
      <c r="T819" t="s">
        <v>8326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3">
        <v>41128.500694444439</v>
      </c>
      <c r="L820" s="14">
        <v>41120.67454861111</v>
      </c>
      <c r="M820" t="b">
        <v>0</v>
      </c>
      <c r="N820">
        <v>19</v>
      </c>
      <c r="O820" t="b">
        <v>1</v>
      </c>
      <c r="P820" t="s">
        <v>8276</v>
      </c>
      <c r="Q820" s="5">
        <f t="shared" si="24"/>
        <v>155.71428571428572</v>
      </c>
      <c r="R820" s="6">
        <f t="shared" si="25"/>
        <v>28.684210526315791</v>
      </c>
      <c r="S820" t="s">
        <v>8325</v>
      </c>
      <c r="T820" t="s">
        <v>8326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3">
        <v>41628.988888888889</v>
      </c>
      <c r="L821" s="14">
        <v>41619.789976851847</v>
      </c>
      <c r="M821" t="b">
        <v>0</v>
      </c>
      <c r="N821">
        <v>14</v>
      </c>
      <c r="O821" t="b">
        <v>1</v>
      </c>
      <c r="P821" t="s">
        <v>8276</v>
      </c>
      <c r="Q821" s="5">
        <f t="shared" si="24"/>
        <v>108.74999999999999</v>
      </c>
      <c r="R821" s="6">
        <f t="shared" si="25"/>
        <v>31.071428571428573</v>
      </c>
      <c r="S821" t="s">
        <v>8325</v>
      </c>
      <c r="T821" t="s">
        <v>8326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3">
        <v>41799</v>
      </c>
      <c r="L822" s="14">
        <v>41768.633587962962</v>
      </c>
      <c r="M822" t="b">
        <v>0</v>
      </c>
      <c r="N822">
        <v>38</v>
      </c>
      <c r="O822" t="b">
        <v>1</v>
      </c>
      <c r="P822" t="s">
        <v>8276</v>
      </c>
      <c r="Q822" s="5">
        <f t="shared" si="24"/>
        <v>134.05000000000001</v>
      </c>
      <c r="R822" s="6">
        <f t="shared" si="25"/>
        <v>70.55263157894737</v>
      </c>
      <c r="S822" t="s">
        <v>8325</v>
      </c>
      <c r="T822" t="s">
        <v>8326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3">
        <v>42127.959027777775</v>
      </c>
      <c r="L823" s="14">
        <v>42093.71371527778</v>
      </c>
      <c r="M823" t="b">
        <v>0</v>
      </c>
      <c r="N823">
        <v>78</v>
      </c>
      <c r="O823" t="b">
        <v>1</v>
      </c>
      <c r="P823" t="s">
        <v>8276</v>
      </c>
      <c r="Q823" s="5">
        <f t="shared" si="24"/>
        <v>100</v>
      </c>
      <c r="R823" s="6">
        <f t="shared" si="25"/>
        <v>224.12820512820514</v>
      </c>
      <c r="S823" t="s">
        <v>8325</v>
      </c>
      <c r="T823" t="s">
        <v>8326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3">
        <v>41187.739004629628</v>
      </c>
      <c r="L824" s="14">
        <v>41157.739004629628</v>
      </c>
      <c r="M824" t="b">
        <v>0</v>
      </c>
      <c r="N824">
        <v>69</v>
      </c>
      <c r="O824" t="b">
        <v>1</v>
      </c>
      <c r="P824" t="s">
        <v>8276</v>
      </c>
      <c r="Q824" s="5">
        <f t="shared" si="24"/>
        <v>119.16666666666667</v>
      </c>
      <c r="R824" s="6">
        <f t="shared" si="25"/>
        <v>51.811594202898547</v>
      </c>
      <c r="S824" t="s">
        <v>8325</v>
      </c>
      <c r="T824" t="s">
        <v>8326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3">
        <v>42085.722824074073</v>
      </c>
      <c r="L825" s="14">
        <v>42055.764490740738</v>
      </c>
      <c r="M825" t="b">
        <v>0</v>
      </c>
      <c r="N825">
        <v>33</v>
      </c>
      <c r="O825" t="b">
        <v>1</v>
      </c>
      <c r="P825" t="s">
        <v>8276</v>
      </c>
      <c r="Q825" s="5">
        <f t="shared" si="24"/>
        <v>179.5</v>
      </c>
      <c r="R825" s="6">
        <f t="shared" si="25"/>
        <v>43.515151515151516</v>
      </c>
      <c r="S825" t="s">
        <v>8325</v>
      </c>
      <c r="T825" t="s">
        <v>8326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3">
        <v>40286.082638888889</v>
      </c>
      <c r="L826" s="14">
        <v>40250.033773148149</v>
      </c>
      <c r="M826" t="b">
        <v>0</v>
      </c>
      <c r="N826">
        <v>54</v>
      </c>
      <c r="O826" t="b">
        <v>1</v>
      </c>
      <c r="P826" t="s">
        <v>8276</v>
      </c>
      <c r="Q826" s="5">
        <f t="shared" si="24"/>
        <v>134.38124999999999</v>
      </c>
      <c r="R826" s="6">
        <f t="shared" si="25"/>
        <v>39.816666666666663</v>
      </c>
      <c r="S826" t="s">
        <v>8325</v>
      </c>
      <c r="T826" t="s">
        <v>8326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3">
        <v>41211.098194444443</v>
      </c>
      <c r="L827" s="14">
        <v>41186.098194444443</v>
      </c>
      <c r="M827" t="b">
        <v>0</v>
      </c>
      <c r="N827">
        <v>99</v>
      </c>
      <c r="O827" t="b">
        <v>1</v>
      </c>
      <c r="P827" t="s">
        <v>8276</v>
      </c>
      <c r="Q827" s="5">
        <f t="shared" si="24"/>
        <v>100.43200000000002</v>
      </c>
      <c r="R827" s="6">
        <f t="shared" si="25"/>
        <v>126.8080808080808</v>
      </c>
      <c r="S827" t="s">
        <v>8325</v>
      </c>
      <c r="T827" t="s">
        <v>8326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3">
        <v>40993.788541666661</v>
      </c>
      <c r="L828" s="14">
        <v>40972.830208333333</v>
      </c>
      <c r="M828" t="b">
        <v>0</v>
      </c>
      <c r="N828">
        <v>49</v>
      </c>
      <c r="O828" t="b">
        <v>1</v>
      </c>
      <c r="P828" t="s">
        <v>8276</v>
      </c>
      <c r="Q828" s="5">
        <f t="shared" si="24"/>
        <v>101.45454545454547</v>
      </c>
      <c r="R828" s="6">
        <f t="shared" si="25"/>
        <v>113.87755102040816</v>
      </c>
      <c r="S828" t="s">
        <v>8325</v>
      </c>
      <c r="T828" t="s">
        <v>8326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3">
        <v>40953.617361111108</v>
      </c>
      <c r="L829" s="14">
        <v>40927.265127314815</v>
      </c>
      <c r="M829" t="b">
        <v>0</v>
      </c>
      <c r="N829">
        <v>11</v>
      </c>
      <c r="O829" t="b">
        <v>1</v>
      </c>
      <c r="P829" t="s">
        <v>8276</v>
      </c>
      <c r="Q829" s="5">
        <f t="shared" si="24"/>
        <v>103.33333333333334</v>
      </c>
      <c r="R829" s="6">
        <f t="shared" si="25"/>
        <v>28.181818181818183</v>
      </c>
      <c r="S829" t="s">
        <v>8325</v>
      </c>
      <c r="T829" t="s">
        <v>8326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3">
        <v>41085.474999999999</v>
      </c>
      <c r="L830" s="14">
        <v>41072.842384259253</v>
      </c>
      <c r="M830" t="b">
        <v>0</v>
      </c>
      <c r="N830">
        <v>38</v>
      </c>
      <c r="O830" t="b">
        <v>1</v>
      </c>
      <c r="P830" t="s">
        <v>8276</v>
      </c>
      <c r="Q830" s="5">
        <f t="shared" si="24"/>
        <v>107</v>
      </c>
      <c r="R830" s="6">
        <f t="shared" si="25"/>
        <v>36.60526315789474</v>
      </c>
      <c r="S830" t="s">
        <v>8325</v>
      </c>
      <c r="T830" t="s">
        <v>8326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3">
        <v>42564.593055555553</v>
      </c>
      <c r="L831" s="14">
        <v>42504.593055555553</v>
      </c>
      <c r="M831" t="b">
        <v>0</v>
      </c>
      <c r="N831">
        <v>16</v>
      </c>
      <c r="O831" t="b">
        <v>1</v>
      </c>
      <c r="P831" t="s">
        <v>8276</v>
      </c>
      <c r="Q831" s="5">
        <f t="shared" si="24"/>
        <v>104</v>
      </c>
      <c r="R831" s="6">
        <f t="shared" si="25"/>
        <v>32.5</v>
      </c>
      <c r="S831" t="s">
        <v>8325</v>
      </c>
      <c r="T831" t="s">
        <v>8326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3">
        <v>41355.27575231481</v>
      </c>
      <c r="L832" s="14">
        <v>41325.317418981482</v>
      </c>
      <c r="M832" t="b">
        <v>0</v>
      </c>
      <c r="N832">
        <v>32</v>
      </c>
      <c r="O832" t="b">
        <v>1</v>
      </c>
      <c r="P832" t="s">
        <v>8276</v>
      </c>
      <c r="Q832" s="5">
        <f t="shared" si="24"/>
        <v>107.83333333333334</v>
      </c>
      <c r="R832" s="6">
        <f t="shared" si="25"/>
        <v>60.65625</v>
      </c>
      <c r="S832" t="s">
        <v>8325</v>
      </c>
      <c r="T832" t="s">
        <v>8326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3">
        <v>41026.438587962963</v>
      </c>
      <c r="L833" s="14">
        <v>40996.438587962963</v>
      </c>
      <c r="M833" t="b">
        <v>0</v>
      </c>
      <c r="N833">
        <v>20</v>
      </c>
      <c r="O833" t="b">
        <v>1</v>
      </c>
      <c r="P833" t="s">
        <v>8276</v>
      </c>
      <c r="Q833" s="5">
        <f t="shared" si="24"/>
        <v>233.33333333333334</v>
      </c>
      <c r="R833" s="6">
        <f t="shared" si="25"/>
        <v>175</v>
      </c>
      <c r="S833" t="s">
        <v>8325</v>
      </c>
      <c r="T833" t="s">
        <v>8326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3">
        <v>40929.134027777771</v>
      </c>
      <c r="L834" s="14">
        <v>40869.466840277775</v>
      </c>
      <c r="M834" t="b">
        <v>0</v>
      </c>
      <c r="N834">
        <v>154</v>
      </c>
      <c r="O834" t="b">
        <v>1</v>
      </c>
      <c r="P834" t="s">
        <v>8276</v>
      </c>
      <c r="Q834" s="5">
        <f t="shared" si="24"/>
        <v>100.60706666666665</v>
      </c>
      <c r="R834" s="6">
        <f t="shared" si="25"/>
        <v>97.993896103896105</v>
      </c>
      <c r="S834" t="s">
        <v>8325</v>
      </c>
      <c r="T834" t="s">
        <v>8326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3">
        <v>41748.669849537036</v>
      </c>
      <c r="L835" s="14">
        <v>41718.669849537036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26">(E835/D835)*100</f>
        <v>101.66666666666666</v>
      </c>
      <c r="R835" s="6">
        <f t="shared" ref="R835:R898" si="27">E835/N835</f>
        <v>148.78048780487805</v>
      </c>
      <c r="S835" t="s">
        <v>8325</v>
      </c>
      <c r="T835" t="s">
        <v>8326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3">
        <v>41455.957638888889</v>
      </c>
      <c r="L836" s="14">
        <v>41422.614490740736</v>
      </c>
      <c r="M836" t="b">
        <v>0</v>
      </c>
      <c r="N836">
        <v>75</v>
      </c>
      <c r="O836" t="b">
        <v>1</v>
      </c>
      <c r="P836" t="s">
        <v>8276</v>
      </c>
      <c r="Q836" s="5">
        <f t="shared" si="26"/>
        <v>131.0181818181818</v>
      </c>
      <c r="R836" s="6">
        <f t="shared" si="27"/>
        <v>96.08</v>
      </c>
      <c r="S836" t="s">
        <v>8325</v>
      </c>
      <c r="T836" t="s">
        <v>8326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3">
        <v>41047.916666666664</v>
      </c>
      <c r="L837" s="14">
        <v>41005.249513888884</v>
      </c>
      <c r="M837" t="b">
        <v>0</v>
      </c>
      <c r="N837">
        <v>40</v>
      </c>
      <c r="O837" t="b">
        <v>1</v>
      </c>
      <c r="P837" t="s">
        <v>8276</v>
      </c>
      <c r="Q837" s="5">
        <f t="shared" si="26"/>
        <v>117.25000000000001</v>
      </c>
      <c r="R837" s="6">
        <f t="shared" si="27"/>
        <v>58.625</v>
      </c>
      <c r="S837" t="s">
        <v>8325</v>
      </c>
      <c r="T837" t="s">
        <v>8326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3">
        <v>41553.848587962959</v>
      </c>
      <c r="L838" s="14">
        <v>41523.848587962959</v>
      </c>
      <c r="M838" t="b">
        <v>0</v>
      </c>
      <c r="N838">
        <v>46</v>
      </c>
      <c r="O838" t="b">
        <v>1</v>
      </c>
      <c r="P838" t="s">
        <v>8276</v>
      </c>
      <c r="Q838" s="5">
        <f t="shared" si="26"/>
        <v>100.93039999999999</v>
      </c>
      <c r="R838" s="6">
        <f t="shared" si="27"/>
        <v>109.70695652173914</v>
      </c>
      <c r="S838" t="s">
        <v>8325</v>
      </c>
      <c r="T838" t="s">
        <v>8326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3">
        <v>41760.79006944444</v>
      </c>
      <c r="L839" s="14">
        <v>41730.79006944444</v>
      </c>
      <c r="M839" t="b">
        <v>0</v>
      </c>
      <c r="N839">
        <v>62</v>
      </c>
      <c r="O839" t="b">
        <v>1</v>
      </c>
      <c r="P839" t="s">
        <v>8276</v>
      </c>
      <c r="Q839" s="5">
        <f t="shared" si="26"/>
        <v>121.8</v>
      </c>
      <c r="R839" s="6">
        <f t="shared" si="27"/>
        <v>49.112903225806448</v>
      </c>
      <c r="S839" t="s">
        <v>8325</v>
      </c>
      <c r="T839" t="s">
        <v>8326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3">
        <v>40925.689641203702</v>
      </c>
      <c r="L840" s="14">
        <v>40895.689641203702</v>
      </c>
      <c r="M840" t="b">
        <v>0</v>
      </c>
      <c r="N840">
        <v>61</v>
      </c>
      <c r="O840" t="b">
        <v>1</v>
      </c>
      <c r="P840" t="s">
        <v>8276</v>
      </c>
      <c r="Q840" s="5">
        <f t="shared" si="26"/>
        <v>145.4</v>
      </c>
      <c r="R840" s="6">
        <f t="shared" si="27"/>
        <v>47.672131147540981</v>
      </c>
      <c r="S840" t="s">
        <v>8325</v>
      </c>
      <c r="T840" t="s">
        <v>8326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3">
        <v>41174.555046296293</v>
      </c>
      <c r="L841" s="14">
        <v>41144.555046296293</v>
      </c>
      <c r="M841" t="b">
        <v>0</v>
      </c>
      <c r="N841">
        <v>96</v>
      </c>
      <c r="O841" t="b">
        <v>1</v>
      </c>
      <c r="P841" t="s">
        <v>8276</v>
      </c>
      <c r="Q841" s="5">
        <f t="shared" si="26"/>
        <v>116.61660000000001</v>
      </c>
      <c r="R841" s="6">
        <f t="shared" si="27"/>
        <v>60.737812499999997</v>
      </c>
      <c r="S841" t="s">
        <v>8325</v>
      </c>
      <c r="T841" t="s">
        <v>8326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3">
        <v>42637.018368055556</v>
      </c>
      <c r="L842" s="14">
        <v>42607.018368055556</v>
      </c>
      <c r="M842" t="b">
        <v>0</v>
      </c>
      <c r="N842">
        <v>190</v>
      </c>
      <c r="O842" t="b">
        <v>1</v>
      </c>
      <c r="P842" t="s">
        <v>8277</v>
      </c>
      <c r="Q842" s="5">
        <f t="shared" si="26"/>
        <v>120.4166</v>
      </c>
      <c r="R842" s="6">
        <f t="shared" si="27"/>
        <v>63.37715789473684</v>
      </c>
      <c r="S842" t="s">
        <v>8325</v>
      </c>
      <c r="T842" t="s">
        <v>8327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3">
        <v>41953.672025462962</v>
      </c>
      <c r="L843" s="14">
        <v>41923.630358796298</v>
      </c>
      <c r="M843" t="b">
        <v>1</v>
      </c>
      <c r="N843">
        <v>94</v>
      </c>
      <c r="O843" t="b">
        <v>1</v>
      </c>
      <c r="P843" t="s">
        <v>8277</v>
      </c>
      <c r="Q843" s="5">
        <f t="shared" si="26"/>
        <v>101.32000000000001</v>
      </c>
      <c r="R843" s="6">
        <f t="shared" si="27"/>
        <v>53.893617021276597</v>
      </c>
      <c r="S843" t="s">
        <v>8325</v>
      </c>
      <c r="T843" t="s">
        <v>8327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3">
        <v>41560.957638888889</v>
      </c>
      <c r="L844" s="14">
        <v>41526.384062499994</v>
      </c>
      <c r="M844" t="b">
        <v>1</v>
      </c>
      <c r="N844">
        <v>39</v>
      </c>
      <c r="O844" t="b">
        <v>1</v>
      </c>
      <c r="P844" t="s">
        <v>8277</v>
      </c>
      <c r="Q844" s="5">
        <f t="shared" si="26"/>
        <v>104.32</v>
      </c>
      <c r="R844" s="6">
        <f t="shared" si="27"/>
        <v>66.871794871794876</v>
      </c>
      <c r="S844" t="s">
        <v>8325</v>
      </c>
      <c r="T844" t="s">
        <v>8327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3">
        <v>42712.124999999993</v>
      </c>
      <c r="L845" s="14">
        <v>42695.049537037034</v>
      </c>
      <c r="M845" t="b">
        <v>0</v>
      </c>
      <c r="N845">
        <v>127</v>
      </c>
      <c r="O845" t="b">
        <v>1</v>
      </c>
      <c r="P845" t="s">
        <v>8277</v>
      </c>
      <c r="Q845" s="5">
        <f t="shared" si="26"/>
        <v>267.13333333333333</v>
      </c>
      <c r="R845" s="6">
        <f t="shared" si="27"/>
        <v>63.102362204724407</v>
      </c>
      <c r="S845" t="s">
        <v>8325</v>
      </c>
      <c r="T845" t="s">
        <v>8327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3">
        <v>41943.999305555553</v>
      </c>
      <c r="L846" s="14">
        <v>41905.476296296292</v>
      </c>
      <c r="M846" t="b">
        <v>1</v>
      </c>
      <c r="N846">
        <v>159</v>
      </c>
      <c r="O846" t="b">
        <v>1</v>
      </c>
      <c r="P846" t="s">
        <v>8277</v>
      </c>
      <c r="Q846" s="5">
        <f t="shared" si="26"/>
        <v>194.13333333333333</v>
      </c>
      <c r="R846" s="6">
        <f t="shared" si="27"/>
        <v>36.628930817610062</v>
      </c>
      <c r="S846" t="s">
        <v>8325</v>
      </c>
      <c r="T846" t="s">
        <v>8327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3">
        <v>42617.957638888889</v>
      </c>
      <c r="L847" s="14">
        <v>42577.997638888883</v>
      </c>
      <c r="M847" t="b">
        <v>0</v>
      </c>
      <c r="N847">
        <v>177</v>
      </c>
      <c r="O847" t="b">
        <v>1</v>
      </c>
      <c r="P847" t="s">
        <v>8277</v>
      </c>
      <c r="Q847" s="5">
        <f t="shared" si="26"/>
        <v>120.3802</v>
      </c>
      <c r="R847" s="6">
        <f t="shared" si="27"/>
        <v>34.005706214689269</v>
      </c>
      <c r="S847" t="s">
        <v>8325</v>
      </c>
      <c r="T847" t="s">
        <v>8327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3">
        <v>41708.375</v>
      </c>
      <c r="L848" s="14">
        <v>41694.183506944442</v>
      </c>
      <c r="M848" t="b">
        <v>0</v>
      </c>
      <c r="N848">
        <v>47</v>
      </c>
      <c r="O848" t="b">
        <v>1</v>
      </c>
      <c r="P848" t="s">
        <v>8277</v>
      </c>
      <c r="Q848" s="5">
        <f t="shared" si="26"/>
        <v>122.00090909090908</v>
      </c>
      <c r="R848" s="6">
        <f t="shared" si="27"/>
        <v>28.553404255319148</v>
      </c>
      <c r="S848" t="s">
        <v>8325</v>
      </c>
      <c r="T848" t="s">
        <v>8327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3">
        <v>42195.59</v>
      </c>
      <c r="L849" s="14">
        <v>42165.59</v>
      </c>
      <c r="M849" t="b">
        <v>0</v>
      </c>
      <c r="N849">
        <v>1</v>
      </c>
      <c r="O849" t="b">
        <v>1</v>
      </c>
      <c r="P849" t="s">
        <v>8277</v>
      </c>
      <c r="Q849" s="5">
        <f t="shared" si="26"/>
        <v>100</v>
      </c>
      <c r="R849" s="6">
        <f t="shared" si="27"/>
        <v>10</v>
      </c>
      <c r="S849" t="s">
        <v>8325</v>
      </c>
      <c r="T849" t="s">
        <v>8327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3">
        <v>42108.583715277775</v>
      </c>
      <c r="L850" s="14">
        <v>42078.583715277775</v>
      </c>
      <c r="M850" t="b">
        <v>0</v>
      </c>
      <c r="N850">
        <v>16</v>
      </c>
      <c r="O850" t="b">
        <v>1</v>
      </c>
      <c r="P850" t="s">
        <v>8277</v>
      </c>
      <c r="Q850" s="5">
        <f t="shared" si="26"/>
        <v>100</v>
      </c>
      <c r="R850" s="6">
        <f t="shared" si="27"/>
        <v>18.75</v>
      </c>
      <c r="S850" t="s">
        <v>8325</v>
      </c>
      <c r="T850" t="s">
        <v>8327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3">
        <v>42078.898888888885</v>
      </c>
      <c r="L851" s="14">
        <v>42050.94055555555</v>
      </c>
      <c r="M851" t="b">
        <v>0</v>
      </c>
      <c r="N851">
        <v>115</v>
      </c>
      <c r="O851" t="b">
        <v>1</v>
      </c>
      <c r="P851" t="s">
        <v>8277</v>
      </c>
      <c r="Q851" s="5">
        <f t="shared" si="26"/>
        <v>119.9</v>
      </c>
      <c r="R851" s="6">
        <f t="shared" si="27"/>
        <v>41.704347826086959</v>
      </c>
      <c r="S851" t="s">
        <v>8325</v>
      </c>
      <c r="T851" t="s">
        <v>8327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3">
        <v>42484.999305555553</v>
      </c>
      <c r="L852" s="14">
        <v>42452.619409722225</v>
      </c>
      <c r="M852" t="b">
        <v>0</v>
      </c>
      <c r="N852">
        <v>133</v>
      </c>
      <c r="O852" t="b">
        <v>1</v>
      </c>
      <c r="P852" t="s">
        <v>8277</v>
      </c>
      <c r="Q852" s="5">
        <f t="shared" si="26"/>
        <v>155.17499999999998</v>
      </c>
      <c r="R852" s="6">
        <f t="shared" si="27"/>
        <v>46.669172932330824</v>
      </c>
      <c r="S852" t="s">
        <v>8325</v>
      </c>
      <c r="T852" t="s">
        <v>8327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3">
        <v>42582.614583333336</v>
      </c>
      <c r="L853" s="14">
        <v>42522.671909722216</v>
      </c>
      <c r="M853" t="b">
        <v>0</v>
      </c>
      <c r="N853">
        <v>70</v>
      </c>
      <c r="O853" t="b">
        <v>1</v>
      </c>
      <c r="P853" t="s">
        <v>8277</v>
      </c>
      <c r="Q853" s="5">
        <f t="shared" si="26"/>
        <v>130.44999999999999</v>
      </c>
      <c r="R853" s="6">
        <f t="shared" si="27"/>
        <v>37.271428571428572</v>
      </c>
      <c r="S853" t="s">
        <v>8325</v>
      </c>
      <c r="T853" t="s">
        <v>8327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3">
        <v>42667.666666666664</v>
      </c>
      <c r="L854" s="14">
        <v>42656.59716435185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26"/>
        <v>104.97142857142859</v>
      </c>
      <c r="R854" s="6">
        <f t="shared" si="27"/>
        <v>59.258064516129032</v>
      </c>
      <c r="S854" t="s">
        <v>8325</v>
      </c>
      <c r="T854" t="s">
        <v>8327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3">
        <v>42051.62394675926</v>
      </c>
      <c r="L855" s="14">
        <v>42021.62394675926</v>
      </c>
      <c r="M855" t="b">
        <v>0</v>
      </c>
      <c r="N855">
        <v>10</v>
      </c>
      <c r="O855" t="b">
        <v>1</v>
      </c>
      <c r="P855" t="s">
        <v>8277</v>
      </c>
      <c r="Q855" s="5">
        <f t="shared" si="26"/>
        <v>100</v>
      </c>
      <c r="R855" s="6">
        <f t="shared" si="27"/>
        <v>30</v>
      </c>
      <c r="S855" t="s">
        <v>8325</v>
      </c>
      <c r="T855" t="s">
        <v>8327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3">
        <v>42732.004004629627</v>
      </c>
      <c r="L856" s="14">
        <v>42702.004004629627</v>
      </c>
      <c r="M856" t="b">
        <v>0</v>
      </c>
      <c r="N856">
        <v>499</v>
      </c>
      <c r="O856" t="b">
        <v>1</v>
      </c>
      <c r="P856" t="s">
        <v>8277</v>
      </c>
      <c r="Q856" s="5">
        <f t="shared" si="26"/>
        <v>118.2205035971223</v>
      </c>
      <c r="R856" s="6">
        <f t="shared" si="27"/>
        <v>65.8623246492986</v>
      </c>
      <c r="S856" t="s">
        <v>8325</v>
      </c>
      <c r="T856" t="s">
        <v>8327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3">
        <v>42574.916863425919</v>
      </c>
      <c r="L857" s="14">
        <v>42544.916863425919</v>
      </c>
      <c r="M857" t="b">
        <v>0</v>
      </c>
      <c r="N857">
        <v>47</v>
      </c>
      <c r="O857" t="b">
        <v>1</v>
      </c>
      <c r="P857" t="s">
        <v>8277</v>
      </c>
      <c r="Q857" s="5">
        <f t="shared" si="26"/>
        <v>103.44827586206897</v>
      </c>
      <c r="R857" s="6">
        <f t="shared" si="27"/>
        <v>31.914893617021278</v>
      </c>
      <c r="S857" t="s">
        <v>8325</v>
      </c>
      <c r="T857" t="s">
        <v>8327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3">
        <v>42668.583333333336</v>
      </c>
      <c r="L858" s="14">
        <v>42609.103657407402</v>
      </c>
      <c r="M858" t="b">
        <v>0</v>
      </c>
      <c r="N858">
        <v>28</v>
      </c>
      <c r="O858" t="b">
        <v>1</v>
      </c>
      <c r="P858" t="s">
        <v>8277</v>
      </c>
      <c r="Q858" s="5">
        <f t="shared" si="26"/>
        <v>218.00000000000003</v>
      </c>
      <c r="R858" s="6">
        <f t="shared" si="27"/>
        <v>19.464285714285715</v>
      </c>
      <c r="S858" t="s">
        <v>8325</v>
      </c>
      <c r="T858" t="s">
        <v>8327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3">
        <v>42333.414710648147</v>
      </c>
      <c r="L859" s="14">
        <v>42291.373043981475</v>
      </c>
      <c r="M859" t="b">
        <v>0</v>
      </c>
      <c r="N859">
        <v>24</v>
      </c>
      <c r="O859" t="b">
        <v>1</v>
      </c>
      <c r="P859" t="s">
        <v>8277</v>
      </c>
      <c r="Q859" s="5">
        <f t="shared" si="26"/>
        <v>100</v>
      </c>
      <c r="R859" s="6">
        <f t="shared" si="27"/>
        <v>50</v>
      </c>
      <c r="S859" t="s">
        <v>8325</v>
      </c>
      <c r="T859" t="s">
        <v>8327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3">
        <v>42109.749305555553</v>
      </c>
      <c r="L860" s="14">
        <v>42079.537245370368</v>
      </c>
      <c r="M860" t="b">
        <v>0</v>
      </c>
      <c r="N860">
        <v>76</v>
      </c>
      <c r="O860" t="b">
        <v>1</v>
      </c>
      <c r="P860" t="s">
        <v>8277</v>
      </c>
      <c r="Q860" s="5">
        <f t="shared" si="26"/>
        <v>144.00583333333333</v>
      </c>
      <c r="R860" s="6">
        <f t="shared" si="27"/>
        <v>22.737763157894737</v>
      </c>
      <c r="S860" t="s">
        <v>8325</v>
      </c>
      <c r="T860" t="s">
        <v>8327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3">
        <v>42158.791666666664</v>
      </c>
      <c r="L861" s="14">
        <v>42128.611898148149</v>
      </c>
      <c r="M861" t="b">
        <v>0</v>
      </c>
      <c r="N861">
        <v>98</v>
      </c>
      <c r="O861" t="b">
        <v>1</v>
      </c>
      <c r="P861" t="s">
        <v>8277</v>
      </c>
      <c r="Q861" s="5">
        <f t="shared" si="26"/>
        <v>104.67500000000001</v>
      </c>
      <c r="R861" s="6">
        <f t="shared" si="27"/>
        <v>42.724489795918366</v>
      </c>
      <c r="S861" t="s">
        <v>8325</v>
      </c>
      <c r="T861" t="s">
        <v>8327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3">
        <v>41600.316122685181</v>
      </c>
      <c r="L862" s="14">
        <v>41570.274456018517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26"/>
        <v>18.142857142857142</v>
      </c>
      <c r="R862" s="6">
        <f t="shared" si="27"/>
        <v>52.916666666666664</v>
      </c>
      <c r="S862" t="s">
        <v>8325</v>
      </c>
      <c r="T862" t="s">
        <v>8328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3">
        <v>42629.756990740738</v>
      </c>
      <c r="L863" s="14">
        <v>42599.756990740738</v>
      </c>
      <c r="M863" t="b">
        <v>0</v>
      </c>
      <c r="N863">
        <v>2</v>
      </c>
      <c r="O863" t="b">
        <v>0</v>
      </c>
      <c r="P863" t="s">
        <v>8278</v>
      </c>
      <c r="Q863" s="5">
        <f t="shared" si="26"/>
        <v>2.2444444444444445</v>
      </c>
      <c r="R863" s="6">
        <f t="shared" si="27"/>
        <v>50.5</v>
      </c>
      <c r="S863" t="s">
        <v>8325</v>
      </c>
      <c r="T863" t="s">
        <v>8328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3">
        <v>41589.388287037036</v>
      </c>
      <c r="L864" s="14">
        <v>41559.346620370365</v>
      </c>
      <c r="M864" t="b">
        <v>0</v>
      </c>
      <c r="N864">
        <v>4</v>
      </c>
      <c r="O864" t="b">
        <v>0</v>
      </c>
      <c r="P864" t="s">
        <v>8278</v>
      </c>
      <c r="Q864" s="5">
        <f t="shared" si="26"/>
        <v>0.33999999999999997</v>
      </c>
      <c r="R864" s="6">
        <f t="shared" si="27"/>
        <v>42.5</v>
      </c>
      <c r="S864" t="s">
        <v>8325</v>
      </c>
      <c r="T864" t="s">
        <v>8328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3">
        <v>40950.909328703703</v>
      </c>
      <c r="L865" s="14">
        <v>40920.909328703703</v>
      </c>
      <c r="M865" t="b">
        <v>0</v>
      </c>
      <c r="N865">
        <v>5</v>
      </c>
      <c r="O865" t="b">
        <v>0</v>
      </c>
      <c r="P865" t="s">
        <v>8278</v>
      </c>
      <c r="Q865" s="5">
        <f t="shared" si="26"/>
        <v>4.5</v>
      </c>
      <c r="R865" s="6">
        <f t="shared" si="27"/>
        <v>18</v>
      </c>
      <c r="S865" t="s">
        <v>8325</v>
      </c>
      <c r="T865" t="s">
        <v>8328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3">
        <v>41563.207638888889</v>
      </c>
      <c r="L866" s="14">
        <v>41540.898587962962</v>
      </c>
      <c r="M866" t="b">
        <v>0</v>
      </c>
      <c r="N866">
        <v>79</v>
      </c>
      <c r="O866" t="b">
        <v>0</v>
      </c>
      <c r="P866" t="s">
        <v>8278</v>
      </c>
      <c r="Q866" s="5">
        <f t="shared" si="26"/>
        <v>41.53846153846154</v>
      </c>
      <c r="R866" s="6">
        <f t="shared" si="27"/>
        <v>34.177215189873415</v>
      </c>
      <c r="S866" t="s">
        <v>8325</v>
      </c>
      <c r="T866" t="s">
        <v>8328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3">
        <v>41290.564780092587</v>
      </c>
      <c r="L867" s="14">
        <v>41230.564780092587</v>
      </c>
      <c r="M867" t="b">
        <v>0</v>
      </c>
      <c r="N867">
        <v>2</v>
      </c>
      <c r="O867" t="b">
        <v>0</v>
      </c>
      <c r="P867" t="s">
        <v>8278</v>
      </c>
      <c r="Q867" s="5">
        <f t="shared" si="26"/>
        <v>2.0454545454545454</v>
      </c>
      <c r="R867" s="6">
        <f t="shared" si="27"/>
        <v>22.5</v>
      </c>
      <c r="S867" t="s">
        <v>8325</v>
      </c>
      <c r="T867" t="s">
        <v>8328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3">
        <v>42063.423611111109</v>
      </c>
      <c r="L868" s="14">
        <v>42025.429606481477</v>
      </c>
      <c r="M868" t="b">
        <v>0</v>
      </c>
      <c r="N868">
        <v>11</v>
      </c>
      <c r="O868" t="b">
        <v>0</v>
      </c>
      <c r="P868" t="s">
        <v>8278</v>
      </c>
      <c r="Q868" s="5">
        <f t="shared" si="26"/>
        <v>18.285714285714285</v>
      </c>
      <c r="R868" s="6">
        <f t="shared" si="27"/>
        <v>58.18181818181818</v>
      </c>
      <c r="S868" t="s">
        <v>8325</v>
      </c>
      <c r="T868" t="s">
        <v>8328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3">
        <v>40147.999305555553</v>
      </c>
      <c r="L869" s="14">
        <v>40087.897060185183</v>
      </c>
      <c r="M869" t="b">
        <v>0</v>
      </c>
      <c r="N869">
        <v>11</v>
      </c>
      <c r="O869" t="b">
        <v>0</v>
      </c>
      <c r="P869" t="s">
        <v>8278</v>
      </c>
      <c r="Q869" s="5">
        <f t="shared" si="26"/>
        <v>24.02</v>
      </c>
      <c r="R869" s="6">
        <f t="shared" si="27"/>
        <v>109.18181818181819</v>
      </c>
      <c r="S869" t="s">
        <v>8325</v>
      </c>
      <c r="T869" t="s">
        <v>8328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3">
        <v>41645.819421296292</v>
      </c>
      <c r="L870" s="14">
        <v>41615.819421296292</v>
      </c>
      <c r="M870" t="b">
        <v>0</v>
      </c>
      <c r="N870">
        <v>1</v>
      </c>
      <c r="O870" t="b">
        <v>0</v>
      </c>
      <c r="P870" t="s">
        <v>8278</v>
      </c>
      <c r="Q870" s="5">
        <f t="shared" si="26"/>
        <v>0.1111111111111111</v>
      </c>
      <c r="R870" s="6">
        <f t="shared" si="27"/>
        <v>50</v>
      </c>
      <c r="S870" t="s">
        <v>8325</v>
      </c>
      <c r="T870" t="s">
        <v>8328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3">
        <v>41372.595567129625</v>
      </c>
      <c r="L871" s="14">
        <v>41342.637233796289</v>
      </c>
      <c r="M871" t="b">
        <v>0</v>
      </c>
      <c r="N871">
        <v>3</v>
      </c>
      <c r="O871" t="b">
        <v>0</v>
      </c>
      <c r="P871" t="s">
        <v>8278</v>
      </c>
      <c r="Q871" s="5">
        <f t="shared" si="26"/>
        <v>11.818181818181818</v>
      </c>
      <c r="R871" s="6">
        <f t="shared" si="27"/>
        <v>346.66666666666669</v>
      </c>
      <c r="S871" t="s">
        <v>8325</v>
      </c>
      <c r="T871" t="s">
        <v>8328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3">
        <v>41517.813923611109</v>
      </c>
      <c r="L872" s="14">
        <v>41487.813923611109</v>
      </c>
      <c r="M872" t="b">
        <v>0</v>
      </c>
      <c r="N872">
        <v>5</v>
      </c>
      <c r="O872" t="b">
        <v>0</v>
      </c>
      <c r="P872" t="s">
        <v>8278</v>
      </c>
      <c r="Q872" s="5">
        <f t="shared" si="26"/>
        <v>0.31</v>
      </c>
      <c r="R872" s="6">
        <f t="shared" si="27"/>
        <v>12.4</v>
      </c>
      <c r="S872" t="s">
        <v>8325</v>
      </c>
      <c r="T872" t="s">
        <v>8328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3">
        <v>41607.394618055558</v>
      </c>
      <c r="L873" s="14">
        <v>41577.352951388886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26"/>
        <v>5.416666666666667</v>
      </c>
      <c r="R873" s="6">
        <f t="shared" si="27"/>
        <v>27.083333333333332</v>
      </c>
      <c r="S873" t="s">
        <v>8325</v>
      </c>
      <c r="T873" t="s">
        <v>8328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3">
        <v>40612.617210648146</v>
      </c>
      <c r="L874" s="14">
        <v>40567.617210648146</v>
      </c>
      <c r="M874" t="b">
        <v>0</v>
      </c>
      <c r="N874">
        <v>2</v>
      </c>
      <c r="O874" t="b">
        <v>0</v>
      </c>
      <c r="P874" t="s">
        <v>8278</v>
      </c>
      <c r="Q874" s="5">
        <f t="shared" si="26"/>
        <v>0.8125</v>
      </c>
      <c r="R874" s="6">
        <f t="shared" si="27"/>
        <v>32.5</v>
      </c>
      <c r="S874" t="s">
        <v>8325</v>
      </c>
      <c r="T874" t="s">
        <v>8328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3">
        <v>41224.000462962962</v>
      </c>
      <c r="L875" s="14">
        <v>41183.958796296291</v>
      </c>
      <c r="M875" t="b">
        <v>0</v>
      </c>
      <c r="N875">
        <v>5</v>
      </c>
      <c r="O875" t="b">
        <v>0</v>
      </c>
      <c r="P875" t="s">
        <v>8278</v>
      </c>
      <c r="Q875" s="5">
        <f t="shared" si="26"/>
        <v>1.2857142857142856</v>
      </c>
      <c r="R875" s="6">
        <f t="shared" si="27"/>
        <v>9</v>
      </c>
      <c r="S875" t="s">
        <v>8325</v>
      </c>
      <c r="T875" t="s">
        <v>8328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3">
        <v>41398.375393518516</v>
      </c>
      <c r="L876" s="14">
        <v>41368.375393518516</v>
      </c>
      <c r="M876" t="b">
        <v>0</v>
      </c>
      <c r="N876">
        <v>21</v>
      </c>
      <c r="O876" t="b">
        <v>0</v>
      </c>
      <c r="P876" t="s">
        <v>8278</v>
      </c>
      <c r="Q876" s="5">
        <f t="shared" si="26"/>
        <v>24.333333333333336</v>
      </c>
      <c r="R876" s="6">
        <f t="shared" si="27"/>
        <v>34.761904761904759</v>
      </c>
      <c r="S876" t="s">
        <v>8325</v>
      </c>
      <c r="T876" t="s">
        <v>8328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3">
        <v>42268.515405092585</v>
      </c>
      <c r="L877" s="14">
        <v>42248.515405092585</v>
      </c>
      <c r="M877" t="b">
        <v>0</v>
      </c>
      <c r="N877">
        <v>0</v>
      </c>
      <c r="O877" t="b">
        <v>0</v>
      </c>
      <c r="P877" t="s">
        <v>8278</v>
      </c>
      <c r="Q877" s="5">
        <f t="shared" si="26"/>
        <v>0</v>
      </c>
      <c r="R877" s="6" t="e">
        <f t="shared" si="27"/>
        <v>#DIV/0!</v>
      </c>
      <c r="S877" t="s">
        <v>8325</v>
      </c>
      <c r="T877" t="s">
        <v>8328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3">
        <v>41309.288506944438</v>
      </c>
      <c r="L878" s="14">
        <v>41276.288506944438</v>
      </c>
      <c r="M878" t="b">
        <v>0</v>
      </c>
      <c r="N878">
        <v>45</v>
      </c>
      <c r="O878" t="b">
        <v>0</v>
      </c>
      <c r="P878" t="s">
        <v>8278</v>
      </c>
      <c r="Q878" s="5">
        <f t="shared" si="26"/>
        <v>40.799492385786799</v>
      </c>
      <c r="R878" s="6">
        <f t="shared" si="27"/>
        <v>28.577777777777779</v>
      </c>
      <c r="S878" t="s">
        <v>8325</v>
      </c>
      <c r="T878" t="s">
        <v>8328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3">
        <v>41627.580555555549</v>
      </c>
      <c r="L879" s="14">
        <v>41597.580555555549</v>
      </c>
      <c r="M879" t="b">
        <v>0</v>
      </c>
      <c r="N879">
        <v>29</v>
      </c>
      <c r="O879" t="b">
        <v>0</v>
      </c>
      <c r="P879" t="s">
        <v>8278</v>
      </c>
      <c r="Q879" s="5">
        <f t="shared" si="26"/>
        <v>67.55</v>
      </c>
      <c r="R879" s="6">
        <f t="shared" si="27"/>
        <v>46.586206896551722</v>
      </c>
      <c r="S879" t="s">
        <v>8325</v>
      </c>
      <c r="T879" t="s">
        <v>8328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3">
        <v>40535.024583333332</v>
      </c>
      <c r="L880" s="14">
        <v>40505.024583333332</v>
      </c>
      <c r="M880" t="b">
        <v>0</v>
      </c>
      <c r="N880">
        <v>2</v>
      </c>
      <c r="O880" t="b">
        <v>0</v>
      </c>
      <c r="P880" t="s">
        <v>8278</v>
      </c>
      <c r="Q880" s="5">
        <f t="shared" si="26"/>
        <v>1.3</v>
      </c>
      <c r="R880" s="6">
        <f t="shared" si="27"/>
        <v>32.5</v>
      </c>
      <c r="S880" t="s">
        <v>8325</v>
      </c>
      <c r="T880" t="s">
        <v>8328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3">
        <v>41058.621585648143</v>
      </c>
      <c r="L881" s="14">
        <v>41037.621585648143</v>
      </c>
      <c r="M881" t="b">
        <v>0</v>
      </c>
      <c r="N881">
        <v>30</v>
      </c>
      <c r="O881" t="b">
        <v>0</v>
      </c>
      <c r="P881" t="s">
        <v>8278</v>
      </c>
      <c r="Q881" s="5">
        <f t="shared" si="26"/>
        <v>30.666666666666664</v>
      </c>
      <c r="R881" s="6">
        <f t="shared" si="27"/>
        <v>21.466666666666665</v>
      </c>
      <c r="S881" t="s">
        <v>8325</v>
      </c>
      <c r="T881" t="s">
        <v>8328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3">
        <v>41212.112708333334</v>
      </c>
      <c r="L882" s="14">
        <v>41179.112708333334</v>
      </c>
      <c r="M882" t="b">
        <v>0</v>
      </c>
      <c r="N882">
        <v>8</v>
      </c>
      <c r="O882" t="b">
        <v>0</v>
      </c>
      <c r="P882" t="s">
        <v>8279</v>
      </c>
      <c r="Q882" s="5">
        <f t="shared" si="26"/>
        <v>2.9894179894179893</v>
      </c>
      <c r="R882" s="6">
        <f t="shared" si="27"/>
        <v>14.125</v>
      </c>
      <c r="S882" t="s">
        <v>8325</v>
      </c>
      <c r="T882" t="s">
        <v>8329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3">
        <v>40922.042662037034</v>
      </c>
      <c r="L883" s="14">
        <v>40877.042662037034</v>
      </c>
      <c r="M883" t="b">
        <v>0</v>
      </c>
      <c r="N883">
        <v>1</v>
      </c>
      <c r="O883" t="b">
        <v>0</v>
      </c>
      <c r="P883" t="s">
        <v>8279</v>
      </c>
      <c r="Q883" s="5">
        <f t="shared" si="26"/>
        <v>0.8</v>
      </c>
      <c r="R883" s="6">
        <f t="shared" si="27"/>
        <v>30</v>
      </c>
      <c r="S883" t="s">
        <v>8325</v>
      </c>
      <c r="T883" t="s">
        <v>8329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3">
        <v>40792.652199074073</v>
      </c>
      <c r="L884" s="14">
        <v>40759.652199074073</v>
      </c>
      <c r="M884" t="b">
        <v>0</v>
      </c>
      <c r="N884">
        <v>14</v>
      </c>
      <c r="O884" t="b">
        <v>0</v>
      </c>
      <c r="P884" t="s">
        <v>8279</v>
      </c>
      <c r="Q884" s="5">
        <f t="shared" si="26"/>
        <v>20.133333333333333</v>
      </c>
      <c r="R884" s="6">
        <f t="shared" si="27"/>
        <v>21.571428571428573</v>
      </c>
      <c r="S884" t="s">
        <v>8325</v>
      </c>
      <c r="T884" t="s">
        <v>8329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3">
        <v>42431.727256944439</v>
      </c>
      <c r="L885" s="14">
        <v>42371.727256944439</v>
      </c>
      <c r="M885" t="b">
        <v>0</v>
      </c>
      <c r="N885">
        <v>24</v>
      </c>
      <c r="O885" t="b">
        <v>0</v>
      </c>
      <c r="P885" t="s">
        <v>8279</v>
      </c>
      <c r="Q885" s="5">
        <f t="shared" si="26"/>
        <v>40.020000000000003</v>
      </c>
      <c r="R885" s="6">
        <f t="shared" si="27"/>
        <v>83.375</v>
      </c>
      <c r="S885" t="s">
        <v>8325</v>
      </c>
      <c r="T885" t="s">
        <v>8329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3">
        <v>41040.896527777775</v>
      </c>
      <c r="L886" s="14">
        <v>40981.594282407408</v>
      </c>
      <c r="M886" t="b">
        <v>0</v>
      </c>
      <c r="N886">
        <v>2</v>
      </c>
      <c r="O886" t="b">
        <v>0</v>
      </c>
      <c r="P886" t="s">
        <v>8279</v>
      </c>
      <c r="Q886" s="5">
        <f t="shared" si="26"/>
        <v>1</v>
      </c>
      <c r="R886" s="6">
        <f t="shared" si="27"/>
        <v>10</v>
      </c>
      <c r="S886" t="s">
        <v>8325</v>
      </c>
      <c r="T886" t="s">
        <v>8329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3">
        <v>42734.732766203706</v>
      </c>
      <c r="L887" s="14">
        <v>42713.732766203706</v>
      </c>
      <c r="M887" t="b">
        <v>0</v>
      </c>
      <c r="N887">
        <v>21</v>
      </c>
      <c r="O887" t="b">
        <v>0</v>
      </c>
      <c r="P887" t="s">
        <v>8279</v>
      </c>
      <c r="Q887" s="5">
        <f t="shared" si="26"/>
        <v>75</v>
      </c>
      <c r="R887" s="6">
        <f t="shared" si="27"/>
        <v>35.714285714285715</v>
      </c>
      <c r="S887" t="s">
        <v>8325</v>
      </c>
      <c r="T887" t="s">
        <v>8329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3">
        <v>42628.662187499998</v>
      </c>
      <c r="L888" s="14">
        <v>42603.662187499998</v>
      </c>
      <c r="M888" t="b">
        <v>0</v>
      </c>
      <c r="N888">
        <v>7</v>
      </c>
      <c r="O888" t="b">
        <v>0</v>
      </c>
      <c r="P888" t="s">
        <v>8279</v>
      </c>
      <c r="Q888" s="5">
        <f t="shared" si="26"/>
        <v>41</v>
      </c>
      <c r="R888" s="6">
        <f t="shared" si="27"/>
        <v>29.285714285714285</v>
      </c>
      <c r="S888" t="s">
        <v>8325</v>
      </c>
      <c r="T888" t="s">
        <v>8329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3">
        <v>41056.75063657407</v>
      </c>
      <c r="L889" s="14">
        <v>41026.75063657407</v>
      </c>
      <c r="M889" t="b">
        <v>0</v>
      </c>
      <c r="N889">
        <v>0</v>
      </c>
      <c r="O889" t="b">
        <v>0</v>
      </c>
      <c r="P889" t="s">
        <v>8279</v>
      </c>
      <c r="Q889" s="5">
        <f t="shared" si="26"/>
        <v>0</v>
      </c>
      <c r="R889" s="6" t="e">
        <f t="shared" si="27"/>
        <v>#DIV/0!</v>
      </c>
      <c r="S889" t="s">
        <v>8325</v>
      </c>
      <c r="T889" t="s">
        <v>8329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3">
        <v>40787.041666666664</v>
      </c>
      <c r="L890" s="14">
        <v>40751.544965277775</v>
      </c>
      <c r="M890" t="b">
        <v>0</v>
      </c>
      <c r="N890">
        <v>4</v>
      </c>
      <c r="O890" t="b">
        <v>0</v>
      </c>
      <c r="P890" t="s">
        <v>8279</v>
      </c>
      <c r="Q890" s="5">
        <f t="shared" si="26"/>
        <v>7.1999999999999993</v>
      </c>
      <c r="R890" s="6">
        <f t="shared" si="27"/>
        <v>18</v>
      </c>
      <c r="S890" t="s">
        <v>8325</v>
      </c>
      <c r="T890" t="s">
        <v>8329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3">
        <v>41917.575729166667</v>
      </c>
      <c r="L891" s="14">
        <v>41887.575729166667</v>
      </c>
      <c r="M891" t="b">
        <v>0</v>
      </c>
      <c r="N891">
        <v>32</v>
      </c>
      <c r="O891" t="b">
        <v>0</v>
      </c>
      <c r="P891" t="s">
        <v>8279</v>
      </c>
      <c r="Q891" s="5">
        <f t="shared" si="26"/>
        <v>9.4412800000000008</v>
      </c>
      <c r="R891" s="6">
        <f t="shared" si="27"/>
        <v>73.760000000000005</v>
      </c>
      <c r="S891" t="s">
        <v>8325</v>
      </c>
      <c r="T891" t="s">
        <v>8329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3">
        <v>41599.532164351847</v>
      </c>
      <c r="L892" s="14">
        <v>41569.490497685183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26"/>
        <v>4.1666666666666661</v>
      </c>
      <c r="R892" s="6">
        <f t="shared" si="27"/>
        <v>31.25</v>
      </c>
      <c r="S892" t="s">
        <v>8325</v>
      </c>
      <c r="T892" t="s">
        <v>8329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3">
        <v>41871.823263888888</v>
      </c>
      <c r="L893" s="14">
        <v>41841.823263888888</v>
      </c>
      <c r="M893" t="b">
        <v>0</v>
      </c>
      <c r="N893">
        <v>9</v>
      </c>
      <c r="O893" t="b">
        <v>0</v>
      </c>
      <c r="P893" t="s">
        <v>8279</v>
      </c>
      <c r="Q893" s="5">
        <f t="shared" si="26"/>
        <v>3.25</v>
      </c>
      <c r="R893" s="6">
        <f t="shared" si="27"/>
        <v>28.888888888888889</v>
      </c>
      <c r="S893" t="s">
        <v>8325</v>
      </c>
      <c r="T893" t="s">
        <v>8329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3">
        <v>40390.958333333328</v>
      </c>
      <c r="L894" s="14">
        <v>40303.991701388884</v>
      </c>
      <c r="M894" t="b">
        <v>0</v>
      </c>
      <c r="N894">
        <v>17</v>
      </c>
      <c r="O894" t="b">
        <v>0</v>
      </c>
      <c r="P894" t="s">
        <v>8279</v>
      </c>
      <c r="Q894" s="5">
        <f t="shared" si="26"/>
        <v>40.75</v>
      </c>
      <c r="R894" s="6">
        <f t="shared" si="27"/>
        <v>143.8235294117647</v>
      </c>
      <c r="S894" t="s">
        <v>8325</v>
      </c>
      <c r="T894" t="s">
        <v>8329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3">
        <v>42095.647719907407</v>
      </c>
      <c r="L895" s="14">
        <v>42065.689386574071</v>
      </c>
      <c r="M895" t="b">
        <v>0</v>
      </c>
      <c r="N895">
        <v>5</v>
      </c>
      <c r="O895" t="b">
        <v>0</v>
      </c>
      <c r="P895" t="s">
        <v>8279</v>
      </c>
      <c r="Q895" s="5">
        <f t="shared" si="26"/>
        <v>10</v>
      </c>
      <c r="R895" s="6">
        <f t="shared" si="27"/>
        <v>40</v>
      </c>
      <c r="S895" t="s">
        <v>8325</v>
      </c>
      <c r="T895" t="s">
        <v>8329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3">
        <v>42526.773263888885</v>
      </c>
      <c r="L896" s="14">
        <v>42496.773263888885</v>
      </c>
      <c r="M896" t="b">
        <v>0</v>
      </c>
      <c r="N896">
        <v>53</v>
      </c>
      <c r="O896" t="b">
        <v>0</v>
      </c>
      <c r="P896" t="s">
        <v>8279</v>
      </c>
      <c r="Q896" s="5">
        <f t="shared" si="26"/>
        <v>39.17</v>
      </c>
      <c r="R896" s="6">
        <f t="shared" si="27"/>
        <v>147.81132075471697</v>
      </c>
      <c r="S896" t="s">
        <v>8325</v>
      </c>
      <c r="T896" t="s">
        <v>8329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3">
        <v>40475.919317129628</v>
      </c>
      <c r="L897" s="14">
        <v>40430.919317129628</v>
      </c>
      <c r="M897" t="b">
        <v>0</v>
      </c>
      <c r="N897">
        <v>7</v>
      </c>
      <c r="O897" t="b">
        <v>0</v>
      </c>
      <c r="P897" t="s">
        <v>8279</v>
      </c>
      <c r="Q897" s="5">
        <f t="shared" si="26"/>
        <v>2.4375</v>
      </c>
      <c r="R897" s="6">
        <f t="shared" si="27"/>
        <v>27.857142857142858</v>
      </c>
      <c r="S897" t="s">
        <v>8325</v>
      </c>
      <c r="T897" t="s">
        <v>8329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3">
        <v>42243.958333333336</v>
      </c>
      <c r="L898" s="14">
        <v>42218.66465277777</v>
      </c>
      <c r="M898" t="b">
        <v>0</v>
      </c>
      <c r="N898">
        <v>72</v>
      </c>
      <c r="O898" t="b">
        <v>0</v>
      </c>
      <c r="P898" t="s">
        <v>8279</v>
      </c>
      <c r="Q898" s="5">
        <f t="shared" si="26"/>
        <v>40</v>
      </c>
      <c r="R898" s="6">
        <f t="shared" si="27"/>
        <v>44.444444444444443</v>
      </c>
      <c r="S898" t="s">
        <v>8325</v>
      </c>
      <c r="T898" t="s">
        <v>8329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3">
        <v>41241.52208333333</v>
      </c>
      <c r="L899" s="14">
        <v>41211.480416666665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28">(E899/D899)*100</f>
        <v>0</v>
      </c>
      <c r="R899" s="6" t="e">
        <f t="shared" ref="R899:R962" si="29">E899/N899</f>
        <v>#DIV/0!</v>
      </c>
      <c r="S899" t="s">
        <v>8325</v>
      </c>
      <c r="T899" t="s">
        <v>8329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3">
        <v>40923.549884259257</v>
      </c>
      <c r="L900" s="14">
        <v>40878.549884259257</v>
      </c>
      <c r="M900" t="b">
        <v>0</v>
      </c>
      <c r="N900">
        <v>2</v>
      </c>
      <c r="O900" t="b">
        <v>0</v>
      </c>
      <c r="P900" t="s">
        <v>8279</v>
      </c>
      <c r="Q900" s="5">
        <f t="shared" si="28"/>
        <v>2.8000000000000003</v>
      </c>
      <c r="R900" s="6">
        <f t="shared" si="29"/>
        <v>35</v>
      </c>
      <c r="S900" t="s">
        <v>8325</v>
      </c>
      <c r="T900" t="s">
        <v>8329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3">
        <v>40690.890763888885</v>
      </c>
      <c r="L901" s="14">
        <v>40645.890763888885</v>
      </c>
      <c r="M901" t="b">
        <v>0</v>
      </c>
      <c r="N901">
        <v>8</v>
      </c>
      <c r="O901" t="b">
        <v>0</v>
      </c>
      <c r="P901" t="s">
        <v>8279</v>
      </c>
      <c r="Q901" s="5">
        <f t="shared" si="28"/>
        <v>37.333333333333336</v>
      </c>
      <c r="R901" s="6">
        <f t="shared" si="29"/>
        <v>35</v>
      </c>
      <c r="S901" t="s">
        <v>8325</v>
      </c>
      <c r="T901" t="s">
        <v>8329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3">
        <v>42459.599560185183</v>
      </c>
      <c r="L902" s="14">
        <v>42429.641226851854</v>
      </c>
      <c r="M902" t="b">
        <v>0</v>
      </c>
      <c r="N902">
        <v>2</v>
      </c>
      <c r="O902" t="b">
        <v>0</v>
      </c>
      <c r="P902" t="s">
        <v>8278</v>
      </c>
      <c r="Q902" s="5">
        <f t="shared" si="28"/>
        <v>0.42</v>
      </c>
      <c r="R902" s="6">
        <f t="shared" si="29"/>
        <v>10.5</v>
      </c>
      <c r="S902" t="s">
        <v>8325</v>
      </c>
      <c r="T902" t="s">
        <v>8328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3">
        <v>40337.59097222222</v>
      </c>
      <c r="L903" s="14">
        <v>40291.603171296294</v>
      </c>
      <c r="M903" t="b">
        <v>0</v>
      </c>
      <c r="N903">
        <v>0</v>
      </c>
      <c r="O903" t="b">
        <v>0</v>
      </c>
      <c r="P903" t="s">
        <v>8278</v>
      </c>
      <c r="Q903" s="5">
        <f t="shared" si="28"/>
        <v>0</v>
      </c>
      <c r="R903" s="6" t="e">
        <f t="shared" si="29"/>
        <v>#DIV/0!</v>
      </c>
      <c r="S903" t="s">
        <v>8325</v>
      </c>
      <c r="T903" t="s">
        <v>8328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3">
        <v>41881.4375</v>
      </c>
      <c r="L904" s="14">
        <v>41829.757199074069</v>
      </c>
      <c r="M904" t="b">
        <v>0</v>
      </c>
      <c r="N904">
        <v>3</v>
      </c>
      <c r="O904" t="b">
        <v>0</v>
      </c>
      <c r="P904" t="s">
        <v>8278</v>
      </c>
      <c r="Q904" s="5">
        <f t="shared" si="28"/>
        <v>0.3</v>
      </c>
      <c r="R904" s="6">
        <f t="shared" si="29"/>
        <v>30</v>
      </c>
      <c r="S904" t="s">
        <v>8325</v>
      </c>
      <c r="T904" t="s">
        <v>8328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3">
        <v>41174.892361111109</v>
      </c>
      <c r="L905" s="14">
        <v>41149.587731481479</v>
      </c>
      <c r="M905" t="b">
        <v>0</v>
      </c>
      <c r="N905">
        <v>4</v>
      </c>
      <c r="O905" t="b">
        <v>0</v>
      </c>
      <c r="P905" t="s">
        <v>8278</v>
      </c>
      <c r="Q905" s="5">
        <f t="shared" si="28"/>
        <v>3.2</v>
      </c>
      <c r="R905" s="6">
        <f t="shared" si="29"/>
        <v>40</v>
      </c>
      <c r="S905" t="s">
        <v>8325</v>
      </c>
      <c r="T905" t="s">
        <v>8328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3">
        <v>42371.87195601852</v>
      </c>
      <c r="L906" s="14">
        <v>42341.87195601852</v>
      </c>
      <c r="M906" t="b">
        <v>0</v>
      </c>
      <c r="N906">
        <v>3</v>
      </c>
      <c r="O906" t="b">
        <v>0</v>
      </c>
      <c r="P906" t="s">
        <v>8278</v>
      </c>
      <c r="Q906" s="5">
        <f t="shared" si="28"/>
        <v>0.30199999999999999</v>
      </c>
      <c r="R906" s="6">
        <f t="shared" si="29"/>
        <v>50.333333333333336</v>
      </c>
      <c r="S906" t="s">
        <v>8325</v>
      </c>
      <c r="T906" t="s">
        <v>8328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3">
        <v>40567.031550925924</v>
      </c>
      <c r="L907" s="14">
        <v>40507.031550925924</v>
      </c>
      <c r="M907" t="b">
        <v>0</v>
      </c>
      <c r="N907">
        <v>6</v>
      </c>
      <c r="O907" t="b">
        <v>0</v>
      </c>
      <c r="P907" t="s">
        <v>8278</v>
      </c>
      <c r="Q907" s="5">
        <f t="shared" si="28"/>
        <v>3.0153846153846153</v>
      </c>
      <c r="R907" s="6">
        <f t="shared" si="29"/>
        <v>32.666666666666664</v>
      </c>
      <c r="S907" t="s">
        <v>8325</v>
      </c>
      <c r="T907" t="s">
        <v>8328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3">
        <v>41710.939699074072</v>
      </c>
      <c r="L908" s="14">
        <v>41680.981365740736</v>
      </c>
      <c r="M908" t="b">
        <v>0</v>
      </c>
      <c r="N908">
        <v>0</v>
      </c>
      <c r="O908" t="b">
        <v>0</v>
      </c>
      <c r="P908" t="s">
        <v>8278</v>
      </c>
      <c r="Q908" s="5">
        <f t="shared" si="28"/>
        <v>0</v>
      </c>
      <c r="R908" s="6" t="e">
        <f t="shared" si="29"/>
        <v>#DIV/0!</v>
      </c>
      <c r="S908" t="s">
        <v>8325</v>
      </c>
      <c r="T908" t="s">
        <v>8328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3">
        <v>40796.9840625</v>
      </c>
      <c r="L909" s="14">
        <v>40766.9840625</v>
      </c>
      <c r="M909" t="b">
        <v>0</v>
      </c>
      <c r="N909">
        <v>0</v>
      </c>
      <c r="O909" t="b">
        <v>0</v>
      </c>
      <c r="P909" t="s">
        <v>8278</v>
      </c>
      <c r="Q909" s="5">
        <f t="shared" si="28"/>
        <v>0</v>
      </c>
      <c r="R909" s="6" t="e">
        <f t="shared" si="29"/>
        <v>#DIV/0!</v>
      </c>
      <c r="S909" t="s">
        <v>8325</v>
      </c>
      <c r="T909" t="s">
        <v>8328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3">
        <v>40385.999305555553</v>
      </c>
      <c r="L910" s="14">
        <v>40340.593229166661</v>
      </c>
      <c r="M910" t="b">
        <v>0</v>
      </c>
      <c r="N910">
        <v>0</v>
      </c>
      <c r="O910" t="b">
        <v>0</v>
      </c>
      <c r="P910" t="s">
        <v>8278</v>
      </c>
      <c r="Q910" s="5">
        <f t="shared" si="28"/>
        <v>0</v>
      </c>
      <c r="R910" s="6" t="e">
        <f t="shared" si="29"/>
        <v>#DIV/0!</v>
      </c>
      <c r="S910" t="s">
        <v>8325</v>
      </c>
      <c r="T910" t="s">
        <v>8328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3">
        <v>41112.958333333328</v>
      </c>
      <c r="L911" s="14">
        <v>41081.481944444444</v>
      </c>
      <c r="M911" t="b">
        <v>0</v>
      </c>
      <c r="N911">
        <v>8</v>
      </c>
      <c r="O911" t="b">
        <v>0</v>
      </c>
      <c r="P911" t="s">
        <v>8278</v>
      </c>
      <c r="Q911" s="5">
        <f t="shared" si="28"/>
        <v>3.25</v>
      </c>
      <c r="R911" s="6">
        <f t="shared" si="29"/>
        <v>65</v>
      </c>
      <c r="S911" t="s">
        <v>8325</v>
      </c>
      <c r="T911" t="s">
        <v>8328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3">
        <v>42797.337025462963</v>
      </c>
      <c r="L912" s="14">
        <v>42737.337025462963</v>
      </c>
      <c r="M912" t="b">
        <v>0</v>
      </c>
      <c r="N912">
        <v>5</v>
      </c>
      <c r="O912" t="b">
        <v>0</v>
      </c>
      <c r="P912" t="s">
        <v>8278</v>
      </c>
      <c r="Q912" s="5">
        <f t="shared" si="28"/>
        <v>22.363636363636363</v>
      </c>
      <c r="R912" s="6">
        <f t="shared" si="29"/>
        <v>24.6</v>
      </c>
      <c r="S912" t="s">
        <v>8325</v>
      </c>
      <c r="T912" t="s">
        <v>8328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3">
        <v>41662.796817129631</v>
      </c>
      <c r="L913" s="14">
        <v>41641.796817129631</v>
      </c>
      <c r="M913" t="b">
        <v>0</v>
      </c>
      <c r="N913">
        <v>0</v>
      </c>
      <c r="O913" t="b">
        <v>0</v>
      </c>
      <c r="P913" t="s">
        <v>8278</v>
      </c>
      <c r="Q913" s="5">
        <f t="shared" si="28"/>
        <v>0</v>
      </c>
      <c r="R913" s="6" t="e">
        <f t="shared" si="29"/>
        <v>#DIV/0!</v>
      </c>
      <c r="S913" t="s">
        <v>8325</v>
      </c>
      <c r="T913" t="s">
        <v>8328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3">
        <v>41253.942673611113</v>
      </c>
      <c r="L914" s="14">
        <v>41193.901006944441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28"/>
        <v>0.85714285714285721</v>
      </c>
      <c r="R914" s="6">
        <f t="shared" si="29"/>
        <v>15</v>
      </c>
      <c r="S914" t="s">
        <v>8325</v>
      </c>
      <c r="T914" t="s">
        <v>8328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3">
        <v>41033.930775462963</v>
      </c>
      <c r="L915" s="14">
        <v>41003.930775462963</v>
      </c>
      <c r="M915" t="b">
        <v>0</v>
      </c>
      <c r="N915">
        <v>24</v>
      </c>
      <c r="O915" t="b">
        <v>0</v>
      </c>
      <c r="P915" t="s">
        <v>8278</v>
      </c>
      <c r="Q915" s="5">
        <f t="shared" si="28"/>
        <v>6.6066666666666665</v>
      </c>
      <c r="R915" s="6">
        <f t="shared" si="29"/>
        <v>82.583333333333329</v>
      </c>
      <c r="S915" t="s">
        <v>8325</v>
      </c>
      <c r="T915" t="s">
        <v>8328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3">
        <v>41146.554942129624</v>
      </c>
      <c r="L916" s="14">
        <v>41116.554942129624</v>
      </c>
      <c r="M916" t="b">
        <v>0</v>
      </c>
      <c r="N916">
        <v>0</v>
      </c>
      <c r="O916" t="b">
        <v>0</v>
      </c>
      <c r="P916" t="s">
        <v>8278</v>
      </c>
      <c r="Q916" s="5">
        <f t="shared" si="28"/>
        <v>0</v>
      </c>
      <c r="R916" s="6" t="e">
        <f t="shared" si="29"/>
        <v>#DIV/0!</v>
      </c>
      <c r="S916" t="s">
        <v>8325</v>
      </c>
      <c r="T916" t="s">
        <v>8328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3">
        <v>40968.999305555553</v>
      </c>
      <c r="L917" s="14">
        <v>40937.471226851849</v>
      </c>
      <c r="M917" t="b">
        <v>0</v>
      </c>
      <c r="N917">
        <v>9</v>
      </c>
      <c r="O917" t="b">
        <v>0</v>
      </c>
      <c r="P917" t="s">
        <v>8278</v>
      </c>
      <c r="Q917" s="5">
        <f t="shared" si="28"/>
        <v>5.7692307692307692</v>
      </c>
      <c r="R917" s="6">
        <f t="shared" si="29"/>
        <v>41.666666666666664</v>
      </c>
      <c r="S917" t="s">
        <v>8325</v>
      </c>
      <c r="T917" t="s">
        <v>8328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3">
        <v>40473</v>
      </c>
      <c r="L918" s="14">
        <v>40434.645069444443</v>
      </c>
      <c r="M918" t="b">
        <v>0</v>
      </c>
      <c r="N918">
        <v>0</v>
      </c>
      <c r="O918" t="b">
        <v>0</v>
      </c>
      <c r="P918" t="s">
        <v>8278</v>
      </c>
      <c r="Q918" s="5">
        <f t="shared" si="28"/>
        <v>0</v>
      </c>
      <c r="R918" s="6" t="e">
        <f t="shared" si="29"/>
        <v>#DIV/0!</v>
      </c>
      <c r="S918" t="s">
        <v>8325</v>
      </c>
      <c r="T918" t="s">
        <v>8328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3">
        <v>41833.895833333328</v>
      </c>
      <c r="L919" s="14">
        <v>41802.735300925924</v>
      </c>
      <c r="M919" t="b">
        <v>0</v>
      </c>
      <c r="N919">
        <v>1</v>
      </c>
      <c r="O919" t="b">
        <v>0</v>
      </c>
      <c r="P919" t="s">
        <v>8278</v>
      </c>
      <c r="Q919" s="5">
        <f t="shared" si="28"/>
        <v>0.6</v>
      </c>
      <c r="R919" s="6">
        <f t="shared" si="29"/>
        <v>30</v>
      </c>
      <c r="S919" t="s">
        <v>8325</v>
      </c>
      <c r="T919" t="s">
        <v>8328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3">
        <v>41974.749548611107</v>
      </c>
      <c r="L920" s="14">
        <v>41944.707881944443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28"/>
        <v>5.0256410256410255</v>
      </c>
      <c r="R920" s="6">
        <f t="shared" si="29"/>
        <v>19.600000000000001</v>
      </c>
      <c r="S920" t="s">
        <v>8325</v>
      </c>
      <c r="T920" t="s">
        <v>8328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3">
        <v>41262.433391203704</v>
      </c>
      <c r="L921" s="14">
        <v>41227.433391203704</v>
      </c>
      <c r="M921" t="b">
        <v>0</v>
      </c>
      <c r="N921">
        <v>1</v>
      </c>
      <c r="O921" t="b">
        <v>0</v>
      </c>
      <c r="P921" t="s">
        <v>8278</v>
      </c>
      <c r="Q921" s="5">
        <f t="shared" si="28"/>
        <v>0.5</v>
      </c>
      <c r="R921" s="6">
        <f t="shared" si="29"/>
        <v>100</v>
      </c>
      <c r="S921" t="s">
        <v>8325</v>
      </c>
      <c r="T921" t="s">
        <v>8328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3">
        <v>41592.504884259259</v>
      </c>
      <c r="L922" s="14">
        <v>41562.463217592587</v>
      </c>
      <c r="M922" t="b">
        <v>0</v>
      </c>
      <c r="N922">
        <v>0</v>
      </c>
      <c r="O922" t="b">
        <v>0</v>
      </c>
      <c r="P922" t="s">
        <v>8278</v>
      </c>
      <c r="Q922" s="5">
        <f t="shared" si="28"/>
        <v>0</v>
      </c>
      <c r="R922" s="6" t="e">
        <f t="shared" si="29"/>
        <v>#DIV/0!</v>
      </c>
      <c r="S922" t="s">
        <v>8325</v>
      </c>
      <c r="T922" t="s">
        <v>8328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3">
        <v>40889.004351851851</v>
      </c>
      <c r="L923" s="14">
        <v>40846.962685185186</v>
      </c>
      <c r="M923" t="b">
        <v>0</v>
      </c>
      <c r="N923">
        <v>20</v>
      </c>
      <c r="O923" t="b">
        <v>0</v>
      </c>
      <c r="P923" t="s">
        <v>8278</v>
      </c>
      <c r="Q923" s="5">
        <f t="shared" si="28"/>
        <v>30.9</v>
      </c>
      <c r="R923" s="6">
        <f t="shared" si="29"/>
        <v>231.75</v>
      </c>
      <c r="S923" t="s">
        <v>8325</v>
      </c>
      <c r="T923" t="s">
        <v>8328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3">
        <v>41913.32167824074</v>
      </c>
      <c r="L924" s="14">
        <v>41878.32167824074</v>
      </c>
      <c r="M924" t="b">
        <v>0</v>
      </c>
      <c r="N924">
        <v>30</v>
      </c>
      <c r="O924" t="b">
        <v>0</v>
      </c>
      <c r="P924" t="s">
        <v>8278</v>
      </c>
      <c r="Q924" s="5">
        <f t="shared" si="28"/>
        <v>21.037037037037038</v>
      </c>
      <c r="R924" s="6">
        <f t="shared" si="29"/>
        <v>189.33333333333334</v>
      </c>
      <c r="S924" t="s">
        <v>8325</v>
      </c>
      <c r="T924" t="s">
        <v>8328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3">
        <v>41964.793090277781</v>
      </c>
      <c r="L925" s="14">
        <v>41934.751423611109</v>
      </c>
      <c r="M925" t="b">
        <v>0</v>
      </c>
      <c r="N925">
        <v>6</v>
      </c>
      <c r="O925" t="b">
        <v>0</v>
      </c>
      <c r="P925" t="s">
        <v>8278</v>
      </c>
      <c r="Q925" s="5">
        <f t="shared" si="28"/>
        <v>2.1999999999999997</v>
      </c>
      <c r="R925" s="6">
        <f t="shared" si="29"/>
        <v>55</v>
      </c>
      <c r="S925" t="s">
        <v>8325</v>
      </c>
      <c r="T925" t="s">
        <v>8328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3">
        <v>41318.734594907401</v>
      </c>
      <c r="L926" s="14">
        <v>41288.734594907401</v>
      </c>
      <c r="M926" t="b">
        <v>0</v>
      </c>
      <c r="N926">
        <v>15</v>
      </c>
      <c r="O926" t="b">
        <v>0</v>
      </c>
      <c r="P926" t="s">
        <v>8278</v>
      </c>
      <c r="Q926" s="5">
        <f t="shared" si="28"/>
        <v>10.9</v>
      </c>
      <c r="R926" s="6">
        <f t="shared" si="29"/>
        <v>21.8</v>
      </c>
      <c r="S926" t="s">
        <v>8325</v>
      </c>
      <c r="T926" t="s">
        <v>8328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3">
        <v>41605.71424768518</v>
      </c>
      <c r="L927" s="14">
        <v>41575.672581018516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28"/>
        <v>2.666666666666667</v>
      </c>
      <c r="R927" s="6">
        <f t="shared" si="29"/>
        <v>32</v>
      </c>
      <c r="S927" t="s">
        <v>8325</v>
      </c>
      <c r="T927" t="s">
        <v>8328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3">
        <v>40367.736111111109</v>
      </c>
      <c r="L928" s="14">
        <v>40337.811689814815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28"/>
        <v>0</v>
      </c>
      <c r="R928" s="6" t="e">
        <f t="shared" si="29"/>
        <v>#DIV/0!</v>
      </c>
      <c r="S928" t="s">
        <v>8325</v>
      </c>
      <c r="T928" t="s">
        <v>8328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3">
        <v>41043.614525462959</v>
      </c>
      <c r="L929" s="14">
        <v>41013.614525462959</v>
      </c>
      <c r="M929" t="b">
        <v>0</v>
      </c>
      <c r="N929">
        <v>0</v>
      </c>
      <c r="O929" t="b">
        <v>0</v>
      </c>
      <c r="P929" t="s">
        <v>8278</v>
      </c>
      <c r="Q929" s="5">
        <f t="shared" si="28"/>
        <v>0</v>
      </c>
      <c r="R929" s="6" t="e">
        <f t="shared" si="29"/>
        <v>#DIV/0!</v>
      </c>
      <c r="S929" t="s">
        <v>8325</v>
      </c>
      <c r="T929" t="s">
        <v>8328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3">
        <v>41230.791666666664</v>
      </c>
      <c r="L930" s="14">
        <v>41180.654085648144</v>
      </c>
      <c r="M930" t="b">
        <v>0</v>
      </c>
      <c r="N930">
        <v>28</v>
      </c>
      <c r="O930" t="b">
        <v>0</v>
      </c>
      <c r="P930" t="s">
        <v>8278</v>
      </c>
      <c r="Q930" s="5">
        <f t="shared" si="28"/>
        <v>10.86206896551724</v>
      </c>
      <c r="R930" s="6">
        <f t="shared" si="29"/>
        <v>56.25</v>
      </c>
      <c r="S930" t="s">
        <v>8325</v>
      </c>
      <c r="T930" t="s">
        <v>8328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3">
        <v>41007.988067129627</v>
      </c>
      <c r="L931" s="14">
        <v>40978.029733796291</v>
      </c>
      <c r="M931" t="b">
        <v>0</v>
      </c>
      <c r="N931">
        <v>0</v>
      </c>
      <c r="O931" t="b">
        <v>0</v>
      </c>
      <c r="P931" t="s">
        <v>8278</v>
      </c>
      <c r="Q931" s="5">
        <f t="shared" si="28"/>
        <v>0</v>
      </c>
      <c r="R931" s="6" t="e">
        <f t="shared" si="29"/>
        <v>#DIV/0!</v>
      </c>
      <c r="S931" t="s">
        <v>8325</v>
      </c>
      <c r="T931" t="s">
        <v>8328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3">
        <v>40354.688888888886</v>
      </c>
      <c r="L932" s="14">
        <v>40312.707245370366</v>
      </c>
      <c r="M932" t="b">
        <v>0</v>
      </c>
      <c r="N932">
        <v>5</v>
      </c>
      <c r="O932" t="b">
        <v>0</v>
      </c>
      <c r="P932" t="s">
        <v>8278</v>
      </c>
      <c r="Q932" s="5">
        <f t="shared" si="28"/>
        <v>38.333333333333336</v>
      </c>
      <c r="R932" s="6">
        <f t="shared" si="29"/>
        <v>69</v>
      </c>
      <c r="S932" t="s">
        <v>8325</v>
      </c>
      <c r="T932" t="s">
        <v>8328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3">
        <v>41714.708333333328</v>
      </c>
      <c r="L933" s="14">
        <v>41680.151643518519</v>
      </c>
      <c r="M933" t="b">
        <v>0</v>
      </c>
      <c r="N933">
        <v>7</v>
      </c>
      <c r="O933" t="b">
        <v>0</v>
      </c>
      <c r="P933" t="s">
        <v>8278</v>
      </c>
      <c r="Q933" s="5">
        <f t="shared" si="28"/>
        <v>6.5500000000000007</v>
      </c>
      <c r="R933" s="6">
        <f t="shared" si="29"/>
        <v>18.714285714285715</v>
      </c>
      <c r="S933" t="s">
        <v>8325</v>
      </c>
      <c r="T933" t="s">
        <v>8328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3">
        <v>41355.719270833331</v>
      </c>
      <c r="L934" s="14">
        <v>41310.760937499996</v>
      </c>
      <c r="M934" t="b">
        <v>0</v>
      </c>
      <c r="N934">
        <v>30</v>
      </c>
      <c r="O934" t="b">
        <v>0</v>
      </c>
      <c r="P934" t="s">
        <v>8278</v>
      </c>
      <c r="Q934" s="5">
        <f t="shared" si="28"/>
        <v>14.536842105263158</v>
      </c>
      <c r="R934" s="6">
        <f t="shared" si="29"/>
        <v>46.033333333333331</v>
      </c>
      <c r="S934" t="s">
        <v>8325</v>
      </c>
      <c r="T934" t="s">
        <v>8328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3">
        <v>41770.960752314808</v>
      </c>
      <c r="L935" s="14">
        <v>41710.960752314808</v>
      </c>
      <c r="M935" t="b">
        <v>0</v>
      </c>
      <c r="N935">
        <v>2</v>
      </c>
      <c r="O935" t="b">
        <v>0</v>
      </c>
      <c r="P935" t="s">
        <v>8278</v>
      </c>
      <c r="Q935" s="5">
        <f t="shared" si="28"/>
        <v>6</v>
      </c>
      <c r="R935" s="6">
        <f t="shared" si="29"/>
        <v>60</v>
      </c>
      <c r="S935" t="s">
        <v>8325</v>
      </c>
      <c r="T935" t="s">
        <v>8328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3">
        <v>41763.041666666664</v>
      </c>
      <c r="L936" s="14">
        <v>41733.528749999998</v>
      </c>
      <c r="M936" t="b">
        <v>0</v>
      </c>
      <c r="N936">
        <v>30</v>
      </c>
      <c r="O936" t="b">
        <v>0</v>
      </c>
      <c r="P936" t="s">
        <v>8278</v>
      </c>
      <c r="Q936" s="5">
        <f t="shared" si="28"/>
        <v>30.4</v>
      </c>
      <c r="R936" s="6">
        <f t="shared" si="29"/>
        <v>50.666666666666664</v>
      </c>
      <c r="S936" t="s">
        <v>8325</v>
      </c>
      <c r="T936" t="s">
        <v>8328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3">
        <v>42398.125335648147</v>
      </c>
      <c r="L937" s="14">
        <v>42368.125335648147</v>
      </c>
      <c r="M937" t="b">
        <v>0</v>
      </c>
      <c r="N937">
        <v>2</v>
      </c>
      <c r="O937" t="b">
        <v>0</v>
      </c>
      <c r="P937" t="s">
        <v>8278</v>
      </c>
      <c r="Q937" s="5">
        <f t="shared" si="28"/>
        <v>1.4285714285714286</v>
      </c>
      <c r="R937" s="6">
        <f t="shared" si="29"/>
        <v>25</v>
      </c>
      <c r="S937" t="s">
        <v>8325</v>
      </c>
      <c r="T937" t="s">
        <v>8328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3">
        <v>40926.625</v>
      </c>
      <c r="L938" s="14">
        <v>40882.815844907404</v>
      </c>
      <c r="M938" t="b">
        <v>0</v>
      </c>
      <c r="N938">
        <v>0</v>
      </c>
      <c r="O938" t="b">
        <v>0</v>
      </c>
      <c r="P938" t="s">
        <v>8278</v>
      </c>
      <c r="Q938" s="5">
        <f t="shared" si="28"/>
        <v>0</v>
      </c>
      <c r="R938" s="6" t="e">
        <f t="shared" si="29"/>
        <v>#DIV/0!</v>
      </c>
      <c r="S938" t="s">
        <v>8325</v>
      </c>
      <c r="T938" t="s">
        <v>8328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3">
        <v>41581.631446759253</v>
      </c>
      <c r="L939" s="14">
        <v>41551.589780092589</v>
      </c>
      <c r="M939" t="b">
        <v>0</v>
      </c>
      <c r="N939">
        <v>2</v>
      </c>
      <c r="O939" t="b">
        <v>0</v>
      </c>
      <c r="P939" t="s">
        <v>8278</v>
      </c>
      <c r="Q939" s="5">
        <f t="shared" si="28"/>
        <v>1.1428571428571428</v>
      </c>
      <c r="R939" s="6">
        <f t="shared" si="29"/>
        <v>20</v>
      </c>
      <c r="S939" t="s">
        <v>8325</v>
      </c>
      <c r="T939" t="s">
        <v>8328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3">
        <v>41154.27138888889</v>
      </c>
      <c r="L940" s="14">
        <v>41124.27138888889</v>
      </c>
      <c r="M940" t="b">
        <v>0</v>
      </c>
      <c r="N940">
        <v>1</v>
      </c>
      <c r="O940" t="b">
        <v>0</v>
      </c>
      <c r="P940" t="s">
        <v>8278</v>
      </c>
      <c r="Q940" s="5">
        <f t="shared" si="28"/>
        <v>0.35714285714285715</v>
      </c>
      <c r="R940" s="6">
        <f t="shared" si="29"/>
        <v>25</v>
      </c>
      <c r="S940" t="s">
        <v>8325</v>
      </c>
      <c r="T940" t="s">
        <v>8328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3">
        <v>41455.623611111107</v>
      </c>
      <c r="L941" s="14">
        <v>41416.554837962962</v>
      </c>
      <c r="M941" t="b">
        <v>0</v>
      </c>
      <c r="N941">
        <v>2</v>
      </c>
      <c r="O941" t="b">
        <v>0</v>
      </c>
      <c r="P941" t="s">
        <v>8278</v>
      </c>
      <c r="Q941" s="5">
        <f t="shared" si="28"/>
        <v>1.4545454545454546</v>
      </c>
      <c r="R941" s="6">
        <f t="shared" si="29"/>
        <v>20</v>
      </c>
      <c r="S941" t="s">
        <v>8325</v>
      </c>
      <c r="T941" t="s">
        <v>8328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3">
        <v>42226.800069444442</v>
      </c>
      <c r="L942" s="14">
        <v>42181.800069444442</v>
      </c>
      <c r="M942" t="b">
        <v>0</v>
      </c>
      <c r="N942">
        <v>14</v>
      </c>
      <c r="O942" t="b">
        <v>0</v>
      </c>
      <c r="P942" t="s">
        <v>8273</v>
      </c>
      <c r="Q942" s="5">
        <f t="shared" si="28"/>
        <v>17.155555555555555</v>
      </c>
      <c r="R942" s="6">
        <f t="shared" si="29"/>
        <v>110.28571428571429</v>
      </c>
      <c r="S942" t="s">
        <v>8319</v>
      </c>
      <c r="T942" t="s">
        <v>8321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3">
        <v>42775.888252314813</v>
      </c>
      <c r="L943" s="14">
        <v>42745.888252314813</v>
      </c>
      <c r="M943" t="b">
        <v>0</v>
      </c>
      <c r="N943">
        <v>31</v>
      </c>
      <c r="O943" t="b">
        <v>0</v>
      </c>
      <c r="P943" t="s">
        <v>8273</v>
      </c>
      <c r="Q943" s="5">
        <f t="shared" si="28"/>
        <v>2.3220000000000001</v>
      </c>
      <c r="R943" s="6">
        <f t="shared" si="29"/>
        <v>37.451612903225808</v>
      </c>
      <c r="S943" t="s">
        <v>8319</v>
      </c>
      <c r="T943" t="s">
        <v>8321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3">
        <v>42418.634953703702</v>
      </c>
      <c r="L944" s="14">
        <v>42382.634953703702</v>
      </c>
      <c r="M944" t="b">
        <v>0</v>
      </c>
      <c r="N944">
        <v>16</v>
      </c>
      <c r="O944" t="b">
        <v>0</v>
      </c>
      <c r="P944" t="s">
        <v>8273</v>
      </c>
      <c r="Q944" s="5">
        <f t="shared" si="28"/>
        <v>8.9066666666666663</v>
      </c>
      <c r="R944" s="6">
        <f t="shared" si="29"/>
        <v>41.75</v>
      </c>
      <c r="S944" t="s">
        <v>8319</v>
      </c>
      <c r="T944" t="s">
        <v>8321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3">
        <v>42703.501215277771</v>
      </c>
      <c r="L945" s="14">
        <v>42673.459548611114</v>
      </c>
      <c r="M945" t="b">
        <v>0</v>
      </c>
      <c r="N945">
        <v>12</v>
      </c>
      <c r="O945" t="b">
        <v>0</v>
      </c>
      <c r="P945" t="s">
        <v>8273</v>
      </c>
      <c r="Q945" s="5">
        <f t="shared" si="28"/>
        <v>9.6333333333333346</v>
      </c>
      <c r="R945" s="6">
        <f t="shared" si="29"/>
        <v>24.083333333333332</v>
      </c>
      <c r="S945" t="s">
        <v>8319</v>
      </c>
      <c r="T945" t="s">
        <v>8321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3">
        <v>42478.374999999993</v>
      </c>
      <c r="L946" s="14">
        <v>42444.375578703701</v>
      </c>
      <c r="M946" t="b">
        <v>0</v>
      </c>
      <c r="N946">
        <v>96</v>
      </c>
      <c r="O946" t="b">
        <v>0</v>
      </c>
      <c r="P946" t="s">
        <v>8273</v>
      </c>
      <c r="Q946" s="5">
        <f t="shared" si="28"/>
        <v>13.325999999999999</v>
      </c>
      <c r="R946" s="6">
        <f t="shared" si="29"/>
        <v>69.40625</v>
      </c>
      <c r="S946" t="s">
        <v>8319</v>
      </c>
      <c r="T946" t="s">
        <v>8321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3">
        <v>42784.790972222218</v>
      </c>
      <c r="L947" s="14">
        <v>42732.66465277777</v>
      </c>
      <c r="M947" t="b">
        <v>0</v>
      </c>
      <c r="N947">
        <v>16</v>
      </c>
      <c r="O947" t="b">
        <v>0</v>
      </c>
      <c r="P947" t="s">
        <v>8273</v>
      </c>
      <c r="Q947" s="5">
        <f t="shared" si="28"/>
        <v>2.484</v>
      </c>
      <c r="R947" s="6">
        <f t="shared" si="29"/>
        <v>155.25</v>
      </c>
      <c r="S947" t="s">
        <v>8319</v>
      </c>
      <c r="T947" t="s">
        <v>8321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3">
        <v>42622.542222222219</v>
      </c>
      <c r="L948" s="14">
        <v>42592.542222222219</v>
      </c>
      <c r="M948" t="b">
        <v>0</v>
      </c>
      <c r="N948">
        <v>5</v>
      </c>
      <c r="O948" t="b">
        <v>0</v>
      </c>
      <c r="P948" t="s">
        <v>8273</v>
      </c>
      <c r="Q948" s="5">
        <f t="shared" si="28"/>
        <v>1.9066666666666665</v>
      </c>
      <c r="R948" s="6">
        <f t="shared" si="29"/>
        <v>57.2</v>
      </c>
      <c r="S948" t="s">
        <v>8319</v>
      </c>
      <c r="T948" t="s">
        <v>8321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3">
        <v>42551.57298611111</v>
      </c>
      <c r="L949" s="14">
        <v>42491.57298611111</v>
      </c>
      <c r="M949" t="b">
        <v>0</v>
      </c>
      <c r="N949">
        <v>0</v>
      </c>
      <c r="O949" t="b">
        <v>0</v>
      </c>
      <c r="P949" t="s">
        <v>8273</v>
      </c>
      <c r="Q949" s="5">
        <f t="shared" si="28"/>
        <v>0</v>
      </c>
      <c r="R949" s="6" t="e">
        <f t="shared" si="29"/>
        <v>#DIV/0!</v>
      </c>
      <c r="S949" t="s">
        <v>8319</v>
      </c>
      <c r="T949" t="s">
        <v>8321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3">
        <v>42441.619953703703</v>
      </c>
      <c r="L950" s="14">
        <v>42411.619953703703</v>
      </c>
      <c r="M950" t="b">
        <v>0</v>
      </c>
      <c r="N950">
        <v>8</v>
      </c>
      <c r="O950" t="b">
        <v>0</v>
      </c>
      <c r="P950" t="s">
        <v>8273</v>
      </c>
      <c r="Q950" s="5">
        <f t="shared" si="28"/>
        <v>12</v>
      </c>
      <c r="R950" s="6">
        <f t="shared" si="29"/>
        <v>60</v>
      </c>
      <c r="S950" t="s">
        <v>8319</v>
      </c>
      <c r="T950" t="s">
        <v>8321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3">
        <v>42420.835370370369</v>
      </c>
      <c r="L951" s="14">
        <v>42360.835370370369</v>
      </c>
      <c r="M951" t="b">
        <v>0</v>
      </c>
      <c r="N951">
        <v>7</v>
      </c>
      <c r="O951" t="b">
        <v>0</v>
      </c>
      <c r="P951" t="s">
        <v>8273</v>
      </c>
      <c r="Q951" s="5">
        <f t="shared" si="28"/>
        <v>1.365</v>
      </c>
      <c r="R951" s="6">
        <f t="shared" si="29"/>
        <v>39</v>
      </c>
      <c r="S951" t="s">
        <v>8319</v>
      </c>
      <c r="T951" t="s">
        <v>8321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3">
        <v>42386.54237268518</v>
      </c>
      <c r="L952" s="14">
        <v>42356.54237268518</v>
      </c>
      <c r="M952" t="b">
        <v>0</v>
      </c>
      <c r="N952">
        <v>24</v>
      </c>
      <c r="O952" t="b">
        <v>0</v>
      </c>
      <c r="P952" t="s">
        <v>8273</v>
      </c>
      <c r="Q952" s="5">
        <f t="shared" si="28"/>
        <v>28.04</v>
      </c>
      <c r="R952" s="6">
        <f t="shared" si="29"/>
        <v>58.416666666666664</v>
      </c>
      <c r="S952" t="s">
        <v>8319</v>
      </c>
      <c r="T952" t="s">
        <v>8321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3">
        <v>42525.445277777777</v>
      </c>
      <c r="L953" s="14">
        <v>42480.445277777777</v>
      </c>
      <c r="M953" t="b">
        <v>0</v>
      </c>
      <c r="N953">
        <v>121</v>
      </c>
      <c r="O953" t="b">
        <v>0</v>
      </c>
      <c r="P953" t="s">
        <v>8273</v>
      </c>
      <c r="Q953" s="5">
        <f t="shared" si="28"/>
        <v>38.39</v>
      </c>
      <c r="R953" s="6">
        <f t="shared" si="29"/>
        <v>158.63636363636363</v>
      </c>
      <c r="S953" t="s">
        <v>8319</v>
      </c>
      <c r="T953" t="s">
        <v>8321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3">
        <v>42692.44689814814</v>
      </c>
      <c r="L954" s="14">
        <v>42662.405231481483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28"/>
        <v>39.942857142857143</v>
      </c>
      <c r="R954" s="6">
        <f t="shared" si="29"/>
        <v>99.857142857142861</v>
      </c>
      <c r="S954" t="s">
        <v>8319</v>
      </c>
      <c r="T954" t="s">
        <v>8321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3">
        <v>42028.956006944441</v>
      </c>
      <c r="L955" s="14">
        <v>41998.956006944441</v>
      </c>
      <c r="M955" t="b">
        <v>0</v>
      </c>
      <c r="N955">
        <v>5</v>
      </c>
      <c r="O955" t="b">
        <v>0</v>
      </c>
      <c r="P955" t="s">
        <v>8273</v>
      </c>
      <c r="Q955" s="5">
        <f t="shared" si="28"/>
        <v>0.84</v>
      </c>
      <c r="R955" s="6">
        <f t="shared" si="29"/>
        <v>25.2</v>
      </c>
      <c r="S955" t="s">
        <v>8319</v>
      </c>
      <c r="T955" t="s">
        <v>8321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3">
        <v>42236.625451388885</v>
      </c>
      <c r="L956" s="14">
        <v>42194.625451388885</v>
      </c>
      <c r="M956" t="b">
        <v>0</v>
      </c>
      <c r="N956">
        <v>73</v>
      </c>
      <c r="O956" t="b">
        <v>0</v>
      </c>
      <c r="P956" t="s">
        <v>8273</v>
      </c>
      <c r="Q956" s="5">
        <f t="shared" si="28"/>
        <v>43.406666666666666</v>
      </c>
      <c r="R956" s="6">
        <f t="shared" si="29"/>
        <v>89.191780821917803</v>
      </c>
      <c r="S956" t="s">
        <v>8319</v>
      </c>
      <c r="T956" t="s">
        <v>8321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3">
        <v>42626.086805555555</v>
      </c>
      <c r="L957" s="14">
        <v>42586.086805555555</v>
      </c>
      <c r="M957" t="b">
        <v>0</v>
      </c>
      <c r="N957">
        <v>93</v>
      </c>
      <c r="O957" t="b">
        <v>0</v>
      </c>
      <c r="P957" t="s">
        <v>8273</v>
      </c>
      <c r="Q957" s="5">
        <f t="shared" si="28"/>
        <v>5.6613333333333333</v>
      </c>
      <c r="R957" s="6">
        <f t="shared" si="29"/>
        <v>182.6236559139785</v>
      </c>
      <c r="S957" t="s">
        <v>8319</v>
      </c>
      <c r="T957" t="s">
        <v>8321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3">
        <v>42120.663877314808</v>
      </c>
      <c r="L958" s="14">
        <v>42060.705543981479</v>
      </c>
      <c r="M958" t="b">
        <v>0</v>
      </c>
      <c r="N958">
        <v>17</v>
      </c>
      <c r="O958" t="b">
        <v>0</v>
      </c>
      <c r="P958" t="s">
        <v>8273</v>
      </c>
      <c r="Q958" s="5">
        <f t="shared" si="28"/>
        <v>1.722</v>
      </c>
      <c r="R958" s="6">
        <f t="shared" si="29"/>
        <v>50.647058823529413</v>
      </c>
      <c r="S958" t="s">
        <v>8319</v>
      </c>
      <c r="T958" t="s">
        <v>8321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3">
        <v>42691.385798611103</v>
      </c>
      <c r="L959" s="14">
        <v>42660.344131944446</v>
      </c>
      <c r="M959" t="b">
        <v>0</v>
      </c>
      <c r="N959">
        <v>7</v>
      </c>
      <c r="O959" t="b">
        <v>0</v>
      </c>
      <c r="P959" t="s">
        <v>8273</v>
      </c>
      <c r="Q959" s="5">
        <f t="shared" si="28"/>
        <v>1.9416666666666664</v>
      </c>
      <c r="R959" s="6">
        <f t="shared" si="29"/>
        <v>33.285714285714285</v>
      </c>
      <c r="S959" t="s">
        <v>8319</v>
      </c>
      <c r="T959" t="s">
        <v>8321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3">
        <v>42103.999305555553</v>
      </c>
      <c r="L960" s="14">
        <v>42082.594479166662</v>
      </c>
      <c r="M960" t="b">
        <v>0</v>
      </c>
      <c r="N960">
        <v>17</v>
      </c>
      <c r="O960" t="b">
        <v>0</v>
      </c>
      <c r="P960" t="s">
        <v>8273</v>
      </c>
      <c r="Q960" s="5">
        <f t="shared" si="28"/>
        <v>11.328275684711327</v>
      </c>
      <c r="R960" s="6">
        <f t="shared" si="29"/>
        <v>51.823529411764703</v>
      </c>
      <c r="S960" t="s">
        <v>8319</v>
      </c>
      <c r="T960" t="s">
        <v>8321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3">
        <v>42022.96603009259</v>
      </c>
      <c r="L961" s="14">
        <v>41992.96603009259</v>
      </c>
      <c r="M961" t="b">
        <v>0</v>
      </c>
      <c r="N961">
        <v>171</v>
      </c>
      <c r="O961" t="b">
        <v>0</v>
      </c>
      <c r="P961" t="s">
        <v>8273</v>
      </c>
      <c r="Q961" s="5">
        <f t="shared" si="28"/>
        <v>38.86</v>
      </c>
      <c r="R961" s="6">
        <f t="shared" si="29"/>
        <v>113.62573099415205</v>
      </c>
      <c r="S961" t="s">
        <v>8319</v>
      </c>
      <c r="T961" t="s">
        <v>8321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3">
        <v>42808.376793981479</v>
      </c>
      <c r="L962" s="14">
        <v>42766.41846064815</v>
      </c>
      <c r="M962" t="b">
        <v>0</v>
      </c>
      <c r="N962">
        <v>188</v>
      </c>
      <c r="O962" t="b">
        <v>0</v>
      </c>
      <c r="P962" t="s">
        <v>8273</v>
      </c>
      <c r="Q962" s="5">
        <f t="shared" si="28"/>
        <v>46.100628930817614</v>
      </c>
      <c r="R962" s="6">
        <f t="shared" si="29"/>
        <v>136.46276595744681</v>
      </c>
      <c r="S962" t="s">
        <v>8319</v>
      </c>
      <c r="T962" t="s">
        <v>8321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3">
        <v>42786.583333333336</v>
      </c>
      <c r="L963" s="14">
        <v>42740.485358796293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30">(E963/D963)*100</f>
        <v>42.188421052631583</v>
      </c>
      <c r="R963" s="6">
        <f t="shared" ref="R963:R1026" si="31">E963/N963</f>
        <v>364.35454545454547</v>
      </c>
      <c r="S963" t="s">
        <v>8319</v>
      </c>
      <c r="T963" t="s">
        <v>8321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3">
        <v>42411.504085648143</v>
      </c>
      <c r="L964" s="14">
        <v>42373.504085648143</v>
      </c>
      <c r="M964" t="b">
        <v>0</v>
      </c>
      <c r="N964">
        <v>37</v>
      </c>
      <c r="O964" t="b">
        <v>0</v>
      </c>
      <c r="P964" t="s">
        <v>8273</v>
      </c>
      <c r="Q964" s="5">
        <f t="shared" si="30"/>
        <v>28.48</v>
      </c>
      <c r="R964" s="6">
        <f t="shared" si="31"/>
        <v>19.243243243243242</v>
      </c>
      <c r="S964" t="s">
        <v>8319</v>
      </c>
      <c r="T964" t="s">
        <v>8321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3">
        <v>42660.427303240744</v>
      </c>
      <c r="L965" s="14">
        <v>42625.427303240744</v>
      </c>
      <c r="M965" t="b">
        <v>0</v>
      </c>
      <c r="N965">
        <v>9</v>
      </c>
      <c r="O965" t="b">
        <v>0</v>
      </c>
      <c r="P965" t="s">
        <v>8273</v>
      </c>
      <c r="Q965" s="5">
        <f t="shared" si="30"/>
        <v>1.077142857142857</v>
      </c>
      <c r="R965" s="6">
        <f t="shared" si="31"/>
        <v>41.888888888888886</v>
      </c>
      <c r="S965" t="s">
        <v>8319</v>
      </c>
      <c r="T965" t="s">
        <v>8321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3">
        <v>42248.420358796291</v>
      </c>
      <c r="L966" s="14">
        <v>42208.420358796291</v>
      </c>
      <c r="M966" t="b">
        <v>0</v>
      </c>
      <c r="N966">
        <v>29</v>
      </c>
      <c r="O966" t="b">
        <v>0</v>
      </c>
      <c r="P966" t="s">
        <v>8273</v>
      </c>
      <c r="Q966" s="5">
        <f t="shared" si="30"/>
        <v>0.79909090909090907</v>
      </c>
      <c r="R966" s="6">
        <f t="shared" si="31"/>
        <v>30.310344827586206</v>
      </c>
      <c r="S966" t="s">
        <v>8319</v>
      </c>
      <c r="T966" t="s">
        <v>8321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3">
        <v>42668.957638888889</v>
      </c>
      <c r="L967" s="14">
        <v>42636.808402777773</v>
      </c>
      <c r="M967" t="b">
        <v>0</v>
      </c>
      <c r="N967">
        <v>6</v>
      </c>
      <c r="O967" t="b">
        <v>0</v>
      </c>
      <c r="P967" t="s">
        <v>8273</v>
      </c>
      <c r="Q967" s="5">
        <f t="shared" si="30"/>
        <v>1.1919999999999999</v>
      </c>
      <c r="R967" s="6">
        <f t="shared" si="31"/>
        <v>49.666666666666664</v>
      </c>
      <c r="S967" t="s">
        <v>8319</v>
      </c>
      <c r="T967" t="s">
        <v>8321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3">
        <v>42649.427453703705</v>
      </c>
      <c r="L968" s="14">
        <v>42619.427453703705</v>
      </c>
      <c r="M968" t="b">
        <v>0</v>
      </c>
      <c r="N968">
        <v>30</v>
      </c>
      <c r="O968" t="b">
        <v>0</v>
      </c>
      <c r="P968" t="s">
        <v>8273</v>
      </c>
      <c r="Q968" s="5">
        <f t="shared" si="30"/>
        <v>14.799999999999999</v>
      </c>
      <c r="R968" s="6">
        <f t="shared" si="31"/>
        <v>59.2</v>
      </c>
      <c r="S968" t="s">
        <v>8319</v>
      </c>
      <c r="T968" t="s">
        <v>8321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3">
        <v>42482.004328703704</v>
      </c>
      <c r="L969" s="14">
        <v>42422.045995370368</v>
      </c>
      <c r="M969" t="b">
        <v>0</v>
      </c>
      <c r="N969">
        <v>81</v>
      </c>
      <c r="O969" t="b">
        <v>0</v>
      </c>
      <c r="P969" t="s">
        <v>8273</v>
      </c>
      <c r="Q969" s="5">
        <f t="shared" si="30"/>
        <v>17.810000000000002</v>
      </c>
      <c r="R969" s="6">
        <f t="shared" si="31"/>
        <v>43.97530864197531</v>
      </c>
      <c r="S969" t="s">
        <v>8319</v>
      </c>
      <c r="T969" t="s">
        <v>8321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3">
        <v>41866.639282407406</v>
      </c>
      <c r="L970" s="14">
        <v>41836.639282407406</v>
      </c>
      <c r="M970" t="b">
        <v>0</v>
      </c>
      <c r="N970">
        <v>4</v>
      </c>
      <c r="O970" t="b">
        <v>0</v>
      </c>
      <c r="P970" t="s">
        <v>8273</v>
      </c>
      <c r="Q970" s="5">
        <f t="shared" si="30"/>
        <v>1.325</v>
      </c>
      <c r="R970" s="6">
        <f t="shared" si="31"/>
        <v>26.5</v>
      </c>
      <c r="S970" t="s">
        <v>8319</v>
      </c>
      <c r="T970" t="s">
        <v>8321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3">
        <v>42775.094988425924</v>
      </c>
      <c r="L971" s="14">
        <v>42742.094988425924</v>
      </c>
      <c r="M971" t="b">
        <v>0</v>
      </c>
      <c r="N971">
        <v>11</v>
      </c>
      <c r="O971" t="b">
        <v>0</v>
      </c>
      <c r="P971" t="s">
        <v>8273</v>
      </c>
      <c r="Q971" s="5">
        <f t="shared" si="30"/>
        <v>46.666666666666664</v>
      </c>
      <c r="R971" s="6">
        <f t="shared" si="31"/>
        <v>1272.7272727272727</v>
      </c>
      <c r="S971" t="s">
        <v>8319</v>
      </c>
      <c r="T971" t="s">
        <v>8321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3">
        <v>42757.999305555553</v>
      </c>
      <c r="L972" s="14">
        <v>42721.012187499997</v>
      </c>
      <c r="M972" t="b">
        <v>0</v>
      </c>
      <c r="N972">
        <v>14</v>
      </c>
      <c r="O972" t="b">
        <v>0</v>
      </c>
      <c r="P972" t="s">
        <v>8273</v>
      </c>
      <c r="Q972" s="5">
        <f t="shared" si="30"/>
        <v>45.92</v>
      </c>
      <c r="R972" s="6">
        <f t="shared" si="31"/>
        <v>164</v>
      </c>
      <c r="S972" t="s">
        <v>8319</v>
      </c>
      <c r="T972" t="s">
        <v>8321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3">
        <v>42156.500694444439</v>
      </c>
      <c r="L973" s="14">
        <v>42111.500694444439</v>
      </c>
      <c r="M973" t="b">
        <v>0</v>
      </c>
      <c r="N973">
        <v>5</v>
      </c>
      <c r="O973" t="b">
        <v>0</v>
      </c>
      <c r="P973" t="s">
        <v>8273</v>
      </c>
      <c r="Q973" s="5">
        <f t="shared" si="30"/>
        <v>0.22599999999999998</v>
      </c>
      <c r="R973" s="6">
        <f t="shared" si="31"/>
        <v>45.2</v>
      </c>
      <c r="S973" t="s">
        <v>8319</v>
      </c>
      <c r="T973" t="s">
        <v>8321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3">
        <v>41886.082638888889</v>
      </c>
      <c r="L974" s="14">
        <v>41856.657384259255</v>
      </c>
      <c r="M974" t="b">
        <v>0</v>
      </c>
      <c r="N974">
        <v>45</v>
      </c>
      <c r="O974" t="b">
        <v>0</v>
      </c>
      <c r="P974" t="s">
        <v>8273</v>
      </c>
      <c r="Q974" s="5">
        <f t="shared" si="30"/>
        <v>34.625</v>
      </c>
      <c r="R974" s="6">
        <f t="shared" si="31"/>
        <v>153.88888888888889</v>
      </c>
      <c r="S974" t="s">
        <v>8319</v>
      </c>
      <c r="T974" t="s">
        <v>8321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3">
        <v>42316.848298611112</v>
      </c>
      <c r="L975" s="14">
        <v>42256.806631944441</v>
      </c>
      <c r="M975" t="b">
        <v>0</v>
      </c>
      <c r="N975">
        <v>8</v>
      </c>
      <c r="O975" t="b">
        <v>0</v>
      </c>
      <c r="P975" t="s">
        <v>8273</v>
      </c>
      <c r="Q975" s="5">
        <f t="shared" si="30"/>
        <v>2.0549999999999997</v>
      </c>
      <c r="R975" s="6">
        <f t="shared" si="31"/>
        <v>51.375</v>
      </c>
      <c r="S975" t="s">
        <v>8319</v>
      </c>
      <c r="T975" t="s">
        <v>8321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3">
        <v>42454.499490740738</v>
      </c>
      <c r="L976" s="14">
        <v>42424.541157407402</v>
      </c>
      <c r="M976" t="b">
        <v>0</v>
      </c>
      <c r="N976">
        <v>3</v>
      </c>
      <c r="O976" t="b">
        <v>0</v>
      </c>
      <c r="P976" t="s">
        <v>8273</v>
      </c>
      <c r="Q976" s="5">
        <f t="shared" si="30"/>
        <v>0.55999999999999994</v>
      </c>
      <c r="R976" s="6">
        <f t="shared" si="31"/>
        <v>93.333333333333329</v>
      </c>
      <c r="S976" t="s">
        <v>8319</v>
      </c>
      <c r="T976" t="s">
        <v>8321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3">
        <v>42549.488252314812</v>
      </c>
      <c r="L977" s="14">
        <v>42489.488252314812</v>
      </c>
      <c r="M977" t="b">
        <v>0</v>
      </c>
      <c r="N977">
        <v>24</v>
      </c>
      <c r="O977" t="b">
        <v>0</v>
      </c>
      <c r="P977" t="s">
        <v>8273</v>
      </c>
      <c r="Q977" s="5">
        <f t="shared" si="30"/>
        <v>2.6069999999999998</v>
      </c>
      <c r="R977" s="6">
        <f t="shared" si="31"/>
        <v>108.625</v>
      </c>
      <c r="S977" t="s">
        <v>8319</v>
      </c>
      <c r="T977" t="s">
        <v>8321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3">
        <v>42229.850659722222</v>
      </c>
      <c r="L978" s="14">
        <v>42184.850659722222</v>
      </c>
      <c r="M978" t="b">
        <v>0</v>
      </c>
      <c r="N978">
        <v>18</v>
      </c>
      <c r="O978" t="b">
        <v>0</v>
      </c>
      <c r="P978" t="s">
        <v>8273</v>
      </c>
      <c r="Q978" s="5">
        <f t="shared" si="30"/>
        <v>1.9259999999999999</v>
      </c>
      <c r="R978" s="6">
        <f t="shared" si="31"/>
        <v>160.5</v>
      </c>
      <c r="S978" t="s">
        <v>8319</v>
      </c>
      <c r="T978" t="s">
        <v>8321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3">
        <v>42421.733761574076</v>
      </c>
      <c r="L979" s="14">
        <v>42391.733761574076</v>
      </c>
      <c r="M979" t="b">
        <v>0</v>
      </c>
      <c r="N979">
        <v>12</v>
      </c>
      <c r="O979" t="b">
        <v>0</v>
      </c>
      <c r="P979" t="s">
        <v>8273</v>
      </c>
      <c r="Q979" s="5">
        <f t="shared" si="30"/>
        <v>33.666666666666664</v>
      </c>
      <c r="R979" s="6">
        <f t="shared" si="31"/>
        <v>75.75</v>
      </c>
      <c r="S979" t="s">
        <v>8319</v>
      </c>
      <c r="T979" t="s">
        <v>8321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3">
        <v>42425.100706018515</v>
      </c>
      <c r="L980" s="14">
        <v>42395.100706018515</v>
      </c>
      <c r="M980" t="b">
        <v>0</v>
      </c>
      <c r="N980">
        <v>123</v>
      </c>
      <c r="O980" t="b">
        <v>0</v>
      </c>
      <c r="P980" t="s">
        <v>8273</v>
      </c>
      <c r="Q980" s="5">
        <f t="shared" si="30"/>
        <v>56.263267182990241</v>
      </c>
      <c r="R980" s="6">
        <f t="shared" si="31"/>
        <v>790.83739837398377</v>
      </c>
      <c r="S980" t="s">
        <v>8319</v>
      </c>
      <c r="T980" t="s">
        <v>8321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3">
        <v>42541.582638888889</v>
      </c>
      <c r="L981" s="14">
        <v>42506.208657407406</v>
      </c>
      <c r="M981" t="b">
        <v>0</v>
      </c>
      <c r="N981">
        <v>96</v>
      </c>
      <c r="O981" t="b">
        <v>0</v>
      </c>
      <c r="P981" t="s">
        <v>8273</v>
      </c>
      <c r="Q981" s="5">
        <f t="shared" si="30"/>
        <v>82.817599999999999</v>
      </c>
      <c r="R981" s="6">
        <f t="shared" si="31"/>
        <v>301.93916666666667</v>
      </c>
      <c r="S981" t="s">
        <v>8319</v>
      </c>
      <c r="T981" t="s">
        <v>8321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3">
        <v>41973.737523148149</v>
      </c>
      <c r="L982" s="14">
        <v>41928.695856481478</v>
      </c>
      <c r="M982" t="b">
        <v>0</v>
      </c>
      <c r="N982">
        <v>31</v>
      </c>
      <c r="O982" t="b">
        <v>0</v>
      </c>
      <c r="P982" t="s">
        <v>8273</v>
      </c>
      <c r="Q982" s="5">
        <f t="shared" si="30"/>
        <v>14.860000000000001</v>
      </c>
      <c r="R982" s="6">
        <f t="shared" si="31"/>
        <v>47.935483870967744</v>
      </c>
      <c r="S982" t="s">
        <v>8319</v>
      </c>
      <c r="T982" t="s">
        <v>8321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3">
        <v>41860.738680555551</v>
      </c>
      <c r="L983" s="14">
        <v>41830.738680555551</v>
      </c>
      <c r="M983" t="b">
        <v>0</v>
      </c>
      <c r="N983">
        <v>4</v>
      </c>
      <c r="O983" t="b">
        <v>0</v>
      </c>
      <c r="P983" t="s">
        <v>8273</v>
      </c>
      <c r="Q983" s="5">
        <f t="shared" si="30"/>
        <v>1.2375123751237513E-2</v>
      </c>
      <c r="R983" s="6">
        <f t="shared" si="31"/>
        <v>2.75</v>
      </c>
      <c r="S983" t="s">
        <v>8319</v>
      </c>
      <c r="T983" t="s">
        <v>8321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3">
        <v>42645.544976851852</v>
      </c>
      <c r="L984" s="14">
        <v>42615.544976851852</v>
      </c>
      <c r="M984" t="b">
        <v>0</v>
      </c>
      <c r="N984">
        <v>3</v>
      </c>
      <c r="O984" t="b">
        <v>0</v>
      </c>
      <c r="P984" t="s">
        <v>8273</v>
      </c>
      <c r="Q984" s="5">
        <f t="shared" si="30"/>
        <v>1.7142857142857144E-2</v>
      </c>
      <c r="R984" s="6">
        <f t="shared" si="31"/>
        <v>1</v>
      </c>
      <c r="S984" t="s">
        <v>8319</v>
      </c>
      <c r="T984" t="s">
        <v>8321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3">
        <v>42605.662499999999</v>
      </c>
      <c r="L985" s="14">
        <v>42574.459317129622</v>
      </c>
      <c r="M985" t="b">
        <v>0</v>
      </c>
      <c r="N985">
        <v>179</v>
      </c>
      <c r="O985" t="b">
        <v>0</v>
      </c>
      <c r="P985" t="s">
        <v>8273</v>
      </c>
      <c r="Q985" s="5">
        <f t="shared" si="30"/>
        <v>29.506136117214709</v>
      </c>
      <c r="R985" s="6">
        <f t="shared" si="31"/>
        <v>171.79329608938548</v>
      </c>
      <c r="S985" t="s">
        <v>8319</v>
      </c>
      <c r="T985" t="s">
        <v>8321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3">
        <v>42090.86583333333</v>
      </c>
      <c r="L986" s="14">
        <v>42060.907499999994</v>
      </c>
      <c r="M986" t="b">
        <v>0</v>
      </c>
      <c r="N986">
        <v>3</v>
      </c>
      <c r="O986" t="b">
        <v>0</v>
      </c>
      <c r="P986" t="s">
        <v>8273</v>
      </c>
      <c r="Q986" s="5">
        <f t="shared" si="30"/>
        <v>1.06</v>
      </c>
      <c r="R986" s="6">
        <f t="shared" si="31"/>
        <v>35.333333333333336</v>
      </c>
      <c r="S986" t="s">
        <v>8319</v>
      </c>
      <c r="T986" t="s">
        <v>8321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3">
        <v>42369.749999999993</v>
      </c>
      <c r="L987" s="14">
        <v>42339.759375000001</v>
      </c>
      <c r="M987" t="b">
        <v>0</v>
      </c>
      <c r="N987">
        <v>23</v>
      </c>
      <c r="O987" t="b">
        <v>0</v>
      </c>
      <c r="P987" t="s">
        <v>8273</v>
      </c>
      <c r="Q987" s="5">
        <f t="shared" si="30"/>
        <v>6.293333333333333</v>
      </c>
      <c r="R987" s="6">
        <f t="shared" si="31"/>
        <v>82.086956521739125</v>
      </c>
      <c r="S987" t="s">
        <v>8319</v>
      </c>
      <c r="T987" t="s">
        <v>8321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3">
        <v>42378.791666666664</v>
      </c>
      <c r="L988" s="14">
        <v>42324.559027777774</v>
      </c>
      <c r="M988" t="b">
        <v>0</v>
      </c>
      <c r="N988">
        <v>23</v>
      </c>
      <c r="O988" t="b">
        <v>0</v>
      </c>
      <c r="P988" t="s">
        <v>8273</v>
      </c>
      <c r="Q988" s="5">
        <f t="shared" si="30"/>
        <v>12.75</v>
      </c>
      <c r="R988" s="6">
        <f t="shared" si="31"/>
        <v>110.8695652173913</v>
      </c>
      <c r="S988" t="s">
        <v>8319</v>
      </c>
      <c r="T988" t="s">
        <v>8321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3">
        <v>41813.086226851847</v>
      </c>
      <c r="L989" s="14">
        <v>41773.086226851847</v>
      </c>
      <c r="M989" t="b">
        <v>0</v>
      </c>
      <c r="N989">
        <v>41</v>
      </c>
      <c r="O989" t="b">
        <v>0</v>
      </c>
      <c r="P989" t="s">
        <v>8273</v>
      </c>
      <c r="Q989" s="5">
        <f t="shared" si="30"/>
        <v>13.22</v>
      </c>
      <c r="R989" s="6">
        <f t="shared" si="31"/>
        <v>161.21951219512195</v>
      </c>
      <c r="S989" t="s">
        <v>8319</v>
      </c>
      <c r="T989" t="s">
        <v>8321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3">
        <v>42644.148437499993</v>
      </c>
      <c r="L990" s="14">
        <v>42614.148437499993</v>
      </c>
      <c r="M990" t="b">
        <v>0</v>
      </c>
      <c r="N990">
        <v>0</v>
      </c>
      <c r="O990" t="b">
        <v>0</v>
      </c>
      <c r="P990" t="s">
        <v>8273</v>
      </c>
      <c r="Q990" s="5">
        <f t="shared" si="30"/>
        <v>0</v>
      </c>
      <c r="R990" s="6" t="e">
        <f t="shared" si="31"/>
        <v>#DIV/0!</v>
      </c>
      <c r="S990" t="s">
        <v>8319</v>
      </c>
      <c r="T990" t="s">
        <v>8321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3">
        <v>42641.725636574069</v>
      </c>
      <c r="L991" s="14">
        <v>42611.725636574069</v>
      </c>
      <c r="M991" t="b">
        <v>0</v>
      </c>
      <c r="N991">
        <v>32</v>
      </c>
      <c r="O991" t="b">
        <v>0</v>
      </c>
      <c r="P991" t="s">
        <v>8273</v>
      </c>
      <c r="Q991" s="5">
        <f t="shared" si="30"/>
        <v>16.77</v>
      </c>
      <c r="R991" s="6">
        <f t="shared" si="31"/>
        <v>52.40625</v>
      </c>
      <c r="S991" t="s">
        <v>8319</v>
      </c>
      <c r="T991" t="s">
        <v>8321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3">
        <v>41885.575972222221</v>
      </c>
      <c r="L992" s="14">
        <v>41855.575972222221</v>
      </c>
      <c r="M992" t="b">
        <v>0</v>
      </c>
      <c r="N992">
        <v>2</v>
      </c>
      <c r="O992" t="b">
        <v>0</v>
      </c>
      <c r="P992" t="s">
        <v>8273</v>
      </c>
      <c r="Q992" s="5">
        <f t="shared" si="30"/>
        <v>0.104</v>
      </c>
      <c r="R992" s="6">
        <f t="shared" si="31"/>
        <v>13</v>
      </c>
      <c r="S992" t="s">
        <v>8319</v>
      </c>
      <c r="T992" t="s">
        <v>8321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3">
        <v>42563.57708333333</v>
      </c>
      <c r="L993" s="14">
        <v>42538.548472222225</v>
      </c>
      <c r="M993" t="b">
        <v>0</v>
      </c>
      <c r="N993">
        <v>7</v>
      </c>
      <c r="O993" t="b">
        <v>0</v>
      </c>
      <c r="P993" t="s">
        <v>8273</v>
      </c>
      <c r="Q993" s="5">
        <f t="shared" si="30"/>
        <v>4.24</v>
      </c>
      <c r="R993" s="6">
        <f t="shared" si="31"/>
        <v>30.285714285714285</v>
      </c>
      <c r="S993" t="s">
        <v>8319</v>
      </c>
      <c r="T993" t="s">
        <v>8321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3">
        <v>42497.674988425926</v>
      </c>
      <c r="L994" s="14">
        <v>42437.71665509259</v>
      </c>
      <c r="M994" t="b">
        <v>0</v>
      </c>
      <c r="N994">
        <v>4</v>
      </c>
      <c r="O994" t="b">
        <v>0</v>
      </c>
      <c r="P994" t="s">
        <v>8273</v>
      </c>
      <c r="Q994" s="5">
        <f t="shared" si="30"/>
        <v>0.46699999999999997</v>
      </c>
      <c r="R994" s="6">
        <f t="shared" si="31"/>
        <v>116.75</v>
      </c>
      <c r="S994" t="s">
        <v>8319</v>
      </c>
      <c r="T994" t="s">
        <v>8321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3">
        <v>42685.999999999993</v>
      </c>
      <c r="L995" s="14">
        <v>42652.756574074076</v>
      </c>
      <c r="M995" t="b">
        <v>0</v>
      </c>
      <c r="N995">
        <v>196</v>
      </c>
      <c r="O995" t="b">
        <v>0</v>
      </c>
      <c r="P995" t="s">
        <v>8273</v>
      </c>
      <c r="Q995" s="5">
        <f t="shared" si="30"/>
        <v>25.087142857142858</v>
      </c>
      <c r="R995" s="6">
        <f t="shared" si="31"/>
        <v>89.59693877551021</v>
      </c>
      <c r="S995" t="s">
        <v>8319</v>
      </c>
      <c r="T995" t="s">
        <v>8321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3">
        <v>41973.749305555553</v>
      </c>
      <c r="L996" s="14">
        <v>41921.054745370369</v>
      </c>
      <c r="M996" t="b">
        <v>0</v>
      </c>
      <c r="N996">
        <v>11</v>
      </c>
      <c r="O996" t="b">
        <v>0</v>
      </c>
      <c r="P996" t="s">
        <v>8273</v>
      </c>
      <c r="Q996" s="5">
        <f t="shared" si="30"/>
        <v>2.3345000000000002</v>
      </c>
      <c r="R996" s="6">
        <f t="shared" si="31"/>
        <v>424.45454545454544</v>
      </c>
      <c r="S996" t="s">
        <v>8319</v>
      </c>
      <c r="T996" t="s">
        <v>8321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3">
        <v>41972.458333333336</v>
      </c>
      <c r="L997" s="14">
        <v>41947.732407407406</v>
      </c>
      <c r="M997" t="b">
        <v>0</v>
      </c>
      <c r="N997">
        <v>9</v>
      </c>
      <c r="O997" t="b">
        <v>0</v>
      </c>
      <c r="P997" t="s">
        <v>8273</v>
      </c>
      <c r="Q997" s="5">
        <f t="shared" si="30"/>
        <v>7.26</v>
      </c>
      <c r="R997" s="6">
        <f t="shared" si="31"/>
        <v>80.666666666666671</v>
      </c>
      <c r="S997" t="s">
        <v>8319</v>
      </c>
      <c r="T997" t="s">
        <v>8321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3">
        <v>41847.435416666667</v>
      </c>
      <c r="L998" s="14">
        <v>41817.658101851848</v>
      </c>
      <c r="M998" t="b">
        <v>0</v>
      </c>
      <c r="N998">
        <v>5</v>
      </c>
      <c r="O998" t="b">
        <v>0</v>
      </c>
      <c r="P998" t="s">
        <v>8273</v>
      </c>
      <c r="Q998" s="5">
        <f t="shared" si="30"/>
        <v>1.625</v>
      </c>
      <c r="R998" s="6">
        <f t="shared" si="31"/>
        <v>13</v>
      </c>
      <c r="S998" t="s">
        <v>8319</v>
      </c>
      <c r="T998" t="s">
        <v>8321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3">
        <v>41970.936307870368</v>
      </c>
      <c r="L999" s="14">
        <v>41940.894641203704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30"/>
        <v>1.3</v>
      </c>
      <c r="R999" s="6">
        <f t="shared" si="31"/>
        <v>8.125</v>
      </c>
      <c r="S999" t="s">
        <v>8319</v>
      </c>
      <c r="T999" t="s">
        <v>8321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3">
        <v>42327.002326388887</v>
      </c>
      <c r="L1000" s="14"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30"/>
        <v>58.558333333333337</v>
      </c>
      <c r="R1000" s="6">
        <f t="shared" si="31"/>
        <v>153.42794759825327</v>
      </c>
      <c r="S1000" t="s">
        <v>8319</v>
      </c>
      <c r="T1000" t="s">
        <v>8321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3">
        <v>41956.126388888886</v>
      </c>
      <c r="L1001" s="14"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30"/>
        <v>7.7886666666666677</v>
      </c>
      <c r="R1001" s="6">
        <f t="shared" si="31"/>
        <v>292.07499999999999</v>
      </c>
      <c r="S1001" t="s">
        <v>8319</v>
      </c>
      <c r="T1001" t="s">
        <v>8321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3">
        <v>42808.80972222222</v>
      </c>
      <c r="L1002" s="14">
        <v>42748.851388888885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30"/>
        <v>2.2157147647256061</v>
      </c>
      <c r="R1002" s="6">
        <f t="shared" si="31"/>
        <v>3304</v>
      </c>
      <c r="S1002" t="s">
        <v>8319</v>
      </c>
      <c r="T1002" t="s">
        <v>8321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3">
        <v>42765.511724537035</v>
      </c>
      <c r="L1003" s="14"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30"/>
        <v>104</v>
      </c>
      <c r="R1003" s="6">
        <f t="shared" si="31"/>
        <v>1300</v>
      </c>
      <c r="S1003" t="s">
        <v>8319</v>
      </c>
      <c r="T1003" t="s">
        <v>8321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3">
        <v>42355.040972222218</v>
      </c>
      <c r="L1004" s="14"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30"/>
        <v>29.6029602960296</v>
      </c>
      <c r="R1004" s="6">
        <f t="shared" si="31"/>
        <v>134.54545454545453</v>
      </c>
      <c r="S1004" t="s">
        <v>8319</v>
      </c>
      <c r="T1004" t="s">
        <v>8321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3">
        <v>42810.459039351852</v>
      </c>
      <c r="L1005" s="14"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30"/>
        <v>16.055</v>
      </c>
      <c r="R1005" s="6">
        <f t="shared" si="31"/>
        <v>214.06666666666666</v>
      </c>
      <c r="S1005" t="s">
        <v>8319</v>
      </c>
      <c r="T1005" t="s">
        <v>8321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3">
        <v>42418.5003125</v>
      </c>
      <c r="L1006" s="14">
        <v>42388.5003125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30"/>
        <v>82.207999999999998</v>
      </c>
      <c r="R1006" s="6">
        <f t="shared" si="31"/>
        <v>216.33684210526314</v>
      </c>
      <c r="S1006" t="s">
        <v>8319</v>
      </c>
      <c r="T1006" t="s">
        <v>8321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3">
        <v>42307.41646990741</v>
      </c>
      <c r="L1007" s="14">
        <v>42276.41646990741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30"/>
        <v>75.051000000000002</v>
      </c>
      <c r="R1007" s="6">
        <f t="shared" si="31"/>
        <v>932.31055900621118</v>
      </c>
      <c r="S1007" t="s">
        <v>8319</v>
      </c>
      <c r="T1007" t="s">
        <v>8321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3">
        <v>41985.09097222222</v>
      </c>
      <c r="L1008" s="14"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30"/>
        <v>5.8500000000000005</v>
      </c>
      <c r="R1008" s="6">
        <f t="shared" si="31"/>
        <v>29.25</v>
      </c>
      <c r="S1008" t="s">
        <v>8319</v>
      </c>
      <c r="T1008" t="s">
        <v>8321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3">
        <v>42718.416932870365</v>
      </c>
      <c r="L1009" s="14"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30"/>
        <v>44.32</v>
      </c>
      <c r="R1009" s="6">
        <f t="shared" si="31"/>
        <v>174.94736842105263</v>
      </c>
      <c r="S1009" t="s">
        <v>8319</v>
      </c>
      <c r="T1009" t="s">
        <v>8321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3">
        <v>42732.600868055553</v>
      </c>
      <c r="L1010" s="14"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30"/>
        <v>0.26737967914438499</v>
      </c>
      <c r="R1010" s="6">
        <f t="shared" si="31"/>
        <v>250</v>
      </c>
      <c r="S1010" t="s">
        <v>8319</v>
      </c>
      <c r="T1010" t="s">
        <v>8321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3">
        <v>42540.396365740737</v>
      </c>
      <c r="L1011" s="14"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30"/>
        <v>13.13</v>
      </c>
      <c r="R1011" s="6">
        <f t="shared" si="31"/>
        <v>65</v>
      </c>
      <c r="S1011" t="s">
        <v>8319</v>
      </c>
      <c r="T1011" t="s">
        <v>8321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3">
        <v>42617.915972222218</v>
      </c>
      <c r="L1012" s="14"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30"/>
        <v>0.19088937093275488</v>
      </c>
      <c r="R1012" s="6">
        <f t="shared" si="31"/>
        <v>55</v>
      </c>
      <c r="S1012" t="s">
        <v>8319</v>
      </c>
      <c r="T1012" t="s">
        <v>8321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3">
        <v>41991.689756944441</v>
      </c>
      <c r="L1013" s="14"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30"/>
        <v>0.375</v>
      </c>
      <c r="R1013" s="6">
        <f t="shared" si="31"/>
        <v>75</v>
      </c>
      <c r="S1013" t="s">
        <v>8319</v>
      </c>
      <c r="T1013" t="s">
        <v>8321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3">
        <v>42759.232083333329</v>
      </c>
      <c r="L1014" s="14"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30"/>
        <v>21535.021000000001</v>
      </c>
      <c r="R1014" s="6">
        <f t="shared" si="31"/>
        <v>1389.3561935483872</v>
      </c>
      <c r="S1014" t="s">
        <v>8319</v>
      </c>
      <c r="T1014" t="s">
        <v>8321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3">
        <v>42367.624999999993</v>
      </c>
      <c r="L1015" s="14"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30"/>
        <v>34.527999999999999</v>
      </c>
      <c r="R1015" s="6">
        <f t="shared" si="31"/>
        <v>95.911111111111111</v>
      </c>
      <c r="S1015" t="s">
        <v>8319</v>
      </c>
      <c r="T1015" t="s">
        <v>8321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3">
        <v>42004.79415509259</v>
      </c>
      <c r="L1016" s="14"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30"/>
        <v>30.599999999999998</v>
      </c>
      <c r="R1016" s="6">
        <f t="shared" si="31"/>
        <v>191.25</v>
      </c>
      <c r="S1016" t="s">
        <v>8319</v>
      </c>
      <c r="T1016" t="s">
        <v>8321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3">
        <v>42333.711747685178</v>
      </c>
      <c r="L1017" s="14"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30"/>
        <v>2.666666666666667</v>
      </c>
      <c r="R1017" s="6">
        <f t="shared" si="31"/>
        <v>40</v>
      </c>
      <c r="S1017" t="s">
        <v>8319</v>
      </c>
      <c r="T1017" t="s">
        <v>8321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3">
        <v>42466.857129629629</v>
      </c>
      <c r="L1018" s="14"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30"/>
        <v>2.8420000000000001</v>
      </c>
      <c r="R1018" s="6">
        <f t="shared" si="31"/>
        <v>74.78947368421052</v>
      </c>
      <c r="S1018" t="s">
        <v>8319</v>
      </c>
      <c r="T1018" t="s">
        <v>8321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3">
        <v>42329.508506944439</v>
      </c>
      <c r="L1019" s="14"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30"/>
        <v>22.878799999999998</v>
      </c>
      <c r="R1019" s="6">
        <f t="shared" si="31"/>
        <v>161.11830985915492</v>
      </c>
      <c r="S1019" t="s">
        <v>8319</v>
      </c>
      <c r="T1019" t="s">
        <v>8321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3">
        <v>42565.283946759257</v>
      </c>
      <c r="L1020" s="14"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30"/>
        <v>3.105</v>
      </c>
      <c r="R1020" s="6">
        <f t="shared" si="31"/>
        <v>88.714285714285708</v>
      </c>
      <c r="S1020" t="s">
        <v>8319</v>
      </c>
      <c r="T1020" t="s">
        <v>8321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3">
        <v>42039.765613425923</v>
      </c>
      <c r="L1021" s="14"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30"/>
        <v>47.333333333333336</v>
      </c>
      <c r="R1021" s="6">
        <f t="shared" si="31"/>
        <v>53.25</v>
      </c>
      <c r="S1021" t="s">
        <v>8319</v>
      </c>
      <c r="T1021" t="s">
        <v>8321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3">
        <v>42156.824305555558</v>
      </c>
      <c r="L1022" s="14"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30"/>
        <v>205.54838709677421</v>
      </c>
      <c r="R1022" s="6">
        <f t="shared" si="31"/>
        <v>106.2</v>
      </c>
      <c r="S1022" t="s">
        <v>8325</v>
      </c>
      <c r="T1022" t="s">
        <v>8330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3">
        <v>42293.958333333336</v>
      </c>
      <c r="L1023" s="14"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30"/>
        <v>351.80366666666669</v>
      </c>
      <c r="R1023" s="6">
        <f t="shared" si="31"/>
        <v>22.079728033472804</v>
      </c>
      <c r="S1023" t="s">
        <v>8325</v>
      </c>
      <c r="T1023" t="s">
        <v>8330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3">
        <v>42141.438391203701</v>
      </c>
      <c r="L1024" s="14">
        <v>42111.438391203701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30"/>
        <v>114.9</v>
      </c>
      <c r="R1024" s="6">
        <f t="shared" si="31"/>
        <v>31.054054054054053</v>
      </c>
      <c r="S1024" t="s">
        <v>8325</v>
      </c>
      <c r="T1024" t="s">
        <v>8330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3">
        <v>42175.711354166669</v>
      </c>
      <c r="L1025" s="14"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30"/>
        <v>237.15</v>
      </c>
      <c r="R1025" s="6">
        <f t="shared" si="31"/>
        <v>36.206106870229007</v>
      </c>
      <c r="S1025" t="s">
        <v>8325</v>
      </c>
      <c r="T1025" t="s">
        <v>8330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3">
        <v>42400.372256944444</v>
      </c>
      <c r="L1026" s="14"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30"/>
        <v>118.63774999999998</v>
      </c>
      <c r="R1026" s="6">
        <f t="shared" si="31"/>
        <v>388.9762295081967</v>
      </c>
      <c r="S1026" t="s">
        <v>8325</v>
      </c>
      <c r="T1026" t="s">
        <v>8330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3">
        <v>42079.583761574067</v>
      </c>
      <c r="L1027" s="14"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32">(E1027/D1027)*100</f>
        <v>109.92831428571431</v>
      </c>
      <c r="R1027" s="6">
        <f t="shared" ref="R1027:R1090" si="33">E1027/N1027</f>
        <v>71.848571428571432</v>
      </c>
      <c r="S1027" t="s">
        <v>8325</v>
      </c>
      <c r="T1027" t="s">
        <v>8330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3">
        <v>42460.157592592594</v>
      </c>
      <c r="L1028" s="14"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32"/>
        <v>100.00828571428571</v>
      </c>
      <c r="R1028" s="6">
        <f t="shared" si="33"/>
        <v>57.381803278688523</v>
      </c>
      <c r="S1028" t="s">
        <v>8325</v>
      </c>
      <c r="T1028" t="s">
        <v>8330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3">
        <v>41934.825775462959</v>
      </c>
      <c r="L1029" s="14"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32"/>
        <v>103.09292094387415</v>
      </c>
      <c r="R1029" s="6">
        <f t="shared" si="33"/>
        <v>69.666666666666671</v>
      </c>
      <c r="S1029" t="s">
        <v>8325</v>
      </c>
      <c r="T1029" t="s">
        <v>8330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3">
        <v>42800.624999999993</v>
      </c>
      <c r="L1030" s="14"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32"/>
        <v>117.27000000000001</v>
      </c>
      <c r="R1030" s="6">
        <f t="shared" si="33"/>
        <v>45.988235294117644</v>
      </c>
      <c r="S1030" t="s">
        <v>8325</v>
      </c>
      <c r="T1030" t="s">
        <v>8330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3">
        <v>42098.707638888889</v>
      </c>
      <c r="L1031" s="14"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32"/>
        <v>111.75999999999999</v>
      </c>
      <c r="R1031" s="6">
        <f t="shared" si="33"/>
        <v>79.262411347517727</v>
      </c>
      <c r="S1031" t="s">
        <v>8325</v>
      </c>
      <c r="T1031" t="s">
        <v>8330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3">
        <v>42625.274872685179</v>
      </c>
      <c r="L1032" s="14"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32"/>
        <v>342.09999999999997</v>
      </c>
      <c r="R1032" s="6">
        <f t="shared" si="33"/>
        <v>43.031446540880502</v>
      </c>
      <c r="S1032" t="s">
        <v>8325</v>
      </c>
      <c r="T1032" t="s">
        <v>8330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3">
        <v>42354.555671296293</v>
      </c>
      <c r="L1033" s="14"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32"/>
        <v>107.4</v>
      </c>
      <c r="R1033" s="6">
        <f t="shared" si="33"/>
        <v>108.48484848484848</v>
      </c>
      <c r="S1033" t="s">
        <v>8325</v>
      </c>
      <c r="T1033" t="s">
        <v>8330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3">
        <v>42544.458622685182</v>
      </c>
      <c r="L1034" s="14"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32"/>
        <v>108.49703703703703</v>
      </c>
      <c r="R1034" s="6">
        <f t="shared" si="33"/>
        <v>61.029583333333335</v>
      </c>
      <c r="S1034" t="s">
        <v>8325</v>
      </c>
      <c r="T1034" t="s">
        <v>8330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3">
        <v>42716.52407407407</v>
      </c>
      <c r="L1035" s="14">
        <v>42688.52407407407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32"/>
        <v>102.86144578313252</v>
      </c>
      <c r="R1035" s="6">
        <f t="shared" si="33"/>
        <v>50.592592592592595</v>
      </c>
      <c r="S1035" t="s">
        <v>8325</v>
      </c>
      <c r="T1035" t="s">
        <v>8330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3">
        <v>42586.957638888889</v>
      </c>
      <c r="L1036" s="14"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32"/>
        <v>130.0018</v>
      </c>
      <c r="R1036" s="6">
        <f t="shared" si="33"/>
        <v>39.157168674698795</v>
      </c>
      <c r="S1036" t="s">
        <v>8325</v>
      </c>
      <c r="T1036" t="s">
        <v>8330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3">
        <v>42046.43310185185</v>
      </c>
      <c r="L1037" s="14"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32"/>
        <v>107.65217391304347</v>
      </c>
      <c r="R1037" s="6">
        <f t="shared" si="33"/>
        <v>65.15789473684211</v>
      </c>
      <c r="S1037" t="s">
        <v>8325</v>
      </c>
      <c r="T1037" t="s">
        <v>8330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3">
        <v>41281.125</v>
      </c>
      <c r="L1038" s="14"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32"/>
        <v>112.36044444444444</v>
      </c>
      <c r="R1038" s="6">
        <f t="shared" si="33"/>
        <v>23.963127962085309</v>
      </c>
      <c r="S1038" t="s">
        <v>8325</v>
      </c>
      <c r="T1038" t="s">
        <v>8330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3">
        <v>42141.999999999993</v>
      </c>
      <c r="L1039" s="14"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32"/>
        <v>102.1</v>
      </c>
      <c r="R1039" s="6">
        <f t="shared" si="33"/>
        <v>48.61904761904762</v>
      </c>
      <c r="S1039" t="s">
        <v>8325</v>
      </c>
      <c r="T1039" t="s">
        <v>8330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3">
        <v>42447.981747685182</v>
      </c>
      <c r="L1040" s="14"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32"/>
        <v>145.33333333333334</v>
      </c>
      <c r="R1040" s="6">
        <f t="shared" si="33"/>
        <v>35.73770491803279</v>
      </c>
      <c r="S1040" t="s">
        <v>8325</v>
      </c>
      <c r="T1040" t="s">
        <v>8330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3">
        <v>42717.124305555553</v>
      </c>
      <c r="L1041" s="14"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32"/>
        <v>128.19999999999999</v>
      </c>
      <c r="R1041" s="6">
        <f t="shared" si="33"/>
        <v>21.366666666666667</v>
      </c>
      <c r="S1041" t="s">
        <v>8325</v>
      </c>
      <c r="T1041" t="s">
        <v>8330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3">
        <v>42609.500104166662</v>
      </c>
      <c r="L1042" s="14"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32"/>
        <v>0.29411764705882354</v>
      </c>
      <c r="R1042" s="6">
        <f t="shared" si="33"/>
        <v>250</v>
      </c>
      <c r="S1042" t="s">
        <v>8331</v>
      </c>
      <c r="T1042" t="s">
        <v>8332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3">
        <v>41850.851759259254</v>
      </c>
      <c r="L1043" s="14">
        <v>41830.851759259254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32"/>
        <v>0</v>
      </c>
      <c r="R1043" s="6" t="e">
        <f t="shared" si="33"/>
        <v>#DIV/0!</v>
      </c>
      <c r="S1043" t="s">
        <v>8331</v>
      </c>
      <c r="T1043" t="s">
        <v>8332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3">
        <v>41894.208333333328</v>
      </c>
      <c r="L1044" s="14"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32"/>
        <v>1.5384615384615385</v>
      </c>
      <c r="R1044" s="6">
        <f t="shared" si="33"/>
        <v>10</v>
      </c>
      <c r="S1044" t="s">
        <v>8331</v>
      </c>
      <c r="T1044" t="s">
        <v>8332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3">
        <v>42144.044618055552</v>
      </c>
      <c r="L1045" s="14"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32"/>
        <v>8.5370000000000008</v>
      </c>
      <c r="R1045" s="6">
        <f t="shared" si="33"/>
        <v>29.236301369863014</v>
      </c>
      <c r="S1045" t="s">
        <v>8331</v>
      </c>
      <c r="T1045" t="s">
        <v>8332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3">
        <v>42068.643749999996</v>
      </c>
      <c r="L1046" s="14"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32"/>
        <v>8.5714285714285715E-2</v>
      </c>
      <c r="R1046" s="6">
        <f t="shared" si="33"/>
        <v>3</v>
      </c>
      <c r="S1046" t="s">
        <v>8331</v>
      </c>
      <c r="T1046" t="s">
        <v>8332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3">
        <v>41874.666087962956</v>
      </c>
      <c r="L1047" s="14">
        <v>41844.666087962956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32"/>
        <v>2.6599999999999997</v>
      </c>
      <c r="R1047" s="6">
        <f t="shared" si="33"/>
        <v>33.25</v>
      </c>
      <c r="S1047" t="s">
        <v>8331</v>
      </c>
      <c r="T1047" t="s">
        <v>8332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3">
        <v>42364.643055555549</v>
      </c>
      <c r="L1048" s="14"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32"/>
        <v>0</v>
      </c>
      <c r="R1048" s="6" t="e">
        <f t="shared" si="33"/>
        <v>#DIV/0!</v>
      </c>
      <c r="S1048" t="s">
        <v>8331</v>
      </c>
      <c r="T1048" t="s">
        <v>8332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3">
        <v>41948.65179398148</v>
      </c>
      <c r="L1049" s="14">
        <v>41918.610127314816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32"/>
        <v>0.05</v>
      </c>
      <c r="R1049" s="6">
        <f t="shared" si="33"/>
        <v>1</v>
      </c>
      <c r="S1049" t="s">
        <v>8331</v>
      </c>
      <c r="T1049" t="s">
        <v>8332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3">
        <v>42637.844780092586</v>
      </c>
      <c r="L1050" s="14"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32"/>
        <v>1.4133333333333333</v>
      </c>
      <c r="R1050" s="6">
        <f t="shared" si="33"/>
        <v>53</v>
      </c>
      <c r="S1050" t="s">
        <v>8331</v>
      </c>
      <c r="T1050" t="s">
        <v>8332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3">
        <v>42412.222743055558</v>
      </c>
      <c r="L1051" s="14"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32"/>
        <v>0</v>
      </c>
      <c r="R1051" s="6" t="e">
        <f t="shared" si="33"/>
        <v>#DIV/0!</v>
      </c>
      <c r="S1051" t="s">
        <v>8331</v>
      </c>
      <c r="T1051" t="s">
        <v>8332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3">
        <v>42261.588854166665</v>
      </c>
      <c r="L1052" s="14"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32"/>
        <v>0</v>
      </c>
      <c r="R1052" s="6" t="e">
        <f t="shared" si="33"/>
        <v>#DIV/0!</v>
      </c>
      <c r="S1052" t="s">
        <v>8331</v>
      </c>
      <c r="T1052" t="s">
        <v>8332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3">
        <v>41877.805844907409</v>
      </c>
      <c r="L1053" s="14"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32"/>
        <v>0</v>
      </c>
      <c r="R1053" s="6" t="e">
        <f t="shared" si="33"/>
        <v>#DIV/0!</v>
      </c>
      <c r="S1053" t="s">
        <v>8331</v>
      </c>
      <c r="T1053" t="s">
        <v>8332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3">
        <v>42527.631249999999</v>
      </c>
      <c r="L1054" s="14"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32"/>
        <v>0</v>
      </c>
      <c r="R1054" s="6" t="e">
        <f t="shared" si="33"/>
        <v>#DIV/0!</v>
      </c>
      <c r="S1054" t="s">
        <v>8331</v>
      </c>
      <c r="T1054" t="s">
        <v>8332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3">
        <v>42799.964490740742</v>
      </c>
      <c r="L1055" s="14"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32"/>
        <v>1</v>
      </c>
      <c r="R1055" s="6">
        <f t="shared" si="33"/>
        <v>15</v>
      </c>
      <c r="S1055" t="s">
        <v>8331</v>
      </c>
      <c r="T1055" t="s">
        <v>8332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3">
        <v>41861.708333333328</v>
      </c>
      <c r="L1056" s="14"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32"/>
        <v>0</v>
      </c>
      <c r="R1056" s="6" t="e">
        <f t="shared" si="33"/>
        <v>#DIV/0!</v>
      </c>
      <c r="S1056" t="s">
        <v>8331</v>
      </c>
      <c r="T1056" t="s">
        <v>8332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3">
        <v>42436.784085648142</v>
      </c>
      <c r="L1057" s="14"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32"/>
        <v>0</v>
      </c>
      <c r="R1057" s="6" t="e">
        <f t="shared" si="33"/>
        <v>#DIV/0!</v>
      </c>
      <c r="S1057" t="s">
        <v>8331</v>
      </c>
      <c r="T1057" t="s">
        <v>8332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3">
        <v>42118.469641203701</v>
      </c>
      <c r="L1058" s="14"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32"/>
        <v>0</v>
      </c>
      <c r="R1058" s="6" t="e">
        <f t="shared" si="33"/>
        <v>#DIV/0!</v>
      </c>
      <c r="S1058" t="s">
        <v>8331</v>
      </c>
      <c r="T1058" t="s">
        <v>8332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3">
        <v>42708.704664351848</v>
      </c>
      <c r="L1059" s="14">
        <v>42678.662997685184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32"/>
        <v>0</v>
      </c>
      <c r="R1059" s="6" t="e">
        <f t="shared" si="33"/>
        <v>#DIV/0!</v>
      </c>
      <c r="S1059" t="s">
        <v>8331</v>
      </c>
      <c r="T1059" t="s">
        <v>8332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3">
        <v>42088.791666666664</v>
      </c>
      <c r="L1060" s="14"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32"/>
        <v>0</v>
      </c>
      <c r="R1060" s="6" t="e">
        <f t="shared" si="33"/>
        <v>#DIV/0!</v>
      </c>
      <c r="S1060" t="s">
        <v>8331</v>
      </c>
      <c r="T1060" t="s">
        <v>8332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3">
        <v>42076.54</v>
      </c>
      <c r="L1061" s="14"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32"/>
        <v>0</v>
      </c>
      <c r="R1061" s="6" t="e">
        <f t="shared" si="33"/>
        <v>#DIV/0!</v>
      </c>
      <c r="S1061" t="s">
        <v>8331</v>
      </c>
      <c r="T1061" t="s">
        <v>8332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3">
        <v>42109.704780092587</v>
      </c>
      <c r="L1062" s="14"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32"/>
        <v>1</v>
      </c>
      <c r="R1062" s="6">
        <f t="shared" si="33"/>
        <v>50</v>
      </c>
      <c r="S1062" t="s">
        <v>8331</v>
      </c>
      <c r="T1062" t="s">
        <v>8332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3">
        <v>42491.833333333336</v>
      </c>
      <c r="L1063" s="14"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32"/>
        <v>0</v>
      </c>
      <c r="R1063" s="6" t="e">
        <f t="shared" si="33"/>
        <v>#DIV/0!</v>
      </c>
      <c r="S1063" t="s">
        <v>8331</v>
      </c>
      <c r="T1063" t="s">
        <v>8332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3">
        <v>42563.598854166667</v>
      </c>
      <c r="L1064" s="14"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32"/>
        <v>95.477386934673376</v>
      </c>
      <c r="R1064" s="6">
        <f t="shared" si="33"/>
        <v>47.5</v>
      </c>
      <c r="S1064" t="s">
        <v>8331</v>
      </c>
      <c r="T1064" t="s">
        <v>8332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3">
        <v>42612.822476851848</v>
      </c>
      <c r="L1065" s="14"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32"/>
        <v>0</v>
      </c>
      <c r="R1065" s="6" t="e">
        <f t="shared" si="33"/>
        <v>#DIV/0!</v>
      </c>
      <c r="S1065" t="s">
        <v>8331</v>
      </c>
      <c r="T1065" t="s">
        <v>8332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3">
        <v>41462.019710648143</v>
      </c>
      <c r="L1066" s="14"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32"/>
        <v>8.974444444444444</v>
      </c>
      <c r="R1066" s="6">
        <f t="shared" si="33"/>
        <v>65.666666666666671</v>
      </c>
      <c r="S1066" t="s">
        <v>8333</v>
      </c>
      <c r="T1066" t="s">
        <v>8334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3">
        <v>41689.172708333332</v>
      </c>
      <c r="L1067" s="14"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32"/>
        <v>2.7</v>
      </c>
      <c r="R1067" s="6">
        <f t="shared" si="33"/>
        <v>16.2</v>
      </c>
      <c r="S1067" t="s">
        <v>8333</v>
      </c>
      <c r="T1067" t="s">
        <v>8334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3">
        <v>41490.754421296289</v>
      </c>
      <c r="L1068" s="14">
        <v>41445.754421296289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32"/>
        <v>3.3673333333333333</v>
      </c>
      <c r="R1068" s="6">
        <f t="shared" si="33"/>
        <v>34.128378378378379</v>
      </c>
      <c r="S1068" t="s">
        <v>8333</v>
      </c>
      <c r="T1068" t="s">
        <v>8334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3">
        <v>41629.647349537037</v>
      </c>
      <c r="L1069" s="14"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32"/>
        <v>26</v>
      </c>
      <c r="R1069" s="6">
        <f t="shared" si="33"/>
        <v>13</v>
      </c>
      <c r="S1069" t="s">
        <v>8333</v>
      </c>
      <c r="T1069" t="s">
        <v>8334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3">
        <v>42470.121111111112</v>
      </c>
      <c r="L1070" s="14">
        <v>42440.162777777776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32"/>
        <v>0.15</v>
      </c>
      <c r="R1070" s="6">
        <f t="shared" si="33"/>
        <v>11.25</v>
      </c>
      <c r="S1070" t="s">
        <v>8333</v>
      </c>
      <c r="T1070" t="s">
        <v>8334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3">
        <v>41604.06318287037</v>
      </c>
      <c r="L1071" s="14"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32"/>
        <v>38.636363636363633</v>
      </c>
      <c r="R1071" s="6">
        <f t="shared" si="33"/>
        <v>40.476190476190474</v>
      </c>
      <c r="S1071" t="s">
        <v>8333</v>
      </c>
      <c r="T1071" t="s">
        <v>8334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3">
        <v>41182.803495370368</v>
      </c>
      <c r="L1072" s="14"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32"/>
        <v>0.70000000000000007</v>
      </c>
      <c r="R1072" s="6">
        <f t="shared" si="33"/>
        <v>35</v>
      </c>
      <c r="S1072" t="s">
        <v>8333</v>
      </c>
      <c r="T1072" t="s">
        <v>8334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3">
        <v>42325.586724537039</v>
      </c>
      <c r="L1073" s="14"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32"/>
        <v>0</v>
      </c>
      <c r="R1073" s="6" t="e">
        <f t="shared" si="33"/>
        <v>#DIV/0!</v>
      </c>
      <c r="S1073" t="s">
        <v>8333</v>
      </c>
      <c r="T1073" t="s">
        <v>8334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3">
        <v>41675.623807870368</v>
      </c>
      <c r="L1074" s="14"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32"/>
        <v>6.8000000000000005E-2</v>
      </c>
      <c r="R1074" s="6">
        <f t="shared" si="33"/>
        <v>12.75</v>
      </c>
      <c r="S1074" t="s">
        <v>8333</v>
      </c>
      <c r="T1074" t="s">
        <v>8334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3">
        <v>40832.756261574068</v>
      </c>
      <c r="L1075" s="14"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32"/>
        <v>1.3333333333333335</v>
      </c>
      <c r="R1075" s="6">
        <f t="shared" si="33"/>
        <v>10</v>
      </c>
      <c r="S1075" t="s">
        <v>8333</v>
      </c>
      <c r="T1075" t="s">
        <v>8334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3">
        <v>41642.964641203704</v>
      </c>
      <c r="L1076" s="14"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32"/>
        <v>6.3092592592592585</v>
      </c>
      <c r="R1076" s="6">
        <f t="shared" si="33"/>
        <v>113.56666666666666</v>
      </c>
      <c r="S1076" t="s">
        <v>8333</v>
      </c>
      <c r="T1076" t="s">
        <v>8334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3">
        <v>41035.695787037032</v>
      </c>
      <c r="L1077" s="14"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32"/>
        <v>4.5</v>
      </c>
      <c r="R1077" s="6">
        <f t="shared" si="33"/>
        <v>15</v>
      </c>
      <c r="S1077" t="s">
        <v>8333</v>
      </c>
      <c r="T1077" t="s">
        <v>8334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3">
        <v>41893.169560185182</v>
      </c>
      <c r="L1078" s="14"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32"/>
        <v>62.765333333333331</v>
      </c>
      <c r="R1078" s="6">
        <f t="shared" si="33"/>
        <v>48.281025641025643</v>
      </c>
      <c r="S1078" t="s">
        <v>8333</v>
      </c>
      <c r="T1078" t="s">
        <v>8334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3">
        <v>42382.958460648144</v>
      </c>
      <c r="L1079" s="14"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32"/>
        <v>29.376000000000001</v>
      </c>
      <c r="R1079" s="6">
        <f t="shared" si="33"/>
        <v>43.976047904191617</v>
      </c>
      <c r="S1079" t="s">
        <v>8333</v>
      </c>
      <c r="T1079" t="s">
        <v>8334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3">
        <v>40745.987511574072</v>
      </c>
      <c r="L1080" s="14"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32"/>
        <v>7.5</v>
      </c>
      <c r="R1080" s="6">
        <f t="shared" si="33"/>
        <v>9</v>
      </c>
      <c r="S1080" t="s">
        <v>8333</v>
      </c>
      <c r="T1080" t="s">
        <v>8334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3">
        <v>42504.358055555553</v>
      </c>
      <c r="L1081" s="14">
        <v>42479.358055555553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32"/>
        <v>2.6076923076923078</v>
      </c>
      <c r="R1081" s="6">
        <f t="shared" si="33"/>
        <v>37.666666666666664</v>
      </c>
      <c r="S1081" t="s">
        <v>8333</v>
      </c>
      <c r="T1081" t="s">
        <v>8334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3">
        <v>41769.929780092592</v>
      </c>
      <c r="L1082" s="14"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32"/>
        <v>9.1050000000000004</v>
      </c>
      <c r="R1082" s="6">
        <f t="shared" si="33"/>
        <v>18.581632653061224</v>
      </c>
      <c r="S1082" t="s">
        <v>8333</v>
      </c>
      <c r="T1082" t="s">
        <v>8334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3">
        <v>42032.718657407408</v>
      </c>
      <c r="L1083" s="14"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32"/>
        <v>1.7647058823529412E-2</v>
      </c>
      <c r="R1083" s="6">
        <f t="shared" si="33"/>
        <v>3</v>
      </c>
      <c r="S1083" t="s">
        <v>8333</v>
      </c>
      <c r="T1083" t="s">
        <v>8334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3">
        <v>41131.697777777772</v>
      </c>
      <c r="L1084" s="14">
        <v>41101.697777777772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32"/>
        <v>0.55999999999999994</v>
      </c>
      <c r="R1084" s="6">
        <f t="shared" si="33"/>
        <v>18.666666666666668</v>
      </c>
      <c r="S1084" t="s">
        <v>8333</v>
      </c>
      <c r="T1084" t="s">
        <v>8334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3">
        <v>41853.451192129629</v>
      </c>
      <c r="L1085" s="14"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32"/>
        <v>0.82000000000000006</v>
      </c>
      <c r="R1085" s="6">
        <f t="shared" si="33"/>
        <v>410</v>
      </c>
      <c r="S1085" t="s">
        <v>8333</v>
      </c>
      <c r="T1085" t="s">
        <v>8334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3">
        <v>41859.703749999993</v>
      </c>
      <c r="L1086" s="14"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32"/>
        <v>0</v>
      </c>
      <c r="R1086" s="6" t="e">
        <f t="shared" si="33"/>
        <v>#DIV/0!</v>
      </c>
      <c r="S1086" t="s">
        <v>8333</v>
      </c>
      <c r="T1086" t="s">
        <v>8334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3">
        <v>42443.421006944445</v>
      </c>
      <c r="L1087" s="14"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32"/>
        <v>3.42</v>
      </c>
      <c r="R1087" s="6">
        <f t="shared" si="33"/>
        <v>114</v>
      </c>
      <c r="S1087" t="s">
        <v>8333</v>
      </c>
      <c r="T1087" t="s">
        <v>8334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3">
        <v>41875.658460648148</v>
      </c>
      <c r="L1088" s="14"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32"/>
        <v>8.3333333333333343E-2</v>
      </c>
      <c r="R1088" s="6">
        <f t="shared" si="33"/>
        <v>7.5</v>
      </c>
      <c r="S1088" t="s">
        <v>8333</v>
      </c>
      <c r="T1088" t="s">
        <v>8334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3">
        <v>41805.505636574067</v>
      </c>
      <c r="L1089" s="14">
        <v>41775.505636574067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32"/>
        <v>0</v>
      </c>
      <c r="R1089" s="6" t="e">
        <f t="shared" si="33"/>
        <v>#DIV/0!</v>
      </c>
      <c r="S1089" t="s">
        <v>8333</v>
      </c>
      <c r="T1089" t="s">
        <v>8334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3">
        <v>41753.591053240736</v>
      </c>
      <c r="L1090" s="14"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32"/>
        <v>14.182977777777777</v>
      </c>
      <c r="R1090" s="6">
        <f t="shared" si="33"/>
        <v>43.41727891156463</v>
      </c>
      <c r="S1090" t="s">
        <v>8333</v>
      </c>
      <c r="T1090" t="s">
        <v>8334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3">
        <v>42180.981192129628</v>
      </c>
      <c r="L1091" s="14"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34">(E1091/D1091)*100</f>
        <v>7.8266666666666662</v>
      </c>
      <c r="R1091" s="6">
        <f t="shared" ref="R1091:R1154" si="35">E1091/N1091</f>
        <v>23.959183673469386</v>
      </c>
      <c r="S1091" t="s">
        <v>8333</v>
      </c>
      <c r="T1091" t="s">
        <v>8334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3">
        <v>42152.977465277778</v>
      </c>
      <c r="L1092" s="14"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34"/>
        <v>3.8464497269020695E-2</v>
      </c>
      <c r="R1092" s="6">
        <f t="shared" si="35"/>
        <v>5</v>
      </c>
      <c r="S1092" t="s">
        <v>8333</v>
      </c>
      <c r="T1092" t="s">
        <v>8334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3">
        <v>42470.570277777777</v>
      </c>
      <c r="L1093" s="14"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34"/>
        <v>12.5</v>
      </c>
      <c r="R1093" s="6">
        <f t="shared" si="35"/>
        <v>12.5</v>
      </c>
      <c r="S1093" t="s">
        <v>8333</v>
      </c>
      <c r="T1093" t="s">
        <v>8334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3">
        <v>41279.817569444444</v>
      </c>
      <c r="L1094" s="14"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34"/>
        <v>1.05</v>
      </c>
      <c r="R1094" s="6">
        <f t="shared" si="35"/>
        <v>3</v>
      </c>
      <c r="S1094" t="s">
        <v>8333</v>
      </c>
      <c r="T1094" t="s">
        <v>8334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3">
        <v>42411.765474537031</v>
      </c>
      <c r="L1095" s="14"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34"/>
        <v>14.083333333333334</v>
      </c>
      <c r="R1095" s="6">
        <f t="shared" si="35"/>
        <v>10.5625</v>
      </c>
      <c r="S1095" t="s">
        <v>8333</v>
      </c>
      <c r="T1095" t="s">
        <v>8334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3">
        <v>40825.505011574074</v>
      </c>
      <c r="L1096" s="14">
        <v>40795.505011574074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34"/>
        <v>18.300055555555556</v>
      </c>
      <c r="R1096" s="6">
        <f t="shared" si="35"/>
        <v>122.00037037037038</v>
      </c>
      <c r="S1096" t="s">
        <v>8333</v>
      </c>
      <c r="T1096" t="s">
        <v>8334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3">
        <v>41516.328935185185</v>
      </c>
      <c r="L1097" s="14"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34"/>
        <v>5.0347999999999997</v>
      </c>
      <c r="R1097" s="6">
        <f t="shared" si="35"/>
        <v>267.80851063829789</v>
      </c>
      <c r="S1097" t="s">
        <v>8333</v>
      </c>
      <c r="T1097" t="s">
        <v>8334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3">
        <v>41915.9375</v>
      </c>
      <c r="L1098" s="14"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34"/>
        <v>17.933333333333334</v>
      </c>
      <c r="R1098" s="6">
        <f t="shared" si="35"/>
        <v>74.206896551724142</v>
      </c>
      <c r="S1098" t="s">
        <v>8333</v>
      </c>
      <c r="T1098" t="s">
        <v>8334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3">
        <v>41700.584224537037</v>
      </c>
      <c r="L1099" s="14"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34"/>
        <v>4.7E-2</v>
      </c>
      <c r="R1099" s="6">
        <f t="shared" si="35"/>
        <v>6.7142857142857144</v>
      </c>
      <c r="S1099" t="s">
        <v>8333</v>
      </c>
      <c r="T1099" t="s">
        <v>8334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3">
        <v>41742.554340277777</v>
      </c>
      <c r="L1100" s="14"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34"/>
        <v>7.2120000000000006</v>
      </c>
      <c r="R1100" s="6">
        <f t="shared" si="35"/>
        <v>81.954545454545453</v>
      </c>
      <c r="S1100" t="s">
        <v>8333</v>
      </c>
      <c r="T1100" t="s">
        <v>8334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3">
        <v>42137.628101851849</v>
      </c>
      <c r="L1101" s="14"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34"/>
        <v>0.5</v>
      </c>
      <c r="R1101" s="6">
        <f t="shared" si="35"/>
        <v>25</v>
      </c>
      <c r="S1101" t="s">
        <v>8333</v>
      </c>
      <c r="T1101" t="s">
        <v>8334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3">
        <v>42413.902442129627</v>
      </c>
      <c r="L1102" s="14"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34"/>
        <v>2.5</v>
      </c>
      <c r="R1102" s="6">
        <f t="shared" si="35"/>
        <v>10</v>
      </c>
      <c r="S1102" t="s">
        <v>8333</v>
      </c>
      <c r="T1102" t="s">
        <v>8334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3">
        <v>42565.549999999996</v>
      </c>
      <c r="L1103" s="14"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34"/>
        <v>4.1000000000000002E-2</v>
      </c>
      <c r="R1103" s="6">
        <f t="shared" si="35"/>
        <v>6.833333333333333</v>
      </c>
      <c r="S1103" t="s">
        <v>8333</v>
      </c>
      <c r="T1103" t="s">
        <v>8334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3">
        <v>41617.040972222218</v>
      </c>
      <c r="L1104" s="14"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34"/>
        <v>5.3125</v>
      </c>
      <c r="R1104" s="6">
        <f t="shared" si="35"/>
        <v>17.708333333333332</v>
      </c>
      <c r="S1104" t="s">
        <v>8333</v>
      </c>
      <c r="T1104" t="s">
        <v>8334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3">
        <v>42539.013773148145</v>
      </c>
      <c r="L1105" s="14"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34"/>
        <v>1.6199999999999999</v>
      </c>
      <c r="R1105" s="6">
        <f t="shared" si="35"/>
        <v>16.2</v>
      </c>
      <c r="S1105" t="s">
        <v>8333</v>
      </c>
      <c r="T1105" t="s">
        <v>8334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3">
        <v>41801.201631944445</v>
      </c>
      <c r="L1106" s="14"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34"/>
        <v>4.9516666666666671</v>
      </c>
      <c r="R1106" s="6">
        <f t="shared" si="35"/>
        <v>80.297297297297291</v>
      </c>
      <c r="S1106" t="s">
        <v>8333</v>
      </c>
      <c r="T1106" t="s">
        <v>8334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3">
        <v>41721.885729166665</v>
      </c>
      <c r="L1107" s="14"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34"/>
        <v>0.159</v>
      </c>
      <c r="R1107" s="6">
        <f t="shared" si="35"/>
        <v>71.55</v>
      </c>
      <c r="S1107" t="s">
        <v>8333</v>
      </c>
      <c r="T1107" t="s">
        <v>8334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3">
        <v>41003.490451388883</v>
      </c>
      <c r="L1108" s="14"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34"/>
        <v>41.25</v>
      </c>
      <c r="R1108" s="6">
        <f t="shared" si="35"/>
        <v>23.571428571428573</v>
      </c>
      <c r="S1108" t="s">
        <v>8333</v>
      </c>
      <c r="T1108" t="s">
        <v>8334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3">
        <v>41843.653055555551</v>
      </c>
      <c r="L1109" s="14"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34"/>
        <v>0</v>
      </c>
      <c r="R1109" s="6" t="e">
        <f t="shared" si="35"/>
        <v>#DIV/0!</v>
      </c>
      <c r="S1109" t="s">
        <v>8333</v>
      </c>
      <c r="T1109" t="s">
        <v>8334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3">
        <v>41012.386979166666</v>
      </c>
      <c r="L1110" s="14"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34"/>
        <v>2.93</v>
      </c>
      <c r="R1110" s="6">
        <f t="shared" si="35"/>
        <v>34.88095238095238</v>
      </c>
      <c r="S1110" t="s">
        <v>8333</v>
      </c>
      <c r="T1110" t="s">
        <v>8334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3">
        <v>42692.5855324074</v>
      </c>
      <c r="L1111" s="14"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34"/>
        <v>0.44999999999999996</v>
      </c>
      <c r="R1111" s="6">
        <f t="shared" si="35"/>
        <v>15</v>
      </c>
      <c r="S1111" t="s">
        <v>8333</v>
      </c>
      <c r="T1111" t="s">
        <v>8334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3">
        <v>41250.72479166666</v>
      </c>
      <c r="L1112" s="14"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34"/>
        <v>0.51</v>
      </c>
      <c r="R1112" s="6">
        <f t="shared" si="35"/>
        <v>23.181818181818183</v>
      </c>
      <c r="S1112" t="s">
        <v>8333</v>
      </c>
      <c r="T1112" t="s">
        <v>8334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3">
        <v>42376.995254629626</v>
      </c>
      <c r="L1113" s="14">
        <v>42346.995254629626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34"/>
        <v>0.04</v>
      </c>
      <c r="R1113" s="6">
        <f t="shared" si="35"/>
        <v>1</v>
      </c>
      <c r="S1113" t="s">
        <v>8333</v>
      </c>
      <c r="T1113" t="s">
        <v>8334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3">
        <v>42023.145833333336</v>
      </c>
      <c r="L1114" s="14"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34"/>
        <v>35.537409090909087</v>
      </c>
      <c r="R1114" s="6">
        <f t="shared" si="35"/>
        <v>100.23371794871794</v>
      </c>
      <c r="S1114" t="s">
        <v>8333</v>
      </c>
      <c r="T1114" t="s">
        <v>8334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3">
        <v>41865.768749999996</v>
      </c>
      <c r="L1115" s="14"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34"/>
        <v>0.5</v>
      </c>
      <c r="R1115" s="6">
        <f t="shared" si="35"/>
        <v>5</v>
      </c>
      <c r="S1115" t="s">
        <v>8333</v>
      </c>
      <c r="T1115" t="s">
        <v>8334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3">
        <v>41556.13758101852</v>
      </c>
      <c r="L1116" s="14"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34"/>
        <v>0.16666666666666669</v>
      </c>
      <c r="R1116" s="6">
        <f t="shared" si="35"/>
        <v>3.3333333333333335</v>
      </c>
      <c r="S1116" t="s">
        <v>8333</v>
      </c>
      <c r="T1116" t="s">
        <v>8334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3">
        <v>42459.445543981477</v>
      </c>
      <c r="L1117" s="14"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34"/>
        <v>0.13250000000000001</v>
      </c>
      <c r="R1117" s="6">
        <f t="shared" si="35"/>
        <v>13.25</v>
      </c>
      <c r="S1117" t="s">
        <v>8333</v>
      </c>
      <c r="T1117" t="s">
        <v>8334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3">
        <v>41069.638981481483</v>
      </c>
      <c r="L1118" s="14">
        <v>41009.638981481483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34"/>
        <v>3.5704000000000007E-2</v>
      </c>
      <c r="R1118" s="6">
        <f t="shared" si="35"/>
        <v>17.852</v>
      </c>
      <c r="S1118" t="s">
        <v>8333</v>
      </c>
      <c r="T1118" t="s">
        <v>8334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3">
        <v>42363.390196759261</v>
      </c>
      <c r="L1119" s="14"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34"/>
        <v>8.3000000000000007</v>
      </c>
      <c r="R1119" s="6">
        <f t="shared" si="35"/>
        <v>10.375</v>
      </c>
      <c r="S1119" t="s">
        <v>8333</v>
      </c>
      <c r="T1119" t="s">
        <v>8334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3">
        <v>41733.91642361111</v>
      </c>
      <c r="L1120" s="14"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34"/>
        <v>2.4222222222222221</v>
      </c>
      <c r="R1120" s="6">
        <f t="shared" si="35"/>
        <v>36.333333333333336</v>
      </c>
      <c r="S1120" t="s">
        <v>8333</v>
      </c>
      <c r="T1120" t="s">
        <v>8334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3">
        <v>41735.584074074075</v>
      </c>
      <c r="L1121" s="14"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34"/>
        <v>0.23809523809523811</v>
      </c>
      <c r="R1121" s="6">
        <f t="shared" si="35"/>
        <v>5</v>
      </c>
      <c r="S1121" t="s">
        <v>8333</v>
      </c>
      <c r="T1121" t="s">
        <v>8334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3">
        <v>40844.664351851847</v>
      </c>
      <c r="L1122" s="14"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34"/>
        <v>0</v>
      </c>
      <c r="R1122" s="6" t="e">
        <f t="shared" si="35"/>
        <v>#DIV/0!</v>
      </c>
      <c r="S1122" t="s">
        <v>8333</v>
      </c>
      <c r="T1122" t="s">
        <v>8334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3">
        <v>42442.684212962959</v>
      </c>
      <c r="L1123" s="14"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34"/>
        <v>1.1599999999999999E-2</v>
      </c>
      <c r="R1123" s="6">
        <f t="shared" si="35"/>
        <v>5.8</v>
      </c>
      <c r="S1123" t="s">
        <v>8333</v>
      </c>
      <c r="T1123" t="s">
        <v>8334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3">
        <v>41424.495659722219</v>
      </c>
      <c r="L1124" s="14"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34"/>
        <v>0</v>
      </c>
      <c r="R1124" s="6" t="e">
        <f t="shared" si="35"/>
        <v>#DIV/0!</v>
      </c>
      <c r="S1124" t="s">
        <v>8333</v>
      </c>
      <c r="T1124" t="s">
        <v>8334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3">
        <v>41748.315370370365</v>
      </c>
      <c r="L1125" s="14"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34"/>
        <v>0.22</v>
      </c>
      <c r="R1125" s="6">
        <f t="shared" si="35"/>
        <v>3.6666666666666665</v>
      </c>
      <c r="S1125" t="s">
        <v>8333</v>
      </c>
      <c r="T1125" t="s">
        <v>8334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3">
        <v>42124.458923611113</v>
      </c>
      <c r="L1126" s="14"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34"/>
        <v>0.47222222222222221</v>
      </c>
      <c r="R1126" s="6">
        <f t="shared" si="35"/>
        <v>60.714285714285715</v>
      </c>
      <c r="S1126" t="s">
        <v>8333</v>
      </c>
      <c r="T1126" t="s">
        <v>8335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3">
        <v>42272.415856481479</v>
      </c>
      <c r="L1127" s="14"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34"/>
        <v>0</v>
      </c>
      <c r="R1127" s="6" t="e">
        <f t="shared" si="35"/>
        <v>#DIV/0!</v>
      </c>
      <c r="S1127" t="s">
        <v>8333</v>
      </c>
      <c r="T1127" t="s">
        <v>8335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3">
        <v>42565.119143518517</v>
      </c>
      <c r="L1128" s="14">
        <v>42535.119143518517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34"/>
        <v>0.5</v>
      </c>
      <c r="R1128" s="6">
        <f t="shared" si="35"/>
        <v>5</v>
      </c>
      <c r="S1128" t="s">
        <v>8333</v>
      </c>
      <c r="T1128" t="s">
        <v>8335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3">
        <v>41957.687499999993</v>
      </c>
      <c r="L1129" s="14"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34"/>
        <v>1.6714285714285713</v>
      </c>
      <c r="R1129" s="6">
        <f t="shared" si="35"/>
        <v>25.434782608695652</v>
      </c>
      <c r="S1129" t="s">
        <v>8333</v>
      </c>
      <c r="T1129" t="s">
        <v>8335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3">
        <v>41858.441168981481</v>
      </c>
      <c r="L1130" s="14"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34"/>
        <v>0.1</v>
      </c>
      <c r="R1130" s="6">
        <f t="shared" si="35"/>
        <v>1</v>
      </c>
      <c r="S1130" t="s">
        <v>8333</v>
      </c>
      <c r="T1130" t="s">
        <v>8335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3">
        <v>42526.056631944441</v>
      </c>
      <c r="L1131" s="14"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34"/>
        <v>0.105</v>
      </c>
      <c r="R1131" s="6">
        <f t="shared" si="35"/>
        <v>10.5</v>
      </c>
      <c r="S1131" t="s">
        <v>8333</v>
      </c>
      <c r="T1131" t="s">
        <v>8335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3">
        <v>41968.829861111109</v>
      </c>
      <c r="L1132" s="14"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34"/>
        <v>0.22</v>
      </c>
      <c r="R1132" s="6">
        <f t="shared" si="35"/>
        <v>3.6666666666666665</v>
      </c>
      <c r="S1132" t="s">
        <v>8333</v>
      </c>
      <c r="T1132" t="s">
        <v>8335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3">
        <v>42362.699861111112</v>
      </c>
      <c r="L1133" s="14"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34"/>
        <v>0</v>
      </c>
      <c r="R1133" s="6" t="e">
        <f t="shared" si="35"/>
        <v>#DIV/0!</v>
      </c>
      <c r="S1133" t="s">
        <v>8333</v>
      </c>
      <c r="T1133" t="s">
        <v>8335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3">
        <v>42735.907071759262</v>
      </c>
      <c r="L1134" s="14"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34"/>
        <v>14.38</v>
      </c>
      <c r="R1134" s="6">
        <f t="shared" si="35"/>
        <v>110.61538461538461</v>
      </c>
      <c r="S1134" t="s">
        <v>8333</v>
      </c>
      <c r="T1134" t="s">
        <v>8335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3">
        <v>41851.198854166665</v>
      </c>
      <c r="L1135" s="14"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34"/>
        <v>0.66666666666666674</v>
      </c>
      <c r="R1135" s="6">
        <f t="shared" si="35"/>
        <v>20</v>
      </c>
      <c r="S1135" t="s">
        <v>8333</v>
      </c>
      <c r="T1135" t="s">
        <v>8335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3">
        <v>41971.981249999997</v>
      </c>
      <c r="L1136" s="14"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34"/>
        <v>4.0000000000000001E-3</v>
      </c>
      <c r="R1136" s="6">
        <f t="shared" si="35"/>
        <v>1</v>
      </c>
      <c r="S1136" t="s">
        <v>8333</v>
      </c>
      <c r="T1136" t="s">
        <v>8335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3">
        <v>42588.781180555554</v>
      </c>
      <c r="L1137" s="14">
        <v>42558.781180555554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34"/>
        <v>5</v>
      </c>
      <c r="R1137" s="6">
        <f t="shared" si="35"/>
        <v>50</v>
      </c>
      <c r="S1137" t="s">
        <v>8333</v>
      </c>
      <c r="T1137" t="s">
        <v>8335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3">
        <v>42357.46329861111</v>
      </c>
      <c r="L1138" s="14">
        <v>42327.46329861111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34"/>
        <v>6.4439140811455857</v>
      </c>
      <c r="R1138" s="6">
        <f t="shared" si="35"/>
        <v>45</v>
      </c>
      <c r="S1138" t="s">
        <v>8333</v>
      </c>
      <c r="T1138" t="s">
        <v>8335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3">
        <v>42483.611354166664</v>
      </c>
      <c r="L1139" s="14"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34"/>
        <v>39.5</v>
      </c>
      <c r="R1139" s="6">
        <f t="shared" si="35"/>
        <v>253.2051282051282</v>
      </c>
      <c r="S1139" t="s">
        <v>8333</v>
      </c>
      <c r="T1139" t="s">
        <v>8335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3">
        <v>42756.698275462964</v>
      </c>
      <c r="L1140" s="14"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34"/>
        <v>0.35714285714285715</v>
      </c>
      <c r="R1140" s="6">
        <f t="shared" si="35"/>
        <v>31.25</v>
      </c>
      <c r="S1140" t="s">
        <v>8333</v>
      </c>
      <c r="T1140" t="s">
        <v>8335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3">
        <v>42005.139189814814</v>
      </c>
      <c r="L1141" s="14">
        <v>41975.139189814814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34"/>
        <v>6.25E-2</v>
      </c>
      <c r="R1141" s="6">
        <f t="shared" si="35"/>
        <v>5</v>
      </c>
      <c r="S1141" t="s">
        <v>8333</v>
      </c>
      <c r="T1141" t="s">
        <v>8335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3">
        <v>42222.253715277773</v>
      </c>
      <c r="L1142" s="14"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34"/>
        <v>0</v>
      </c>
      <c r="R1142" s="6" t="e">
        <f t="shared" si="35"/>
        <v>#DIV/0!</v>
      </c>
      <c r="S1142" t="s">
        <v>8333</v>
      </c>
      <c r="T1142" t="s">
        <v>8335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3">
        <v>42194.491319444445</v>
      </c>
      <c r="L1143" s="14"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34"/>
        <v>0</v>
      </c>
      <c r="R1143" s="6" t="e">
        <f t="shared" si="35"/>
        <v>#DIV/0!</v>
      </c>
      <c r="S1143" t="s">
        <v>8333</v>
      </c>
      <c r="T1143" t="s">
        <v>8335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3">
        <v>42051.797766203701</v>
      </c>
      <c r="L1144" s="14">
        <v>42021.797766203701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34"/>
        <v>0</v>
      </c>
      <c r="R1144" s="6" t="e">
        <f t="shared" si="35"/>
        <v>#DIV/0!</v>
      </c>
      <c r="S1144" t="s">
        <v>8333</v>
      </c>
      <c r="T1144" t="s">
        <v>8335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3">
        <v>42354.985254629624</v>
      </c>
      <c r="L1145" s="14"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34"/>
        <v>0.41333333333333333</v>
      </c>
      <c r="R1145" s="6">
        <f t="shared" si="35"/>
        <v>23.25</v>
      </c>
      <c r="S1145" t="s">
        <v>8333</v>
      </c>
      <c r="T1145" t="s">
        <v>8335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3">
        <v>42122.973611111105</v>
      </c>
      <c r="L1146" s="14"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34"/>
        <v>0</v>
      </c>
      <c r="R1146" s="6" t="e">
        <f t="shared" si="35"/>
        <v>#DIV/0!</v>
      </c>
      <c r="S1146" t="s">
        <v>8336</v>
      </c>
      <c r="T1146" t="s">
        <v>8337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3">
        <v>41914.539259259254</v>
      </c>
      <c r="L1147" s="14">
        <v>41854.539259259254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34"/>
        <v>0.125</v>
      </c>
      <c r="R1147" s="6">
        <f t="shared" si="35"/>
        <v>100</v>
      </c>
      <c r="S1147" t="s">
        <v>8336</v>
      </c>
      <c r="T1147" t="s">
        <v>8337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3">
        <v>41761.745057870365</v>
      </c>
      <c r="L1148" s="14"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34"/>
        <v>8.8333333333333339</v>
      </c>
      <c r="R1148" s="6">
        <f t="shared" si="35"/>
        <v>44.166666666666664</v>
      </c>
      <c r="S1148" t="s">
        <v>8336</v>
      </c>
      <c r="T1148" t="s">
        <v>8337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3">
        <v>41931.763692129629</v>
      </c>
      <c r="L1149" s="14"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34"/>
        <v>0</v>
      </c>
      <c r="R1149" s="6" t="e">
        <f t="shared" si="35"/>
        <v>#DIV/0!</v>
      </c>
      <c r="S1149" t="s">
        <v>8336</v>
      </c>
      <c r="T1149" t="s">
        <v>8337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3">
        <v>42705.00440972222</v>
      </c>
      <c r="L1150" s="14"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34"/>
        <v>0.48666666666666669</v>
      </c>
      <c r="R1150" s="6">
        <f t="shared" si="35"/>
        <v>24.333333333333332</v>
      </c>
      <c r="S1150" t="s">
        <v>8336</v>
      </c>
      <c r="T1150" t="s">
        <v>8337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3">
        <v>42537.501921296294</v>
      </c>
      <c r="L1151" s="14"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34"/>
        <v>0.15</v>
      </c>
      <c r="R1151" s="6">
        <f t="shared" si="35"/>
        <v>37.5</v>
      </c>
      <c r="S1151" t="s">
        <v>8336</v>
      </c>
      <c r="T1151" t="s">
        <v>8337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3">
        <v>42377.74623842592</v>
      </c>
      <c r="L1152" s="14"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34"/>
        <v>10.08</v>
      </c>
      <c r="R1152" s="6">
        <f t="shared" si="35"/>
        <v>42</v>
      </c>
      <c r="S1152" t="s">
        <v>8336</v>
      </c>
      <c r="T1152" t="s">
        <v>8337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3">
        <v>42253.894247685188</v>
      </c>
      <c r="L1153" s="14">
        <v>42223.894247685188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34"/>
        <v>0</v>
      </c>
      <c r="R1153" s="6" t="e">
        <f t="shared" si="35"/>
        <v>#DIV/0!</v>
      </c>
      <c r="S1153" t="s">
        <v>8336</v>
      </c>
      <c r="T1153" t="s">
        <v>8337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3">
        <v>42139.501296296294</v>
      </c>
      <c r="L1154" s="14"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34"/>
        <v>5.6937500000000005</v>
      </c>
      <c r="R1154" s="6">
        <f t="shared" si="35"/>
        <v>60.733333333333334</v>
      </c>
      <c r="S1154" t="s">
        <v>8336</v>
      </c>
      <c r="T1154" t="s">
        <v>8337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3">
        <v>42173.505844907406</v>
      </c>
      <c r="L1155" s="14"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36">(E1155/D1155)*100</f>
        <v>0.625</v>
      </c>
      <c r="R1155" s="6">
        <f t="shared" ref="R1155:R1218" si="37">E1155/N1155</f>
        <v>50</v>
      </c>
      <c r="S1155" t="s">
        <v>8336</v>
      </c>
      <c r="T1155" t="s">
        <v>8337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3">
        <v>42252.900532407402</v>
      </c>
      <c r="L1156" s="14"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36"/>
        <v>6.5</v>
      </c>
      <c r="R1156" s="6">
        <f t="shared" si="37"/>
        <v>108.33333333333333</v>
      </c>
      <c r="S1156" t="s">
        <v>8336</v>
      </c>
      <c r="T1156" t="s">
        <v>8337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3">
        <v>41865.555648148147</v>
      </c>
      <c r="L1157" s="14"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36"/>
        <v>0.752</v>
      </c>
      <c r="R1157" s="6">
        <f t="shared" si="37"/>
        <v>23.5</v>
      </c>
      <c r="S1157" t="s">
        <v>8336</v>
      </c>
      <c r="T1157" t="s">
        <v>8337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3">
        <v>42058.862986111104</v>
      </c>
      <c r="L1158" s="14"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36"/>
        <v>0</v>
      </c>
      <c r="R1158" s="6" t="e">
        <f t="shared" si="37"/>
        <v>#DIV/0!</v>
      </c>
      <c r="S1158" t="s">
        <v>8336</v>
      </c>
      <c r="T1158" t="s">
        <v>8337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3">
        <v>41978.46157407407</v>
      </c>
      <c r="L1159" s="14"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36"/>
        <v>1.51</v>
      </c>
      <c r="R1159" s="6">
        <f t="shared" si="37"/>
        <v>50.333333333333336</v>
      </c>
      <c r="S1159" t="s">
        <v>8336</v>
      </c>
      <c r="T1159" t="s">
        <v>8337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3">
        <v>41981.883425925924</v>
      </c>
      <c r="L1160" s="14"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36"/>
        <v>0.46666666666666673</v>
      </c>
      <c r="R1160" s="6">
        <f t="shared" si="37"/>
        <v>11.666666666666666</v>
      </c>
      <c r="S1160" t="s">
        <v>8336</v>
      </c>
      <c r="T1160" t="s">
        <v>8337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3">
        <v>42185.447916666664</v>
      </c>
      <c r="L1161" s="14"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36"/>
        <v>0</v>
      </c>
      <c r="R1161" s="6" t="e">
        <f t="shared" si="37"/>
        <v>#DIV/0!</v>
      </c>
      <c r="S1161" t="s">
        <v>8336</v>
      </c>
      <c r="T1161" t="s">
        <v>8337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3">
        <v>42090.904930555553</v>
      </c>
      <c r="L1162" s="14"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36"/>
        <v>3.85</v>
      </c>
      <c r="R1162" s="6">
        <f t="shared" si="37"/>
        <v>60.789473684210527</v>
      </c>
      <c r="S1162" t="s">
        <v>8336</v>
      </c>
      <c r="T1162" t="s">
        <v>8337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3">
        <v>42143.421168981477</v>
      </c>
      <c r="L1163" s="14"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36"/>
        <v>0</v>
      </c>
      <c r="R1163" s="6" t="e">
        <f t="shared" si="37"/>
        <v>#DIV/0!</v>
      </c>
      <c r="S1163" t="s">
        <v>8336</v>
      </c>
      <c r="T1163" t="s">
        <v>8337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3">
        <v>41907.475277777776</v>
      </c>
      <c r="L1164" s="14"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36"/>
        <v>5.8333333333333341E-2</v>
      </c>
      <c r="R1164" s="6">
        <f t="shared" si="37"/>
        <v>17.5</v>
      </c>
      <c r="S1164" t="s">
        <v>8336</v>
      </c>
      <c r="T1164" t="s">
        <v>8337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3">
        <v>41860.515277777777</v>
      </c>
      <c r="L1165" s="14"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36"/>
        <v>0</v>
      </c>
      <c r="R1165" s="6" t="e">
        <f t="shared" si="37"/>
        <v>#DIV/0!</v>
      </c>
      <c r="S1165" t="s">
        <v>8336</v>
      </c>
      <c r="T1165" t="s">
        <v>8337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3">
        <v>42539.51599537037</v>
      </c>
      <c r="L1166" s="14"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36"/>
        <v>0</v>
      </c>
      <c r="R1166" s="6" t="e">
        <f t="shared" si="37"/>
        <v>#DIV/0!</v>
      </c>
      <c r="S1166" t="s">
        <v>8336</v>
      </c>
      <c r="T1166" t="s">
        <v>8337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3">
        <v>41826.00613425926</v>
      </c>
      <c r="L1167" s="14">
        <v>41792.00613425926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36"/>
        <v>20.705000000000002</v>
      </c>
      <c r="R1167" s="6">
        <f t="shared" si="37"/>
        <v>82.82</v>
      </c>
      <c r="S1167" t="s">
        <v>8336</v>
      </c>
      <c r="T1167" t="s">
        <v>8337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3">
        <v>42180.958333333336</v>
      </c>
      <c r="L1168" s="14"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36"/>
        <v>19.139999999999997</v>
      </c>
      <c r="R1168" s="6">
        <f t="shared" si="37"/>
        <v>358.875</v>
      </c>
      <c r="S1168" t="s">
        <v>8336</v>
      </c>
      <c r="T1168" t="s">
        <v>8337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3">
        <v>41894.526562499996</v>
      </c>
      <c r="L1169" s="14"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36"/>
        <v>1.6316666666666666</v>
      </c>
      <c r="R1169" s="6">
        <f t="shared" si="37"/>
        <v>61.1875</v>
      </c>
      <c r="S1169" t="s">
        <v>8336</v>
      </c>
      <c r="T1169" t="s">
        <v>8337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3">
        <v>42634.845659722218</v>
      </c>
      <c r="L1170" s="14"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36"/>
        <v>5.6666666666666661</v>
      </c>
      <c r="R1170" s="6">
        <f t="shared" si="37"/>
        <v>340</v>
      </c>
      <c r="S1170" t="s">
        <v>8336</v>
      </c>
      <c r="T1170" t="s">
        <v>8337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3">
        <v>42057.145405092589</v>
      </c>
      <c r="L1171" s="14"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36"/>
        <v>0.16999999999999998</v>
      </c>
      <c r="R1171" s="6">
        <f t="shared" si="37"/>
        <v>5.666666666666667</v>
      </c>
      <c r="S1171" t="s">
        <v>8336</v>
      </c>
      <c r="T1171" t="s">
        <v>8337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3">
        <v>42154.684849537036</v>
      </c>
      <c r="L1172" s="14"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36"/>
        <v>0.4</v>
      </c>
      <c r="R1172" s="6">
        <f t="shared" si="37"/>
        <v>50</v>
      </c>
      <c r="S1172" t="s">
        <v>8336</v>
      </c>
      <c r="T1172" t="s">
        <v>8337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3">
        <v>41956.638043981475</v>
      </c>
      <c r="L1173" s="14"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36"/>
        <v>0.1</v>
      </c>
      <c r="R1173" s="6">
        <f t="shared" si="37"/>
        <v>25</v>
      </c>
      <c r="S1173" t="s">
        <v>8336</v>
      </c>
      <c r="T1173" t="s">
        <v>8337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3">
        <v>41871.473981481475</v>
      </c>
      <c r="L1174" s="14">
        <v>41841.473981481475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36"/>
        <v>0</v>
      </c>
      <c r="R1174" s="6" t="e">
        <f t="shared" si="37"/>
        <v>#DIV/0!</v>
      </c>
      <c r="S1174" t="s">
        <v>8336</v>
      </c>
      <c r="T1174" t="s">
        <v>8337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3">
        <v>42218.97751157407</v>
      </c>
      <c r="L1175" s="14"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36"/>
        <v>2.4E-2</v>
      </c>
      <c r="R1175" s="6">
        <f t="shared" si="37"/>
        <v>30</v>
      </c>
      <c r="S1175" t="s">
        <v>8336</v>
      </c>
      <c r="T1175" t="s">
        <v>8337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3">
        <v>42498.633414351854</v>
      </c>
      <c r="L1176" s="14"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36"/>
        <v>5.9066666666666672</v>
      </c>
      <c r="R1176" s="6">
        <f t="shared" si="37"/>
        <v>46.631578947368418</v>
      </c>
      <c r="S1176" t="s">
        <v>8336</v>
      </c>
      <c r="T1176" t="s">
        <v>8337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3">
        <v>42200.520127314812</v>
      </c>
      <c r="L1177" s="14"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36"/>
        <v>2.9250000000000003</v>
      </c>
      <c r="R1177" s="6">
        <f t="shared" si="37"/>
        <v>65</v>
      </c>
      <c r="S1177" t="s">
        <v>8336</v>
      </c>
      <c r="T1177" t="s">
        <v>8337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3">
        <v>42800.333333333336</v>
      </c>
      <c r="L1178" s="14"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36"/>
        <v>5.7142857142857143E-3</v>
      </c>
      <c r="R1178" s="6">
        <f t="shared" si="37"/>
        <v>10</v>
      </c>
      <c r="S1178" t="s">
        <v>8336</v>
      </c>
      <c r="T1178" t="s">
        <v>8337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3">
        <v>41927.452499999999</v>
      </c>
      <c r="L1179" s="14"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36"/>
        <v>0</v>
      </c>
      <c r="R1179" s="6" t="e">
        <f t="shared" si="37"/>
        <v>#DIV/0!</v>
      </c>
      <c r="S1179" t="s">
        <v>8336</v>
      </c>
      <c r="T1179" t="s">
        <v>8337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3">
        <v>41867.69736111111</v>
      </c>
      <c r="L1180" s="14"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36"/>
        <v>6.6666666666666671E-3</v>
      </c>
      <c r="R1180" s="6">
        <f t="shared" si="37"/>
        <v>5</v>
      </c>
      <c r="S1180" t="s">
        <v>8336</v>
      </c>
      <c r="T1180" t="s">
        <v>8337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3">
        <v>42305.511886574073</v>
      </c>
      <c r="L1181" s="14"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36"/>
        <v>5.3333333333333339</v>
      </c>
      <c r="R1181" s="6">
        <f t="shared" si="37"/>
        <v>640</v>
      </c>
      <c r="S1181" t="s">
        <v>8336</v>
      </c>
      <c r="T1181" t="s">
        <v>8337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3">
        <v>41818.598541666666</v>
      </c>
      <c r="L1182" s="14"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36"/>
        <v>11.75</v>
      </c>
      <c r="R1182" s="6">
        <f t="shared" si="37"/>
        <v>69.117647058823536</v>
      </c>
      <c r="S1182" t="s">
        <v>8336</v>
      </c>
      <c r="T1182" t="s">
        <v>8337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3">
        <v>42064.131030092591</v>
      </c>
      <c r="L1183" s="14"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36"/>
        <v>8.0000000000000002E-3</v>
      </c>
      <c r="R1183" s="6">
        <f t="shared" si="37"/>
        <v>1.3333333333333333</v>
      </c>
      <c r="S1183" t="s">
        <v>8336</v>
      </c>
      <c r="T1183" t="s">
        <v>8337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3">
        <v>42747.487499999996</v>
      </c>
      <c r="L1184" s="14"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36"/>
        <v>4.2</v>
      </c>
      <c r="R1184" s="6">
        <f t="shared" si="37"/>
        <v>10.5</v>
      </c>
      <c r="S1184" t="s">
        <v>8336</v>
      </c>
      <c r="T1184" t="s">
        <v>8337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3">
        <v>42675.957638888889</v>
      </c>
      <c r="L1185" s="14"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36"/>
        <v>4</v>
      </c>
      <c r="R1185" s="6">
        <f t="shared" si="37"/>
        <v>33.333333333333336</v>
      </c>
      <c r="S1185" t="s">
        <v>8336</v>
      </c>
      <c r="T1185" t="s">
        <v>8337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3">
        <v>42772.391331018516</v>
      </c>
      <c r="L1186" s="14"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36"/>
        <v>104.93636363636362</v>
      </c>
      <c r="R1186" s="6">
        <f t="shared" si="37"/>
        <v>61.562666666666665</v>
      </c>
      <c r="S1186" t="s">
        <v>8338</v>
      </c>
      <c r="T1186" t="s">
        <v>8339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3">
        <v>42162.958333333336</v>
      </c>
      <c r="L1187" s="14"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36"/>
        <v>105.44</v>
      </c>
      <c r="R1187" s="6">
        <f t="shared" si="37"/>
        <v>118.73873873873873</v>
      </c>
      <c r="S1187" t="s">
        <v>8338</v>
      </c>
      <c r="T1187" t="s">
        <v>8339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3">
        <v>42156.737499999996</v>
      </c>
      <c r="L1188" s="14"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36"/>
        <v>106.73333333333332</v>
      </c>
      <c r="R1188" s="6">
        <f t="shared" si="37"/>
        <v>65.081300813008127</v>
      </c>
      <c r="S1188" t="s">
        <v>8338</v>
      </c>
      <c r="T1188" t="s">
        <v>8339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3">
        <v>42141.541666666664</v>
      </c>
      <c r="L1189" s="14"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36"/>
        <v>104.12571428571428</v>
      </c>
      <c r="R1189" s="6">
        <f t="shared" si="37"/>
        <v>130.15714285714284</v>
      </c>
      <c r="S1189" t="s">
        <v>8338</v>
      </c>
      <c r="T1189" t="s">
        <v>8339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3">
        <v>42732.492361111108</v>
      </c>
      <c r="L1190" s="14"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36"/>
        <v>160.54999999999998</v>
      </c>
      <c r="R1190" s="6">
        <f t="shared" si="37"/>
        <v>37.776470588235291</v>
      </c>
      <c r="S1190" t="s">
        <v>8338</v>
      </c>
      <c r="T1190" t="s">
        <v>8339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3">
        <v>42550.770775462959</v>
      </c>
      <c r="L1191" s="14"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36"/>
        <v>107.77777777777777</v>
      </c>
      <c r="R1191" s="6">
        <f t="shared" si="37"/>
        <v>112.79069767441861</v>
      </c>
      <c r="S1191" t="s">
        <v>8338</v>
      </c>
      <c r="T1191" t="s">
        <v>8339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3">
        <v>41882.457465277774</v>
      </c>
      <c r="L1192" s="14"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36"/>
        <v>135</v>
      </c>
      <c r="R1192" s="6">
        <f t="shared" si="37"/>
        <v>51.92307692307692</v>
      </c>
      <c r="S1192" t="s">
        <v>8338</v>
      </c>
      <c r="T1192" t="s">
        <v>8339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3">
        <v>42449.353703703702</v>
      </c>
      <c r="L1193" s="14"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36"/>
        <v>109.07407407407408</v>
      </c>
      <c r="R1193" s="6">
        <f t="shared" si="37"/>
        <v>89.242424242424249</v>
      </c>
      <c r="S1193" t="s">
        <v>8338</v>
      </c>
      <c r="T1193" t="s">
        <v>8339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3">
        <v>42777.298356481479</v>
      </c>
      <c r="L1194" s="14"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36"/>
        <v>290</v>
      </c>
      <c r="R1194" s="6">
        <f t="shared" si="37"/>
        <v>19.333333333333332</v>
      </c>
      <c r="S1194" t="s">
        <v>8338</v>
      </c>
      <c r="T1194" t="s">
        <v>8339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3">
        <v>42469.526076388887</v>
      </c>
      <c r="L1195" s="14">
        <v>42409.567743055552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36"/>
        <v>103.95714285714286</v>
      </c>
      <c r="R1195" s="6">
        <f t="shared" si="37"/>
        <v>79.967032967032964</v>
      </c>
      <c r="S1195" t="s">
        <v>8338</v>
      </c>
      <c r="T1195" t="s">
        <v>8339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3">
        <v>42102.27984953703</v>
      </c>
      <c r="L1196" s="14"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36"/>
        <v>322.24</v>
      </c>
      <c r="R1196" s="6">
        <f t="shared" si="37"/>
        <v>56.414565826330531</v>
      </c>
      <c r="S1196" t="s">
        <v>8338</v>
      </c>
      <c r="T1196" t="s">
        <v>8339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3">
        <v>42358.166666666664</v>
      </c>
      <c r="L1197" s="14"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36"/>
        <v>135</v>
      </c>
      <c r="R1197" s="6">
        <f t="shared" si="37"/>
        <v>79.411764705882348</v>
      </c>
      <c r="S1197" t="s">
        <v>8338</v>
      </c>
      <c r="T1197" t="s">
        <v>8339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3">
        <v>42356.610405092586</v>
      </c>
      <c r="L1198" s="14"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36"/>
        <v>269.91034482758624</v>
      </c>
      <c r="R1198" s="6">
        <f t="shared" si="37"/>
        <v>76.439453125</v>
      </c>
      <c r="S1198" t="s">
        <v>8338</v>
      </c>
      <c r="T1198" t="s">
        <v>8339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3">
        <v>42534.040972222218</v>
      </c>
      <c r="L1199" s="14"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36"/>
        <v>253.29333333333332</v>
      </c>
      <c r="R1199" s="6">
        <f t="shared" si="37"/>
        <v>121</v>
      </c>
      <c r="S1199" t="s">
        <v>8338</v>
      </c>
      <c r="T1199" t="s">
        <v>8339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3">
        <v>42368.916666666664</v>
      </c>
      <c r="L1200" s="14"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36"/>
        <v>260.59999999999997</v>
      </c>
      <c r="R1200" s="6">
        <f t="shared" si="37"/>
        <v>54.616766467065865</v>
      </c>
      <c r="S1200" t="s">
        <v>8338</v>
      </c>
      <c r="T1200" t="s">
        <v>8339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3">
        <v>42193.562499999993</v>
      </c>
      <c r="L1201" s="14"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36"/>
        <v>101.31677953348381</v>
      </c>
      <c r="R1201" s="6">
        <f t="shared" si="37"/>
        <v>299.22222222222223</v>
      </c>
      <c r="S1201" t="s">
        <v>8338</v>
      </c>
      <c r="T1201" t="s">
        <v>8339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3">
        <v>42110.269166666665</v>
      </c>
      <c r="L1202" s="14"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36"/>
        <v>125.60416666666667</v>
      </c>
      <c r="R1202" s="6">
        <f t="shared" si="37"/>
        <v>58.533980582524272</v>
      </c>
      <c r="S1202" t="s">
        <v>8338</v>
      </c>
      <c r="T1202" t="s">
        <v>8339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3">
        <v>42566.398680555554</v>
      </c>
      <c r="L1203" s="14"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36"/>
        <v>102.43783333333334</v>
      </c>
      <c r="R1203" s="6">
        <f t="shared" si="37"/>
        <v>55.371801801801809</v>
      </c>
      <c r="S1203" t="s">
        <v>8338</v>
      </c>
      <c r="T1203" t="s">
        <v>8339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3">
        <v>42182.08048611111</v>
      </c>
      <c r="L1204" s="14">
        <v>42152.08048611111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36"/>
        <v>199.244</v>
      </c>
      <c r="R1204" s="6">
        <f t="shared" si="37"/>
        <v>183.80442804428046</v>
      </c>
      <c r="S1204" t="s">
        <v>8338</v>
      </c>
      <c r="T1204" t="s">
        <v>8339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3">
        <v>42155.4065625</v>
      </c>
      <c r="L1205" s="14">
        <v>42125.4065625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36"/>
        <v>102.45398773006136</v>
      </c>
      <c r="R1205" s="6">
        <f t="shared" si="37"/>
        <v>165.34653465346534</v>
      </c>
      <c r="S1205" t="s">
        <v>8338</v>
      </c>
      <c r="T1205" t="s">
        <v>8339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3">
        <v>42341.999999999993</v>
      </c>
      <c r="L1206" s="14"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36"/>
        <v>102.94615384615385</v>
      </c>
      <c r="R1206" s="6">
        <f t="shared" si="37"/>
        <v>234.78947368421052</v>
      </c>
      <c r="S1206" t="s">
        <v>8338</v>
      </c>
      <c r="T1206" t="s">
        <v>8339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3">
        <v>42168.298043981478</v>
      </c>
      <c r="L1207" s="14"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36"/>
        <v>100.86153846153847</v>
      </c>
      <c r="R1207" s="6">
        <f t="shared" si="37"/>
        <v>211.48387096774192</v>
      </c>
      <c r="S1207" t="s">
        <v>8338</v>
      </c>
      <c r="T1207" t="s">
        <v>8339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3">
        <v>42805.353472222218</v>
      </c>
      <c r="L1208" s="14">
        <v>42772.567743055552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36"/>
        <v>114.99999999999999</v>
      </c>
      <c r="R1208" s="6">
        <f t="shared" si="37"/>
        <v>32.34375</v>
      </c>
      <c r="S1208" t="s">
        <v>8338</v>
      </c>
      <c r="T1208" t="s">
        <v>8339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3">
        <v>42460.208333333336</v>
      </c>
      <c r="L1209" s="14"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36"/>
        <v>104.16766467065868</v>
      </c>
      <c r="R1209" s="6">
        <f t="shared" si="37"/>
        <v>123.37588652482269</v>
      </c>
      <c r="S1209" t="s">
        <v>8338</v>
      </c>
      <c r="T1209" t="s">
        <v>8339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3">
        <v>42453.459074074075</v>
      </c>
      <c r="L1210" s="14"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36"/>
        <v>155.29999999999998</v>
      </c>
      <c r="R1210" s="6">
        <f t="shared" si="37"/>
        <v>207.06666666666666</v>
      </c>
      <c r="S1210" t="s">
        <v>8338</v>
      </c>
      <c r="T1210" t="s">
        <v>8339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3">
        <v>42791.637789351851</v>
      </c>
      <c r="L1211" s="14"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36"/>
        <v>106</v>
      </c>
      <c r="R1211" s="6">
        <f t="shared" si="37"/>
        <v>138.2608695652174</v>
      </c>
      <c r="S1211" t="s">
        <v>8338</v>
      </c>
      <c r="T1211" t="s">
        <v>8339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3">
        <v>42155.666666666664</v>
      </c>
      <c r="L1212" s="14"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36"/>
        <v>254.31499999999997</v>
      </c>
      <c r="R1212" s="6">
        <f t="shared" si="37"/>
        <v>493.81553398058253</v>
      </c>
      <c r="S1212" t="s">
        <v>8338</v>
      </c>
      <c r="T1212" t="s">
        <v>8339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3">
        <v>42530.658113425925</v>
      </c>
      <c r="L1213" s="14"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36"/>
        <v>101.1</v>
      </c>
      <c r="R1213" s="6">
        <f t="shared" si="37"/>
        <v>168.5</v>
      </c>
      <c r="S1213" t="s">
        <v>8338</v>
      </c>
      <c r="T1213" t="s">
        <v>8339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3">
        <v>42334.833333333336</v>
      </c>
      <c r="L1214" s="14"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36"/>
        <v>129.04</v>
      </c>
      <c r="R1214" s="6">
        <f t="shared" si="37"/>
        <v>38.867469879518069</v>
      </c>
      <c r="S1214" t="s">
        <v>8338</v>
      </c>
      <c r="T1214" t="s">
        <v>8339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3">
        <v>42766.547453703701</v>
      </c>
      <c r="L1215" s="14"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36"/>
        <v>102.23076923076924</v>
      </c>
      <c r="R1215" s="6">
        <f t="shared" si="37"/>
        <v>61.527777777777779</v>
      </c>
      <c r="S1215" t="s">
        <v>8338</v>
      </c>
      <c r="T1215" t="s">
        <v>8339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3">
        <v>42164.632002314807</v>
      </c>
      <c r="L1216" s="14"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36"/>
        <v>131.80000000000001</v>
      </c>
      <c r="R1216" s="6">
        <f t="shared" si="37"/>
        <v>105.44</v>
      </c>
      <c r="S1216" t="s">
        <v>8338</v>
      </c>
      <c r="T1216" t="s">
        <v>8339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3">
        <v>41789.714768518512</v>
      </c>
      <c r="L1217" s="14"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36"/>
        <v>786.0802000000001</v>
      </c>
      <c r="R1217" s="6">
        <f t="shared" si="37"/>
        <v>71.592003642987251</v>
      </c>
      <c r="S1217" t="s">
        <v>8338</v>
      </c>
      <c r="T1217" t="s">
        <v>8339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3">
        <v>42279.752083333333</v>
      </c>
      <c r="L1218" s="14"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36"/>
        <v>145.70000000000002</v>
      </c>
      <c r="R1218" s="6">
        <f t="shared" si="37"/>
        <v>91.882882882882882</v>
      </c>
      <c r="S1218" t="s">
        <v>8338</v>
      </c>
      <c r="T1218" t="s">
        <v>8339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3">
        <v>42565.6011574074</v>
      </c>
      <c r="L1219" s="14"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38">(E1219/D1219)*100</f>
        <v>102.60000000000001</v>
      </c>
      <c r="R1219" s="6">
        <f t="shared" ref="R1219:R1282" si="39">E1219/N1219</f>
        <v>148.57377049180329</v>
      </c>
      <c r="S1219" t="s">
        <v>8338</v>
      </c>
      <c r="T1219" t="s">
        <v>8339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3">
        <v>42308.916666666664</v>
      </c>
      <c r="L1220" s="14"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38"/>
        <v>172.27777777777777</v>
      </c>
      <c r="R1220" s="6">
        <f t="shared" si="39"/>
        <v>174.2134831460674</v>
      </c>
      <c r="S1220" t="s">
        <v>8338</v>
      </c>
      <c r="T1220" t="s">
        <v>8339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3">
        <v>42663.253622685188</v>
      </c>
      <c r="L1221" s="14">
        <v>42633.253622685188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38"/>
        <v>159.16819571865443</v>
      </c>
      <c r="R1221" s="6">
        <f t="shared" si="39"/>
        <v>102.86166007905139</v>
      </c>
      <c r="S1221" t="s">
        <v>8338</v>
      </c>
      <c r="T1221" t="s">
        <v>8339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3">
        <v>42241.420277777775</v>
      </c>
      <c r="L1222" s="14"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38"/>
        <v>103.76666666666668</v>
      </c>
      <c r="R1222" s="6">
        <f t="shared" si="39"/>
        <v>111.17857142857143</v>
      </c>
      <c r="S1222" t="s">
        <v>8338</v>
      </c>
      <c r="T1222" t="s">
        <v>8339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3">
        <v>42707.791666666664</v>
      </c>
      <c r="L1223" s="14"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38"/>
        <v>111.40954545454547</v>
      </c>
      <c r="R1223" s="6">
        <f t="shared" si="39"/>
        <v>23.796213592233013</v>
      </c>
      <c r="S1223" t="s">
        <v>8338</v>
      </c>
      <c r="T1223" t="s">
        <v>8339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3">
        <v>42460.958333333336</v>
      </c>
      <c r="L1224" s="14"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38"/>
        <v>280.375</v>
      </c>
      <c r="R1224" s="6">
        <f t="shared" si="39"/>
        <v>81.268115942028984</v>
      </c>
      <c r="S1224" t="s">
        <v>8338</v>
      </c>
      <c r="T1224" t="s">
        <v>8339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3">
        <v>42684.010520833333</v>
      </c>
      <c r="L1225" s="14"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38"/>
        <v>112.10606060606061</v>
      </c>
      <c r="R1225" s="6">
        <f t="shared" si="39"/>
        <v>116.21465968586388</v>
      </c>
      <c r="S1225" t="s">
        <v>8338</v>
      </c>
      <c r="T1225" t="s">
        <v>8339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3">
        <v>41796.341458333329</v>
      </c>
      <c r="L1226" s="14"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38"/>
        <v>7.0666666666666673</v>
      </c>
      <c r="R1226" s="6">
        <f t="shared" si="39"/>
        <v>58.888888888888886</v>
      </c>
      <c r="S1226" t="s">
        <v>8325</v>
      </c>
      <c r="T1226" t="s">
        <v>8340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3">
        <v>41569.697662037033</v>
      </c>
      <c r="L1227" s="14"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38"/>
        <v>4.3999999999999995</v>
      </c>
      <c r="R1227" s="6">
        <f t="shared" si="39"/>
        <v>44</v>
      </c>
      <c r="S1227" t="s">
        <v>8325</v>
      </c>
      <c r="T1227" t="s">
        <v>8340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3">
        <v>41749.833333333328</v>
      </c>
      <c r="L1228" s="14"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38"/>
        <v>3.8739999999999997</v>
      </c>
      <c r="R1228" s="6">
        <f t="shared" si="39"/>
        <v>48.424999999999997</v>
      </c>
      <c r="S1228" t="s">
        <v>8325</v>
      </c>
      <c r="T1228" t="s">
        <v>8340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3">
        <v>41858.083333333328</v>
      </c>
      <c r="L1229" s="14"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38"/>
        <v>0</v>
      </c>
      <c r="R1229" s="6" t="e">
        <f t="shared" si="39"/>
        <v>#DIV/0!</v>
      </c>
      <c r="S1229" t="s">
        <v>8325</v>
      </c>
      <c r="T1229" t="s">
        <v>8340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3">
        <v>40814.520925925921</v>
      </c>
      <c r="L1230" s="14"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38"/>
        <v>29.299999999999997</v>
      </c>
      <c r="R1230" s="6">
        <f t="shared" si="39"/>
        <v>61.041666666666664</v>
      </c>
      <c r="S1230" t="s">
        <v>8325</v>
      </c>
      <c r="T1230" t="s">
        <v>8340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3">
        <v>41015.458333333328</v>
      </c>
      <c r="L1231" s="14"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38"/>
        <v>0.90909090909090906</v>
      </c>
      <c r="R1231" s="6">
        <f t="shared" si="39"/>
        <v>25</v>
      </c>
      <c r="S1231" t="s">
        <v>8325</v>
      </c>
      <c r="T1231" t="s">
        <v>8340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3">
        <v>40598.764236111107</v>
      </c>
      <c r="L1232" s="14"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38"/>
        <v>0</v>
      </c>
      <c r="R1232" s="6" t="e">
        <f t="shared" si="39"/>
        <v>#DIV/0!</v>
      </c>
      <c r="S1232" t="s">
        <v>8325</v>
      </c>
      <c r="T1232" t="s">
        <v>8340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3">
        <v>42243.833333333336</v>
      </c>
      <c r="L1233" s="14"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38"/>
        <v>0</v>
      </c>
      <c r="R1233" s="6" t="e">
        <f t="shared" si="39"/>
        <v>#DIV/0!</v>
      </c>
      <c r="S1233" t="s">
        <v>8325</v>
      </c>
      <c r="T1233" t="s">
        <v>8340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3">
        <v>41553.639699074069</v>
      </c>
      <c r="L1234" s="14">
        <v>41506.639699074069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38"/>
        <v>0.8</v>
      </c>
      <c r="R1234" s="6">
        <f t="shared" si="39"/>
        <v>40</v>
      </c>
      <c r="S1234" t="s">
        <v>8325</v>
      </c>
      <c r="T1234" t="s">
        <v>8340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3">
        <v>40960.740439814814</v>
      </c>
      <c r="L1235" s="14"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38"/>
        <v>11.600000000000001</v>
      </c>
      <c r="R1235" s="6">
        <f t="shared" si="39"/>
        <v>19.333333333333332</v>
      </c>
      <c r="S1235" t="s">
        <v>8325</v>
      </c>
      <c r="T1235" t="s">
        <v>8340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3">
        <v>42037.580347222225</v>
      </c>
      <c r="L1236" s="14"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38"/>
        <v>0</v>
      </c>
      <c r="R1236" s="6" t="e">
        <f t="shared" si="39"/>
        <v>#DIV/0!</v>
      </c>
      <c r="S1236" t="s">
        <v>8325</v>
      </c>
      <c r="T1236" t="s">
        <v>8340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3">
        <v>41622.927071759259</v>
      </c>
      <c r="L1237" s="14"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38"/>
        <v>2.7873639500929119</v>
      </c>
      <c r="R1237" s="6">
        <f t="shared" si="39"/>
        <v>35</v>
      </c>
      <c r="S1237" t="s">
        <v>8325</v>
      </c>
      <c r="T1237" t="s">
        <v>8340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3">
        <v>41118.458333333328</v>
      </c>
      <c r="L1238" s="14"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38"/>
        <v>0</v>
      </c>
      <c r="R1238" s="6" t="e">
        <f t="shared" si="39"/>
        <v>#DIV/0!</v>
      </c>
      <c r="S1238" t="s">
        <v>8325</v>
      </c>
      <c r="T1238" t="s">
        <v>8340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3">
        <v>41145.074826388889</v>
      </c>
      <c r="L1239" s="14"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38"/>
        <v>0</v>
      </c>
      <c r="R1239" s="6" t="e">
        <f t="shared" si="39"/>
        <v>#DIV/0!</v>
      </c>
      <c r="S1239" t="s">
        <v>8325</v>
      </c>
      <c r="T1239" t="s">
        <v>8340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3">
        <v>40761.402037037034</v>
      </c>
      <c r="L1240" s="14"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38"/>
        <v>17.8</v>
      </c>
      <c r="R1240" s="6">
        <f t="shared" si="39"/>
        <v>59.333333333333336</v>
      </c>
      <c r="S1240" t="s">
        <v>8325</v>
      </c>
      <c r="T1240" t="s">
        <v>8340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3">
        <v>40913.754247685181</v>
      </c>
      <c r="L1241" s="14"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38"/>
        <v>0</v>
      </c>
      <c r="R1241" s="6" t="e">
        <f t="shared" si="39"/>
        <v>#DIV/0!</v>
      </c>
      <c r="S1241" t="s">
        <v>8325</v>
      </c>
      <c r="T1241" t="s">
        <v>8340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3">
        <v>41467.70208333333</v>
      </c>
      <c r="L1242" s="14"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38"/>
        <v>3.0124999999999997</v>
      </c>
      <c r="R1242" s="6">
        <f t="shared" si="39"/>
        <v>30.125</v>
      </c>
      <c r="S1242" t="s">
        <v>8325</v>
      </c>
      <c r="T1242" t="s">
        <v>8340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3">
        <v>41946.040972222218</v>
      </c>
      <c r="L1243" s="14"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38"/>
        <v>50.739999999999995</v>
      </c>
      <c r="R1243" s="6">
        <f t="shared" si="39"/>
        <v>74.617647058823536</v>
      </c>
      <c r="S1243" t="s">
        <v>8325</v>
      </c>
      <c r="T1243" t="s">
        <v>8340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3">
        <v>40797.345833333333</v>
      </c>
      <c r="L1244" s="14"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38"/>
        <v>0.54884742041712409</v>
      </c>
      <c r="R1244" s="6">
        <f t="shared" si="39"/>
        <v>5</v>
      </c>
      <c r="S1244" t="s">
        <v>8325</v>
      </c>
      <c r="T1244" t="s">
        <v>8340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3">
        <v>40732.666666666664</v>
      </c>
      <c r="L1245" s="14"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38"/>
        <v>14.091666666666667</v>
      </c>
      <c r="R1245" s="6">
        <f t="shared" si="39"/>
        <v>44.5</v>
      </c>
      <c r="S1245" t="s">
        <v>8325</v>
      </c>
      <c r="T1245" t="s">
        <v>8340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3">
        <v>41386.666666666664</v>
      </c>
      <c r="L1246" s="14">
        <v>41355.617164351854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38"/>
        <v>103.8</v>
      </c>
      <c r="R1246" s="6">
        <f t="shared" si="39"/>
        <v>46.133333333333333</v>
      </c>
      <c r="S1246" t="s">
        <v>8325</v>
      </c>
      <c r="T1246" t="s">
        <v>8326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3">
        <v>41804.391597222224</v>
      </c>
      <c r="L1247" s="14">
        <v>41774.391597222224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38"/>
        <v>120.24999999999999</v>
      </c>
      <c r="R1247" s="6">
        <f t="shared" si="39"/>
        <v>141.47058823529412</v>
      </c>
      <c r="S1247" t="s">
        <v>8325</v>
      </c>
      <c r="T1247" t="s">
        <v>8326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3">
        <v>40882.876724537033</v>
      </c>
      <c r="L1248" s="14"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38"/>
        <v>117</v>
      </c>
      <c r="R1248" s="6">
        <f t="shared" si="39"/>
        <v>75.483870967741936</v>
      </c>
      <c r="S1248" t="s">
        <v>8325</v>
      </c>
      <c r="T1248" t="s">
        <v>8326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3">
        <v>41400.083969907406</v>
      </c>
      <c r="L1249" s="14"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38"/>
        <v>122.14285714285715</v>
      </c>
      <c r="R1249" s="6">
        <f t="shared" si="39"/>
        <v>85.5</v>
      </c>
      <c r="S1249" t="s">
        <v>8325</v>
      </c>
      <c r="T1249" t="s">
        <v>8326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3">
        <v>41803.082638888889</v>
      </c>
      <c r="L1250" s="14"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38"/>
        <v>151.63999999999999</v>
      </c>
      <c r="R1250" s="6">
        <f t="shared" si="39"/>
        <v>64.254237288135599</v>
      </c>
      <c r="S1250" t="s">
        <v>8325</v>
      </c>
      <c r="T1250" t="s">
        <v>8326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3">
        <v>41097.532534722217</v>
      </c>
      <c r="L1251" s="14">
        <v>41067.532534722217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38"/>
        <v>104.44</v>
      </c>
      <c r="R1251" s="6">
        <f t="shared" si="39"/>
        <v>64.46913580246914</v>
      </c>
      <c r="S1251" t="s">
        <v>8325</v>
      </c>
      <c r="T1251" t="s">
        <v>8326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3">
        <v>41888.434386574074</v>
      </c>
      <c r="L1252" s="14"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38"/>
        <v>200.15333333333331</v>
      </c>
      <c r="R1252" s="6">
        <f t="shared" si="39"/>
        <v>118.2007874015748</v>
      </c>
      <c r="S1252" t="s">
        <v>8325</v>
      </c>
      <c r="T1252" t="s">
        <v>8326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3">
        <v>40811.606099537035</v>
      </c>
      <c r="L1253" s="14"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38"/>
        <v>101.8</v>
      </c>
      <c r="R1253" s="6">
        <f t="shared" si="39"/>
        <v>82.540540540540547</v>
      </c>
      <c r="S1253" t="s">
        <v>8325</v>
      </c>
      <c r="T1253" t="s">
        <v>8326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3">
        <v>41571.779733796291</v>
      </c>
      <c r="L1254" s="14"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38"/>
        <v>137.65714285714284</v>
      </c>
      <c r="R1254" s="6">
        <f t="shared" si="39"/>
        <v>34.170212765957444</v>
      </c>
      <c r="S1254" t="s">
        <v>8325</v>
      </c>
      <c r="T1254" t="s">
        <v>8326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3">
        <v>41885.575312499997</v>
      </c>
      <c r="L1255" s="14"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38"/>
        <v>303833.2</v>
      </c>
      <c r="R1255" s="6">
        <f t="shared" si="39"/>
        <v>42.73322081575246</v>
      </c>
      <c r="S1255" t="s">
        <v>8325</v>
      </c>
      <c r="T1255" t="s">
        <v>8326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3">
        <v>40543.999305555553</v>
      </c>
      <c r="L1256" s="14"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38"/>
        <v>198.85074626865671</v>
      </c>
      <c r="R1256" s="6">
        <f t="shared" si="39"/>
        <v>94.489361702127653</v>
      </c>
      <c r="S1256" t="s">
        <v>8325</v>
      </c>
      <c r="T1256" t="s">
        <v>8326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3">
        <v>41609.678842592592</v>
      </c>
      <c r="L1257" s="14"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38"/>
        <v>202.36666666666667</v>
      </c>
      <c r="R1257" s="6">
        <f t="shared" si="39"/>
        <v>55.697247706422019</v>
      </c>
      <c r="S1257" t="s">
        <v>8325</v>
      </c>
      <c r="T1257" t="s">
        <v>8326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3">
        <v>40951.711006944439</v>
      </c>
      <c r="L1258" s="14">
        <v>40921.711006944439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38"/>
        <v>117.96376666666666</v>
      </c>
      <c r="R1258" s="6">
        <f t="shared" si="39"/>
        <v>98.030831024930734</v>
      </c>
      <c r="S1258" t="s">
        <v>8325</v>
      </c>
      <c r="T1258" t="s">
        <v>8326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3">
        <v>40635.835532407407</v>
      </c>
      <c r="L1259" s="14"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38"/>
        <v>294.72727272727275</v>
      </c>
      <c r="R1259" s="6">
        <f t="shared" si="39"/>
        <v>92.102272727272734</v>
      </c>
      <c r="S1259" t="s">
        <v>8325</v>
      </c>
      <c r="T1259" t="s">
        <v>8326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3">
        <v>41517.402916666666</v>
      </c>
      <c r="L1260" s="14"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38"/>
        <v>213.14633333333336</v>
      </c>
      <c r="R1260" s="6">
        <f t="shared" si="39"/>
        <v>38.175462686567165</v>
      </c>
      <c r="S1260" t="s">
        <v>8325</v>
      </c>
      <c r="T1260" t="s">
        <v>8326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3">
        <v>41798.957638888889</v>
      </c>
      <c r="L1261" s="14"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38"/>
        <v>104.24</v>
      </c>
      <c r="R1261" s="6">
        <f t="shared" si="39"/>
        <v>27.145833333333332</v>
      </c>
      <c r="S1261" t="s">
        <v>8325</v>
      </c>
      <c r="T1261" t="s">
        <v>8326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3">
        <v>41696.63449074074</v>
      </c>
      <c r="L1262" s="14"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38"/>
        <v>113.66666666666667</v>
      </c>
      <c r="R1262" s="6">
        <f t="shared" si="39"/>
        <v>50.689189189189186</v>
      </c>
      <c r="S1262" t="s">
        <v>8325</v>
      </c>
      <c r="T1262" t="s">
        <v>8326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3">
        <v>41668.134571759256</v>
      </c>
      <c r="L1263" s="14"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38"/>
        <v>101.25</v>
      </c>
      <c r="R1263" s="6">
        <f t="shared" si="39"/>
        <v>38.942307692307693</v>
      </c>
      <c r="S1263" t="s">
        <v>8325</v>
      </c>
      <c r="T1263" t="s">
        <v>8326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3">
        <v>41686.554305555554</v>
      </c>
      <c r="L1264" s="14"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38"/>
        <v>125.41538461538462</v>
      </c>
      <c r="R1264" s="6">
        <f t="shared" si="39"/>
        <v>77.638095238095232</v>
      </c>
      <c r="S1264" t="s">
        <v>8325</v>
      </c>
      <c r="T1264" t="s">
        <v>8326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3">
        <v>41726.833333333328</v>
      </c>
      <c r="L1265" s="14"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38"/>
        <v>119</v>
      </c>
      <c r="R1265" s="6">
        <f t="shared" si="39"/>
        <v>43.536585365853661</v>
      </c>
      <c r="S1265" t="s">
        <v>8325</v>
      </c>
      <c r="T1265" t="s">
        <v>8326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3">
        <v>41576.454664351848</v>
      </c>
      <c r="L1266" s="14"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38"/>
        <v>166.46153846153845</v>
      </c>
      <c r="R1266" s="6">
        <f t="shared" si="39"/>
        <v>31.823529411764707</v>
      </c>
      <c r="S1266" t="s">
        <v>8325</v>
      </c>
      <c r="T1266" t="s">
        <v>8326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3">
        <v>40512.446932870364</v>
      </c>
      <c r="L1267" s="14"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38"/>
        <v>119.14771428571429</v>
      </c>
      <c r="R1267" s="6">
        <f t="shared" si="39"/>
        <v>63.184393939393942</v>
      </c>
      <c r="S1267" t="s">
        <v>8325</v>
      </c>
      <c r="T1267" t="s">
        <v>8326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3">
        <v>41650.668344907404</v>
      </c>
      <c r="L1268" s="14"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38"/>
        <v>100.47368421052632</v>
      </c>
      <c r="R1268" s="6">
        <f t="shared" si="39"/>
        <v>190.9</v>
      </c>
      <c r="S1268" t="s">
        <v>8325</v>
      </c>
      <c r="T1268" t="s">
        <v>8326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3">
        <v>41479.376828703702</v>
      </c>
      <c r="L1269" s="14"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38"/>
        <v>101.8</v>
      </c>
      <c r="R1269" s="6">
        <f t="shared" si="39"/>
        <v>140.85534591194968</v>
      </c>
      <c r="S1269" t="s">
        <v>8325</v>
      </c>
      <c r="T1269" t="s">
        <v>8326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3">
        <v>41537.637118055551</v>
      </c>
      <c r="L1270" s="14"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38"/>
        <v>116.66666666666667</v>
      </c>
      <c r="R1270" s="6">
        <f t="shared" si="39"/>
        <v>76.92307692307692</v>
      </c>
      <c r="S1270" t="s">
        <v>8325</v>
      </c>
      <c r="T1270" t="s">
        <v>8326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3">
        <v>42475.791666666664</v>
      </c>
      <c r="L1271" s="14">
        <v>42445.614722222221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38"/>
        <v>108.64893617021276</v>
      </c>
      <c r="R1271" s="6">
        <f t="shared" si="39"/>
        <v>99.15533980582525</v>
      </c>
      <c r="S1271" t="s">
        <v>8325</v>
      </c>
      <c r="T1271" t="s">
        <v>8326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3">
        <v>40993.60696759259</v>
      </c>
      <c r="L1272" s="14">
        <v>40933.648634259254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38"/>
        <v>114.72</v>
      </c>
      <c r="R1272" s="6">
        <f t="shared" si="39"/>
        <v>67.881656804733723</v>
      </c>
      <c r="S1272" t="s">
        <v>8325</v>
      </c>
      <c r="T1272" t="s">
        <v>8326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3">
        <v>41591.516886574071</v>
      </c>
      <c r="L1273" s="14"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38"/>
        <v>101.8</v>
      </c>
      <c r="R1273" s="6">
        <f t="shared" si="39"/>
        <v>246.29032258064515</v>
      </c>
      <c r="S1273" t="s">
        <v>8325</v>
      </c>
      <c r="T1273" t="s">
        <v>8326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3">
        <v>40343.958333333328</v>
      </c>
      <c r="L1274" s="14"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38"/>
        <v>106</v>
      </c>
      <c r="R1274" s="6">
        <f t="shared" si="39"/>
        <v>189.28571428571428</v>
      </c>
      <c r="S1274" t="s">
        <v>8325</v>
      </c>
      <c r="T1274" t="s">
        <v>8326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3">
        <v>41882.521886574068</v>
      </c>
      <c r="L1275" s="14"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38"/>
        <v>103.49999999999999</v>
      </c>
      <c r="R1275" s="6">
        <f t="shared" si="39"/>
        <v>76.666666666666671</v>
      </c>
      <c r="S1275" t="s">
        <v>8325</v>
      </c>
      <c r="T1275" t="s">
        <v>8326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3">
        <v>41151.481770833328</v>
      </c>
      <c r="L1276" s="14"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38"/>
        <v>154.97535999999999</v>
      </c>
      <c r="R1276" s="6">
        <f t="shared" si="39"/>
        <v>82.963254817987149</v>
      </c>
      <c r="S1276" t="s">
        <v>8325</v>
      </c>
      <c r="T1276" t="s">
        <v>8326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3">
        <v>41493.659571759257</v>
      </c>
      <c r="L1277" s="14"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38"/>
        <v>162.14066666666668</v>
      </c>
      <c r="R1277" s="6">
        <f t="shared" si="39"/>
        <v>62.522107969151669</v>
      </c>
      <c r="S1277" t="s">
        <v>8325</v>
      </c>
      <c r="T1277" t="s">
        <v>8326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3">
        <v>40056.958333333328</v>
      </c>
      <c r="L1278" s="14"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38"/>
        <v>104.42100000000001</v>
      </c>
      <c r="R1278" s="6">
        <f t="shared" si="39"/>
        <v>46.06808823529412</v>
      </c>
      <c r="S1278" t="s">
        <v>8325</v>
      </c>
      <c r="T1278" t="s">
        <v>8326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3">
        <v>41156.35355324074</v>
      </c>
      <c r="L1279" s="14"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38"/>
        <v>106.12433333333333</v>
      </c>
      <c r="R1279" s="6">
        <f t="shared" si="39"/>
        <v>38.543946731234868</v>
      </c>
      <c r="S1279" t="s">
        <v>8325</v>
      </c>
      <c r="T1279" t="s">
        <v>8326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3">
        <v>41814.875</v>
      </c>
      <c r="L1280" s="14"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38"/>
        <v>154.93846153846152</v>
      </c>
      <c r="R1280" s="6">
        <f t="shared" si="39"/>
        <v>53.005263157894738</v>
      </c>
      <c r="S1280" t="s">
        <v>8325</v>
      </c>
      <c r="T1280" t="s">
        <v>8326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3">
        <v>41721.849189814813</v>
      </c>
      <c r="L1281" s="14"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38"/>
        <v>110.77157238734421</v>
      </c>
      <c r="R1281" s="6">
        <f t="shared" si="39"/>
        <v>73.355396825396824</v>
      </c>
      <c r="S1281" t="s">
        <v>8325</v>
      </c>
      <c r="T1281" t="s">
        <v>8326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3">
        <v>40603.54923611111</v>
      </c>
      <c r="L1282" s="14"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38"/>
        <v>110.91186666666665</v>
      </c>
      <c r="R1282" s="6">
        <f t="shared" si="39"/>
        <v>127.97523076923076</v>
      </c>
      <c r="S1282" t="s">
        <v>8325</v>
      </c>
      <c r="T1282" t="s">
        <v>8326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3">
        <v>41483.535138888888</v>
      </c>
      <c r="L1283" s="14"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40">(E1283/D1283)*100</f>
        <v>110.71428571428572</v>
      </c>
      <c r="R1283" s="6">
        <f t="shared" ref="R1283:R1346" si="41">E1283/N1283</f>
        <v>104.72972972972973</v>
      </c>
      <c r="S1283" t="s">
        <v>8325</v>
      </c>
      <c r="T1283" t="s">
        <v>8326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3">
        <v>41616.999305555553</v>
      </c>
      <c r="L1284" s="14">
        <v>41586.266840277771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40"/>
        <v>123.61333333333333</v>
      </c>
      <c r="R1284" s="6">
        <f t="shared" si="41"/>
        <v>67.671532846715323</v>
      </c>
      <c r="S1284" t="s">
        <v>8325</v>
      </c>
      <c r="T1284" t="s">
        <v>8326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3">
        <v>41343.958333333328</v>
      </c>
      <c r="L1285" s="14"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40"/>
        <v>211.05</v>
      </c>
      <c r="R1285" s="6">
        <f t="shared" si="41"/>
        <v>95.931818181818187</v>
      </c>
      <c r="S1285" t="s">
        <v>8325</v>
      </c>
      <c r="T1285" t="s">
        <v>8326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3">
        <v>42735.499305555553</v>
      </c>
      <c r="L1286" s="14"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40"/>
        <v>101</v>
      </c>
      <c r="R1286" s="6">
        <f t="shared" si="41"/>
        <v>65.161290322580641</v>
      </c>
      <c r="S1286" t="s">
        <v>8317</v>
      </c>
      <c r="T1286" t="s">
        <v>8318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3">
        <v>42175.374710648146</v>
      </c>
      <c r="L1287" s="14"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40"/>
        <v>101.64999999999999</v>
      </c>
      <c r="R1287" s="6">
        <f t="shared" si="41"/>
        <v>32.269841269841272</v>
      </c>
      <c r="S1287" t="s">
        <v>8317</v>
      </c>
      <c r="T1287" t="s">
        <v>8318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3">
        <v>42052.374999999993</v>
      </c>
      <c r="L1288" s="14"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40"/>
        <v>108.33333333333333</v>
      </c>
      <c r="R1288" s="6">
        <f t="shared" si="41"/>
        <v>81.25</v>
      </c>
      <c r="S1288" t="s">
        <v>8317</v>
      </c>
      <c r="T1288" t="s">
        <v>8318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3">
        <v>42167.412685185183</v>
      </c>
      <c r="L1289" s="14"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40"/>
        <v>242</v>
      </c>
      <c r="R1289" s="6">
        <f t="shared" si="41"/>
        <v>24.2</v>
      </c>
      <c r="S1289" t="s">
        <v>8317</v>
      </c>
      <c r="T1289" t="s">
        <v>8318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3">
        <v>42591.958333333336</v>
      </c>
      <c r="L1290" s="14"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40"/>
        <v>100.44999999999999</v>
      </c>
      <c r="R1290" s="6">
        <f t="shared" si="41"/>
        <v>65.868852459016395</v>
      </c>
      <c r="S1290" t="s">
        <v>8317</v>
      </c>
      <c r="T1290" t="s">
        <v>8318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3">
        <v>42738.926446759258</v>
      </c>
      <c r="L1291" s="14">
        <v>42708.926446759258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40"/>
        <v>125.06666666666666</v>
      </c>
      <c r="R1291" s="6">
        <f t="shared" si="41"/>
        <v>36.07692307692308</v>
      </c>
      <c r="S1291" t="s">
        <v>8317</v>
      </c>
      <c r="T1291" t="s">
        <v>8318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3">
        <v>42117.082638888889</v>
      </c>
      <c r="L1292" s="14"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40"/>
        <v>108.57142857142857</v>
      </c>
      <c r="R1292" s="6">
        <f t="shared" si="41"/>
        <v>44.186046511627907</v>
      </c>
      <c r="S1292" t="s">
        <v>8317</v>
      </c>
      <c r="T1292" t="s">
        <v>8318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3">
        <v>42101.083333333336</v>
      </c>
      <c r="L1293" s="14"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40"/>
        <v>145.70000000000002</v>
      </c>
      <c r="R1293" s="6">
        <f t="shared" si="41"/>
        <v>104.07142857142857</v>
      </c>
      <c r="S1293" t="s">
        <v>8317</v>
      </c>
      <c r="T1293" t="s">
        <v>8318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3">
        <v>42283.749305555553</v>
      </c>
      <c r="L1294" s="14"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40"/>
        <v>110.00000000000001</v>
      </c>
      <c r="R1294" s="6">
        <f t="shared" si="41"/>
        <v>35.96153846153846</v>
      </c>
      <c r="S1294" t="s">
        <v>8317</v>
      </c>
      <c r="T1294" t="s">
        <v>8318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3">
        <v>42322.534386574072</v>
      </c>
      <c r="L1295" s="14"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40"/>
        <v>102.23333333333333</v>
      </c>
      <c r="R1295" s="6">
        <f t="shared" si="41"/>
        <v>127.79166666666667</v>
      </c>
      <c r="S1295" t="s">
        <v>8317</v>
      </c>
      <c r="T1295" t="s">
        <v>8318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3">
        <v>42296.249999999993</v>
      </c>
      <c r="L1296" s="14"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40"/>
        <v>122</v>
      </c>
      <c r="R1296" s="6">
        <f t="shared" si="41"/>
        <v>27.727272727272727</v>
      </c>
      <c r="S1296" t="s">
        <v>8317</v>
      </c>
      <c r="T1296" t="s">
        <v>8318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3">
        <v>42214.499999999993</v>
      </c>
      <c r="L1297" s="14"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40"/>
        <v>101.96000000000001</v>
      </c>
      <c r="R1297" s="6">
        <f t="shared" si="41"/>
        <v>39.828125</v>
      </c>
      <c r="S1297" t="s">
        <v>8317</v>
      </c>
      <c r="T1297" t="s">
        <v>8318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3">
        <v>42442.800613425927</v>
      </c>
      <c r="L1298" s="14"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40"/>
        <v>141.1764705882353</v>
      </c>
      <c r="R1298" s="6">
        <f t="shared" si="41"/>
        <v>52.173913043478258</v>
      </c>
      <c r="S1298" t="s">
        <v>8317</v>
      </c>
      <c r="T1298" t="s">
        <v>8318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3">
        <v>42491.538865740738</v>
      </c>
      <c r="L1299" s="14"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40"/>
        <v>109.52500000000001</v>
      </c>
      <c r="R1299" s="6">
        <f t="shared" si="41"/>
        <v>92.037815126050418</v>
      </c>
      <c r="S1299" t="s">
        <v>8317</v>
      </c>
      <c r="T1299" t="s">
        <v>8318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3">
        <v>42488.472592592589</v>
      </c>
      <c r="L1300" s="14">
        <v>42458.472592592589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40"/>
        <v>104.65</v>
      </c>
      <c r="R1300" s="6">
        <f t="shared" si="41"/>
        <v>63.424242424242422</v>
      </c>
      <c r="S1300" t="s">
        <v>8317</v>
      </c>
      <c r="T1300" t="s">
        <v>8318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3">
        <v>42199.606006944443</v>
      </c>
      <c r="L1301" s="14"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40"/>
        <v>124</v>
      </c>
      <c r="R1301" s="6">
        <f t="shared" si="41"/>
        <v>135.625</v>
      </c>
      <c r="S1301" t="s">
        <v>8317</v>
      </c>
      <c r="T1301" t="s">
        <v>8318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3">
        <v>42522.581249999996</v>
      </c>
      <c r="L1302" s="14"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40"/>
        <v>135</v>
      </c>
      <c r="R1302" s="6">
        <f t="shared" si="41"/>
        <v>168.75</v>
      </c>
      <c r="S1302" t="s">
        <v>8317</v>
      </c>
      <c r="T1302" t="s">
        <v>8318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3">
        <v>42205.916666666664</v>
      </c>
      <c r="L1303" s="14"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40"/>
        <v>102.75000000000001</v>
      </c>
      <c r="R1303" s="6">
        <f t="shared" si="41"/>
        <v>70.862068965517238</v>
      </c>
      <c r="S1303" t="s">
        <v>8317</v>
      </c>
      <c r="T1303" t="s">
        <v>8318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3">
        <v>42704.891331018516</v>
      </c>
      <c r="L1304" s="14"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40"/>
        <v>100</v>
      </c>
      <c r="R1304" s="6">
        <f t="shared" si="41"/>
        <v>50</v>
      </c>
      <c r="S1304" t="s">
        <v>8317</v>
      </c>
      <c r="T1304" t="s">
        <v>8318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3">
        <v>42582.249999999993</v>
      </c>
      <c r="L1305" s="14"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40"/>
        <v>130.26085714285716</v>
      </c>
      <c r="R1305" s="6">
        <f t="shared" si="41"/>
        <v>42.214166666666671</v>
      </c>
      <c r="S1305" t="s">
        <v>8317</v>
      </c>
      <c r="T1305" t="s">
        <v>8318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3">
        <v>42806.944502314807</v>
      </c>
      <c r="L1306" s="14"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40"/>
        <v>39.627499999999998</v>
      </c>
      <c r="R1306" s="6">
        <f t="shared" si="41"/>
        <v>152.41346153846155</v>
      </c>
      <c r="S1306" t="s">
        <v>8319</v>
      </c>
      <c r="T1306" t="s">
        <v>8321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3">
        <v>42572.520833333336</v>
      </c>
      <c r="L1307" s="14"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40"/>
        <v>25.976666666666663</v>
      </c>
      <c r="R1307" s="6">
        <f t="shared" si="41"/>
        <v>90.616279069767444</v>
      </c>
      <c r="S1307" t="s">
        <v>8319</v>
      </c>
      <c r="T1307" t="s">
        <v>8321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3">
        <v>41977.249236111107</v>
      </c>
      <c r="L1308" s="14"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40"/>
        <v>65.24636363636364</v>
      </c>
      <c r="R1308" s="6">
        <f t="shared" si="41"/>
        <v>201.60393258426967</v>
      </c>
      <c r="S1308" t="s">
        <v>8319</v>
      </c>
      <c r="T1308" t="s">
        <v>8321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3">
        <v>42417.294895833336</v>
      </c>
      <c r="L1309" s="14">
        <v>42387.294895833336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40"/>
        <v>11.514000000000001</v>
      </c>
      <c r="R1309" s="6">
        <f t="shared" si="41"/>
        <v>127.93333333333334</v>
      </c>
      <c r="S1309" t="s">
        <v>8319</v>
      </c>
      <c r="T1309" t="s">
        <v>8321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3">
        <v>42651.405231481483</v>
      </c>
      <c r="L1310" s="14"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40"/>
        <v>11.360000000000001</v>
      </c>
      <c r="R1310" s="6">
        <f t="shared" si="41"/>
        <v>29.894736842105264</v>
      </c>
      <c r="S1310" t="s">
        <v>8319</v>
      </c>
      <c r="T1310" t="s">
        <v>8321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3">
        <v>42292.674398148149</v>
      </c>
      <c r="L1311" s="14"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40"/>
        <v>111.99130434782609</v>
      </c>
      <c r="R1311" s="6">
        <f t="shared" si="41"/>
        <v>367.97142857142859</v>
      </c>
      <c r="S1311" t="s">
        <v>8319</v>
      </c>
      <c r="T1311" t="s">
        <v>8321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3">
        <v>42601.458912037029</v>
      </c>
      <c r="L1312" s="14"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40"/>
        <v>15.5</v>
      </c>
      <c r="R1312" s="6">
        <f t="shared" si="41"/>
        <v>129.16666666666666</v>
      </c>
      <c r="S1312" t="s">
        <v>8319</v>
      </c>
      <c r="T1312" t="s">
        <v>8321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3">
        <v>42704.635636574072</v>
      </c>
      <c r="L1313" s="14"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40"/>
        <v>32.027999999999999</v>
      </c>
      <c r="R1313" s="6">
        <f t="shared" si="41"/>
        <v>800.7</v>
      </c>
      <c r="S1313" t="s">
        <v>8319</v>
      </c>
      <c r="T1313" t="s">
        <v>8321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3">
        <v>42112.494467592587</v>
      </c>
      <c r="L1314" s="14"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40"/>
        <v>0.60869565217391308</v>
      </c>
      <c r="R1314" s="6">
        <f t="shared" si="41"/>
        <v>28</v>
      </c>
      <c r="S1314" t="s">
        <v>8319</v>
      </c>
      <c r="T1314" t="s">
        <v>8321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3">
        <v>42432.50131944444</v>
      </c>
      <c r="L1315" s="14"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40"/>
        <v>31.114999999999998</v>
      </c>
      <c r="R1315" s="6">
        <f t="shared" si="41"/>
        <v>102.01639344262296</v>
      </c>
      <c r="S1315" t="s">
        <v>8319</v>
      </c>
      <c r="T1315" t="s">
        <v>8321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3">
        <v>42664.461342592585</v>
      </c>
      <c r="L1316" s="14"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40"/>
        <v>1.1266666666666667</v>
      </c>
      <c r="R1316" s="6">
        <f t="shared" si="41"/>
        <v>184.36363636363637</v>
      </c>
      <c r="S1316" t="s">
        <v>8319</v>
      </c>
      <c r="T1316" t="s">
        <v>8321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3">
        <v>42313.833333333336</v>
      </c>
      <c r="L1317" s="14"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40"/>
        <v>40.404000000000003</v>
      </c>
      <c r="R1317" s="6">
        <f t="shared" si="41"/>
        <v>162.91935483870967</v>
      </c>
      <c r="S1317" t="s">
        <v>8319</v>
      </c>
      <c r="T1317" t="s">
        <v>8321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3">
        <v>42428.753576388888</v>
      </c>
      <c r="L1318" s="14">
        <v>42393.753576388888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40"/>
        <v>1.3333333333333333E-3</v>
      </c>
      <c r="R1318" s="6">
        <f t="shared" si="41"/>
        <v>1</v>
      </c>
      <c r="S1318" t="s">
        <v>8319</v>
      </c>
      <c r="T1318" t="s">
        <v>8321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3">
        <v>42572.374999999993</v>
      </c>
      <c r="L1319" s="14"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40"/>
        <v>5.7334999999999994</v>
      </c>
      <c r="R1319" s="6">
        <f t="shared" si="41"/>
        <v>603.52631578947364</v>
      </c>
      <c r="S1319" t="s">
        <v>8319</v>
      </c>
      <c r="T1319" t="s">
        <v>8321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3">
        <v>42014.835324074076</v>
      </c>
      <c r="L1320" s="14"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40"/>
        <v>15.324999999999999</v>
      </c>
      <c r="R1320" s="6">
        <f t="shared" si="41"/>
        <v>45.407407407407405</v>
      </c>
      <c r="S1320" t="s">
        <v>8319</v>
      </c>
      <c r="T1320" t="s">
        <v>8321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3">
        <v>41831.458333333328</v>
      </c>
      <c r="L1321" s="14"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40"/>
        <v>15.103448275862069</v>
      </c>
      <c r="R1321" s="6">
        <f t="shared" si="41"/>
        <v>97.333333333333329</v>
      </c>
      <c r="S1321" t="s">
        <v>8319</v>
      </c>
      <c r="T1321" t="s">
        <v>8321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3">
        <v>42734.749999999993</v>
      </c>
      <c r="L1322" s="14"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40"/>
        <v>0.503</v>
      </c>
      <c r="R1322" s="6">
        <f t="shared" si="41"/>
        <v>167.66666666666666</v>
      </c>
      <c r="S1322" t="s">
        <v>8319</v>
      </c>
      <c r="T1322" t="s">
        <v>8321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3">
        <v>42727.540937499994</v>
      </c>
      <c r="L1323" s="14"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40"/>
        <v>1.3028138528138529</v>
      </c>
      <c r="R1323" s="6">
        <f t="shared" si="41"/>
        <v>859.85714285714289</v>
      </c>
      <c r="S1323" t="s">
        <v>8319</v>
      </c>
      <c r="T1323" t="s">
        <v>8321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3">
        <v>42145.448206018518</v>
      </c>
      <c r="L1324" s="14"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40"/>
        <v>0.30285714285714288</v>
      </c>
      <c r="R1324" s="6">
        <f t="shared" si="41"/>
        <v>26.5</v>
      </c>
      <c r="S1324" t="s">
        <v>8319</v>
      </c>
      <c r="T1324" t="s">
        <v>8321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3">
        <v>42486.079861111109</v>
      </c>
      <c r="L1325" s="14"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40"/>
        <v>8.8800000000000008</v>
      </c>
      <c r="R1325" s="6">
        <f t="shared" si="41"/>
        <v>30.272727272727273</v>
      </c>
      <c r="S1325" t="s">
        <v>8319</v>
      </c>
      <c r="T1325" t="s">
        <v>8321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3">
        <v>42656.425370370365</v>
      </c>
      <c r="L1326" s="14"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40"/>
        <v>9.84</v>
      </c>
      <c r="R1326" s="6">
        <f t="shared" si="41"/>
        <v>54.666666666666664</v>
      </c>
      <c r="S1326" t="s">
        <v>8319</v>
      </c>
      <c r="T1326" t="s">
        <v>8321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3">
        <v>42733.877719907403</v>
      </c>
      <c r="L1327" s="14"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40"/>
        <v>2.4299999999999997</v>
      </c>
      <c r="R1327" s="6">
        <f t="shared" si="41"/>
        <v>60.75</v>
      </c>
      <c r="S1327" t="s">
        <v>8319</v>
      </c>
      <c r="T1327" t="s">
        <v>8321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3">
        <v>42019.583657407406</v>
      </c>
      <c r="L1328" s="14">
        <v>41974.583657407406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40"/>
        <v>1.1299999999999999</v>
      </c>
      <c r="R1328" s="6">
        <f t="shared" si="41"/>
        <v>102.72727272727273</v>
      </c>
      <c r="S1328" t="s">
        <v>8319</v>
      </c>
      <c r="T1328" t="s">
        <v>8321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3">
        <v>42153.470312500001</v>
      </c>
      <c r="L1329" s="14"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40"/>
        <v>3.5520833333333335</v>
      </c>
      <c r="R1329" s="6">
        <f t="shared" si="41"/>
        <v>41.585365853658537</v>
      </c>
      <c r="S1329" t="s">
        <v>8319</v>
      </c>
      <c r="T1329" t="s">
        <v>8321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3">
        <v>42657.434421296297</v>
      </c>
      <c r="L1330" s="14"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40"/>
        <v>2.3306666666666667</v>
      </c>
      <c r="R1330" s="6">
        <f t="shared" si="41"/>
        <v>116.53333333333333</v>
      </c>
      <c r="S1330" t="s">
        <v>8319</v>
      </c>
      <c r="T1330" t="s">
        <v>8321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3">
        <v>41975.054918981477</v>
      </c>
      <c r="L1331" s="14"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40"/>
        <v>0.81600000000000006</v>
      </c>
      <c r="R1331" s="6">
        <f t="shared" si="41"/>
        <v>45.333333333333336</v>
      </c>
      <c r="S1331" t="s">
        <v>8319</v>
      </c>
      <c r="T1331" t="s">
        <v>8321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3">
        <v>42552.958333333336</v>
      </c>
      <c r="L1332" s="14"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40"/>
        <v>22.494285714285713</v>
      </c>
      <c r="R1332" s="6">
        <f t="shared" si="41"/>
        <v>157.46</v>
      </c>
      <c r="S1332" t="s">
        <v>8319</v>
      </c>
      <c r="T1332" t="s">
        <v>8321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3">
        <v>42599.295763888884</v>
      </c>
      <c r="L1333" s="14"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40"/>
        <v>1.3668</v>
      </c>
      <c r="R1333" s="6">
        <f t="shared" si="41"/>
        <v>100.5</v>
      </c>
      <c r="S1333" t="s">
        <v>8319</v>
      </c>
      <c r="T1333" t="s">
        <v>8321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3">
        <v>42761.851944444446</v>
      </c>
      <c r="L1334" s="14"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40"/>
        <v>0</v>
      </c>
      <c r="R1334" s="6" t="e">
        <f t="shared" si="41"/>
        <v>#DIV/0!</v>
      </c>
      <c r="S1334" t="s">
        <v>8319</v>
      </c>
      <c r="T1334" t="s">
        <v>8321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3">
        <v>41835.8984375</v>
      </c>
      <c r="L1335" s="14">
        <v>41805.8984375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40"/>
        <v>0</v>
      </c>
      <c r="R1335" s="6" t="e">
        <f t="shared" si="41"/>
        <v>#DIV/0!</v>
      </c>
      <c r="S1335" t="s">
        <v>8319</v>
      </c>
      <c r="T1335" t="s">
        <v>8321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3">
        <v>42440.565821759257</v>
      </c>
      <c r="L1336" s="14"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40"/>
        <v>10.754135338345865</v>
      </c>
      <c r="R1336" s="6">
        <f t="shared" si="41"/>
        <v>51.822463768115945</v>
      </c>
      <c r="S1336" t="s">
        <v>8319</v>
      </c>
      <c r="T1336" t="s">
        <v>8321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3">
        <v>42343.728032407402</v>
      </c>
      <c r="L1337" s="14"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40"/>
        <v>19.759999999999998</v>
      </c>
      <c r="R1337" s="6">
        <f t="shared" si="41"/>
        <v>308.75</v>
      </c>
      <c r="S1337" t="s">
        <v>8319</v>
      </c>
      <c r="T1337" t="s">
        <v>8321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3">
        <v>41990.655416666668</v>
      </c>
      <c r="L1338" s="14"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40"/>
        <v>84.946999999999989</v>
      </c>
      <c r="R1338" s="6">
        <f t="shared" si="41"/>
        <v>379.22767857142856</v>
      </c>
      <c r="S1338" t="s">
        <v>8319</v>
      </c>
      <c r="T1338" t="s">
        <v>8321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3">
        <v>42797.368969907409</v>
      </c>
      <c r="L1339" s="14"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40"/>
        <v>49.381999999999998</v>
      </c>
      <c r="R1339" s="6">
        <f t="shared" si="41"/>
        <v>176.36428571428573</v>
      </c>
      <c r="S1339" t="s">
        <v>8319</v>
      </c>
      <c r="T1339" t="s">
        <v>8321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3">
        <v>42218.595289351848</v>
      </c>
      <c r="L1340" s="14"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40"/>
        <v>3.3033333333333332</v>
      </c>
      <c r="R1340" s="6">
        <f t="shared" si="41"/>
        <v>66.066666666666663</v>
      </c>
      <c r="S1340" t="s">
        <v>8319</v>
      </c>
      <c r="T1340" t="s">
        <v>8321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3">
        <v>41981.480497685181</v>
      </c>
      <c r="L1341" s="14"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40"/>
        <v>6.6339999999999995</v>
      </c>
      <c r="R1341" s="6">
        <f t="shared" si="41"/>
        <v>89.648648648648646</v>
      </c>
      <c r="S1341" t="s">
        <v>8319</v>
      </c>
      <c r="T1341" t="s">
        <v>8321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3">
        <v>41866.387187499997</v>
      </c>
      <c r="L1342" s="14"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40"/>
        <v>0</v>
      </c>
      <c r="R1342" s="6" t="e">
        <f t="shared" si="41"/>
        <v>#DIV/0!</v>
      </c>
      <c r="S1342" t="s">
        <v>8319</v>
      </c>
      <c r="T1342" t="s">
        <v>8321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3">
        <v>42644.415706018517</v>
      </c>
      <c r="L1343" s="14"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40"/>
        <v>70.36</v>
      </c>
      <c r="R1343" s="6">
        <f t="shared" si="41"/>
        <v>382.39130434782606</v>
      </c>
      <c r="S1343" t="s">
        <v>8319</v>
      </c>
      <c r="T1343" t="s">
        <v>8321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3">
        <v>42202.608090277776</v>
      </c>
      <c r="L1344" s="14">
        <v>42172.608090277776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40"/>
        <v>0.2</v>
      </c>
      <c r="R1344" s="6">
        <f t="shared" si="41"/>
        <v>100</v>
      </c>
      <c r="S1344" t="s">
        <v>8319</v>
      </c>
      <c r="T1344" t="s">
        <v>8321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3">
        <v>42600.957638888889</v>
      </c>
      <c r="L1345" s="14"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40"/>
        <v>102.298</v>
      </c>
      <c r="R1345" s="6">
        <f t="shared" si="41"/>
        <v>158.35603715170279</v>
      </c>
      <c r="S1345" t="s">
        <v>8319</v>
      </c>
      <c r="T1345" t="s">
        <v>8321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3">
        <v>42551.581469907404</v>
      </c>
      <c r="L1346" s="14"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40"/>
        <v>377.73333333333335</v>
      </c>
      <c r="R1346" s="6">
        <f t="shared" si="41"/>
        <v>40.762589928057551</v>
      </c>
      <c r="S1346" t="s">
        <v>8322</v>
      </c>
      <c r="T1346" t="s">
        <v>8323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3">
        <v>41834.606006944443</v>
      </c>
      <c r="L1347" s="14"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42">(E1347/D1347)*100</f>
        <v>125</v>
      </c>
      <c r="R1347" s="6">
        <f t="shared" ref="R1347:R1410" si="43">E1347/N1347</f>
        <v>53.571428571428569</v>
      </c>
      <c r="S1347" t="s">
        <v>8322</v>
      </c>
      <c r="T1347" t="s">
        <v>8323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3">
        <v>41451.867488425924</v>
      </c>
      <c r="L1348" s="14"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42"/>
        <v>147.32653061224491</v>
      </c>
      <c r="R1348" s="6">
        <f t="shared" si="43"/>
        <v>48.449664429530202</v>
      </c>
      <c r="S1348" t="s">
        <v>8322</v>
      </c>
      <c r="T1348" t="s">
        <v>8323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3">
        <v>42070.429687499993</v>
      </c>
      <c r="L1349" s="14"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42"/>
        <v>102.2</v>
      </c>
      <c r="R1349" s="6">
        <f t="shared" si="43"/>
        <v>82.41935483870968</v>
      </c>
      <c r="S1349" t="s">
        <v>8322</v>
      </c>
      <c r="T1349" t="s">
        <v>8323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3">
        <v>41991.297835648147</v>
      </c>
      <c r="L1350" s="14">
        <v>41963.297835648147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42"/>
        <v>101.8723404255319</v>
      </c>
      <c r="R1350" s="6">
        <f t="shared" si="43"/>
        <v>230.19230769230768</v>
      </c>
      <c r="S1350" t="s">
        <v>8322</v>
      </c>
      <c r="T1350" t="s">
        <v>8323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3">
        <v>42354.082638888889</v>
      </c>
      <c r="L1351" s="14"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42"/>
        <v>204.2</v>
      </c>
      <c r="R1351" s="6">
        <f t="shared" si="43"/>
        <v>59.360465116279073</v>
      </c>
      <c r="S1351" t="s">
        <v>8322</v>
      </c>
      <c r="T1351" t="s">
        <v>8323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3">
        <v>42363.804791666662</v>
      </c>
      <c r="L1352" s="14"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42"/>
        <v>104.05</v>
      </c>
      <c r="R1352" s="6">
        <f t="shared" si="43"/>
        <v>66.698717948717942</v>
      </c>
      <c r="S1352" t="s">
        <v>8322</v>
      </c>
      <c r="T1352" t="s">
        <v>8323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3">
        <v>42412.531759259255</v>
      </c>
      <c r="L1353" s="14"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42"/>
        <v>101.265</v>
      </c>
      <c r="R1353" s="6">
        <f t="shared" si="43"/>
        <v>168.77500000000001</v>
      </c>
      <c r="S1353" t="s">
        <v>8322</v>
      </c>
      <c r="T1353" t="s">
        <v>8323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3">
        <v>42251.957638888889</v>
      </c>
      <c r="L1354" s="14"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42"/>
        <v>136.13999999999999</v>
      </c>
      <c r="R1354" s="6">
        <f t="shared" si="43"/>
        <v>59.973568281938327</v>
      </c>
      <c r="S1354" t="s">
        <v>8322</v>
      </c>
      <c r="T1354" t="s">
        <v>8323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3">
        <v>41343.791666666664</v>
      </c>
      <c r="L1355" s="14"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42"/>
        <v>133.6</v>
      </c>
      <c r="R1355" s="6">
        <f t="shared" si="43"/>
        <v>31.80952380952381</v>
      </c>
      <c r="S1355" t="s">
        <v>8322</v>
      </c>
      <c r="T1355" t="s">
        <v>8323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3">
        <v>42532.599293981482</v>
      </c>
      <c r="L1356" s="14"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42"/>
        <v>130.25</v>
      </c>
      <c r="R1356" s="6">
        <f t="shared" si="43"/>
        <v>24.421875</v>
      </c>
      <c r="S1356" t="s">
        <v>8322</v>
      </c>
      <c r="T1356" t="s">
        <v>8323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3">
        <v>41243.208333333328</v>
      </c>
      <c r="L1357" s="14"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42"/>
        <v>122.67999999999999</v>
      </c>
      <c r="R1357" s="6">
        <f t="shared" si="43"/>
        <v>25.347107438016529</v>
      </c>
      <c r="S1357" t="s">
        <v>8322</v>
      </c>
      <c r="T1357" t="s">
        <v>8323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3">
        <v>41459.830555555549</v>
      </c>
      <c r="L1358" s="14">
        <v>41429.830555555549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42"/>
        <v>182.81058823529412</v>
      </c>
      <c r="R1358" s="6">
        <f t="shared" si="43"/>
        <v>71.443218390804603</v>
      </c>
      <c r="S1358" t="s">
        <v>8322</v>
      </c>
      <c r="T1358" t="s">
        <v>8323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3">
        <v>41334.040972222218</v>
      </c>
      <c r="L1359" s="14"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42"/>
        <v>125.29999999999998</v>
      </c>
      <c r="R1359" s="6">
        <f t="shared" si="43"/>
        <v>38.553846153846152</v>
      </c>
      <c r="S1359" t="s">
        <v>8322</v>
      </c>
      <c r="T1359" t="s">
        <v>8323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3">
        <v>40719.362534722219</v>
      </c>
      <c r="L1360" s="14"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42"/>
        <v>111.66666666666667</v>
      </c>
      <c r="R1360" s="6">
        <f t="shared" si="43"/>
        <v>68.367346938775512</v>
      </c>
      <c r="S1360" t="s">
        <v>8322</v>
      </c>
      <c r="T1360" t="s">
        <v>8323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3">
        <v>40730.606365740736</v>
      </c>
      <c r="L1361" s="14"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42"/>
        <v>115.75757575757575</v>
      </c>
      <c r="R1361" s="6">
        <f t="shared" si="43"/>
        <v>40.210526315789473</v>
      </c>
      <c r="S1361" t="s">
        <v>8322</v>
      </c>
      <c r="T1361" t="s">
        <v>8323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3">
        <v>41123.692361111105</v>
      </c>
      <c r="L1362" s="14"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42"/>
        <v>173.2</v>
      </c>
      <c r="R1362" s="6">
        <f t="shared" si="43"/>
        <v>32.074074074074076</v>
      </c>
      <c r="S1362" t="s">
        <v>8322</v>
      </c>
      <c r="T1362" t="s">
        <v>8323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3">
        <v>41811.508935185186</v>
      </c>
      <c r="L1363" s="14"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42"/>
        <v>125.98333333333333</v>
      </c>
      <c r="R1363" s="6">
        <f t="shared" si="43"/>
        <v>28.632575757575758</v>
      </c>
      <c r="S1363" t="s">
        <v>8322</v>
      </c>
      <c r="T1363" t="s">
        <v>8323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3">
        <v>41524.726053240738</v>
      </c>
      <c r="L1364" s="14"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42"/>
        <v>109.1</v>
      </c>
      <c r="R1364" s="6">
        <f t="shared" si="43"/>
        <v>43.64</v>
      </c>
      <c r="S1364" t="s">
        <v>8322</v>
      </c>
      <c r="T1364" t="s">
        <v>8323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3">
        <v>42415.124305555553</v>
      </c>
      <c r="L1365" s="14"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42"/>
        <v>100</v>
      </c>
      <c r="R1365" s="6">
        <f t="shared" si="43"/>
        <v>40</v>
      </c>
      <c r="S1365" t="s">
        <v>8322</v>
      </c>
      <c r="T1365" t="s">
        <v>8323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3">
        <v>42011.487337962964</v>
      </c>
      <c r="L1366" s="14">
        <v>41951.487337962964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42"/>
        <v>118.64285714285714</v>
      </c>
      <c r="R1366" s="6">
        <f t="shared" si="43"/>
        <v>346.04166666666669</v>
      </c>
      <c r="S1366" t="s">
        <v>8325</v>
      </c>
      <c r="T1366" t="s">
        <v>8326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3">
        <v>42079.483240740738</v>
      </c>
      <c r="L1367" s="14"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42"/>
        <v>100.26666666666667</v>
      </c>
      <c r="R1367" s="6">
        <f t="shared" si="43"/>
        <v>81.739130434782609</v>
      </c>
      <c r="S1367" t="s">
        <v>8325</v>
      </c>
      <c r="T1367" t="s">
        <v>8326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3">
        <v>41969.829432870371</v>
      </c>
      <c r="L1368" s="14"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42"/>
        <v>126.48920000000001</v>
      </c>
      <c r="R1368" s="6">
        <f t="shared" si="43"/>
        <v>64.535306122448986</v>
      </c>
      <c r="S1368" t="s">
        <v>8325</v>
      </c>
      <c r="T1368" t="s">
        <v>8326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3">
        <v>42321.836226851847</v>
      </c>
      <c r="L1369" s="14"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42"/>
        <v>114.26</v>
      </c>
      <c r="R1369" s="6">
        <f t="shared" si="43"/>
        <v>63.477777777777774</v>
      </c>
      <c r="S1369" t="s">
        <v>8325</v>
      </c>
      <c r="T1369" t="s">
        <v>8326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3">
        <v>42169.982569444437</v>
      </c>
      <c r="L1370" s="14"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42"/>
        <v>110.7</v>
      </c>
      <c r="R1370" s="6">
        <f t="shared" si="43"/>
        <v>63.620689655172413</v>
      </c>
      <c r="S1370" t="s">
        <v>8325</v>
      </c>
      <c r="T1370" t="s">
        <v>8326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3">
        <v>41740.385949074072</v>
      </c>
      <c r="L1371" s="14"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42"/>
        <v>105.34805315203954</v>
      </c>
      <c r="R1371" s="6">
        <f t="shared" si="43"/>
        <v>83.967068965517228</v>
      </c>
      <c r="S1371" t="s">
        <v>8325</v>
      </c>
      <c r="T1371" t="s">
        <v>8326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3">
        <v>41562.795023148145</v>
      </c>
      <c r="L1372" s="14"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42"/>
        <v>103.66666666666666</v>
      </c>
      <c r="R1372" s="6">
        <f t="shared" si="43"/>
        <v>77.75</v>
      </c>
      <c r="S1372" t="s">
        <v>8325</v>
      </c>
      <c r="T1372" t="s">
        <v>8326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3">
        <v>42131.550254629627</v>
      </c>
      <c r="L1373" s="14"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42"/>
        <v>107.08672667523933</v>
      </c>
      <c r="R1373" s="6">
        <f t="shared" si="43"/>
        <v>107.07142857142857</v>
      </c>
      <c r="S1373" t="s">
        <v>8325</v>
      </c>
      <c r="T1373" t="s">
        <v>8326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3">
        <v>41102.53162037037</v>
      </c>
      <c r="L1374" s="14"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42"/>
        <v>124</v>
      </c>
      <c r="R1374" s="6">
        <f t="shared" si="43"/>
        <v>38.75</v>
      </c>
      <c r="S1374" t="s">
        <v>8325</v>
      </c>
      <c r="T1374" t="s">
        <v>8326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3">
        <v>42734.743437499994</v>
      </c>
      <c r="L1375" s="14"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42"/>
        <v>105.01</v>
      </c>
      <c r="R1375" s="6">
        <f t="shared" si="43"/>
        <v>201.94230769230768</v>
      </c>
      <c r="S1375" t="s">
        <v>8325</v>
      </c>
      <c r="T1375" t="s">
        <v>8326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3">
        <v>42453.911898148144</v>
      </c>
      <c r="L1376" s="14"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42"/>
        <v>189.46666666666667</v>
      </c>
      <c r="R1376" s="6">
        <f t="shared" si="43"/>
        <v>43.060606060606062</v>
      </c>
      <c r="S1376" t="s">
        <v>8325</v>
      </c>
      <c r="T1376" t="s">
        <v>8326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3">
        <v>42749.857858796291</v>
      </c>
      <c r="L1377" s="14"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42"/>
        <v>171.32499999999999</v>
      </c>
      <c r="R1377" s="6">
        <f t="shared" si="43"/>
        <v>62.871559633027523</v>
      </c>
      <c r="S1377" t="s">
        <v>8325</v>
      </c>
      <c r="T1377" t="s">
        <v>8326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3">
        <v>42707.502384259256</v>
      </c>
      <c r="L1378" s="14"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42"/>
        <v>252.48648648648651</v>
      </c>
      <c r="R1378" s="6">
        <f t="shared" si="43"/>
        <v>55.607142857142854</v>
      </c>
      <c r="S1378" t="s">
        <v>8325</v>
      </c>
      <c r="T1378" t="s">
        <v>8326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3">
        <v>42768.96597222222</v>
      </c>
      <c r="L1379" s="14"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42"/>
        <v>116.15384615384616</v>
      </c>
      <c r="R1379" s="6">
        <f t="shared" si="43"/>
        <v>48.70967741935484</v>
      </c>
      <c r="S1379" t="s">
        <v>8325</v>
      </c>
      <c r="T1379" t="s">
        <v>8326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3">
        <v>42583.551041666666</v>
      </c>
      <c r="L1380" s="14">
        <v>42568.551041666666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42"/>
        <v>203.35000000000002</v>
      </c>
      <c r="R1380" s="6">
        <f t="shared" si="43"/>
        <v>30.578947368421051</v>
      </c>
      <c r="S1380" t="s">
        <v>8325</v>
      </c>
      <c r="T1380" t="s">
        <v>8326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3">
        <v>42160.283287037033</v>
      </c>
      <c r="L1381" s="14">
        <v>42130.283287037033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42"/>
        <v>111.60000000000001</v>
      </c>
      <c r="R1381" s="6">
        <f t="shared" si="43"/>
        <v>73.907284768211923</v>
      </c>
      <c r="S1381" t="s">
        <v>8325</v>
      </c>
      <c r="T1381" t="s">
        <v>8326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3">
        <v>42163.874999999993</v>
      </c>
      <c r="L1382" s="14"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42"/>
        <v>424</v>
      </c>
      <c r="R1382" s="6">
        <f t="shared" si="43"/>
        <v>21.2</v>
      </c>
      <c r="S1382" t="s">
        <v>8325</v>
      </c>
      <c r="T1382" t="s">
        <v>8326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3">
        <v>42733.006076388883</v>
      </c>
      <c r="L1383" s="14"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42"/>
        <v>107.1</v>
      </c>
      <c r="R1383" s="6">
        <f t="shared" si="43"/>
        <v>73.356164383561648</v>
      </c>
      <c r="S1383" t="s">
        <v>8325</v>
      </c>
      <c r="T1383" t="s">
        <v>8326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3">
        <v>41400.591851851852</v>
      </c>
      <c r="L1384" s="14"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42"/>
        <v>104.3625</v>
      </c>
      <c r="R1384" s="6">
        <f t="shared" si="43"/>
        <v>56.412162162162161</v>
      </c>
      <c r="S1384" t="s">
        <v>8325</v>
      </c>
      <c r="T1384" t="s">
        <v>8326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3">
        <v>42726.866643518515</v>
      </c>
      <c r="L1385" s="14"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42"/>
        <v>212.40909090909091</v>
      </c>
      <c r="R1385" s="6">
        <f t="shared" si="43"/>
        <v>50.247311827956992</v>
      </c>
      <c r="S1385" t="s">
        <v>8325</v>
      </c>
      <c r="T1385" t="s">
        <v>8326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3">
        <v>42190.526874999996</v>
      </c>
      <c r="L1386" s="14"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42"/>
        <v>124.08571428571429</v>
      </c>
      <c r="R1386" s="6">
        <f t="shared" si="43"/>
        <v>68.936507936507937</v>
      </c>
      <c r="S1386" t="s">
        <v>8325</v>
      </c>
      <c r="T1386" t="s">
        <v>8326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3">
        <v>42489.299305555549</v>
      </c>
      <c r="L1387" s="14"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42"/>
        <v>110.406125</v>
      </c>
      <c r="R1387" s="6">
        <f t="shared" si="43"/>
        <v>65.914104477611943</v>
      </c>
      <c r="S1387" t="s">
        <v>8325</v>
      </c>
      <c r="T1387" t="s">
        <v>8326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3">
        <v>42214.438530092586</v>
      </c>
      <c r="L1388" s="14"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42"/>
        <v>218.75</v>
      </c>
      <c r="R1388" s="6">
        <f t="shared" si="43"/>
        <v>62.5</v>
      </c>
      <c r="S1388" t="s">
        <v>8325</v>
      </c>
      <c r="T1388" t="s">
        <v>8326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3">
        <v>42157.979166666664</v>
      </c>
      <c r="L1389" s="14"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42"/>
        <v>136.625</v>
      </c>
      <c r="R1389" s="6">
        <f t="shared" si="43"/>
        <v>70.064102564102569</v>
      </c>
      <c r="S1389" t="s">
        <v>8325</v>
      </c>
      <c r="T1389" t="s">
        <v>8326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3">
        <v>42660.468055555553</v>
      </c>
      <c r="L1390" s="14"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42"/>
        <v>134.8074</v>
      </c>
      <c r="R1390" s="6">
        <f t="shared" si="43"/>
        <v>60.181874999999998</v>
      </c>
      <c r="S1390" t="s">
        <v>8325</v>
      </c>
      <c r="T1390" t="s">
        <v>8326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3">
        <v>42595.272650462961</v>
      </c>
      <c r="L1391" s="14"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42"/>
        <v>145.4</v>
      </c>
      <c r="R1391" s="6">
        <f t="shared" si="43"/>
        <v>21.382352941176471</v>
      </c>
      <c r="S1391" t="s">
        <v>8325</v>
      </c>
      <c r="T1391" t="s">
        <v>8326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3">
        <v>42121.508333333331</v>
      </c>
      <c r="L1392" s="14">
        <v>42087.594976851855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42"/>
        <v>109.10714285714285</v>
      </c>
      <c r="R1392" s="6">
        <f t="shared" si="43"/>
        <v>160.78947368421052</v>
      </c>
      <c r="S1392" t="s">
        <v>8325</v>
      </c>
      <c r="T1392" t="s">
        <v>8326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3">
        <v>42237.999305555553</v>
      </c>
      <c r="L1393" s="14"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42"/>
        <v>110.2</v>
      </c>
      <c r="R1393" s="6">
        <f t="shared" si="43"/>
        <v>42.384615384615387</v>
      </c>
      <c r="S1393" t="s">
        <v>8325</v>
      </c>
      <c r="T1393" t="s">
        <v>8326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3">
        <v>42431.946597222217</v>
      </c>
      <c r="L1394" s="14"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42"/>
        <v>113.64000000000001</v>
      </c>
      <c r="R1394" s="6">
        <f t="shared" si="43"/>
        <v>27.317307692307693</v>
      </c>
      <c r="S1394" t="s">
        <v>8325</v>
      </c>
      <c r="T1394" t="s">
        <v>8326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3">
        <v>42583.473645833328</v>
      </c>
      <c r="L1395" s="14"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42"/>
        <v>102.35000000000001</v>
      </c>
      <c r="R1395" s="6">
        <f t="shared" si="43"/>
        <v>196.82692307692307</v>
      </c>
      <c r="S1395" t="s">
        <v>8325</v>
      </c>
      <c r="T1395" t="s">
        <v>8326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3">
        <v>42794.916666666664</v>
      </c>
      <c r="L1396" s="14"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42"/>
        <v>122.13333333333334</v>
      </c>
      <c r="R1396" s="6">
        <f t="shared" si="43"/>
        <v>53.882352941176471</v>
      </c>
      <c r="S1396" t="s">
        <v>8325</v>
      </c>
      <c r="T1396" t="s">
        <v>8326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3">
        <v>42749.700011574074</v>
      </c>
      <c r="L1397" s="14"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42"/>
        <v>111.88571428571427</v>
      </c>
      <c r="R1397" s="6">
        <f t="shared" si="43"/>
        <v>47.756097560975611</v>
      </c>
      <c r="S1397" t="s">
        <v>8325</v>
      </c>
      <c r="T1397" t="s">
        <v>8326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3">
        <v>42048.790300925924</v>
      </c>
      <c r="L1398" s="14"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42"/>
        <v>107.3</v>
      </c>
      <c r="R1398" s="6">
        <f t="shared" si="43"/>
        <v>88.191780821917803</v>
      </c>
      <c r="S1398" t="s">
        <v>8325</v>
      </c>
      <c r="T1398" t="s">
        <v>8326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3">
        <v>42670.679861111108</v>
      </c>
      <c r="L1399" s="14"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42"/>
        <v>113.85000000000001</v>
      </c>
      <c r="R1399" s="6">
        <f t="shared" si="43"/>
        <v>72.056962025316452</v>
      </c>
      <c r="S1399" t="s">
        <v>8325</v>
      </c>
      <c r="T1399" t="s">
        <v>8326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3">
        <v>42556.665902777771</v>
      </c>
      <c r="L1400" s="14"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42"/>
        <v>109.68181818181819</v>
      </c>
      <c r="R1400" s="6">
        <f t="shared" si="43"/>
        <v>74.246153846153845</v>
      </c>
      <c r="S1400" t="s">
        <v>8325</v>
      </c>
      <c r="T1400" t="s">
        <v>8326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3">
        <v>41918.795983796292</v>
      </c>
      <c r="L1401" s="14"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42"/>
        <v>126.14444444444443</v>
      </c>
      <c r="R1401" s="6">
        <f t="shared" si="43"/>
        <v>61.701086956521742</v>
      </c>
      <c r="S1401" t="s">
        <v>8325</v>
      </c>
      <c r="T1401" t="s">
        <v>8326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3">
        <v>42533.020833333336</v>
      </c>
      <c r="L1402" s="14"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42"/>
        <v>167.42857142857144</v>
      </c>
      <c r="R1402" s="6">
        <f t="shared" si="43"/>
        <v>17.235294117647058</v>
      </c>
      <c r="S1402" t="s">
        <v>8325</v>
      </c>
      <c r="T1402" t="s">
        <v>8326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3">
        <v>41420.787893518514</v>
      </c>
      <c r="L1403" s="14"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42"/>
        <v>496.52000000000004</v>
      </c>
      <c r="R1403" s="6">
        <f t="shared" si="43"/>
        <v>51.720833333333331</v>
      </c>
      <c r="S1403" t="s">
        <v>8325</v>
      </c>
      <c r="T1403" t="s">
        <v>8326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3">
        <v>42124.803368055553</v>
      </c>
      <c r="L1404" s="14"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42"/>
        <v>109.16</v>
      </c>
      <c r="R1404" s="6">
        <f t="shared" si="43"/>
        <v>24.150442477876105</v>
      </c>
      <c r="S1404" t="s">
        <v>8325</v>
      </c>
      <c r="T1404" t="s">
        <v>8326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3">
        <v>41480.854571759257</v>
      </c>
      <c r="L1405" s="14"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42"/>
        <v>102.57499999999999</v>
      </c>
      <c r="R1405" s="6">
        <f t="shared" si="43"/>
        <v>62.166666666666664</v>
      </c>
      <c r="S1405" t="s">
        <v>8325</v>
      </c>
      <c r="T1405" t="s">
        <v>8326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3">
        <v>42057.30190972222</v>
      </c>
      <c r="L1406" s="14"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42"/>
        <v>1.6620689655172414</v>
      </c>
      <c r="R1406" s="6">
        <f t="shared" si="43"/>
        <v>48.2</v>
      </c>
      <c r="S1406" t="s">
        <v>8322</v>
      </c>
      <c r="T1406" t="s">
        <v>8341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3">
        <v>41971.51390046296</v>
      </c>
      <c r="L1407" s="14"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42"/>
        <v>0.42</v>
      </c>
      <c r="R1407" s="6">
        <f t="shared" si="43"/>
        <v>6.1764705882352944</v>
      </c>
      <c r="S1407" t="s">
        <v>8322</v>
      </c>
      <c r="T1407" t="s">
        <v>8341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3">
        <v>42350.208333333336</v>
      </c>
      <c r="L1408" s="14"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42"/>
        <v>0.125</v>
      </c>
      <c r="R1408" s="6">
        <f t="shared" si="43"/>
        <v>5</v>
      </c>
      <c r="S1408" t="s">
        <v>8322</v>
      </c>
      <c r="T1408" t="s">
        <v>8341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3">
        <v>41863.32844907407</v>
      </c>
      <c r="L1409" s="14"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42"/>
        <v>0.5</v>
      </c>
      <c r="R1409" s="6">
        <f t="shared" si="43"/>
        <v>7.5</v>
      </c>
      <c r="S1409" t="s">
        <v>8322</v>
      </c>
      <c r="T1409" t="s">
        <v>8341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3">
        <v>42321.705509259256</v>
      </c>
      <c r="L1410" s="14"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42"/>
        <v>7.1999999999999993</v>
      </c>
      <c r="R1410" s="6">
        <f t="shared" si="43"/>
        <v>12</v>
      </c>
      <c r="S1410" t="s">
        <v>8322</v>
      </c>
      <c r="T1410" t="s">
        <v>8341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3">
        <v>42004.966840277775</v>
      </c>
      <c r="L1411" s="14"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44">(E1411/D1411)*100</f>
        <v>0</v>
      </c>
      <c r="R1411" s="6" t="e">
        <f t="shared" ref="R1411:R1474" si="45">E1411/N1411</f>
        <v>#DIV/0!</v>
      </c>
      <c r="S1411" t="s">
        <v>8322</v>
      </c>
      <c r="T1411" t="s">
        <v>8341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3">
        <v>42524.110185185178</v>
      </c>
      <c r="L1412" s="14"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44"/>
        <v>1.6666666666666666E-2</v>
      </c>
      <c r="R1412" s="6">
        <f t="shared" si="45"/>
        <v>1</v>
      </c>
      <c r="S1412" t="s">
        <v>8322</v>
      </c>
      <c r="T1412" t="s">
        <v>8341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3">
        <v>42040.850694444445</v>
      </c>
      <c r="L1413" s="14"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44"/>
        <v>0.23333333333333336</v>
      </c>
      <c r="R1413" s="6">
        <f t="shared" si="45"/>
        <v>2.3333333333333335</v>
      </c>
      <c r="S1413" t="s">
        <v>8322</v>
      </c>
      <c r="T1413" t="s">
        <v>8341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3">
        <v>41976.855312499996</v>
      </c>
      <c r="L1414" s="14"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44"/>
        <v>4.5714285714285712</v>
      </c>
      <c r="R1414" s="6">
        <f t="shared" si="45"/>
        <v>24.615384615384617</v>
      </c>
      <c r="S1414" t="s">
        <v>8322</v>
      </c>
      <c r="T1414" t="s">
        <v>8341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3">
        <v>42420.228819444441</v>
      </c>
      <c r="L1415" s="14"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44"/>
        <v>5</v>
      </c>
      <c r="R1415" s="6">
        <f t="shared" si="45"/>
        <v>100</v>
      </c>
      <c r="S1415" t="s">
        <v>8322</v>
      </c>
      <c r="T1415" t="s">
        <v>8341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3">
        <v>42738.044756944444</v>
      </c>
      <c r="L1416" s="14"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44"/>
        <v>0.2</v>
      </c>
      <c r="R1416" s="6">
        <f t="shared" si="45"/>
        <v>1</v>
      </c>
      <c r="S1416" t="s">
        <v>8322</v>
      </c>
      <c r="T1416" t="s">
        <v>8341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3">
        <v>42232.467488425922</v>
      </c>
      <c r="L1417" s="14"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44"/>
        <v>18.181818181818183</v>
      </c>
      <c r="R1417" s="6">
        <f t="shared" si="45"/>
        <v>88.888888888888886</v>
      </c>
      <c r="S1417" t="s">
        <v>8322</v>
      </c>
      <c r="T1417" t="s">
        <v>8341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3">
        <v>42329.759479166663</v>
      </c>
      <c r="L1418" s="14"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44"/>
        <v>0</v>
      </c>
      <c r="R1418" s="6" t="e">
        <f t="shared" si="45"/>
        <v>#DIV/0!</v>
      </c>
      <c r="S1418" t="s">
        <v>8322</v>
      </c>
      <c r="T1418" t="s">
        <v>8341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3">
        <v>42262.257638888885</v>
      </c>
      <c r="L1419" s="14"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44"/>
        <v>1.2222222222222223</v>
      </c>
      <c r="R1419" s="6">
        <f t="shared" si="45"/>
        <v>27.5</v>
      </c>
      <c r="S1419" t="s">
        <v>8322</v>
      </c>
      <c r="T1419" t="s">
        <v>8341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3">
        <v>42425.248078703698</v>
      </c>
      <c r="L1420" s="14"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44"/>
        <v>0.2</v>
      </c>
      <c r="R1420" s="6">
        <f t="shared" si="45"/>
        <v>6</v>
      </c>
      <c r="S1420" t="s">
        <v>8322</v>
      </c>
      <c r="T1420" t="s">
        <v>8341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3">
        <v>42652.24790509259</v>
      </c>
      <c r="L1421" s="14"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44"/>
        <v>7.0634920634920633</v>
      </c>
      <c r="R1421" s="6">
        <f t="shared" si="45"/>
        <v>44.5</v>
      </c>
      <c r="S1421" t="s">
        <v>8322</v>
      </c>
      <c r="T1421" t="s">
        <v>8341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3">
        <v>42549.459328703706</v>
      </c>
      <c r="L1422" s="14"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44"/>
        <v>2.7272727272727271</v>
      </c>
      <c r="R1422" s="6">
        <f t="shared" si="45"/>
        <v>1</v>
      </c>
      <c r="S1422" t="s">
        <v>8322</v>
      </c>
      <c r="T1422" t="s">
        <v>8341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3">
        <v>42043.707280092589</v>
      </c>
      <c r="L1423" s="14"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44"/>
        <v>0.1</v>
      </c>
      <c r="R1423" s="6">
        <f t="shared" si="45"/>
        <v>100</v>
      </c>
      <c r="S1423" t="s">
        <v>8322</v>
      </c>
      <c r="T1423" t="s">
        <v>8341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3">
        <v>42634.031296296293</v>
      </c>
      <c r="L1424" s="14"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44"/>
        <v>0.104</v>
      </c>
      <c r="R1424" s="6">
        <f t="shared" si="45"/>
        <v>13</v>
      </c>
      <c r="S1424" t="s">
        <v>8322</v>
      </c>
      <c r="T1424" t="s">
        <v>8341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3">
        <v>42370.151979166665</v>
      </c>
      <c r="L1425" s="14"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44"/>
        <v>0.33333333333333337</v>
      </c>
      <c r="R1425" s="6">
        <f t="shared" si="45"/>
        <v>100</v>
      </c>
      <c r="S1425" t="s">
        <v>8322</v>
      </c>
      <c r="T1425" t="s">
        <v>8341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3">
        <v>42689.550949074073</v>
      </c>
      <c r="L1426" s="14"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44"/>
        <v>20.36</v>
      </c>
      <c r="R1426" s="6">
        <f t="shared" si="45"/>
        <v>109.07142857142857</v>
      </c>
      <c r="S1426" t="s">
        <v>8322</v>
      </c>
      <c r="T1426" t="s">
        <v>8341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3">
        <v>42122.923136574071</v>
      </c>
      <c r="L1427" s="14"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44"/>
        <v>0</v>
      </c>
      <c r="R1427" s="6" t="e">
        <f t="shared" si="45"/>
        <v>#DIV/0!</v>
      </c>
      <c r="S1427" t="s">
        <v>8322</v>
      </c>
      <c r="T1427" t="s">
        <v>8341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3">
        <v>42240.181944444441</v>
      </c>
      <c r="L1428" s="14"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44"/>
        <v>0</v>
      </c>
      <c r="R1428" s="6" t="e">
        <f t="shared" si="45"/>
        <v>#DIV/0!</v>
      </c>
      <c r="S1428" t="s">
        <v>8322</v>
      </c>
      <c r="T1428" t="s">
        <v>8341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3">
        <v>42631.643344907403</v>
      </c>
      <c r="L1429" s="14"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44"/>
        <v>8.3800000000000008</v>
      </c>
      <c r="R1429" s="6">
        <f t="shared" si="45"/>
        <v>104.75</v>
      </c>
      <c r="S1429" t="s">
        <v>8322</v>
      </c>
      <c r="T1429" t="s">
        <v>8341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3">
        <v>42462.129826388882</v>
      </c>
      <c r="L1430" s="14"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44"/>
        <v>4.5</v>
      </c>
      <c r="R1430" s="6">
        <f t="shared" si="45"/>
        <v>15</v>
      </c>
      <c r="S1430" t="s">
        <v>8322</v>
      </c>
      <c r="T1430" t="s">
        <v>8341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3">
        <v>42103.852337962962</v>
      </c>
      <c r="L1431" s="14">
        <v>42073.852337962962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44"/>
        <v>0</v>
      </c>
      <c r="R1431" s="6" t="e">
        <f t="shared" si="45"/>
        <v>#DIV/0!</v>
      </c>
      <c r="S1431" t="s">
        <v>8322</v>
      </c>
      <c r="T1431" t="s">
        <v>8341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3">
        <v>41992.605185185188</v>
      </c>
      <c r="L1432" s="14">
        <v>41961.605185185188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44"/>
        <v>8.06</v>
      </c>
      <c r="R1432" s="6">
        <f t="shared" si="45"/>
        <v>80.599999999999994</v>
      </c>
      <c r="S1432" t="s">
        <v>8322</v>
      </c>
      <c r="T1432" t="s">
        <v>8341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3">
        <v>42334.044166666667</v>
      </c>
      <c r="L1433" s="14"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44"/>
        <v>31.94705882352941</v>
      </c>
      <c r="R1433" s="6">
        <f t="shared" si="45"/>
        <v>115.55319148936171</v>
      </c>
      <c r="S1433" t="s">
        <v>8322</v>
      </c>
      <c r="T1433" t="s">
        <v>8341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3">
        <v>42205.572083333333</v>
      </c>
      <c r="L1434" s="14"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44"/>
        <v>0</v>
      </c>
      <c r="R1434" s="6" t="e">
        <f t="shared" si="45"/>
        <v>#DIV/0!</v>
      </c>
      <c r="S1434" t="s">
        <v>8322</v>
      </c>
      <c r="T1434" t="s">
        <v>8341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3">
        <v>42714.249999999993</v>
      </c>
      <c r="L1435" s="14"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44"/>
        <v>6.708333333333333</v>
      </c>
      <c r="R1435" s="6">
        <f t="shared" si="45"/>
        <v>80.5</v>
      </c>
      <c r="S1435" t="s">
        <v>8322</v>
      </c>
      <c r="T1435" t="s">
        <v>8341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3">
        <v>42163.416666666664</v>
      </c>
      <c r="L1436" s="14"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44"/>
        <v>9.9878048780487809</v>
      </c>
      <c r="R1436" s="6">
        <f t="shared" si="45"/>
        <v>744.5454545454545</v>
      </c>
      <c r="S1436" t="s">
        <v>8322</v>
      </c>
      <c r="T1436" t="s">
        <v>8341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3">
        <v>42288.57199074074</v>
      </c>
      <c r="L1437" s="14"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44"/>
        <v>0.1</v>
      </c>
      <c r="R1437" s="6">
        <f t="shared" si="45"/>
        <v>7.5</v>
      </c>
      <c r="S1437" t="s">
        <v>8322</v>
      </c>
      <c r="T1437" t="s">
        <v>8341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3">
        <v>42421.141863425924</v>
      </c>
      <c r="L1438" s="14"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44"/>
        <v>0.77</v>
      </c>
      <c r="R1438" s="6">
        <f t="shared" si="45"/>
        <v>38.5</v>
      </c>
      <c r="S1438" t="s">
        <v>8322</v>
      </c>
      <c r="T1438" t="s">
        <v>8341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3">
        <v>41832.999305555553</v>
      </c>
      <c r="L1439" s="14"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44"/>
        <v>26.900000000000002</v>
      </c>
      <c r="R1439" s="6">
        <f t="shared" si="45"/>
        <v>36.68181818181818</v>
      </c>
      <c r="S1439" t="s">
        <v>8322</v>
      </c>
      <c r="T1439" t="s">
        <v>8341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3">
        <v>42487.371527777774</v>
      </c>
      <c r="L1440" s="14"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44"/>
        <v>3</v>
      </c>
      <c r="R1440" s="6">
        <f t="shared" si="45"/>
        <v>75</v>
      </c>
      <c r="S1440" t="s">
        <v>8322</v>
      </c>
      <c r="T1440" t="s">
        <v>8341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3">
        <v>42070.621539351851</v>
      </c>
      <c r="L1441" s="14">
        <v>42040.621539351851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44"/>
        <v>6.6055045871559637</v>
      </c>
      <c r="R1441" s="6">
        <f t="shared" si="45"/>
        <v>30</v>
      </c>
      <c r="S1441" t="s">
        <v>8322</v>
      </c>
      <c r="T1441" t="s">
        <v>8341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3">
        <v>42516.540081018517</v>
      </c>
      <c r="L1442" s="14"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44"/>
        <v>7.6923076923076927E-3</v>
      </c>
      <c r="R1442" s="6">
        <f t="shared" si="45"/>
        <v>1</v>
      </c>
      <c r="S1442" t="s">
        <v>8322</v>
      </c>
      <c r="T1442" t="s">
        <v>8341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3">
        <v>42258.557511574072</v>
      </c>
      <c r="L1443" s="14"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44"/>
        <v>1.1222222222222222</v>
      </c>
      <c r="R1443" s="6">
        <f t="shared" si="45"/>
        <v>673.33333333333337</v>
      </c>
      <c r="S1443" t="s">
        <v>8322</v>
      </c>
      <c r="T1443" t="s">
        <v>8341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3">
        <v>42515.437013888884</v>
      </c>
      <c r="L1444" s="14"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44"/>
        <v>0</v>
      </c>
      <c r="R1444" s="6" t="e">
        <f t="shared" si="45"/>
        <v>#DIV/0!</v>
      </c>
      <c r="S1444" t="s">
        <v>8322</v>
      </c>
      <c r="T1444" t="s">
        <v>8341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3">
        <v>42737.71769675926</v>
      </c>
      <c r="L1445" s="14"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44"/>
        <v>0</v>
      </c>
      <c r="R1445" s="6" t="e">
        <f t="shared" si="45"/>
        <v>#DIV/0!</v>
      </c>
      <c r="S1445" t="s">
        <v>8322</v>
      </c>
      <c r="T1445" t="s">
        <v>8341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3">
        <v>42259.665069444447</v>
      </c>
      <c r="L1446" s="14"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44"/>
        <v>0</v>
      </c>
      <c r="R1446" s="6" t="e">
        <f t="shared" si="45"/>
        <v>#DIV/0!</v>
      </c>
      <c r="S1446" t="s">
        <v>8322</v>
      </c>
      <c r="T1446" t="s">
        <v>8341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3">
        <v>42169.333969907406</v>
      </c>
      <c r="L1447" s="14"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44"/>
        <v>0</v>
      </c>
      <c r="R1447" s="6" t="e">
        <f t="shared" si="45"/>
        <v>#DIV/0!</v>
      </c>
      <c r="S1447" t="s">
        <v>8322</v>
      </c>
      <c r="T1447" t="s">
        <v>8341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3">
        <v>42481.239328703705</v>
      </c>
      <c r="L1448" s="14"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44"/>
        <v>0</v>
      </c>
      <c r="R1448" s="6" t="e">
        <f t="shared" si="45"/>
        <v>#DIV/0!</v>
      </c>
      <c r="S1448" t="s">
        <v>8322</v>
      </c>
      <c r="T1448" t="s">
        <v>8341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3">
        <v>42559.52238425926</v>
      </c>
      <c r="L1449" s="14"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44"/>
        <v>1.4999999999999999E-2</v>
      </c>
      <c r="R1449" s="6">
        <f t="shared" si="45"/>
        <v>25</v>
      </c>
      <c r="S1449" t="s">
        <v>8322</v>
      </c>
      <c r="T1449" t="s">
        <v>8341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3">
        <v>42146.017361111109</v>
      </c>
      <c r="L1450" s="14"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44"/>
        <v>0</v>
      </c>
      <c r="R1450" s="6" t="e">
        <f t="shared" si="45"/>
        <v>#DIV/0!</v>
      </c>
      <c r="S1450" t="s">
        <v>8322</v>
      </c>
      <c r="T1450" t="s">
        <v>8341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3">
        <v>42134.603067129625</v>
      </c>
      <c r="L1451" s="14"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44"/>
        <v>0</v>
      </c>
      <c r="R1451" s="6" t="e">
        <f t="shared" si="45"/>
        <v>#DIV/0!</v>
      </c>
      <c r="S1451" t="s">
        <v>8322</v>
      </c>
      <c r="T1451" t="s">
        <v>8341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3">
        <v>42419.962928240733</v>
      </c>
      <c r="L1452" s="14"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44"/>
        <v>1E-3</v>
      </c>
      <c r="R1452" s="6">
        <f t="shared" si="45"/>
        <v>1</v>
      </c>
      <c r="S1452" t="s">
        <v>8322</v>
      </c>
      <c r="T1452" t="s">
        <v>8341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3">
        <v>41961.792349537034</v>
      </c>
      <c r="L1453" s="14"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44"/>
        <v>1.0554089709762533E-2</v>
      </c>
      <c r="R1453" s="6">
        <f t="shared" si="45"/>
        <v>1</v>
      </c>
      <c r="S1453" t="s">
        <v>8322</v>
      </c>
      <c r="T1453" t="s">
        <v>8341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3">
        <v>41848.494942129626</v>
      </c>
      <c r="L1454" s="14"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44"/>
        <v>0</v>
      </c>
      <c r="R1454" s="6" t="e">
        <f t="shared" si="45"/>
        <v>#DIV/0!</v>
      </c>
      <c r="S1454" t="s">
        <v>8322</v>
      </c>
      <c r="T1454" t="s">
        <v>8341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3">
        <v>42840.446145833332</v>
      </c>
      <c r="L1455" s="14"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44"/>
        <v>0</v>
      </c>
      <c r="R1455" s="6" t="e">
        <f t="shared" si="45"/>
        <v>#DIV/0!</v>
      </c>
      <c r="S1455" t="s">
        <v>8322</v>
      </c>
      <c r="T1455" t="s">
        <v>8341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3">
        <v>42484.707638888889</v>
      </c>
      <c r="L1456" s="14"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44"/>
        <v>0.85714285714285721</v>
      </c>
      <c r="R1456" s="6">
        <f t="shared" si="45"/>
        <v>15</v>
      </c>
      <c r="S1456" t="s">
        <v>8322</v>
      </c>
      <c r="T1456" t="s">
        <v>8341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3">
        <v>41887.360416666663</v>
      </c>
      <c r="L1457" s="14"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44"/>
        <v>10.5</v>
      </c>
      <c r="R1457" s="6">
        <f t="shared" si="45"/>
        <v>225</v>
      </c>
      <c r="S1457" t="s">
        <v>8322</v>
      </c>
      <c r="T1457" t="s">
        <v>8341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3">
        <v>42738.460243055553</v>
      </c>
      <c r="L1458" s="14"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44"/>
        <v>2.9000000000000004</v>
      </c>
      <c r="R1458" s="6">
        <f t="shared" si="45"/>
        <v>48.333333333333336</v>
      </c>
      <c r="S1458" t="s">
        <v>8322</v>
      </c>
      <c r="T1458" t="s">
        <v>8341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3">
        <v>42319.729675925926</v>
      </c>
      <c r="L1459" s="14"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44"/>
        <v>0</v>
      </c>
      <c r="R1459" s="6" t="e">
        <f t="shared" si="45"/>
        <v>#DIV/0!</v>
      </c>
      <c r="S1459" t="s">
        <v>8322</v>
      </c>
      <c r="T1459" t="s">
        <v>8341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3">
        <v>41861.958333333328</v>
      </c>
      <c r="L1460" s="14"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44"/>
        <v>0</v>
      </c>
      <c r="R1460" s="6" t="e">
        <f t="shared" si="45"/>
        <v>#DIV/0!</v>
      </c>
      <c r="S1460" t="s">
        <v>8322</v>
      </c>
      <c r="T1460" t="s">
        <v>8341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3">
        <v>42340.517361111109</v>
      </c>
      <c r="L1461" s="14"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44"/>
        <v>0</v>
      </c>
      <c r="R1461" s="6" t="e">
        <f t="shared" si="45"/>
        <v>#DIV/0!</v>
      </c>
      <c r="S1461" t="s">
        <v>8322</v>
      </c>
      <c r="T1461" t="s">
        <v>8341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3">
        <v>41973.781249999993</v>
      </c>
      <c r="L1462" s="14"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44"/>
        <v>0</v>
      </c>
      <c r="R1462" s="6" t="e">
        <f t="shared" si="45"/>
        <v>#DIV/0!</v>
      </c>
      <c r="S1462" t="s">
        <v>8322</v>
      </c>
      <c r="T1462" t="s">
        <v>8341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3">
        <v>41932.791666666664</v>
      </c>
      <c r="L1463" s="14"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44"/>
        <v>101.24459999999999</v>
      </c>
      <c r="R1463" s="6">
        <f t="shared" si="45"/>
        <v>44.66673529411765</v>
      </c>
      <c r="S1463" t="s">
        <v>8322</v>
      </c>
      <c r="T1463" t="s">
        <v>8342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3">
        <v>41374.454525462963</v>
      </c>
      <c r="L1464" s="14"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44"/>
        <v>108.5175</v>
      </c>
      <c r="R1464" s="6">
        <f t="shared" si="45"/>
        <v>28.937999999999999</v>
      </c>
      <c r="S1464" t="s">
        <v>8322</v>
      </c>
      <c r="T1464" t="s">
        <v>8342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3">
        <v>41371.661319444444</v>
      </c>
      <c r="L1465" s="14"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44"/>
        <v>147.66666666666666</v>
      </c>
      <c r="R1465" s="6">
        <f t="shared" si="45"/>
        <v>35.44</v>
      </c>
      <c r="S1465" t="s">
        <v>8322</v>
      </c>
      <c r="T1465" t="s">
        <v>8342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3">
        <v>41321.453217592592</v>
      </c>
      <c r="L1466" s="14"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44"/>
        <v>163.19999999999999</v>
      </c>
      <c r="R1466" s="6">
        <f t="shared" si="45"/>
        <v>34.871794871794869</v>
      </c>
      <c r="S1466" t="s">
        <v>8322</v>
      </c>
      <c r="T1466" t="s">
        <v>8342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3">
        <v>40989.916666666664</v>
      </c>
      <c r="L1467" s="14"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44"/>
        <v>456.41449999999998</v>
      </c>
      <c r="R1467" s="6">
        <f t="shared" si="45"/>
        <v>52.622732513451197</v>
      </c>
      <c r="S1467" t="s">
        <v>8322</v>
      </c>
      <c r="T1467" t="s">
        <v>8342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3">
        <v>42380.999999999993</v>
      </c>
      <c r="L1468" s="14"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44"/>
        <v>107.87731249999999</v>
      </c>
      <c r="R1468" s="6">
        <f t="shared" si="45"/>
        <v>69.598266129032254</v>
      </c>
      <c r="S1468" t="s">
        <v>8322</v>
      </c>
      <c r="T1468" t="s">
        <v>8342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3">
        <v>40993.55190972222</v>
      </c>
      <c r="L1469" s="14"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44"/>
        <v>115.08</v>
      </c>
      <c r="R1469" s="6">
        <f t="shared" si="45"/>
        <v>76.72</v>
      </c>
      <c r="S1469" t="s">
        <v>8322</v>
      </c>
      <c r="T1469" t="s">
        <v>8342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3">
        <v>40705.806122685179</v>
      </c>
      <c r="L1470" s="14">
        <v>40645.806122685179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44"/>
        <v>102.36842105263158</v>
      </c>
      <c r="R1470" s="6">
        <f t="shared" si="45"/>
        <v>33.191126279863482</v>
      </c>
      <c r="S1470" t="s">
        <v>8322</v>
      </c>
      <c r="T1470" t="s">
        <v>8342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3">
        <v>41320.390150462961</v>
      </c>
      <c r="L1471" s="14"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44"/>
        <v>108.42485875706214</v>
      </c>
      <c r="R1471" s="6">
        <f t="shared" si="45"/>
        <v>149.46417445482865</v>
      </c>
      <c r="S1471" t="s">
        <v>8322</v>
      </c>
      <c r="T1471" t="s">
        <v>8342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3">
        <v>41271.618784722217</v>
      </c>
      <c r="L1472" s="14"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44"/>
        <v>125.13333333333334</v>
      </c>
      <c r="R1472" s="6">
        <f t="shared" si="45"/>
        <v>23.172839506172838</v>
      </c>
      <c r="S1472" t="s">
        <v>8322</v>
      </c>
      <c r="T1472" t="s">
        <v>8342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3">
        <v>42103.749236111107</v>
      </c>
      <c r="L1473" s="14"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44"/>
        <v>103.840625</v>
      </c>
      <c r="R1473" s="6">
        <f t="shared" si="45"/>
        <v>96.877551020408163</v>
      </c>
      <c r="S1473" t="s">
        <v>8322</v>
      </c>
      <c r="T1473" t="s">
        <v>8342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3">
        <v>41563.33452546296</v>
      </c>
      <c r="L1474" s="14"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44"/>
        <v>138.70400000000001</v>
      </c>
      <c r="R1474" s="6">
        <f t="shared" si="45"/>
        <v>103.20238095238095</v>
      </c>
      <c r="S1474" t="s">
        <v>8322</v>
      </c>
      <c r="T1474" t="s">
        <v>8342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3">
        <v>40969.771284722221</v>
      </c>
      <c r="L1475" s="14"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46">(E1475/D1475)*100</f>
        <v>120.51600000000001</v>
      </c>
      <c r="R1475" s="6">
        <f t="shared" ref="R1475:R1538" si="47">E1475/N1475</f>
        <v>38.462553191489363</v>
      </c>
      <c r="S1475" t="s">
        <v>8322</v>
      </c>
      <c r="T1475" t="s">
        <v>8342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3">
        <v>41530.519583333335</v>
      </c>
      <c r="L1476" s="14">
        <v>41500.519583333335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46"/>
        <v>112.26666666666667</v>
      </c>
      <c r="R1476" s="6">
        <f t="shared" si="47"/>
        <v>44.315789473684212</v>
      </c>
      <c r="S1476" t="s">
        <v>8322</v>
      </c>
      <c r="T1476" t="s">
        <v>8342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3">
        <v>41992.999305555553</v>
      </c>
      <c r="L1477" s="14"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46"/>
        <v>188.66966666666667</v>
      </c>
      <c r="R1477" s="6">
        <f t="shared" si="47"/>
        <v>64.173356009070289</v>
      </c>
      <c r="S1477" t="s">
        <v>8322</v>
      </c>
      <c r="T1477" t="s">
        <v>8342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3">
        <v>40795.833587962959</v>
      </c>
      <c r="L1478" s="14"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46"/>
        <v>661.55466666666666</v>
      </c>
      <c r="R1478" s="6">
        <f t="shared" si="47"/>
        <v>43.333275109170302</v>
      </c>
      <c r="S1478" t="s">
        <v>8322</v>
      </c>
      <c r="T1478" t="s">
        <v>8342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3">
        <v>40899.916666666664</v>
      </c>
      <c r="L1479" s="14"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46"/>
        <v>111.31</v>
      </c>
      <c r="R1479" s="6">
        <f t="shared" si="47"/>
        <v>90.495934959349597</v>
      </c>
      <c r="S1479" t="s">
        <v>8322</v>
      </c>
      <c r="T1479" t="s">
        <v>8342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3">
        <v>41408.663344907407</v>
      </c>
      <c r="L1480" s="14"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46"/>
        <v>1181.6142199999999</v>
      </c>
      <c r="R1480" s="6">
        <f t="shared" si="47"/>
        <v>29.187190495010373</v>
      </c>
      <c r="S1480" t="s">
        <v>8322</v>
      </c>
      <c r="T1480" t="s">
        <v>8342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3">
        <v>41768.957638888889</v>
      </c>
      <c r="L1481" s="14"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46"/>
        <v>137.375</v>
      </c>
      <c r="R1481" s="6">
        <f t="shared" si="47"/>
        <v>30.95774647887324</v>
      </c>
      <c r="S1481" t="s">
        <v>8322</v>
      </c>
      <c r="T1481" t="s">
        <v>8342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3">
        <v>41481.5</v>
      </c>
      <c r="L1482" s="14"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46"/>
        <v>117.04040000000001</v>
      </c>
      <c r="R1482" s="6">
        <f t="shared" si="47"/>
        <v>92.157795275590544</v>
      </c>
      <c r="S1482" t="s">
        <v>8322</v>
      </c>
      <c r="T1482" t="s">
        <v>8342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3">
        <v>41580.714641203704</v>
      </c>
      <c r="L1483" s="14"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46"/>
        <v>2.1</v>
      </c>
      <c r="R1483" s="6">
        <f t="shared" si="47"/>
        <v>17.5</v>
      </c>
      <c r="S1483" t="s">
        <v>8322</v>
      </c>
      <c r="T1483" t="s">
        <v>8324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3">
        <v>41159.118750000001</v>
      </c>
      <c r="L1484" s="14">
        <v>41136.649722222217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46"/>
        <v>0.1</v>
      </c>
      <c r="R1484" s="6">
        <f t="shared" si="47"/>
        <v>5</v>
      </c>
      <c r="S1484" t="s">
        <v>8322</v>
      </c>
      <c r="T1484" t="s">
        <v>8324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3">
        <v>42572.984664351847</v>
      </c>
      <c r="L1485" s="14"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46"/>
        <v>0.7142857142857143</v>
      </c>
      <c r="R1485" s="6">
        <f t="shared" si="47"/>
        <v>25</v>
      </c>
      <c r="S1485" t="s">
        <v>8322</v>
      </c>
      <c r="T1485" t="s">
        <v>8324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3">
        <v>41111.410416666666</v>
      </c>
      <c r="L1486" s="14"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46"/>
        <v>0</v>
      </c>
      <c r="R1486" s="6" t="e">
        <f t="shared" si="47"/>
        <v>#DIV/0!</v>
      </c>
      <c r="S1486" t="s">
        <v>8322</v>
      </c>
      <c r="T1486" t="s">
        <v>8324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3">
        <v>42175.587650462963</v>
      </c>
      <c r="L1487" s="14"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46"/>
        <v>2.2388059701492535</v>
      </c>
      <c r="R1487" s="6">
        <f t="shared" si="47"/>
        <v>50</v>
      </c>
      <c r="S1487" t="s">
        <v>8322</v>
      </c>
      <c r="T1487" t="s">
        <v>8324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3">
        <v>42061.960196759253</v>
      </c>
      <c r="L1488" s="14"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46"/>
        <v>0.24</v>
      </c>
      <c r="R1488" s="6">
        <f t="shared" si="47"/>
        <v>16</v>
      </c>
      <c r="S1488" t="s">
        <v>8322</v>
      </c>
      <c r="T1488" t="s">
        <v>8324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3">
        <v>42584.709155092591</v>
      </c>
      <c r="L1489" s="14"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46"/>
        <v>0</v>
      </c>
      <c r="R1489" s="6" t="e">
        <f t="shared" si="47"/>
        <v>#DIV/0!</v>
      </c>
      <c r="S1489" t="s">
        <v>8322</v>
      </c>
      <c r="T1489" t="s">
        <v>8324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3">
        <v>41644.354861111111</v>
      </c>
      <c r="L1490" s="14"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46"/>
        <v>2.4</v>
      </c>
      <c r="R1490" s="6">
        <f t="shared" si="47"/>
        <v>60</v>
      </c>
      <c r="S1490" t="s">
        <v>8322</v>
      </c>
      <c r="T1490" t="s">
        <v>8324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3">
        <v>41228.445046296292</v>
      </c>
      <c r="L1491" s="14"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46"/>
        <v>0</v>
      </c>
      <c r="R1491" s="6" t="e">
        <f t="shared" si="47"/>
        <v>#DIV/0!</v>
      </c>
      <c r="S1491" t="s">
        <v>8322</v>
      </c>
      <c r="T1491" t="s">
        <v>8324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3">
        <v>41549.352708333332</v>
      </c>
      <c r="L1492" s="14"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46"/>
        <v>30.862068965517242</v>
      </c>
      <c r="R1492" s="6">
        <f t="shared" si="47"/>
        <v>47.10526315789474</v>
      </c>
      <c r="S1492" t="s">
        <v>8322</v>
      </c>
      <c r="T1492" t="s">
        <v>8324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3">
        <v>42050.443055555552</v>
      </c>
      <c r="L1493" s="14"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46"/>
        <v>8.3333333333333321</v>
      </c>
      <c r="R1493" s="6">
        <f t="shared" si="47"/>
        <v>100</v>
      </c>
      <c r="S1493" t="s">
        <v>8322</v>
      </c>
      <c r="T1493" t="s">
        <v>8324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3">
        <v>40712.676458333335</v>
      </c>
      <c r="L1494" s="14"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46"/>
        <v>0.75</v>
      </c>
      <c r="R1494" s="6">
        <f t="shared" si="47"/>
        <v>15</v>
      </c>
      <c r="S1494" t="s">
        <v>8322</v>
      </c>
      <c r="T1494" t="s">
        <v>8324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3">
        <v>41441.658275462956</v>
      </c>
      <c r="L1495" s="14">
        <v>41411.658275462956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46"/>
        <v>0</v>
      </c>
      <c r="R1495" s="6" t="e">
        <f t="shared" si="47"/>
        <v>#DIV/0!</v>
      </c>
      <c r="S1495" t="s">
        <v>8322</v>
      </c>
      <c r="T1495" t="s">
        <v>8324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3">
        <v>42097.443055555552</v>
      </c>
      <c r="L1496" s="14"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46"/>
        <v>8.9</v>
      </c>
      <c r="R1496" s="6">
        <f t="shared" si="47"/>
        <v>40.454545454545453</v>
      </c>
      <c r="S1496" t="s">
        <v>8322</v>
      </c>
      <c r="T1496" t="s">
        <v>8324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3">
        <v>40782.581377314811</v>
      </c>
      <c r="L1497" s="14"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46"/>
        <v>0</v>
      </c>
      <c r="R1497" s="6" t="e">
        <f t="shared" si="47"/>
        <v>#DIV/0!</v>
      </c>
      <c r="S1497" t="s">
        <v>8322</v>
      </c>
      <c r="T1497" t="s">
        <v>8324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3">
        <v>41898.266886574071</v>
      </c>
      <c r="L1498" s="14"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46"/>
        <v>0</v>
      </c>
      <c r="R1498" s="6" t="e">
        <f t="shared" si="47"/>
        <v>#DIV/0!</v>
      </c>
      <c r="S1498" t="s">
        <v>8322</v>
      </c>
      <c r="T1498" t="s">
        <v>8324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3">
        <v>41486.613194444442</v>
      </c>
      <c r="L1499" s="14"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46"/>
        <v>6.6666666666666671E-3</v>
      </c>
      <c r="R1499" s="6">
        <f t="shared" si="47"/>
        <v>1</v>
      </c>
      <c r="S1499" t="s">
        <v>8322</v>
      </c>
      <c r="T1499" t="s">
        <v>8324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3">
        <v>41885.775208333333</v>
      </c>
      <c r="L1500" s="14"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46"/>
        <v>1.9</v>
      </c>
      <c r="R1500" s="6">
        <f t="shared" si="47"/>
        <v>19</v>
      </c>
      <c r="S1500" t="s">
        <v>8322</v>
      </c>
      <c r="T1500" t="s">
        <v>8324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3">
        <v>42586.798993055556</v>
      </c>
      <c r="L1501" s="14"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46"/>
        <v>0.25</v>
      </c>
      <c r="R1501" s="6">
        <f t="shared" si="47"/>
        <v>5</v>
      </c>
      <c r="S1501" t="s">
        <v>8322</v>
      </c>
      <c r="T1501" t="s">
        <v>8324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3">
        <v>41395.69626157407</v>
      </c>
      <c r="L1502" s="14"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46"/>
        <v>25.035714285714285</v>
      </c>
      <c r="R1502" s="6">
        <f t="shared" si="47"/>
        <v>46.733333333333334</v>
      </c>
      <c r="S1502" t="s">
        <v>8322</v>
      </c>
      <c r="T1502" t="s">
        <v>8324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3">
        <v>42193.3752662037</v>
      </c>
      <c r="L1503" s="14"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46"/>
        <v>166.33076923076925</v>
      </c>
      <c r="R1503" s="6">
        <f t="shared" si="47"/>
        <v>97.731073446327684</v>
      </c>
      <c r="S1503" t="s">
        <v>8338</v>
      </c>
      <c r="T1503" t="s">
        <v>8339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3">
        <v>42454.708333333336</v>
      </c>
      <c r="L1504" s="14"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46"/>
        <v>101.44545454545455</v>
      </c>
      <c r="R1504" s="6">
        <f t="shared" si="47"/>
        <v>67.835866261398181</v>
      </c>
      <c r="S1504" t="s">
        <v>8338</v>
      </c>
      <c r="T1504" t="s">
        <v>8339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3">
        <v>42666.13890046296</v>
      </c>
      <c r="L1505" s="14"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46"/>
        <v>107.89146666666667</v>
      </c>
      <c r="R1505" s="6">
        <f t="shared" si="47"/>
        <v>56.98492957746479</v>
      </c>
      <c r="S1505" t="s">
        <v>8338</v>
      </c>
      <c r="T1505" t="s">
        <v>8339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3">
        <v>41800.147916666661</v>
      </c>
      <c r="L1506" s="14"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46"/>
        <v>277.93846153846158</v>
      </c>
      <c r="R1506" s="6">
        <f t="shared" si="47"/>
        <v>67.159851301115239</v>
      </c>
      <c r="S1506" t="s">
        <v>8338</v>
      </c>
      <c r="T1506" t="s">
        <v>8339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3">
        <v>42451.625694444439</v>
      </c>
      <c r="L1507" s="14"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46"/>
        <v>103.58125</v>
      </c>
      <c r="R1507" s="6">
        <f t="shared" si="47"/>
        <v>48.037681159420288</v>
      </c>
      <c r="S1507" t="s">
        <v>8338</v>
      </c>
      <c r="T1507" t="s">
        <v>8339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3">
        <v>41844.577592592592</v>
      </c>
      <c r="L1508" s="14"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46"/>
        <v>111.4</v>
      </c>
      <c r="R1508" s="6">
        <f t="shared" si="47"/>
        <v>38.860465116279073</v>
      </c>
      <c r="S1508" t="s">
        <v>8338</v>
      </c>
      <c r="T1508" t="s">
        <v>8339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3">
        <v>40313.131944444445</v>
      </c>
      <c r="L1509" s="14">
        <v>40254.242002314808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46"/>
        <v>215</v>
      </c>
      <c r="R1509" s="6">
        <f t="shared" si="47"/>
        <v>78.181818181818187</v>
      </c>
      <c r="S1509" t="s">
        <v>8338</v>
      </c>
      <c r="T1509" t="s">
        <v>8339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3">
        <v>41817.406030092592</v>
      </c>
      <c r="L1510" s="14"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46"/>
        <v>110.76216216216217</v>
      </c>
      <c r="R1510" s="6">
        <f t="shared" si="47"/>
        <v>97.113744075829388</v>
      </c>
      <c r="S1510" t="s">
        <v>8338</v>
      </c>
      <c r="T1510" t="s">
        <v>8339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3">
        <v>42780.749305555553</v>
      </c>
      <c r="L1511" s="14"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46"/>
        <v>123.64125714285714</v>
      </c>
      <c r="R1511" s="6">
        <f t="shared" si="47"/>
        <v>110.39397959183674</v>
      </c>
      <c r="S1511" t="s">
        <v>8338</v>
      </c>
      <c r="T1511" t="s">
        <v>8339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3">
        <v>41839.176828703705</v>
      </c>
      <c r="L1512" s="14">
        <v>41809.176828703705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46"/>
        <v>101.03500000000001</v>
      </c>
      <c r="R1512" s="6">
        <f t="shared" si="47"/>
        <v>39.91506172839506</v>
      </c>
      <c r="S1512" t="s">
        <v>8338</v>
      </c>
      <c r="T1512" t="s">
        <v>8339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3">
        <v>42326.416712962957</v>
      </c>
      <c r="L1513" s="14"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46"/>
        <v>111.79285714285714</v>
      </c>
      <c r="R1513" s="6">
        <f t="shared" si="47"/>
        <v>75.975728155339809</v>
      </c>
      <c r="S1513" t="s">
        <v>8338</v>
      </c>
      <c r="T1513" t="s">
        <v>8339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3">
        <v>42771.476145833331</v>
      </c>
      <c r="L1514" s="14"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46"/>
        <v>558.7714285714286</v>
      </c>
      <c r="R1514" s="6">
        <f t="shared" si="47"/>
        <v>58.379104477611939</v>
      </c>
      <c r="S1514" t="s">
        <v>8338</v>
      </c>
      <c r="T1514" t="s">
        <v>8339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3">
        <v>41836.42900462963</v>
      </c>
      <c r="L1515" s="14"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46"/>
        <v>150.01875000000001</v>
      </c>
      <c r="R1515" s="6">
        <f t="shared" si="47"/>
        <v>55.82093023255814</v>
      </c>
      <c r="S1515" t="s">
        <v>8338</v>
      </c>
      <c r="T1515" t="s">
        <v>8339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3">
        <v>42274.389351851853</v>
      </c>
      <c r="L1516" s="14"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46"/>
        <v>106.476</v>
      </c>
      <c r="R1516" s="6">
        <f t="shared" si="47"/>
        <v>151.24431818181819</v>
      </c>
      <c r="S1516" t="s">
        <v>8338</v>
      </c>
      <c r="T1516" t="s">
        <v>8339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3">
        <v>42445.003437499996</v>
      </c>
      <c r="L1517" s="14"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46"/>
        <v>157.18899999999999</v>
      </c>
      <c r="R1517" s="6">
        <f t="shared" si="47"/>
        <v>849.67027027027029</v>
      </c>
      <c r="S1517" t="s">
        <v>8338</v>
      </c>
      <c r="T1517" t="s">
        <v>8339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3">
        <v>42649.374999999993</v>
      </c>
      <c r="L1518" s="14"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46"/>
        <v>108.65882352941176</v>
      </c>
      <c r="R1518" s="6">
        <f t="shared" si="47"/>
        <v>159.24137931034483</v>
      </c>
      <c r="S1518" t="s">
        <v>8338</v>
      </c>
      <c r="T1518" t="s">
        <v>8339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3">
        <v>41979.041666666664</v>
      </c>
      <c r="L1519" s="14"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46"/>
        <v>161.97999999999999</v>
      </c>
      <c r="R1519" s="6">
        <f t="shared" si="47"/>
        <v>39.507317073170732</v>
      </c>
      <c r="S1519" t="s">
        <v>8338</v>
      </c>
      <c r="T1519" t="s">
        <v>8339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3">
        <v>41790.611712962964</v>
      </c>
      <c r="L1520" s="14"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46"/>
        <v>205.36666666666665</v>
      </c>
      <c r="R1520" s="6">
        <f t="shared" si="47"/>
        <v>130.52966101694915</v>
      </c>
      <c r="S1520" t="s">
        <v>8338</v>
      </c>
      <c r="T1520" t="s">
        <v>8339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3">
        <v>41810.707638888889</v>
      </c>
      <c r="L1521" s="14"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46"/>
        <v>103.36388888888889</v>
      </c>
      <c r="R1521" s="6">
        <f t="shared" si="47"/>
        <v>64.156896551724131</v>
      </c>
      <c r="S1521" t="s">
        <v>8338</v>
      </c>
      <c r="T1521" t="s">
        <v>8339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3">
        <v>41991.958333333336</v>
      </c>
      <c r="L1522" s="14"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46"/>
        <v>103.47222222222223</v>
      </c>
      <c r="R1522" s="6">
        <f t="shared" si="47"/>
        <v>111.52694610778443</v>
      </c>
      <c r="S1522" t="s">
        <v>8338</v>
      </c>
      <c r="T1522" t="s">
        <v>8339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3">
        <v>42527.959386574068</v>
      </c>
      <c r="L1523" s="14"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46"/>
        <v>106.81333333333333</v>
      </c>
      <c r="R1523" s="6">
        <f t="shared" si="47"/>
        <v>170.44680851063831</v>
      </c>
      <c r="S1523" t="s">
        <v>8338</v>
      </c>
      <c r="T1523" t="s">
        <v>8339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3">
        <v>41929.621979166666</v>
      </c>
      <c r="L1524" s="14"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46"/>
        <v>138.96574712643678</v>
      </c>
      <c r="R1524" s="6">
        <f t="shared" si="47"/>
        <v>133.7391592920354</v>
      </c>
      <c r="S1524" t="s">
        <v>8338</v>
      </c>
      <c r="T1524" t="s">
        <v>8339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3">
        <v>41995.791666666664</v>
      </c>
      <c r="L1525" s="14"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46"/>
        <v>124.84324324324325</v>
      </c>
      <c r="R1525" s="6">
        <f t="shared" si="47"/>
        <v>95.834024896265561</v>
      </c>
      <c r="S1525" t="s">
        <v>8338</v>
      </c>
      <c r="T1525" t="s">
        <v>8339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3">
        <v>42786.292708333327</v>
      </c>
      <c r="L1526" s="14"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46"/>
        <v>206.99999999999997</v>
      </c>
      <c r="R1526" s="6">
        <f t="shared" si="47"/>
        <v>221.78571428571428</v>
      </c>
      <c r="S1526" t="s">
        <v>8338</v>
      </c>
      <c r="T1526" t="s">
        <v>8339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3">
        <v>42600.494652777772</v>
      </c>
      <c r="L1527" s="14"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46"/>
        <v>174.00576923076923</v>
      </c>
      <c r="R1527" s="6">
        <f t="shared" si="47"/>
        <v>32.315357142857138</v>
      </c>
      <c r="S1527" t="s">
        <v>8338</v>
      </c>
      <c r="T1527" t="s">
        <v>8339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3">
        <v>42388.067673611113</v>
      </c>
      <c r="L1528" s="14"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46"/>
        <v>120.32608695652173</v>
      </c>
      <c r="R1528" s="6">
        <f t="shared" si="47"/>
        <v>98.839285714285708</v>
      </c>
      <c r="S1528" t="s">
        <v>8338</v>
      </c>
      <c r="T1528" t="s">
        <v>8339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3">
        <v>42808.350532407407</v>
      </c>
      <c r="L1529" s="14"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46"/>
        <v>110.44428571428573</v>
      </c>
      <c r="R1529" s="6">
        <f t="shared" si="47"/>
        <v>55.222142857142863</v>
      </c>
      <c r="S1529" t="s">
        <v>8338</v>
      </c>
      <c r="T1529" t="s">
        <v>8339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3">
        <v>42766.791666666664</v>
      </c>
      <c r="L1530" s="14"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46"/>
        <v>281.56666666666666</v>
      </c>
      <c r="R1530" s="6">
        <f t="shared" si="47"/>
        <v>52.793750000000003</v>
      </c>
      <c r="S1530" t="s">
        <v>8338</v>
      </c>
      <c r="T1530" t="s">
        <v>8339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3">
        <v>42082.378703703704</v>
      </c>
      <c r="L1531" s="14"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46"/>
        <v>100.67894736842105</v>
      </c>
      <c r="R1531" s="6">
        <f t="shared" si="47"/>
        <v>135.66666666666666</v>
      </c>
      <c r="S1531" t="s">
        <v>8338</v>
      </c>
      <c r="T1531" t="s">
        <v>8339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3">
        <v>42300.558969907404</v>
      </c>
      <c r="L1532" s="14">
        <v>42275.558969907404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46"/>
        <v>134.82571428571427</v>
      </c>
      <c r="R1532" s="6">
        <f t="shared" si="47"/>
        <v>53.991990846681922</v>
      </c>
      <c r="S1532" t="s">
        <v>8338</v>
      </c>
      <c r="T1532" t="s">
        <v>8339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3">
        <v>41973.916666666664</v>
      </c>
      <c r="L1533" s="14"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46"/>
        <v>175.95744680851064</v>
      </c>
      <c r="R1533" s="6">
        <f t="shared" si="47"/>
        <v>56.643835616438359</v>
      </c>
      <c r="S1533" t="s">
        <v>8338</v>
      </c>
      <c r="T1533" t="s">
        <v>8339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3">
        <v>42415.416666666664</v>
      </c>
      <c r="L1534" s="14"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46"/>
        <v>484.02000000000004</v>
      </c>
      <c r="R1534" s="6">
        <f t="shared" si="47"/>
        <v>82.316326530612244</v>
      </c>
      <c r="S1534" t="s">
        <v>8338</v>
      </c>
      <c r="T1534" t="s">
        <v>8339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3">
        <v>42491.957638888889</v>
      </c>
      <c r="L1535" s="14"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46"/>
        <v>145.14000000000001</v>
      </c>
      <c r="R1535" s="6">
        <f t="shared" si="47"/>
        <v>88.26081081081081</v>
      </c>
      <c r="S1535" t="s">
        <v>8338</v>
      </c>
      <c r="T1535" t="s">
        <v>8339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3">
        <v>42251.465995370367</v>
      </c>
      <c r="L1536" s="14">
        <v>42221.465995370367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46"/>
        <v>417.73333333333335</v>
      </c>
      <c r="R1536" s="6">
        <f t="shared" si="47"/>
        <v>84.905149051490511</v>
      </c>
      <c r="S1536" t="s">
        <v>8338</v>
      </c>
      <c r="T1536" t="s">
        <v>8339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3">
        <v>42513.708333333336</v>
      </c>
      <c r="L1537" s="14"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46"/>
        <v>132.42499999999998</v>
      </c>
      <c r="R1537" s="6">
        <f t="shared" si="47"/>
        <v>48.154545454545456</v>
      </c>
      <c r="S1537" t="s">
        <v>8338</v>
      </c>
      <c r="T1537" t="s">
        <v>8339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3">
        <v>42243.593865740739</v>
      </c>
      <c r="L1538" s="14"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46"/>
        <v>250.30841666666666</v>
      </c>
      <c r="R1538" s="6">
        <f t="shared" si="47"/>
        <v>66.015406593406595</v>
      </c>
      <c r="S1538" t="s">
        <v>8338</v>
      </c>
      <c r="T1538" t="s">
        <v>8339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3">
        <v>42588.541666666664</v>
      </c>
      <c r="L1539" s="14"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48">(E1539/D1539)*100</f>
        <v>179.9</v>
      </c>
      <c r="R1539" s="6">
        <f t="shared" ref="R1539:R1602" si="49">E1539/N1539</f>
        <v>96.375</v>
      </c>
      <c r="S1539" t="s">
        <v>8338</v>
      </c>
      <c r="T1539" t="s">
        <v>8339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3">
        <v>42026.57372685185</v>
      </c>
      <c r="L1540" s="14"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48"/>
        <v>102.62857142857142</v>
      </c>
      <c r="R1540" s="6">
        <f t="shared" si="49"/>
        <v>156.17391304347825</v>
      </c>
      <c r="S1540" t="s">
        <v>8338</v>
      </c>
      <c r="T1540" t="s">
        <v>8339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3">
        <v>42738.710868055554</v>
      </c>
      <c r="L1541" s="14">
        <v>42705.710868055554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48"/>
        <v>135.98609999999999</v>
      </c>
      <c r="R1541" s="6">
        <f t="shared" si="49"/>
        <v>95.764859154929582</v>
      </c>
      <c r="S1541" t="s">
        <v>8338</v>
      </c>
      <c r="T1541" t="s">
        <v>8339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3">
        <v>41968.843749999993</v>
      </c>
      <c r="L1542" s="14"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48"/>
        <v>117.86666666666667</v>
      </c>
      <c r="R1542" s="6">
        <f t="shared" si="49"/>
        <v>180.40816326530611</v>
      </c>
      <c r="S1542" t="s">
        <v>8338</v>
      </c>
      <c r="T1542" t="s">
        <v>8339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3">
        <v>42004.503912037035</v>
      </c>
      <c r="L1543" s="14"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48"/>
        <v>3.3333333333333333E-2</v>
      </c>
      <c r="R1543" s="6">
        <f t="shared" si="49"/>
        <v>3</v>
      </c>
      <c r="S1543" t="s">
        <v>8338</v>
      </c>
      <c r="T1543" t="s">
        <v>8343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3">
        <v>42185.788194444445</v>
      </c>
      <c r="L1544" s="14"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48"/>
        <v>4</v>
      </c>
      <c r="R1544" s="6">
        <f t="shared" si="49"/>
        <v>20</v>
      </c>
      <c r="S1544" t="s">
        <v>8338</v>
      </c>
      <c r="T1544" t="s">
        <v>8343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3">
        <v>41965.342986111107</v>
      </c>
      <c r="L1545" s="14"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48"/>
        <v>0.44444444444444442</v>
      </c>
      <c r="R1545" s="6">
        <f t="shared" si="49"/>
        <v>10</v>
      </c>
      <c r="S1545" t="s">
        <v>8338</v>
      </c>
      <c r="T1545" t="s">
        <v>8343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3">
        <v>42094.804166666661</v>
      </c>
      <c r="L1546" s="14"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48"/>
        <v>0</v>
      </c>
      <c r="R1546" s="6" t="e">
        <f t="shared" si="49"/>
        <v>#DIV/0!</v>
      </c>
      <c r="S1546" t="s">
        <v>8338</v>
      </c>
      <c r="T1546" t="s">
        <v>8343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3">
        <v>42065.677777777775</v>
      </c>
      <c r="L1547" s="14"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48"/>
        <v>3.3333333333333333E-2</v>
      </c>
      <c r="R1547" s="6">
        <f t="shared" si="49"/>
        <v>1</v>
      </c>
      <c r="S1547" t="s">
        <v>8338</v>
      </c>
      <c r="T1547" t="s">
        <v>8343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3">
        <v>41899.004618055551</v>
      </c>
      <c r="L1548" s="14"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48"/>
        <v>28.9</v>
      </c>
      <c r="R1548" s="6">
        <f t="shared" si="49"/>
        <v>26.272727272727273</v>
      </c>
      <c r="S1548" t="s">
        <v>8338</v>
      </c>
      <c r="T1548" t="s">
        <v>8343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3">
        <v>42789.218541666669</v>
      </c>
      <c r="L1549" s="14"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48"/>
        <v>0</v>
      </c>
      <c r="R1549" s="6" t="e">
        <f t="shared" si="49"/>
        <v>#DIV/0!</v>
      </c>
      <c r="S1549" t="s">
        <v>8338</v>
      </c>
      <c r="T1549" t="s">
        <v>8343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3">
        <v>42316.715509259258</v>
      </c>
      <c r="L1550" s="14"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48"/>
        <v>8.5714285714285712</v>
      </c>
      <c r="R1550" s="6">
        <f t="shared" si="49"/>
        <v>60</v>
      </c>
      <c r="S1550" t="s">
        <v>8338</v>
      </c>
      <c r="T1550" t="s">
        <v>8343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3">
        <v>42310.96943287037</v>
      </c>
      <c r="L1551" s="14"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48"/>
        <v>34</v>
      </c>
      <c r="R1551" s="6">
        <f t="shared" si="49"/>
        <v>28.333333333333332</v>
      </c>
      <c r="S1551" t="s">
        <v>8338</v>
      </c>
      <c r="T1551" t="s">
        <v>8343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3">
        <v>42502.24113425926</v>
      </c>
      <c r="L1552" s="14"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48"/>
        <v>13.466666666666665</v>
      </c>
      <c r="R1552" s="6">
        <f t="shared" si="49"/>
        <v>14.428571428571429</v>
      </c>
      <c r="S1552" t="s">
        <v>8338</v>
      </c>
      <c r="T1552" t="s">
        <v>8343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3">
        <v>42151.616192129623</v>
      </c>
      <c r="L1553" s="14"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48"/>
        <v>0</v>
      </c>
      <c r="R1553" s="6" t="e">
        <f t="shared" si="49"/>
        <v>#DIV/0!</v>
      </c>
      <c r="S1553" t="s">
        <v>8338</v>
      </c>
      <c r="T1553" t="s">
        <v>8343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3">
        <v>41912.957638888889</v>
      </c>
      <c r="L1554" s="14"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48"/>
        <v>49.186046511627907</v>
      </c>
      <c r="R1554" s="6">
        <f t="shared" si="49"/>
        <v>132.1875</v>
      </c>
      <c r="S1554" t="s">
        <v>8338</v>
      </c>
      <c r="T1554" t="s">
        <v>8343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3">
        <v>42249.074618055551</v>
      </c>
      <c r="L1555" s="14"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48"/>
        <v>0</v>
      </c>
      <c r="R1555" s="6" t="e">
        <f t="shared" si="49"/>
        <v>#DIV/0!</v>
      </c>
      <c r="S1555" t="s">
        <v>8338</v>
      </c>
      <c r="T1555" t="s">
        <v>8343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3">
        <v>42218.043865740743</v>
      </c>
      <c r="L1556" s="14"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48"/>
        <v>0</v>
      </c>
      <c r="R1556" s="6" t="e">
        <f t="shared" si="49"/>
        <v>#DIV/0!</v>
      </c>
      <c r="S1556" t="s">
        <v>8338</v>
      </c>
      <c r="T1556" t="s">
        <v>8343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3">
        <v>42264.499999999993</v>
      </c>
      <c r="L1557" s="14"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48"/>
        <v>0</v>
      </c>
      <c r="R1557" s="6" t="e">
        <f t="shared" si="49"/>
        <v>#DIV/0!</v>
      </c>
      <c r="S1557" t="s">
        <v>8338</v>
      </c>
      <c r="T1557" t="s">
        <v>8343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3">
        <v>42554.944722222215</v>
      </c>
      <c r="L1558" s="14"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48"/>
        <v>45.133333333333333</v>
      </c>
      <c r="R1558" s="6">
        <f t="shared" si="49"/>
        <v>56.416666666666664</v>
      </c>
      <c r="S1558" t="s">
        <v>8338</v>
      </c>
      <c r="T1558" t="s">
        <v>8343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3">
        <v>41902.444826388884</v>
      </c>
      <c r="L1559" s="14"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48"/>
        <v>4</v>
      </c>
      <c r="R1559" s="6">
        <f t="shared" si="49"/>
        <v>100</v>
      </c>
      <c r="S1559" t="s">
        <v>8338</v>
      </c>
      <c r="T1559" t="s">
        <v>8343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3">
        <v>42244.299999999996</v>
      </c>
      <c r="L1560" s="14"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48"/>
        <v>4.666666666666667</v>
      </c>
      <c r="R1560" s="6">
        <f t="shared" si="49"/>
        <v>11.666666666666666</v>
      </c>
      <c r="S1560" t="s">
        <v>8338</v>
      </c>
      <c r="T1560" t="s">
        <v>8343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3">
        <v>42122.844895833332</v>
      </c>
      <c r="L1561" s="14">
        <v>42107.844895833332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48"/>
        <v>0.33333333333333337</v>
      </c>
      <c r="R1561" s="6">
        <f t="shared" si="49"/>
        <v>50</v>
      </c>
      <c r="S1561" t="s">
        <v>8338</v>
      </c>
      <c r="T1561" t="s">
        <v>8343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3">
        <v>41955.854085648149</v>
      </c>
      <c r="L1562" s="14"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48"/>
        <v>3.7600000000000002</v>
      </c>
      <c r="R1562" s="6">
        <f t="shared" si="49"/>
        <v>23.5</v>
      </c>
      <c r="S1562" t="s">
        <v>8338</v>
      </c>
      <c r="T1562" t="s">
        <v>8343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3">
        <v>41584.875034722216</v>
      </c>
      <c r="L1563" s="14"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48"/>
        <v>0.67</v>
      </c>
      <c r="R1563" s="6">
        <f t="shared" si="49"/>
        <v>67</v>
      </c>
      <c r="S1563" t="s">
        <v>8322</v>
      </c>
      <c r="T1563" t="s">
        <v>8344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3">
        <v>40148.826388888883</v>
      </c>
      <c r="L1564" s="14"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48"/>
        <v>0</v>
      </c>
      <c r="R1564" s="6" t="e">
        <f t="shared" si="49"/>
        <v>#DIV/0!</v>
      </c>
      <c r="S1564" t="s">
        <v>8322</v>
      </c>
      <c r="T1564" t="s">
        <v>8344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3">
        <v>41712.492488425924</v>
      </c>
      <c r="L1565" s="14"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48"/>
        <v>1.4166666666666665</v>
      </c>
      <c r="R1565" s="6">
        <f t="shared" si="49"/>
        <v>42.5</v>
      </c>
      <c r="S1565" t="s">
        <v>8322</v>
      </c>
      <c r="T1565" t="s">
        <v>8344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3">
        <v>42152.628472222219</v>
      </c>
      <c r="L1566" s="14"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48"/>
        <v>0.1</v>
      </c>
      <c r="R1566" s="6">
        <f t="shared" si="49"/>
        <v>10</v>
      </c>
      <c r="S1566" t="s">
        <v>8322</v>
      </c>
      <c r="T1566" t="s">
        <v>8344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3">
        <v>40702.521539351852</v>
      </c>
      <c r="L1567" s="14"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48"/>
        <v>2.5</v>
      </c>
      <c r="R1567" s="6">
        <f t="shared" si="49"/>
        <v>100</v>
      </c>
      <c r="S1567" t="s">
        <v>8322</v>
      </c>
      <c r="T1567" t="s">
        <v>8344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3">
        <v>42578.708333333336</v>
      </c>
      <c r="L1568" s="14"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48"/>
        <v>21.25</v>
      </c>
      <c r="R1568" s="6">
        <f t="shared" si="49"/>
        <v>108.05084745762711</v>
      </c>
      <c r="S1568" t="s">
        <v>8322</v>
      </c>
      <c r="T1568" t="s">
        <v>8344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3">
        <v>41686.791666666664</v>
      </c>
      <c r="L1569" s="14">
        <v>41671.728530092594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48"/>
        <v>4.117647058823529</v>
      </c>
      <c r="R1569" s="6">
        <f t="shared" si="49"/>
        <v>26.923076923076923</v>
      </c>
      <c r="S1569" t="s">
        <v>8322</v>
      </c>
      <c r="T1569" t="s">
        <v>8344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3">
        <v>41996.853993055549</v>
      </c>
      <c r="L1570" s="14"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48"/>
        <v>13.639999999999999</v>
      </c>
      <c r="R1570" s="6">
        <f t="shared" si="49"/>
        <v>155</v>
      </c>
      <c r="S1570" t="s">
        <v>8322</v>
      </c>
      <c r="T1570" t="s">
        <v>8344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3">
        <v>41419.471226851849</v>
      </c>
      <c r="L1571" s="14"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48"/>
        <v>0</v>
      </c>
      <c r="R1571" s="6" t="e">
        <f t="shared" si="49"/>
        <v>#DIV/0!</v>
      </c>
      <c r="S1571" t="s">
        <v>8322</v>
      </c>
      <c r="T1571" t="s">
        <v>8344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3">
        <v>42468.56344907407</v>
      </c>
      <c r="L1572" s="14"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48"/>
        <v>41.4</v>
      </c>
      <c r="R1572" s="6">
        <f t="shared" si="49"/>
        <v>47.769230769230766</v>
      </c>
      <c r="S1572" t="s">
        <v>8322</v>
      </c>
      <c r="T1572" t="s">
        <v>8344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3">
        <v>42174.56114583333</v>
      </c>
      <c r="L1573" s="14">
        <v>42144.56114583333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48"/>
        <v>0.66115702479338845</v>
      </c>
      <c r="R1573" s="6">
        <f t="shared" si="49"/>
        <v>20</v>
      </c>
      <c r="S1573" t="s">
        <v>8322</v>
      </c>
      <c r="T1573" t="s">
        <v>8344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3">
        <v>42428.790972222218</v>
      </c>
      <c r="L1574" s="14"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48"/>
        <v>5</v>
      </c>
      <c r="R1574" s="6">
        <f t="shared" si="49"/>
        <v>41.666666666666664</v>
      </c>
      <c r="S1574" t="s">
        <v>8322</v>
      </c>
      <c r="T1574" t="s">
        <v>8344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3">
        <v>42825.957638888889</v>
      </c>
      <c r="L1575" s="14"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48"/>
        <v>2.4777777777777779</v>
      </c>
      <c r="R1575" s="6">
        <f t="shared" si="49"/>
        <v>74.333333333333329</v>
      </c>
      <c r="S1575" t="s">
        <v>8322</v>
      </c>
      <c r="T1575" t="s">
        <v>8344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3">
        <v>42052.719085648147</v>
      </c>
      <c r="L1576" s="14"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48"/>
        <v>5.0599999999999996</v>
      </c>
      <c r="R1576" s="6">
        <f t="shared" si="49"/>
        <v>84.333333333333329</v>
      </c>
      <c r="S1576" t="s">
        <v>8322</v>
      </c>
      <c r="T1576" t="s">
        <v>8344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3">
        <v>41829.315925925919</v>
      </c>
      <c r="L1577" s="14">
        <v>41799.315925925919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48"/>
        <v>22.91</v>
      </c>
      <c r="R1577" s="6">
        <f t="shared" si="49"/>
        <v>65.457142857142856</v>
      </c>
      <c r="S1577" t="s">
        <v>8322</v>
      </c>
      <c r="T1577" t="s">
        <v>8344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3">
        <v>42185.670925925922</v>
      </c>
      <c r="L1578" s="14"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48"/>
        <v>13</v>
      </c>
      <c r="R1578" s="6">
        <f t="shared" si="49"/>
        <v>65</v>
      </c>
      <c r="S1578" t="s">
        <v>8322</v>
      </c>
      <c r="T1578" t="s">
        <v>8344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3">
        <v>41114.639444444438</v>
      </c>
      <c r="L1579" s="14">
        <v>41054.639444444438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48"/>
        <v>0.54999999999999993</v>
      </c>
      <c r="R1579" s="6">
        <f t="shared" si="49"/>
        <v>27.5</v>
      </c>
      <c r="S1579" t="s">
        <v>8322</v>
      </c>
      <c r="T1579" t="s">
        <v>8344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3">
        <v>40422.875</v>
      </c>
      <c r="L1580" s="14"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48"/>
        <v>10.806536636794938</v>
      </c>
      <c r="R1580" s="6">
        <f t="shared" si="49"/>
        <v>51.25</v>
      </c>
      <c r="S1580" t="s">
        <v>8322</v>
      </c>
      <c r="T1580" t="s">
        <v>8344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3">
        <v>41514.788090277776</v>
      </c>
      <c r="L1581" s="14"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48"/>
        <v>0.84008400840084008</v>
      </c>
      <c r="R1581" s="6">
        <f t="shared" si="49"/>
        <v>14</v>
      </c>
      <c r="S1581" t="s">
        <v>8322</v>
      </c>
      <c r="T1581" t="s">
        <v>8344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3">
        <v>41049.841736111106</v>
      </c>
      <c r="L1582" s="14">
        <v>40989.841736111106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48"/>
        <v>0</v>
      </c>
      <c r="R1582" s="6" t="e">
        <f t="shared" si="49"/>
        <v>#DIV/0!</v>
      </c>
      <c r="S1582" t="s">
        <v>8322</v>
      </c>
      <c r="T1582" t="s">
        <v>8344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3">
        <v>42357.240624999999</v>
      </c>
      <c r="L1583" s="14"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48"/>
        <v>0.5</v>
      </c>
      <c r="R1583" s="6">
        <f t="shared" si="49"/>
        <v>5</v>
      </c>
      <c r="S1583" t="s">
        <v>8338</v>
      </c>
      <c r="T1583" t="s">
        <v>8345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3">
        <v>42303.680555555555</v>
      </c>
      <c r="L1584" s="14"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48"/>
        <v>9.3000000000000007</v>
      </c>
      <c r="R1584" s="6">
        <f t="shared" si="49"/>
        <v>31</v>
      </c>
      <c r="S1584" t="s">
        <v>8338</v>
      </c>
      <c r="T1584" t="s">
        <v>8345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3">
        <v>41907.696655092594</v>
      </c>
      <c r="L1585" s="14"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48"/>
        <v>7.4999999999999997E-2</v>
      </c>
      <c r="R1585" s="6">
        <f t="shared" si="49"/>
        <v>15</v>
      </c>
      <c r="S1585" t="s">
        <v>8338</v>
      </c>
      <c r="T1585" t="s">
        <v>8345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3">
        <v>41789.440983796296</v>
      </c>
      <c r="L1586" s="14"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48"/>
        <v>0</v>
      </c>
      <c r="R1586" s="6" t="e">
        <f t="shared" si="49"/>
        <v>#DIV/0!</v>
      </c>
      <c r="S1586" t="s">
        <v>8338</v>
      </c>
      <c r="T1586" t="s">
        <v>8345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3">
        <v>42729.249999999993</v>
      </c>
      <c r="L1587" s="14"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48"/>
        <v>79</v>
      </c>
      <c r="R1587" s="6">
        <f t="shared" si="49"/>
        <v>131.66666666666666</v>
      </c>
      <c r="S1587" t="s">
        <v>8338</v>
      </c>
      <c r="T1587" t="s">
        <v>8345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3">
        <v>42098.854421296295</v>
      </c>
      <c r="L1588" s="14">
        <v>42068.896087962959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48"/>
        <v>0</v>
      </c>
      <c r="R1588" s="6" t="e">
        <f t="shared" si="49"/>
        <v>#DIV/0!</v>
      </c>
      <c r="S1588" t="s">
        <v>8338</v>
      </c>
      <c r="T1588" t="s">
        <v>8345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3">
        <v>41986.742650462962</v>
      </c>
      <c r="L1589" s="14"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48"/>
        <v>1.3333333333333334E-2</v>
      </c>
      <c r="R1589" s="6">
        <f t="shared" si="49"/>
        <v>1</v>
      </c>
      <c r="S1589" t="s">
        <v>8338</v>
      </c>
      <c r="T1589" t="s">
        <v>8345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3">
        <v>42035.633333333331</v>
      </c>
      <c r="L1590" s="14"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48"/>
        <v>0</v>
      </c>
      <c r="R1590" s="6" t="e">
        <f t="shared" si="49"/>
        <v>#DIV/0!</v>
      </c>
      <c r="S1590" t="s">
        <v>8338</v>
      </c>
      <c r="T1590" t="s">
        <v>8345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3">
        <v>42286.776458333326</v>
      </c>
      <c r="L1591" s="14"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48"/>
        <v>0</v>
      </c>
      <c r="R1591" s="6" t="e">
        <f t="shared" si="49"/>
        <v>#DIV/0!</v>
      </c>
      <c r="S1591" t="s">
        <v>8338</v>
      </c>
      <c r="T1591" t="s">
        <v>8345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3">
        <v>42270.648888888885</v>
      </c>
      <c r="L1592" s="14"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48"/>
        <v>1.7000000000000002</v>
      </c>
      <c r="R1592" s="6">
        <f t="shared" si="49"/>
        <v>510</v>
      </c>
      <c r="S1592" t="s">
        <v>8338</v>
      </c>
      <c r="T1592" t="s">
        <v>8345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3">
        <v>42463.476168981484</v>
      </c>
      <c r="L1593" s="14"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48"/>
        <v>29.228571428571428</v>
      </c>
      <c r="R1593" s="6">
        <f t="shared" si="49"/>
        <v>44.478260869565219</v>
      </c>
      <c r="S1593" t="s">
        <v>8338</v>
      </c>
      <c r="T1593" t="s">
        <v>8345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3">
        <v>42090.822743055549</v>
      </c>
      <c r="L1594" s="14"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48"/>
        <v>0</v>
      </c>
      <c r="R1594" s="6" t="e">
        <f t="shared" si="49"/>
        <v>#DIV/0!</v>
      </c>
      <c r="S1594" t="s">
        <v>8338</v>
      </c>
      <c r="T1594" t="s">
        <v>8345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3">
        <v>42063.63721064815</v>
      </c>
      <c r="L1595" s="14"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48"/>
        <v>1.3636363636363637E-2</v>
      </c>
      <c r="R1595" s="6">
        <f t="shared" si="49"/>
        <v>1</v>
      </c>
      <c r="S1595" t="s">
        <v>8338</v>
      </c>
      <c r="T1595" t="s">
        <v>8345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3">
        <v>42505.472916666666</v>
      </c>
      <c r="L1596" s="14"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48"/>
        <v>20.5</v>
      </c>
      <c r="R1596" s="6">
        <f t="shared" si="49"/>
        <v>20.5</v>
      </c>
      <c r="S1596" t="s">
        <v>8338</v>
      </c>
      <c r="T1596" t="s">
        <v>8345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3">
        <v>41808.634027777771</v>
      </c>
      <c r="L1597" s="14"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48"/>
        <v>0.27999999999999997</v>
      </c>
      <c r="R1597" s="6">
        <f t="shared" si="49"/>
        <v>40</v>
      </c>
      <c r="S1597" t="s">
        <v>8338</v>
      </c>
      <c r="T1597" t="s">
        <v>8345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3">
        <v>41986.26353009259</v>
      </c>
      <c r="L1598" s="14"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48"/>
        <v>2.3076923076923079</v>
      </c>
      <c r="R1598" s="6">
        <f t="shared" si="49"/>
        <v>25</v>
      </c>
      <c r="S1598" t="s">
        <v>8338</v>
      </c>
      <c r="T1598" t="s">
        <v>8345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3">
        <v>42633.145798611113</v>
      </c>
      <c r="L1599" s="14"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48"/>
        <v>0</v>
      </c>
      <c r="R1599" s="6" t="e">
        <f t="shared" si="49"/>
        <v>#DIV/0!</v>
      </c>
      <c r="S1599" t="s">
        <v>8338</v>
      </c>
      <c r="T1599" t="s">
        <v>8345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3">
        <v>42211.459004629629</v>
      </c>
      <c r="L1600" s="14"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48"/>
        <v>0.125</v>
      </c>
      <c r="R1600" s="6">
        <f t="shared" si="49"/>
        <v>1</v>
      </c>
      <c r="S1600" t="s">
        <v>8338</v>
      </c>
      <c r="T1600" t="s">
        <v>8345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3">
        <v>42468.289074074077</v>
      </c>
      <c r="L1601" s="14"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48"/>
        <v>0</v>
      </c>
      <c r="R1601" s="6" t="e">
        <f t="shared" si="49"/>
        <v>#DIV/0!</v>
      </c>
      <c r="S1601" t="s">
        <v>8338</v>
      </c>
      <c r="T1601" t="s">
        <v>8345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3">
        <v>41835.007638888885</v>
      </c>
      <c r="L1602" s="14">
        <v>41790.848981481475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48"/>
        <v>7.3400000000000007</v>
      </c>
      <c r="R1602" s="6">
        <f t="shared" si="49"/>
        <v>40.777777777777779</v>
      </c>
      <c r="S1602" t="s">
        <v>8338</v>
      </c>
      <c r="T1602" t="s">
        <v>8345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3">
        <v>40667.884641203702</v>
      </c>
      <c r="L1603" s="14"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50">(E1603/D1603)*100</f>
        <v>108.2492</v>
      </c>
      <c r="R1603" s="6">
        <f t="shared" ref="R1603:R1666" si="51">E1603/N1603</f>
        <v>48.325535714285714</v>
      </c>
      <c r="S1603" t="s">
        <v>8325</v>
      </c>
      <c r="T1603" t="s">
        <v>8326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3">
        <v>40830.75</v>
      </c>
      <c r="L1604" s="14"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50"/>
        <v>100.16666666666667</v>
      </c>
      <c r="R1604" s="6">
        <f t="shared" si="51"/>
        <v>46.953125</v>
      </c>
      <c r="S1604" t="s">
        <v>8325</v>
      </c>
      <c r="T1604" t="s">
        <v>8326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3">
        <v>40935.961331018516</v>
      </c>
      <c r="L1605" s="14"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50"/>
        <v>100.03299999999999</v>
      </c>
      <c r="R1605" s="6">
        <f t="shared" si="51"/>
        <v>66.688666666666663</v>
      </c>
      <c r="S1605" t="s">
        <v>8325</v>
      </c>
      <c r="T1605" t="s">
        <v>8326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3">
        <v>40985.595312500001</v>
      </c>
      <c r="L1606" s="14"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50"/>
        <v>122.10714285714286</v>
      </c>
      <c r="R1606" s="6">
        <f t="shared" si="51"/>
        <v>48.842857142857142</v>
      </c>
      <c r="S1606" t="s">
        <v>8325</v>
      </c>
      <c r="T1606" t="s">
        <v>8326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3">
        <v>40756.083333333328</v>
      </c>
      <c r="L1607" s="14"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50"/>
        <v>100.69333333333334</v>
      </c>
      <c r="R1607" s="6">
        <f t="shared" si="51"/>
        <v>137.30909090909091</v>
      </c>
      <c r="S1607" t="s">
        <v>8325</v>
      </c>
      <c r="T1607" t="s">
        <v>8326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3">
        <v>40625.861550925925</v>
      </c>
      <c r="L1608" s="14"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50"/>
        <v>101.004125</v>
      </c>
      <c r="R1608" s="6">
        <f t="shared" si="51"/>
        <v>87.829673913043479</v>
      </c>
      <c r="S1608" t="s">
        <v>8325</v>
      </c>
      <c r="T1608" t="s">
        <v>8326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3">
        <v>41074.600127314814</v>
      </c>
      <c r="L1609" s="14"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50"/>
        <v>145.11000000000001</v>
      </c>
      <c r="R1609" s="6">
        <f t="shared" si="51"/>
        <v>70.785365853658533</v>
      </c>
      <c r="S1609" t="s">
        <v>8325</v>
      </c>
      <c r="T1609" t="s">
        <v>8326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3">
        <v>41640.018055555549</v>
      </c>
      <c r="L1610" s="14"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50"/>
        <v>101.25</v>
      </c>
      <c r="R1610" s="6">
        <f t="shared" si="51"/>
        <v>52.826086956521742</v>
      </c>
      <c r="S1610" t="s">
        <v>8325</v>
      </c>
      <c r="T1610" t="s">
        <v>8326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3">
        <v>40849.125</v>
      </c>
      <c r="L1611" s="14"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50"/>
        <v>118.33333333333333</v>
      </c>
      <c r="R1611" s="6">
        <f t="shared" si="51"/>
        <v>443.75</v>
      </c>
      <c r="S1611" t="s">
        <v>8325</v>
      </c>
      <c r="T1611" t="s">
        <v>8326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3">
        <v>41258.716550925921</v>
      </c>
      <c r="L1612" s="14"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50"/>
        <v>271.85000000000002</v>
      </c>
      <c r="R1612" s="6">
        <f t="shared" si="51"/>
        <v>48.544642857142854</v>
      </c>
      <c r="S1612" t="s">
        <v>8325</v>
      </c>
      <c r="T1612" t="s">
        <v>8326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3">
        <v>41429.792037037034</v>
      </c>
      <c r="L1613" s="14"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50"/>
        <v>125.125</v>
      </c>
      <c r="R1613" s="6">
        <f t="shared" si="51"/>
        <v>37.074074074074076</v>
      </c>
      <c r="S1613" t="s">
        <v>8325</v>
      </c>
      <c r="T1613" t="s">
        <v>8326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3">
        <v>41276.666481481479</v>
      </c>
      <c r="L1614" s="14"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50"/>
        <v>110.00000000000001</v>
      </c>
      <c r="R1614" s="6">
        <f t="shared" si="51"/>
        <v>50</v>
      </c>
      <c r="S1614" t="s">
        <v>8325</v>
      </c>
      <c r="T1614" t="s">
        <v>8326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3">
        <v>41111.861134259256</v>
      </c>
      <c r="L1615" s="14"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50"/>
        <v>101.49999999999999</v>
      </c>
      <c r="R1615" s="6">
        <f t="shared" si="51"/>
        <v>39.03846153846154</v>
      </c>
      <c r="S1615" t="s">
        <v>8325</v>
      </c>
      <c r="T1615" t="s">
        <v>8326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3">
        <v>41854.5</v>
      </c>
      <c r="L1616" s="14">
        <v>41794.772789351853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50"/>
        <v>102.69999999999999</v>
      </c>
      <c r="R1616" s="6">
        <f t="shared" si="51"/>
        <v>66.688311688311686</v>
      </c>
      <c r="S1616" t="s">
        <v>8325</v>
      </c>
      <c r="T1616" t="s">
        <v>8326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3">
        <v>40889.884212962963</v>
      </c>
      <c r="L1617" s="14"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50"/>
        <v>114.12500000000001</v>
      </c>
      <c r="R1617" s="6">
        <f t="shared" si="51"/>
        <v>67.132352941176464</v>
      </c>
      <c r="S1617" t="s">
        <v>8325</v>
      </c>
      <c r="T1617" t="s">
        <v>8326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3">
        <v>41235.708333333328</v>
      </c>
      <c r="L1618" s="14"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50"/>
        <v>104.2</v>
      </c>
      <c r="R1618" s="6">
        <f t="shared" si="51"/>
        <v>66.369426751592357</v>
      </c>
      <c r="S1618" t="s">
        <v>8325</v>
      </c>
      <c r="T1618" t="s">
        <v>8326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3">
        <v>41579.583333333328</v>
      </c>
      <c r="L1619" s="14"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50"/>
        <v>145.85714285714286</v>
      </c>
      <c r="R1619" s="6">
        <f t="shared" si="51"/>
        <v>64.620253164556956</v>
      </c>
      <c r="S1619" t="s">
        <v>8325</v>
      </c>
      <c r="T1619" t="s">
        <v>8326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3">
        <v>41341.446006944439</v>
      </c>
      <c r="L1620" s="14"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50"/>
        <v>105.06666666666666</v>
      </c>
      <c r="R1620" s="6">
        <f t="shared" si="51"/>
        <v>58.370370370370374</v>
      </c>
      <c r="S1620" t="s">
        <v>8325</v>
      </c>
      <c r="T1620" t="s">
        <v>8326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3">
        <v>41896.977847222217</v>
      </c>
      <c r="L1621" s="14">
        <v>41875.977847222217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50"/>
        <v>133.33333333333331</v>
      </c>
      <c r="R1621" s="6">
        <f t="shared" si="51"/>
        <v>86.956521739130437</v>
      </c>
      <c r="S1621" t="s">
        <v>8325</v>
      </c>
      <c r="T1621" t="s">
        <v>8326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3">
        <v>41328.131249999999</v>
      </c>
      <c r="L1622" s="14"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50"/>
        <v>112.99999999999999</v>
      </c>
      <c r="R1622" s="6">
        <f t="shared" si="51"/>
        <v>66.470588235294116</v>
      </c>
      <c r="S1622" t="s">
        <v>8325</v>
      </c>
      <c r="T1622" t="s">
        <v>8326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3">
        <v>41056.957638888889</v>
      </c>
      <c r="L1623" s="14"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50"/>
        <v>121.2</v>
      </c>
      <c r="R1623" s="6">
        <f t="shared" si="51"/>
        <v>163.78378378378378</v>
      </c>
      <c r="S1623" t="s">
        <v>8325</v>
      </c>
      <c r="T1623" t="s">
        <v>8326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3">
        <v>41990.124305555553</v>
      </c>
      <c r="L1624" s="14">
        <v>41950.086504629631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50"/>
        <v>101.72463768115942</v>
      </c>
      <c r="R1624" s="6">
        <f t="shared" si="51"/>
        <v>107.98461538461538</v>
      </c>
      <c r="S1624" t="s">
        <v>8325</v>
      </c>
      <c r="T1624" t="s">
        <v>8326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3">
        <v>41513.480196759258</v>
      </c>
      <c r="L1625" s="14"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50"/>
        <v>101.06666666666666</v>
      </c>
      <c r="R1625" s="6">
        <f t="shared" si="51"/>
        <v>42.111111111111114</v>
      </c>
      <c r="S1625" t="s">
        <v>8325</v>
      </c>
      <c r="T1625" t="s">
        <v>8326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3">
        <v>41283.158969907403</v>
      </c>
      <c r="L1626" s="14"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50"/>
        <v>118</v>
      </c>
      <c r="R1626" s="6">
        <f t="shared" si="51"/>
        <v>47.2</v>
      </c>
      <c r="S1626" t="s">
        <v>8325</v>
      </c>
      <c r="T1626" t="s">
        <v>8326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3">
        <v>41163.491354166668</v>
      </c>
      <c r="L1627" s="14"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50"/>
        <v>155.33333333333331</v>
      </c>
      <c r="R1627" s="6">
        <f t="shared" si="51"/>
        <v>112.01923076923077</v>
      </c>
      <c r="S1627" t="s">
        <v>8325</v>
      </c>
      <c r="T1627" t="s">
        <v>8326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3">
        <v>41609.681331018517</v>
      </c>
      <c r="L1628" s="14">
        <v>41579.639664351846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50"/>
        <v>101.18750000000001</v>
      </c>
      <c r="R1628" s="6">
        <f t="shared" si="51"/>
        <v>74.953703703703709</v>
      </c>
      <c r="S1628" t="s">
        <v>8325</v>
      </c>
      <c r="T1628" t="s">
        <v>8326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3">
        <v>41238.999305555553</v>
      </c>
      <c r="L1629" s="14"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50"/>
        <v>117</v>
      </c>
      <c r="R1629" s="6">
        <f t="shared" si="51"/>
        <v>61.578947368421055</v>
      </c>
      <c r="S1629" t="s">
        <v>8325</v>
      </c>
      <c r="T1629" t="s">
        <v>8326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3">
        <v>41807.528726851851</v>
      </c>
      <c r="L1630" s="14"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50"/>
        <v>100.925</v>
      </c>
      <c r="R1630" s="6">
        <f t="shared" si="51"/>
        <v>45.875</v>
      </c>
      <c r="S1630" t="s">
        <v>8325</v>
      </c>
      <c r="T1630" t="s">
        <v>8326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3">
        <v>41690.658946759257</v>
      </c>
      <c r="L1631" s="14"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50"/>
        <v>103.66666666666666</v>
      </c>
      <c r="R1631" s="6">
        <f t="shared" si="51"/>
        <v>75.853658536585371</v>
      </c>
      <c r="S1631" t="s">
        <v>8325</v>
      </c>
      <c r="T1631" t="s">
        <v>8326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3">
        <v>40970.082638888889</v>
      </c>
      <c r="L1632" s="14"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50"/>
        <v>265.25</v>
      </c>
      <c r="R1632" s="6">
        <f t="shared" si="51"/>
        <v>84.206349206349202</v>
      </c>
      <c r="S1632" t="s">
        <v>8325</v>
      </c>
      <c r="T1632" t="s">
        <v>8326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3">
        <v>41194.65116898148</v>
      </c>
      <c r="L1633" s="14"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50"/>
        <v>155.91</v>
      </c>
      <c r="R1633" s="6">
        <f t="shared" si="51"/>
        <v>117.22556390977444</v>
      </c>
      <c r="S1633" t="s">
        <v>8325</v>
      </c>
      <c r="T1633" t="s">
        <v>8326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3">
        <v>40810.132569444446</v>
      </c>
      <c r="L1634" s="14">
        <v>40750.132569444446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50"/>
        <v>101.62500000000001</v>
      </c>
      <c r="R1634" s="6">
        <f t="shared" si="51"/>
        <v>86.489361702127653</v>
      </c>
      <c r="S1634" t="s">
        <v>8325</v>
      </c>
      <c r="T1634" t="s">
        <v>8326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3">
        <v>40924</v>
      </c>
      <c r="L1635" s="14"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50"/>
        <v>100</v>
      </c>
      <c r="R1635" s="6">
        <f t="shared" si="51"/>
        <v>172.41379310344828</v>
      </c>
      <c r="S1635" t="s">
        <v>8325</v>
      </c>
      <c r="T1635" t="s">
        <v>8326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3">
        <v>40696.040972222218</v>
      </c>
      <c r="L1636" s="14"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50"/>
        <v>100.49999999999999</v>
      </c>
      <c r="R1636" s="6">
        <f t="shared" si="51"/>
        <v>62.8125</v>
      </c>
      <c r="S1636" t="s">
        <v>8325</v>
      </c>
      <c r="T1636" t="s">
        <v>8326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3">
        <v>42562.660428240742</v>
      </c>
      <c r="L1637" s="14"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50"/>
        <v>125.29999999999998</v>
      </c>
      <c r="R1637" s="6">
        <f t="shared" si="51"/>
        <v>67.729729729729726</v>
      </c>
      <c r="S1637" t="s">
        <v>8325</v>
      </c>
      <c r="T1637" t="s">
        <v>8326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3">
        <v>40705.958333333328</v>
      </c>
      <c r="L1638" s="14"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50"/>
        <v>103.55555555555556</v>
      </c>
      <c r="R1638" s="6">
        <f t="shared" si="51"/>
        <v>53.5632183908046</v>
      </c>
      <c r="S1638" t="s">
        <v>8325</v>
      </c>
      <c r="T1638" t="s">
        <v>8326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3">
        <v>40178.777083333327</v>
      </c>
      <c r="L1639" s="14"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50"/>
        <v>103.8</v>
      </c>
      <c r="R1639" s="6">
        <f t="shared" si="51"/>
        <v>34.6</v>
      </c>
      <c r="S1639" t="s">
        <v>8325</v>
      </c>
      <c r="T1639" t="s">
        <v>8326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3">
        <v>41333.684027777774</v>
      </c>
      <c r="L1640" s="14"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50"/>
        <v>105</v>
      </c>
      <c r="R1640" s="6">
        <f t="shared" si="51"/>
        <v>38.888888888888886</v>
      </c>
      <c r="S1640" t="s">
        <v>8325</v>
      </c>
      <c r="T1640" t="s">
        <v>8326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3">
        <v>40971.444039351853</v>
      </c>
      <c r="L1641" s="14"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50"/>
        <v>100</v>
      </c>
      <c r="R1641" s="6">
        <f t="shared" si="51"/>
        <v>94.736842105263165</v>
      </c>
      <c r="S1641" t="s">
        <v>8325</v>
      </c>
      <c r="T1641" t="s">
        <v>8326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3">
        <v>40392.874305555553</v>
      </c>
      <c r="L1642" s="14"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50"/>
        <v>169.86</v>
      </c>
      <c r="R1642" s="6">
        <f t="shared" si="51"/>
        <v>39.967058823529413</v>
      </c>
      <c r="S1642" t="s">
        <v>8325</v>
      </c>
      <c r="T1642" t="s">
        <v>8326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3">
        <v>41992.388240740744</v>
      </c>
      <c r="L1643" s="14"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50"/>
        <v>101.4</v>
      </c>
      <c r="R1643" s="6">
        <f t="shared" si="51"/>
        <v>97.5</v>
      </c>
      <c r="S1643" t="s">
        <v>8325</v>
      </c>
      <c r="T1643" t="s">
        <v>8346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3">
        <v>40707.816284722219</v>
      </c>
      <c r="L1644" s="14"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50"/>
        <v>100</v>
      </c>
      <c r="R1644" s="6">
        <f t="shared" si="51"/>
        <v>42.857142857142854</v>
      </c>
      <c r="S1644" t="s">
        <v>8325</v>
      </c>
      <c r="T1644" t="s">
        <v>8346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3">
        <v>41176.615879629629</v>
      </c>
      <c r="L1645" s="14"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50"/>
        <v>124.70000000000002</v>
      </c>
      <c r="R1645" s="6">
        <f t="shared" si="51"/>
        <v>168.51351351351352</v>
      </c>
      <c r="S1645" t="s">
        <v>8325</v>
      </c>
      <c r="T1645" t="s">
        <v>8346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3">
        <v>41234.893055555549</v>
      </c>
      <c r="L1646" s="14"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50"/>
        <v>109.5</v>
      </c>
      <c r="R1646" s="6">
        <f t="shared" si="51"/>
        <v>85.546875</v>
      </c>
      <c r="S1646" t="s">
        <v>8325</v>
      </c>
      <c r="T1646" t="s">
        <v>8346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3">
        <v>41535.40902777778</v>
      </c>
      <c r="L1647" s="14">
        <v>41521.40902777778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50"/>
        <v>110.80000000000001</v>
      </c>
      <c r="R1647" s="6">
        <f t="shared" si="51"/>
        <v>554</v>
      </c>
      <c r="S1647" t="s">
        <v>8325</v>
      </c>
      <c r="T1647" t="s">
        <v>8346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3">
        <v>41865.549305555549</v>
      </c>
      <c r="L1648" s="14"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50"/>
        <v>110.2</v>
      </c>
      <c r="R1648" s="6">
        <f t="shared" si="51"/>
        <v>26.554216867469879</v>
      </c>
      <c r="S1648" t="s">
        <v>8325</v>
      </c>
      <c r="T1648" t="s">
        <v>8346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3">
        <v>41069.201122685183</v>
      </c>
      <c r="L1649" s="14"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50"/>
        <v>104.71999999999998</v>
      </c>
      <c r="R1649" s="6">
        <f t="shared" si="51"/>
        <v>113.82608695652173</v>
      </c>
      <c r="S1649" t="s">
        <v>8325</v>
      </c>
      <c r="T1649" t="s">
        <v>8346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3">
        <v>40622.454652777778</v>
      </c>
      <c r="L1650" s="14"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50"/>
        <v>125.26086956521738</v>
      </c>
      <c r="R1650" s="6">
        <f t="shared" si="51"/>
        <v>32.011111111111113</v>
      </c>
      <c r="S1650" t="s">
        <v>8325</v>
      </c>
      <c r="T1650" t="s">
        <v>8346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3">
        <v>41782.476331018515</v>
      </c>
      <c r="L1651" s="14"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50"/>
        <v>100.58763157894737</v>
      </c>
      <c r="R1651" s="6">
        <f t="shared" si="51"/>
        <v>47.189259259259259</v>
      </c>
      <c r="S1651" t="s">
        <v>8325</v>
      </c>
      <c r="T1651" t="s">
        <v>8346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3">
        <v>41556.227280092593</v>
      </c>
      <c r="L1652" s="14"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50"/>
        <v>141.55000000000001</v>
      </c>
      <c r="R1652" s="6">
        <f t="shared" si="51"/>
        <v>88.46875</v>
      </c>
      <c r="S1652" t="s">
        <v>8325</v>
      </c>
      <c r="T1652" t="s">
        <v>8346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3">
        <v>40659.082638888889</v>
      </c>
      <c r="L1653" s="14"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50"/>
        <v>100.75</v>
      </c>
      <c r="R1653" s="6">
        <f t="shared" si="51"/>
        <v>100.75</v>
      </c>
      <c r="S1653" t="s">
        <v>8325</v>
      </c>
      <c r="T1653" t="s">
        <v>8346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3">
        <v>41602.326307870368</v>
      </c>
      <c r="L1654" s="14"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50"/>
        <v>100.66666666666666</v>
      </c>
      <c r="R1654" s="6">
        <f t="shared" si="51"/>
        <v>64.714285714285708</v>
      </c>
      <c r="S1654" t="s">
        <v>8325</v>
      </c>
      <c r="T1654" t="s">
        <v>8346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3">
        <v>40657.626111111109</v>
      </c>
      <c r="L1655" s="14"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50"/>
        <v>174.2304</v>
      </c>
      <c r="R1655" s="6">
        <f t="shared" si="51"/>
        <v>51.854285714285716</v>
      </c>
      <c r="S1655" t="s">
        <v>8325</v>
      </c>
      <c r="T1655" t="s">
        <v>8346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3">
        <v>41017.682407407403</v>
      </c>
      <c r="L1656" s="14"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50"/>
        <v>119.90909090909089</v>
      </c>
      <c r="R1656" s="6">
        <f t="shared" si="51"/>
        <v>38.794117647058826</v>
      </c>
      <c r="S1656" t="s">
        <v>8325</v>
      </c>
      <c r="T1656" t="s">
        <v>8346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3">
        <v>41004.541898148142</v>
      </c>
      <c r="L1657" s="14"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50"/>
        <v>142.86666666666667</v>
      </c>
      <c r="R1657" s="6">
        <f t="shared" si="51"/>
        <v>44.645833333333336</v>
      </c>
      <c r="S1657" t="s">
        <v>8325</v>
      </c>
      <c r="T1657" t="s">
        <v>8346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3">
        <v>41256.720509259256</v>
      </c>
      <c r="L1658" s="14"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50"/>
        <v>100.33493333333334</v>
      </c>
      <c r="R1658" s="6">
        <f t="shared" si="51"/>
        <v>156.77333333333334</v>
      </c>
      <c r="S1658" t="s">
        <v>8325</v>
      </c>
      <c r="T1658" t="s">
        <v>8346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3">
        <v>41053.573703703703</v>
      </c>
      <c r="L1659" s="14"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50"/>
        <v>104.93380000000001</v>
      </c>
      <c r="R1659" s="6">
        <f t="shared" si="51"/>
        <v>118.70339366515837</v>
      </c>
      <c r="S1659" t="s">
        <v>8325</v>
      </c>
      <c r="T1659" t="s">
        <v>8346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3">
        <v>41261.388888888883</v>
      </c>
      <c r="L1660" s="14"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50"/>
        <v>132.23333333333335</v>
      </c>
      <c r="R1660" s="6">
        <f t="shared" si="51"/>
        <v>74.149532710280369</v>
      </c>
      <c r="S1660" t="s">
        <v>8325</v>
      </c>
      <c r="T1660" t="s">
        <v>8346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3">
        <v>41625.291666666664</v>
      </c>
      <c r="L1661" s="14"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50"/>
        <v>112.79999999999998</v>
      </c>
      <c r="R1661" s="6">
        <f t="shared" si="51"/>
        <v>12.533333333333333</v>
      </c>
      <c r="S1661" t="s">
        <v>8325</v>
      </c>
      <c r="T1661" t="s">
        <v>8346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3">
        <v>42490.707638888889</v>
      </c>
      <c r="L1662" s="14"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50"/>
        <v>1253.75</v>
      </c>
      <c r="R1662" s="6">
        <f t="shared" si="51"/>
        <v>27.861111111111111</v>
      </c>
      <c r="S1662" t="s">
        <v>8325</v>
      </c>
      <c r="T1662" t="s">
        <v>8346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3">
        <v>42386.666666666664</v>
      </c>
      <c r="L1663" s="14"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50"/>
        <v>102.50632911392405</v>
      </c>
      <c r="R1663" s="6">
        <f t="shared" si="51"/>
        <v>80.178217821782184</v>
      </c>
      <c r="S1663" t="s">
        <v>8325</v>
      </c>
      <c r="T1663" t="s">
        <v>8346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3">
        <v>40908.031666666662</v>
      </c>
      <c r="L1664" s="14">
        <v>40847.99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50"/>
        <v>102.6375</v>
      </c>
      <c r="R1664" s="6">
        <f t="shared" si="51"/>
        <v>132.43548387096774</v>
      </c>
      <c r="S1664" t="s">
        <v>8325</v>
      </c>
      <c r="T1664" t="s">
        <v>8346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3">
        <v>42035.813738425924</v>
      </c>
      <c r="L1665" s="14"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50"/>
        <v>108</v>
      </c>
      <c r="R1665" s="6">
        <f t="shared" si="51"/>
        <v>33.75</v>
      </c>
      <c r="S1665" t="s">
        <v>8325</v>
      </c>
      <c r="T1665" t="s">
        <v>8346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3">
        <v>40983.957638888889</v>
      </c>
      <c r="L1666" s="14">
        <v>40939.553449074076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50"/>
        <v>122.40879999999999</v>
      </c>
      <c r="R1666" s="6">
        <f t="shared" si="51"/>
        <v>34.384494382022467</v>
      </c>
      <c r="S1666" t="s">
        <v>8325</v>
      </c>
      <c r="T1666" t="s">
        <v>8346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3">
        <v>40595.916666666664</v>
      </c>
      <c r="L1667" s="14"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52">(E1667/D1667)*100</f>
        <v>119.45714285714286</v>
      </c>
      <c r="R1667" s="6">
        <f t="shared" ref="R1667:R1730" si="53">E1667/N1667</f>
        <v>44.956989247311824</v>
      </c>
      <c r="S1667" t="s">
        <v>8325</v>
      </c>
      <c r="T1667" t="s">
        <v>8346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3">
        <v>41361.003159722219</v>
      </c>
      <c r="L1668" s="14"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52"/>
        <v>160.88</v>
      </c>
      <c r="R1668" s="6">
        <f t="shared" si="53"/>
        <v>41.04081632653061</v>
      </c>
      <c r="S1668" t="s">
        <v>8325</v>
      </c>
      <c r="T1668" t="s">
        <v>8346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3">
        <v>41709.082638888889</v>
      </c>
      <c r="L1669" s="14"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52"/>
        <v>126.85294117647059</v>
      </c>
      <c r="R1669" s="6">
        <f t="shared" si="53"/>
        <v>52.597560975609753</v>
      </c>
      <c r="S1669" t="s">
        <v>8325</v>
      </c>
      <c r="T1669" t="s">
        <v>8346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3">
        <v>40874.983090277776</v>
      </c>
      <c r="L1670" s="14">
        <v>40844.941423611112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52"/>
        <v>102.6375</v>
      </c>
      <c r="R1670" s="6">
        <f t="shared" si="53"/>
        <v>70.784482758620683</v>
      </c>
      <c r="S1670" t="s">
        <v>8325</v>
      </c>
      <c r="T1670" t="s">
        <v>8346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3">
        <v>42521.676805555551</v>
      </c>
      <c r="L1671" s="14"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52"/>
        <v>139.75</v>
      </c>
      <c r="R1671" s="6">
        <f t="shared" si="53"/>
        <v>53.75</v>
      </c>
      <c r="S1671" t="s">
        <v>8325</v>
      </c>
      <c r="T1671" t="s">
        <v>8346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3">
        <v>40363.958333333328</v>
      </c>
      <c r="L1672" s="14">
        <v>40313.722210648142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52"/>
        <v>102.60000000000001</v>
      </c>
      <c r="R1672" s="6">
        <f t="shared" si="53"/>
        <v>44.608695652173914</v>
      </c>
      <c r="S1672" t="s">
        <v>8325</v>
      </c>
      <c r="T1672" t="s">
        <v>8346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3">
        <v>42583.335810185185</v>
      </c>
      <c r="L1673" s="14"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52"/>
        <v>100.67349999999999</v>
      </c>
      <c r="R1673" s="6">
        <f t="shared" si="53"/>
        <v>26.148961038961041</v>
      </c>
      <c r="S1673" t="s">
        <v>8325</v>
      </c>
      <c r="T1673" t="s">
        <v>8346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3">
        <v>41064.448263888888</v>
      </c>
      <c r="L1674" s="14"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52"/>
        <v>112.94117647058823</v>
      </c>
      <c r="R1674" s="6">
        <f t="shared" si="53"/>
        <v>39.183673469387756</v>
      </c>
      <c r="S1674" t="s">
        <v>8325</v>
      </c>
      <c r="T1674" t="s">
        <v>8346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3">
        <v>42069.670046296298</v>
      </c>
      <c r="L1675" s="14"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52"/>
        <v>128.09523809523807</v>
      </c>
      <c r="R1675" s="6">
        <f t="shared" si="53"/>
        <v>45.593220338983052</v>
      </c>
      <c r="S1675" t="s">
        <v>8325</v>
      </c>
      <c r="T1675" t="s">
        <v>8346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3">
        <v>42600.082638888889</v>
      </c>
      <c r="L1676" s="14"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52"/>
        <v>201.7</v>
      </c>
      <c r="R1676" s="6">
        <f t="shared" si="53"/>
        <v>89.247787610619469</v>
      </c>
      <c r="S1676" t="s">
        <v>8325</v>
      </c>
      <c r="T1676" t="s">
        <v>8346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3">
        <v>40832.710416666661</v>
      </c>
      <c r="L1677" s="14"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52"/>
        <v>137.416</v>
      </c>
      <c r="R1677" s="6">
        <f t="shared" si="53"/>
        <v>40.416470588235299</v>
      </c>
      <c r="S1677" t="s">
        <v>8325</v>
      </c>
      <c r="T1677" t="s">
        <v>8346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3">
        <v>41019.957638888889</v>
      </c>
      <c r="L1678" s="14">
        <v>40973.517905092587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52"/>
        <v>115.33333333333333</v>
      </c>
      <c r="R1678" s="6">
        <f t="shared" si="53"/>
        <v>82.38095238095238</v>
      </c>
      <c r="S1678" t="s">
        <v>8325</v>
      </c>
      <c r="T1678" t="s">
        <v>8346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3">
        <v>42476.040972222218</v>
      </c>
      <c r="L1679" s="14"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52"/>
        <v>111.66666666666667</v>
      </c>
      <c r="R1679" s="6">
        <f t="shared" si="53"/>
        <v>159.52380952380952</v>
      </c>
      <c r="S1679" t="s">
        <v>8325</v>
      </c>
      <c r="T1679" t="s">
        <v>8346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3">
        <v>41676.646655092591</v>
      </c>
      <c r="L1680" s="14"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52"/>
        <v>118.39999999999999</v>
      </c>
      <c r="R1680" s="6">
        <f t="shared" si="53"/>
        <v>36.244897959183675</v>
      </c>
      <c r="S1680" t="s">
        <v>8325</v>
      </c>
      <c r="T1680" t="s">
        <v>8346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3">
        <v>40745.860474537032</v>
      </c>
      <c r="L1681" s="14"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52"/>
        <v>175</v>
      </c>
      <c r="R1681" s="6">
        <f t="shared" si="53"/>
        <v>62.5</v>
      </c>
      <c r="S1681" t="s">
        <v>8325</v>
      </c>
      <c r="T1681" t="s">
        <v>8346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3">
        <v>41832.549386574072</v>
      </c>
      <c r="L1682" s="14"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52"/>
        <v>117.5</v>
      </c>
      <c r="R1682" s="6">
        <f t="shared" si="53"/>
        <v>47</v>
      </c>
      <c r="S1682" t="s">
        <v>8325</v>
      </c>
      <c r="T1682" t="s">
        <v>8346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3">
        <v>42822.874999999993</v>
      </c>
      <c r="L1683" s="14"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52"/>
        <v>101.42212307692309</v>
      </c>
      <c r="R1683" s="6">
        <f t="shared" si="53"/>
        <v>74.575090497737563</v>
      </c>
      <c r="S1683" t="s">
        <v>8325</v>
      </c>
      <c r="T1683" t="s">
        <v>8347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3">
        <v>42838.963657407403</v>
      </c>
      <c r="L1684" s="14"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52"/>
        <v>0</v>
      </c>
      <c r="R1684" s="6" t="e">
        <f t="shared" si="53"/>
        <v>#DIV/0!</v>
      </c>
      <c r="S1684" t="s">
        <v>8325</v>
      </c>
      <c r="T1684" t="s">
        <v>8347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3">
        <v>42832.57335648148</v>
      </c>
      <c r="L1685" s="14"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52"/>
        <v>21.714285714285715</v>
      </c>
      <c r="R1685" s="6">
        <f t="shared" si="53"/>
        <v>76</v>
      </c>
      <c r="S1685" t="s">
        <v>8325</v>
      </c>
      <c r="T1685" t="s">
        <v>8347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3">
        <v>42811.565289351849</v>
      </c>
      <c r="L1686" s="14"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52"/>
        <v>109.125</v>
      </c>
      <c r="R1686" s="6">
        <f t="shared" si="53"/>
        <v>86.43564356435644</v>
      </c>
      <c r="S1686" t="s">
        <v>8325</v>
      </c>
      <c r="T1686" t="s">
        <v>8347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3">
        <v>42818.0002662037</v>
      </c>
      <c r="L1687" s="14"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52"/>
        <v>102.85714285714285</v>
      </c>
      <c r="R1687" s="6">
        <f t="shared" si="53"/>
        <v>24</v>
      </c>
      <c r="S1687" t="s">
        <v>8325</v>
      </c>
      <c r="T1687" t="s">
        <v>8347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3">
        <v>42852.593969907401</v>
      </c>
      <c r="L1688" s="14"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52"/>
        <v>0.36</v>
      </c>
      <c r="R1688" s="6">
        <f t="shared" si="53"/>
        <v>18</v>
      </c>
      <c r="S1688" t="s">
        <v>8325</v>
      </c>
      <c r="T1688" t="s">
        <v>8347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3">
        <v>42835.635416666664</v>
      </c>
      <c r="L1689" s="14"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52"/>
        <v>31.25</v>
      </c>
      <c r="R1689" s="6">
        <f t="shared" si="53"/>
        <v>80.128205128205124</v>
      </c>
      <c r="S1689" t="s">
        <v>8325</v>
      </c>
      <c r="T1689" t="s">
        <v>8347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3">
        <v>42834.28465277778</v>
      </c>
      <c r="L1690" s="14"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52"/>
        <v>44.3</v>
      </c>
      <c r="R1690" s="6">
        <f t="shared" si="53"/>
        <v>253.14285714285714</v>
      </c>
      <c r="S1690" t="s">
        <v>8325</v>
      </c>
      <c r="T1690" t="s">
        <v>8347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3">
        <v>42810.692476851851</v>
      </c>
      <c r="L1691" s="14"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52"/>
        <v>100</v>
      </c>
      <c r="R1691" s="6">
        <f t="shared" si="53"/>
        <v>171.42857142857142</v>
      </c>
      <c r="S1691" t="s">
        <v>8325</v>
      </c>
      <c r="T1691" t="s">
        <v>8347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3">
        <v>42831.181041666663</v>
      </c>
      <c r="L1692" s="14"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52"/>
        <v>25.4</v>
      </c>
      <c r="R1692" s="6">
        <f t="shared" si="53"/>
        <v>57.727272727272727</v>
      </c>
      <c r="S1692" t="s">
        <v>8325</v>
      </c>
      <c r="T1692" t="s">
        <v>8347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3">
        <v>42827.833333333336</v>
      </c>
      <c r="L1693" s="14">
        <v>42795.493148148147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52"/>
        <v>33.473333333333329</v>
      </c>
      <c r="R1693" s="6">
        <f t="shared" si="53"/>
        <v>264.26315789473682</v>
      </c>
      <c r="S1693" t="s">
        <v>8325</v>
      </c>
      <c r="T1693" t="s">
        <v>8347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3">
        <v>42820.790972222218</v>
      </c>
      <c r="L1694" s="14"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52"/>
        <v>47.8</v>
      </c>
      <c r="R1694" s="6">
        <f t="shared" si="53"/>
        <v>159.33333333333334</v>
      </c>
      <c r="S1694" t="s">
        <v>8325</v>
      </c>
      <c r="T1694" t="s">
        <v>8347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3">
        <v>42834.624999999993</v>
      </c>
      <c r="L1695" s="14"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52"/>
        <v>9.3333333333333339</v>
      </c>
      <c r="R1695" s="6">
        <f t="shared" si="53"/>
        <v>35</v>
      </c>
      <c r="S1695" t="s">
        <v>8325</v>
      </c>
      <c r="T1695" t="s">
        <v>8347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3">
        <v>42820.98333333333</v>
      </c>
      <c r="L1696" s="14"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52"/>
        <v>0.05</v>
      </c>
      <c r="R1696" s="6">
        <f t="shared" si="53"/>
        <v>5</v>
      </c>
      <c r="S1696" t="s">
        <v>8325</v>
      </c>
      <c r="T1696" t="s">
        <v>8347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3">
        <v>42834.833333333336</v>
      </c>
      <c r="L1697" s="14"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52"/>
        <v>11.708333333333334</v>
      </c>
      <c r="R1697" s="6">
        <f t="shared" si="53"/>
        <v>61.086956521739133</v>
      </c>
      <c r="S1697" t="s">
        <v>8325</v>
      </c>
      <c r="T1697" t="s">
        <v>8347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3">
        <v>42825.819571759253</v>
      </c>
      <c r="L1698" s="14"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52"/>
        <v>0</v>
      </c>
      <c r="R1698" s="6" t="e">
        <f t="shared" si="53"/>
        <v>#DIV/0!</v>
      </c>
      <c r="S1698" t="s">
        <v>8325</v>
      </c>
      <c r="T1698" t="s">
        <v>8347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3">
        <v>42834.782962962963</v>
      </c>
      <c r="L1699" s="14">
        <v>42804.824629629627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52"/>
        <v>20.208000000000002</v>
      </c>
      <c r="R1699" s="6">
        <f t="shared" si="53"/>
        <v>114.81818181818181</v>
      </c>
      <c r="S1699" t="s">
        <v>8325</v>
      </c>
      <c r="T1699" t="s">
        <v>8347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3">
        <v>42819.939583333333</v>
      </c>
      <c r="L1700" s="14"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52"/>
        <v>0</v>
      </c>
      <c r="R1700" s="6" t="e">
        <f t="shared" si="53"/>
        <v>#DIV/0!</v>
      </c>
      <c r="S1700" t="s">
        <v>8325</v>
      </c>
      <c r="T1700" t="s">
        <v>8347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3">
        <v>42836.655613425923</v>
      </c>
      <c r="L1701" s="14"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52"/>
        <v>4.2311459353574925</v>
      </c>
      <c r="R1701" s="6">
        <f t="shared" si="53"/>
        <v>54</v>
      </c>
      <c r="S1701" t="s">
        <v>8325</v>
      </c>
      <c r="T1701" t="s">
        <v>8347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3">
        <v>42825.958333333336</v>
      </c>
      <c r="L1702" s="14"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52"/>
        <v>26.06</v>
      </c>
      <c r="R1702" s="6">
        <f t="shared" si="53"/>
        <v>65.974683544303801</v>
      </c>
      <c r="S1702" t="s">
        <v>8325</v>
      </c>
      <c r="T1702" t="s">
        <v>8347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3">
        <v>42019.456076388888</v>
      </c>
      <c r="L1703" s="14"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52"/>
        <v>0.19801980198019803</v>
      </c>
      <c r="R1703" s="6">
        <f t="shared" si="53"/>
        <v>5</v>
      </c>
      <c r="S1703" t="s">
        <v>8325</v>
      </c>
      <c r="T1703" t="s">
        <v>8347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3">
        <v>42093.619791666664</v>
      </c>
      <c r="L1704" s="14"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52"/>
        <v>6.0606060606060606E-3</v>
      </c>
      <c r="R1704" s="6">
        <f t="shared" si="53"/>
        <v>1</v>
      </c>
      <c r="S1704" t="s">
        <v>8325</v>
      </c>
      <c r="T1704" t="s">
        <v>8347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3">
        <v>42247.073344907403</v>
      </c>
      <c r="L1705" s="14">
        <v>42187.073344907403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52"/>
        <v>1.02</v>
      </c>
      <c r="R1705" s="6">
        <f t="shared" si="53"/>
        <v>25.5</v>
      </c>
      <c r="S1705" t="s">
        <v>8325</v>
      </c>
      <c r="T1705" t="s">
        <v>8347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3">
        <v>42050.931400462963</v>
      </c>
      <c r="L1706" s="14"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52"/>
        <v>65.100000000000009</v>
      </c>
      <c r="R1706" s="6">
        <f t="shared" si="53"/>
        <v>118.36363636363636</v>
      </c>
      <c r="S1706" t="s">
        <v>8325</v>
      </c>
      <c r="T1706" t="s">
        <v>8347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3">
        <v>42256.458333333336</v>
      </c>
      <c r="L1707" s="14"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52"/>
        <v>0</v>
      </c>
      <c r="R1707" s="6" t="e">
        <f t="shared" si="53"/>
        <v>#DIV/0!</v>
      </c>
      <c r="S1707" t="s">
        <v>8325</v>
      </c>
      <c r="T1707" t="s">
        <v>8347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3">
        <v>42239.098055555551</v>
      </c>
      <c r="L1708" s="14"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52"/>
        <v>0</v>
      </c>
      <c r="R1708" s="6" t="e">
        <f t="shared" si="53"/>
        <v>#DIV/0!</v>
      </c>
      <c r="S1708" t="s">
        <v>8325</v>
      </c>
      <c r="T1708" t="s">
        <v>8347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3">
        <v>42457.471006944441</v>
      </c>
      <c r="L1709" s="14"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52"/>
        <v>9.74</v>
      </c>
      <c r="R1709" s="6">
        <f t="shared" si="53"/>
        <v>54.111111111111114</v>
      </c>
      <c r="S1709" t="s">
        <v>8325</v>
      </c>
      <c r="T1709" t="s">
        <v>8347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3">
        <v>42491.658634259256</v>
      </c>
      <c r="L1710" s="14"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52"/>
        <v>0</v>
      </c>
      <c r="R1710" s="6" t="e">
        <f t="shared" si="53"/>
        <v>#DIV/0!</v>
      </c>
      <c r="S1710" t="s">
        <v>8325</v>
      </c>
      <c r="T1710" t="s">
        <v>8347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3">
        <v>41882.610416666663</v>
      </c>
      <c r="L1711" s="14">
        <v>41841.355486111112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52"/>
        <v>4.8571428571428568</v>
      </c>
      <c r="R1711" s="6">
        <f t="shared" si="53"/>
        <v>21.25</v>
      </c>
      <c r="S1711" t="s">
        <v>8325</v>
      </c>
      <c r="T1711" t="s">
        <v>8347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3">
        <v>42387.333333333336</v>
      </c>
      <c r="L1712" s="14">
        <v>42341.382962962962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52"/>
        <v>0.67999999999999994</v>
      </c>
      <c r="R1712" s="6">
        <f t="shared" si="53"/>
        <v>34</v>
      </c>
      <c r="S1712" t="s">
        <v>8325</v>
      </c>
      <c r="T1712" t="s">
        <v>8347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3">
        <v>41883.437893518516</v>
      </c>
      <c r="L1713" s="14"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52"/>
        <v>10.5</v>
      </c>
      <c r="R1713" s="6">
        <f t="shared" si="53"/>
        <v>525</v>
      </c>
      <c r="S1713" t="s">
        <v>8325</v>
      </c>
      <c r="T1713" t="s">
        <v>8347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3">
        <v>42185.705474537033</v>
      </c>
      <c r="L1714" s="14"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52"/>
        <v>0</v>
      </c>
      <c r="R1714" s="6" t="e">
        <f t="shared" si="53"/>
        <v>#DIV/0!</v>
      </c>
      <c r="S1714" t="s">
        <v>8325</v>
      </c>
      <c r="T1714" t="s">
        <v>8347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3">
        <v>41917.592731481483</v>
      </c>
      <c r="L1715" s="14"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52"/>
        <v>1.6666666666666667</v>
      </c>
      <c r="R1715" s="6">
        <f t="shared" si="53"/>
        <v>50</v>
      </c>
      <c r="S1715" t="s">
        <v>8325</v>
      </c>
      <c r="T1715" t="s">
        <v>8347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3">
        <v>42125.710196759253</v>
      </c>
      <c r="L1716" s="14"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52"/>
        <v>7.8680000000000003</v>
      </c>
      <c r="R1716" s="6">
        <f t="shared" si="53"/>
        <v>115.70588235294117</v>
      </c>
      <c r="S1716" t="s">
        <v>8325</v>
      </c>
      <c r="T1716" t="s">
        <v>8347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3">
        <v>42093.931944444441</v>
      </c>
      <c r="L1717" s="14"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52"/>
        <v>0.22</v>
      </c>
      <c r="R1717" s="6">
        <f t="shared" si="53"/>
        <v>5.5</v>
      </c>
      <c r="S1717" t="s">
        <v>8325</v>
      </c>
      <c r="T1717" t="s">
        <v>8347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3">
        <v>42713.410868055558</v>
      </c>
      <c r="L1718" s="14"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52"/>
        <v>7.5</v>
      </c>
      <c r="R1718" s="6">
        <f t="shared" si="53"/>
        <v>50</v>
      </c>
      <c r="S1718" t="s">
        <v>8325</v>
      </c>
      <c r="T1718" t="s">
        <v>8347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3">
        <v>42480.958333333336</v>
      </c>
      <c r="L1719" s="14">
        <v>42460.773587962962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52"/>
        <v>42.725880551301685</v>
      </c>
      <c r="R1719" s="6">
        <f t="shared" si="53"/>
        <v>34.024390243902438</v>
      </c>
      <c r="S1719" t="s">
        <v>8325</v>
      </c>
      <c r="T1719" t="s">
        <v>8347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3">
        <v>42503.999305555553</v>
      </c>
      <c r="L1720" s="14"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52"/>
        <v>0.2142857142857143</v>
      </c>
      <c r="R1720" s="6">
        <f t="shared" si="53"/>
        <v>37.5</v>
      </c>
      <c r="S1720" t="s">
        <v>8325</v>
      </c>
      <c r="T1720" t="s">
        <v>8347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3">
        <v>41899.326284722221</v>
      </c>
      <c r="L1721" s="14"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52"/>
        <v>0.87500000000000011</v>
      </c>
      <c r="R1721" s="6">
        <f t="shared" si="53"/>
        <v>11.666666666666666</v>
      </c>
      <c r="S1721" t="s">
        <v>8325</v>
      </c>
      <c r="T1721" t="s">
        <v>8347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3">
        <v>41952.616562499999</v>
      </c>
      <c r="L1722" s="14"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52"/>
        <v>5.625</v>
      </c>
      <c r="R1722" s="6">
        <f t="shared" si="53"/>
        <v>28.125</v>
      </c>
      <c r="S1722" t="s">
        <v>8325</v>
      </c>
      <c r="T1722" t="s">
        <v>8347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3">
        <v>42349.25304398148</v>
      </c>
      <c r="L1723" s="14"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52"/>
        <v>0</v>
      </c>
      <c r="R1723" s="6" t="e">
        <f t="shared" si="53"/>
        <v>#DIV/0!</v>
      </c>
      <c r="S1723" t="s">
        <v>8325</v>
      </c>
      <c r="T1723" t="s">
        <v>8347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3">
        <v>42462.798611111109</v>
      </c>
      <c r="L1724" s="14"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52"/>
        <v>3.4722222222222224E-2</v>
      </c>
      <c r="R1724" s="6">
        <f t="shared" si="53"/>
        <v>1</v>
      </c>
      <c r="S1724" t="s">
        <v>8325</v>
      </c>
      <c r="T1724" t="s">
        <v>8347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3">
        <v>42186.041666666664</v>
      </c>
      <c r="L1725" s="14"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52"/>
        <v>6.5</v>
      </c>
      <c r="R1725" s="6">
        <f t="shared" si="53"/>
        <v>216.66666666666666</v>
      </c>
      <c r="S1725" t="s">
        <v>8325</v>
      </c>
      <c r="T1725" t="s">
        <v>8347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3">
        <v>41942.724097222221</v>
      </c>
      <c r="L1726" s="14"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52"/>
        <v>0.58333333333333337</v>
      </c>
      <c r="R1726" s="6">
        <f t="shared" si="53"/>
        <v>8.75</v>
      </c>
      <c r="S1726" t="s">
        <v>8325</v>
      </c>
      <c r="T1726" t="s">
        <v>8347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3">
        <v>41875.759826388887</v>
      </c>
      <c r="L1727" s="14"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52"/>
        <v>10.181818181818182</v>
      </c>
      <c r="R1727" s="6">
        <f t="shared" si="53"/>
        <v>62.222222222222221</v>
      </c>
      <c r="S1727" t="s">
        <v>8325</v>
      </c>
      <c r="T1727" t="s">
        <v>8347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3">
        <v>41817.711388888885</v>
      </c>
      <c r="L1728" s="14"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52"/>
        <v>33.784615384615385</v>
      </c>
      <c r="R1728" s="6">
        <f t="shared" si="53"/>
        <v>137.25</v>
      </c>
      <c r="S1728" t="s">
        <v>8325</v>
      </c>
      <c r="T1728" t="s">
        <v>8347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3">
        <v>42099.249999999993</v>
      </c>
      <c r="L1729" s="14">
        <v>42044.719641203701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52"/>
        <v>3.3333333333333333E-2</v>
      </c>
      <c r="R1729" s="6">
        <f t="shared" si="53"/>
        <v>1</v>
      </c>
      <c r="S1729" t="s">
        <v>8325</v>
      </c>
      <c r="T1729" t="s">
        <v>8347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3">
        <v>42298.417523148142</v>
      </c>
      <c r="L1730" s="14"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52"/>
        <v>68.400000000000006</v>
      </c>
      <c r="R1730" s="6">
        <f t="shared" si="53"/>
        <v>122.14285714285714</v>
      </c>
      <c r="S1730" t="s">
        <v>8325</v>
      </c>
      <c r="T1730" t="s">
        <v>8347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3">
        <v>42530.843819444439</v>
      </c>
      <c r="L1731" s="14"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54">(E1731/D1731)*100</f>
        <v>0</v>
      </c>
      <c r="R1731" s="6" t="e">
        <f t="shared" ref="R1731:R1794" si="55">E1731/N1731</f>
        <v>#DIV/0!</v>
      </c>
      <c r="S1731" t="s">
        <v>8325</v>
      </c>
      <c r="T1731" t="s">
        <v>8347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3">
        <v>42301.879432870366</v>
      </c>
      <c r="L1732" s="14">
        <v>42271.879432870366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54"/>
        <v>0</v>
      </c>
      <c r="R1732" s="6" t="e">
        <f t="shared" si="55"/>
        <v>#DIV/0!</v>
      </c>
      <c r="S1732" t="s">
        <v>8325</v>
      </c>
      <c r="T1732" t="s">
        <v>8347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3">
        <v>42166.416666666664</v>
      </c>
      <c r="L1733" s="14"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54"/>
        <v>0</v>
      </c>
      <c r="R1733" s="6" t="e">
        <f t="shared" si="55"/>
        <v>#DIV/0!</v>
      </c>
      <c r="S1733" t="s">
        <v>8325</v>
      </c>
      <c r="T1733" t="s">
        <v>8347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3">
        <v>42384.999999999993</v>
      </c>
      <c r="L1734" s="14"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54"/>
        <v>0</v>
      </c>
      <c r="R1734" s="6" t="e">
        <f t="shared" si="55"/>
        <v>#DIV/0!</v>
      </c>
      <c r="S1734" t="s">
        <v>8325</v>
      </c>
      <c r="T1734" t="s">
        <v>8347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3">
        <v>42626.687499999993</v>
      </c>
      <c r="L1735" s="14"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54"/>
        <v>0</v>
      </c>
      <c r="R1735" s="6" t="e">
        <f t="shared" si="55"/>
        <v>#DIV/0!</v>
      </c>
      <c r="S1735" t="s">
        <v>8325</v>
      </c>
      <c r="T1735" t="s">
        <v>8347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3">
        <v>42131.828194444439</v>
      </c>
      <c r="L1736" s="14"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54"/>
        <v>2.2222222222222223E-2</v>
      </c>
      <c r="R1736" s="6">
        <f t="shared" si="55"/>
        <v>1</v>
      </c>
      <c r="S1736" t="s">
        <v>8325</v>
      </c>
      <c r="T1736" t="s">
        <v>8347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3">
        <v>42589.605844907404</v>
      </c>
      <c r="L1737" s="14">
        <v>42559.605844907404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54"/>
        <v>11</v>
      </c>
      <c r="R1737" s="6">
        <f t="shared" si="55"/>
        <v>55</v>
      </c>
      <c r="S1737" t="s">
        <v>8325</v>
      </c>
      <c r="T1737" t="s">
        <v>8347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3">
        <v>42316.694826388884</v>
      </c>
      <c r="L1738" s="14"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54"/>
        <v>0.73333333333333328</v>
      </c>
      <c r="R1738" s="6">
        <f t="shared" si="55"/>
        <v>22</v>
      </c>
      <c r="S1738" t="s">
        <v>8325</v>
      </c>
      <c r="T1738" t="s">
        <v>8347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3">
        <v>42205.740648148145</v>
      </c>
      <c r="L1739" s="14">
        <v>42175.740648148145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54"/>
        <v>21.25</v>
      </c>
      <c r="R1739" s="6">
        <f t="shared" si="55"/>
        <v>56.666666666666664</v>
      </c>
      <c r="S1739" t="s">
        <v>8325</v>
      </c>
      <c r="T1739" t="s">
        <v>8347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3">
        <v>41914.665995370371</v>
      </c>
      <c r="L1740" s="14"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54"/>
        <v>0.4</v>
      </c>
      <c r="R1740" s="6">
        <f t="shared" si="55"/>
        <v>20</v>
      </c>
      <c r="S1740" t="s">
        <v>8325</v>
      </c>
      <c r="T1740" t="s">
        <v>8347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3">
        <v>42494.624212962961</v>
      </c>
      <c r="L1741" s="14"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54"/>
        <v>0.1</v>
      </c>
      <c r="R1741" s="6">
        <f t="shared" si="55"/>
        <v>1</v>
      </c>
      <c r="S1741" t="s">
        <v>8325</v>
      </c>
      <c r="T1741" t="s">
        <v>8347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3">
        <v>42201.609050925923</v>
      </c>
      <c r="L1742" s="14">
        <v>42171.609050925923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54"/>
        <v>0</v>
      </c>
      <c r="R1742" s="6" t="e">
        <f t="shared" si="55"/>
        <v>#DIV/0!</v>
      </c>
      <c r="S1742" t="s">
        <v>8325</v>
      </c>
      <c r="T1742" t="s">
        <v>8347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3">
        <v>42165.419803240737</v>
      </c>
      <c r="L1743" s="14"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54"/>
        <v>110.83333333333334</v>
      </c>
      <c r="R1743" s="6">
        <f t="shared" si="55"/>
        <v>25.576923076923077</v>
      </c>
      <c r="S1743" t="s">
        <v>8338</v>
      </c>
      <c r="T1743" t="s">
        <v>8339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3">
        <v>42742.666666666664</v>
      </c>
      <c r="L1744" s="14">
        <v>42710.668634259258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54"/>
        <v>108.74999999999999</v>
      </c>
      <c r="R1744" s="6">
        <f t="shared" si="55"/>
        <v>63.970588235294116</v>
      </c>
      <c r="S1744" t="s">
        <v>8338</v>
      </c>
      <c r="T1744" t="s">
        <v>8339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3">
        <v>42608.957638888889</v>
      </c>
      <c r="L1745" s="14"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54"/>
        <v>100.41666666666667</v>
      </c>
      <c r="R1745" s="6">
        <f t="shared" si="55"/>
        <v>89.925373134328353</v>
      </c>
      <c r="S1745" t="s">
        <v>8338</v>
      </c>
      <c r="T1745" t="s">
        <v>8339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3">
        <v>42071.355057870365</v>
      </c>
      <c r="L1746" s="14"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54"/>
        <v>118.45454545454545</v>
      </c>
      <c r="R1746" s="6">
        <f t="shared" si="55"/>
        <v>93.071428571428569</v>
      </c>
      <c r="S1746" t="s">
        <v>8338</v>
      </c>
      <c r="T1746" t="s">
        <v>8339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3">
        <v>42725.874999999993</v>
      </c>
      <c r="L1747" s="14"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54"/>
        <v>114.01428571428571</v>
      </c>
      <c r="R1747" s="6">
        <f t="shared" si="55"/>
        <v>89.674157303370791</v>
      </c>
      <c r="S1747" t="s">
        <v>8338</v>
      </c>
      <c r="T1747" t="s">
        <v>8339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3">
        <v>42697.874999999993</v>
      </c>
      <c r="L1748" s="14"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54"/>
        <v>148.10000000000002</v>
      </c>
      <c r="R1748" s="6">
        <f t="shared" si="55"/>
        <v>207.61682242990653</v>
      </c>
      <c r="S1748" t="s">
        <v>8338</v>
      </c>
      <c r="T1748" t="s">
        <v>8339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3">
        <v>42321.416666666664</v>
      </c>
      <c r="L1749" s="14">
        <v>42292.22719907407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54"/>
        <v>104.95555555555556</v>
      </c>
      <c r="R1749" s="6">
        <f t="shared" si="55"/>
        <v>59.408805031446541</v>
      </c>
      <c r="S1749" t="s">
        <v>8338</v>
      </c>
      <c r="T1749" t="s">
        <v>8339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3">
        <v>42249.742395833331</v>
      </c>
      <c r="L1750" s="14"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54"/>
        <v>129.94800000000001</v>
      </c>
      <c r="R1750" s="6">
        <f t="shared" si="55"/>
        <v>358.97237569060775</v>
      </c>
      <c r="S1750" t="s">
        <v>8338</v>
      </c>
      <c r="T1750" t="s">
        <v>8339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3">
        <v>42795.583333333336</v>
      </c>
      <c r="L1751" s="14"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54"/>
        <v>123.48756218905473</v>
      </c>
      <c r="R1751" s="6">
        <f t="shared" si="55"/>
        <v>94.736641221374043</v>
      </c>
      <c r="S1751" t="s">
        <v>8338</v>
      </c>
      <c r="T1751" t="s">
        <v>8339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3">
        <v>42479.628518518519</v>
      </c>
      <c r="L1752" s="14"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54"/>
        <v>201.62</v>
      </c>
      <c r="R1752" s="6">
        <f t="shared" si="55"/>
        <v>80.647999999999996</v>
      </c>
      <c r="S1752" t="s">
        <v>8338</v>
      </c>
      <c r="T1752" t="s">
        <v>8339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3">
        <v>42082.5315162037</v>
      </c>
      <c r="L1753" s="14"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54"/>
        <v>102.89999999999999</v>
      </c>
      <c r="R1753" s="6">
        <f t="shared" si="55"/>
        <v>168.68852459016392</v>
      </c>
      <c r="S1753" t="s">
        <v>8338</v>
      </c>
      <c r="T1753" t="s">
        <v>8339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3">
        <v>42657.044930555552</v>
      </c>
      <c r="L1754" s="14"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54"/>
        <v>260.16666666666663</v>
      </c>
      <c r="R1754" s="6">
        <f t="shared" si="55"/>
        <v>34.68888888888889</v>
      </c>
      <c r="S1754" t="s">
        <v>8338</v>
      </c>
      <c r="T1754" t="s">
        <v>8339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3">
        <v>42450.499629629623</v>
      </c>
      <c r="L1755" s="14"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54"/>
        <v>108</v>
      </c>
      <c r="R1755" s="6">
        <f t="shared" si="55"/>
        <v>462.85714285714283</v>
      </c>
      <c r="S1755" t="s">
        <v>8338</v>
      </c>
      <c r="T1755" t="s">
        <v>8339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3">
        <v>42097.626770833333</v>
      </c>
      <c r="L1756" s="14"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54"/>
        <v>110.52941176470587</v>
      </c>
      <c r="R1756" s="6">
        <f t="shared" si="55"/>
        <v>104.38888888888889</v>
      </c>
      <c r="S1756" t="s">
        <v>8338</v>
      </c>
      <c r="T1756" t="s">
        <v>8339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3">
        <v>42282.580567129626</v>
      </c>
      <c r="L1757" s="14"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54"/>
        <v>120</v>
      </c>
      <c r="R1757" s="6">
        <f t="shared" si="55"/>
        <v>7.5</v>
      </c>
      <c r="S1757" t="s">
        <v>8338</v>
      </c>
      <c r="T1757" t="s">
        <v>8339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3">
        <v>42610.959131944437</v>
      </c>
      <c r="L1758" s="14"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54"/>
        <v>102.82909090909091</v>
      </c>
      <c r="R1758" s="6">
        <f t="shared" si="55"/>
        <v>47.13</v>
      </c>
      <c r="S1758" t="s">
        <v>8338</v>
      </c>
      <c r="T1758" t="s">
        <v>8339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3">
        <v>42763.603472222218</v>
      </c>
      <c r="L1759" s="14"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54"/>
        <v>115.99999999999999</v>
      </c>
      <c r="R1759" s="6">
        <f t="shared" si="55"/>
        <v>414.28571428571428</v>
      </c>
      <c r="S1759" t="s">
        <v>8338</v>
      </c>
      <c r="T1759" t="s">
        <v>8339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3">
        <v>42565.74759259259</v>
      </c>
      <c r="L1760" s="14"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54"/>
        <v>114.7</v>
      </c>
      <c r="R1760" s="6">
        <f t="shared" si="55"/>
        <v>42.481481481481481</v>
      </c>
      <c r="S1760" t="s">
        <v>8338</v>
      </c>
      <c r="T1760" t="s">
        <v>8339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3">
        <v>42088.579039351847</v>
      </c>
      <c r="L1761" s="14"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54"/>
        <v>106.60000000000001</v>
      </c>
      <c r="R1761" s="6">
        <f t="shared" si="55"/>
        <v>108.77551020408163</v>
      </c>
      <c r="S1761" t="s">
        <v>8338</v>
      </c>
      <c r="T1761" t="s">
        <v>8339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3">
        <v>42425.464270833334</v>
      </c>
      <c r="L1762" s="14"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54"/>
        <v>165.44</v>
      </c>
      <c r="R1762" s="6">
        <f t="shared" si="55"/>
        <v>81.098039215686271</v>
      </c>
      <c r="S1762" t="s">
        <v>8338</v>
      </c>
      <c r="T1762" t="s">
        <v>8339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3">
        <v>42259.359490740739</v>
      </c>
      <c r="L1763" s="14"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54"/>
        <v>155</v>
      </c>
      <c r="R1763" s="6">
        <f t="shared" si="55"/>
        <v>51.666666666666664</v>
      </c>
      <c r="S1763" t="s">
        <v>8338</v>
      </c>
      <c r="T1763" t="s">
        <v>8339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3">
        <v>42440.773668981477</v>
      </c>
      <c r="L1764" s="14"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54"/>
        <v>885</v>
      </c>
      <c r="R1764" s="6">
        <f t="shared" si="55"/>
        <v>35.4</v>
      </c>
      <c r="S1764" t="s">
        <v>8338</v>
      </c>
      <c r="T1764" t="s">
        <v>8339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3">
        <v>42666.660185185181</v>
      </c>
      <c r="L1765" s="14"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54"/>
        <v>101.90833333333333</v>
      </c>
      <c r="R1765" s="6">
        <f t="shared" si="55"/>
        <v>103.63559322033899</v>
      </c>
      <c r="S1765" t="s">
        <v>8338</v>
      </c>
      <c r="T1765" t="s">
        <v>8339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3">
        <v>41854.27753472222</v>
      </c>
      <c r="L1766" s="14"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54"/>
        <v>19.600000000000001</v>
      </c>
      <c r="R1766" s="6">
        <f t="shared" si="55"/>
        <v>55.282051282051285</v>
      </c>
      <c r="S1766" t="s">
        <v>8338</v>
      </c>
      <c r="T1766" t="s">
        <v>8339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3">
        <v>41864.772129629629</v>
      </c>
      <c r="L1767" s="14"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54"/>
        <v>59.467839999999995</v>
      </c>
      <c r="R1767" s="6">
        <f t="shared" si="55"/>
        <v>72.16970873786407</v>
      </c>
      <c r="S1767" t="s">
        <v>8338</v>
      </c>
      <c r="T1767" t="s">
        <v>8339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3">
        <v>41876.65148148148</v>
      </c>
      <c r="L1768" s="14"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54"/>
        <v>0</v>
      </c>
      <c r="R1768" s="6" t="e">
        <f t="shared" si="55"/>
        <v>#DIV/0!</v>
      </c>
      <c r="S1768" t="s">
        <v>8338</v>
      </c>
      <c r="T1768" t="s">
        <v>8339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3">
        <v>41854.450046296297</v>
      </c>
      <c r="L1769" s="14"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54"/>
        <v>45.72</v>
      </c>
      <c r="R1769" s="6">
        <f t="shared" si="55"/>
        <v>58.615384615384613</v>
      </c>
      <c r="S1769" t="s">
        <v>8338</v>
      </c>
      <c r="T1769" t="s">
        <v>8339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3">
        <v>41909.352361111109</v>
      </c>
      <c r="L1770" s="14"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54"/>
        <v>3.74</v>
      </c>
      <c r="R1770" s="6">
        <f t="shared" si="55"/>
        <v>12.466666666666667</v>
      </c>
      <c r="S1770" t="s">
        <v>8338</v>
      </c>
      <c r="T1770" t="s">
        <v>8339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3">
        <v>42017.610636574071</v>
      </c>
      <c r="L1771" s="14"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54"/>
        <v>2.7025000000000001</v>
      </c>
      <c r="R1771" s="6">
        <f t="shared" si="55"/>
        <v>49.136363636363633</v>
      </c>
      <c r="S1771" t="s">
        <v>8338</v>
      </c>
      <c r="T1771" t="s">
        <v>8339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3">
        <v>41926.571689814817</v>
      </c>
      <c r="L1772" s="14"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54"/>
        <v>56.51428571428572</v>
      </c>
      <c r="R1772" s="6">
        <f t="shared" si="55"/>
        <v>150.5</v>
      </c>
      <c r="S1772" t="s">
        <v>8338</v>
      </c>
      <c r="T1772" t="s">
        <v>8339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3">
        <v>41935.771296296291</v>
      </c>
      <c r="L1773" s="14">
        <v>41905.771296296291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54"/>
        <v>21.30952380952381</v>
      </c>
      <c r="R1773" s="6">
        <f t="shared" si="55"/>
        <v>35.799999999999997</v>
      </c>
      <c r="S1773" t="s">
        <v>8338</v>
      </c>
      <c r="T1773" t="s">
        <v>8339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3">
        <v>41826.509675925925</v>
      </c>
      <c r="L1774" s="14"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54"/>
        <v>15.6</v>
      </c>
      <c r="R1774" s="6">
        <f t="shared" si="55"/>
        <v>45.157894736842103</v>
      </c>
      <c r="S1774" t="s">
        <v>8338</v>
      </c>
      <c r="T1774" t="s">
        <v>8339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3">
        <v>42023.552060185182</v>
      </c>
      <c r="L1775" s="14"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54"/>
        <v>6.2566666666666677</v>
      </c>
      <c r="R1775" s="6">
        <f t="shared" si="55"/>
        <v>98.78947368421052</v>
      </c>
      <c r="S1775" t="s">
        <v>8338</v>
      </c>
      <c r="T1775" t="s">
        <v>8339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3">
        <v>41972.415972222218</v>
      </c>
      <c r="L1776" s="14"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54"/>
        <v>45.92</v>
      </c>
      <c r="R1776" s="6">
        <f t="shared" si="55"/>
        <v>88.307692307692307</v>
      </c>
      <c r="S1776" t="s">
        <v>8338</v>
      </c>
      <c r="T1776" t="s">
        <v>8339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3">
        <v>41936.768055555549</v>
      </c>
      <c r="L1777" s="14">
        <v>41891.768055555549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54"/>
        <v>65.101538461538468</v>
      </c>
      <c r="R1777" s="6">
        <f t="shared" si="55"/>
        <v>170.62903225806451</v>
      </c>
      <c r="S1777" t="s">
        <v>8338</v>
      </c>
      <c r="T1777" t="s">
        <v>8339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3">
        <v>41941.748506944445</v>
      </c>
      <c r="L1778" s="14"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54"/>
        <v>6.7</v>
      </c>
      <c r="R1778" s="6">
        <f t="shared" si="55"/>
        <v>83.75</v>
      </c>
      <c r="S1778" t="s">
        <v>8338</v>
      </c>
      <c r="T1778" t="s">
        <v>8339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3">
        <v>42055.14876157407</v>
      </c>
      <c r="L1779" s="14"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54"/>
        <v>13.5625</v>
      </c>
      <c r="R1779" s="6">
        <f t="shared" si="55"/>
        <v>65.099999999999994</v>
      </c>
      <c r="S1779" t="s">
        <v>8338</v>
      </c>
      <c r="T1779" t="s">
        <v>8339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3">
        <v>42090.613368055558</v>
      </c>
      <c r="L1780" s="14"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54"/>
        <v>1.9900000000000002</v>
      </c>
      <c r="R1780" s="6">
        <f t="shared" si="55"/>
        <v>66.333333333333329</v>
      </c>
      <c r="S1780" t="s">
        <v>8338</v>
      </c>
      <c r="T1780" t="s">
        <v>8339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3">
        <v>42615.483564814807</v>
      </c>
      <c r="L1781" s="14"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54"/>
        <v>36.236363636363642</v>
      </c>
      <c r="R1781" s="6">
        <f t="shared" si="55"/>
        <v>104.89473684210526</v>
      </c>
      <c r="S1781" t="s">
        <v>8338</v>
      </c>
      <c r="T1781" t="s">
        <v>8339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3">
        <v>42553.392476851848</v>
      </c>
      <c r="L1782" s="14">
        <v>42493.392476851848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54"/>
        <v>39.743333333333339</v>
      </c>
      <c r="R1782" s="6">
        <f t="shared" si="55"/>
        <v>78.440789473684205</v>
      </c>
      <c r="S1782" t="s">
        <v>8338</v>
      </c>
      <c r="T1782" t="s">
        <v>8339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3">
        <v>42628.409085648142</v>
      </c>
      <c r="L1783" s="14"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54"/>
        <v>25.763636363636365</v>
      </c>
      <c r="R1783" s="6">
        <f t="shared" si="55"/>
        <v>59.041666666666664</v>
      </c>
      <c r="S1783" t="s">
        <v>8338</v>
      </c>
      <c r="T1783" t="s">
        <v>8339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3">
        <v>42421.366770833331</v>
      </c>
      <c r="L1784" s="14"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54"/>
        <v>15.491428571428573</v>
      </c>
      <c r="R1784" s="6">
        <f t="shared" si="55"/>
        <v>71.34210526315789</v>
      </c>
      <c r="S1784" t="s">
        <v>8338</v>
      </c>
      <c r="T1784" t="s">
        <v>8339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3">
        <v>42145.741643518515</v>
      </c>
      <c r="L1785" s="14"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54"/>
        <v>23.692499999999999</v>
      </c>
      <c r="R1785" s="6">
        <f t="shared" si="55"/>
        <v>51.227027027027027</v>
      </c>
      <c r="S1785" t="s">
        <v>8338</v>
      </c>
      <c r="T1785" t="s">
        <v>8339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3">
        <v>42034.934027777774</v>
      </c>
      <c r="L1786" s="14"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54"/>
        <v>39.76</v>
      </c>
      <c r="R1786" s="6">
        <f t="shared" si="55"/>
        <v>60.242424242424242</v>
      </c>
      <c r="S1786" t="s">
        <v>8338</v>
      </c>
      <c r="T1786" t="s">
        <v>8339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3">
        <v>41927.791666666664</v>
      </c>
      <c r="L1787" s="14"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54"/>
        <v>20.220833333333331</v>
      </c>
      <c r="R1787" s="6">
        <f t="shared" si="55"/>
        <v>44.935185185185183</v>
      </c>
      <c r="S1787" t="s">
        <v>8338</v>
      </c>
      <c r="T1787" t="s">
        <v>8339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3">
        <v>41988.342326388891</v>
      </c>
      <c r="L1788" s="14"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54"/>
        <v>47.631578947368418</v>
      </c>
      <c r="R1788" s="6">
        <f t="shared" si="55"/>
        <v>31.206896551724139</v>
      </c>
      <c r="S1788" t="s">
        <v>8338</v>
      </c>
      <c r="T1788" t="s">
        <v>8339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3">
        <v>42098.40552083333</v>
      </c>
      <c r="L1789" s="14"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54"/>
        <v>15.329999999999998</v>
      </c>
      <c r="R1789" s="6">
        <f t="shared" si="55"/>
        <v>63.875</v>
      </c>
      <c r="S1789" t="s">
        <v>8338</v>
      </c>
      <c r="T1789" t="s">
        <v>8339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3">
        <v>41943.740069444444</v>
      </c>
      <c r="L1790" s="14"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54"/>
        <v>1.3818181818181818</v>
      </c>
      <c r="R1790" s="6">
        <f t="shared" si="55"/>
        <v>19</v>
      </c>
      <c r="S1790" t="s">
        <v>8338</v>
      </c>
      <c r="T1790" t="s">
        <v>8339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3">
        <v>42016.041701388887</v>
      </c>
      <c r="L1791" s="14"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54"/>
        <v>0.5</v>
      </c>
      <c r="R1791" s="6">
        <f t="shared" si="55"/>
        <v>10</v>
      </c>
      <c r="S1791" t="s">
        <v>8338</v>
      </c>
      <c r="T1791" t="s">
        <v>8339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3">
        <v>42040.466180555552</v>
      </c>
      <c r="L1792" s="14">
        <v>42010.466180555552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54"/>
        <v>4.957575757575758</v>
      </c>
      <c r="R1792" s="6">
        <f t="shared" si="55"/>
        <v>109.06666666666666</v>
      </c>
      <c r="S1792" t="s">
        <v>8338</v>
      </c>
      <c r="T1792" t="s">
        <v>8339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3">
        <v>42033.532002314816</v>
      </c>
      <c r="L1793" s="14"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54"/>
        <v>3.5666666666666664</v>
      </c>
      <c r="R1793" s="6">
        <f t="shared" si="55"/>
        <v>26.75</v>
      </c>
      <c r="S1793" t="s">
        <v>8338</v>
      </c>
      <c r="T1793" t="s">
        <v>8339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3">
        <v>42226.082638888889</v>
      </c>
      <c r="L1794" s="14"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54"/>
        <v>61.124000000000002</v>
      </c>
      <c r="R1794" s="6">
        <f t="shared" si="55"/>
        <v>109.93525179856115</v>
      </c>
      <c r="S1794" t="s">
        <v>8338</v>
      </c>
      <c r="T1794" t="s">
        <v>8339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3">
        <v>41970.724999999999</v>
      </c>
      <c r="L1795" s="14">
        <v>41940.683333333327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56">(E1795/D1795)*100</f>
        <v>1.3333333333333335</v>
      </c>
      <c r="R1795" s="6">
        <f t="shared" ref="R1795:R1858" si="57">E1795/N1795</f>
        <v>20</v>
      </c>
      <c r="S1795" t="s">
        <v>8338</v>
      </c>
      <c r="T1795" t="s">
        <v>8339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3">
        <v>42046.342847222222</v>
      </c>
      <c r="L1796" s="14"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56"/>
        <v>11.077777777777778</v>
      </c>
      <c r="R1796" s="6">
        <f t="shared" si="57"/>
        <v>55.388888888888886</v>
      </c>
      <c r="S1796" t="s">
        <v>8338</v>
      </c>
      <c r="T1796" t="s">
        <v>8339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3">
        <v>42657.458333333336</v>
      </c>
      <c r="L1797" s="14"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56"/>
        <v>38.735714285714288</v>
      </c>
      <c r="R1797" s="6">
        <f t="shared" si="57"/>
        <v>133.90123456790124</v>
      </c>
      <c r="S1797" t="s">
        <v>8338</v>
      </c>
      <c r="T1797" t="s">
        <v>8339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3">
        <v>42575.231087962959</v>
      </c>
      <c r="L1798" s="14"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56"/>
        <v>22.05263157894737</v>
      </c>
      <c r="R1798" s="6">
        <f t="shared" si="57"/>
        <v>48.720930232558139</v>
      </c>
      <c r="S1798" t="s">
        <v>8338</v>
      </c>
      <c r="T1798" t="s">
        <v>8339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3">
        <v>42719.360983796294</v>
      </c>
      <c r="L1799" s="14"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56"/>
        <v>67.55</v>
      </c>
      <c r="R1799" s="6">
        <f t="shared" si="57"/>
        <v>48.25</v>
      </c>
      <c r="S1799" t="s">
        <v>8338</v>
      </c>
      <c r="T1799" t="s">
        <v>8339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3">
        <v>42404.118437499994</v>
      </c>
      <c r="L1800" s="14"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56"/>
        <v>13.637499999999999</v>
      </c>
      <c r="R1800" s="6">
        <f t="shared" si="57"/>
        <v>58.972972972972975</v>
      </c>
      <c r="S1800" t="s">
        <v>8338</v>
      </c>
      <c r="T1800" t="s">
        <v>8339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3">
        <v>41954.676018518519</v>
      </c>
      <c r="L1801" s="14"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56"/>
        <v>1.7457500000000001</v>
      </c>
      <c r="R1801" s="6">
        <f t="shared" si="57"/>
        <v>11.638333333333334</v>
      </c>
      <c r="S1801" t="s">
        <v>8338</v>
      </c>
      <c r="T1801" t="s">
        <v>8339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3">
        <v>42653.397800925923</v>
      </c>
      <c r="L1802" s="14"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56"/>
        <v>20.44963251188932</v>
      </c>
      <c r="R1802" s="6">
        <f t="shared" si="57"/>
        <v>83.716814159292042</v>
      </c>
      <c r="S1802" t="s">
        <v>8338</v>
      </c>
      <c r="T1802" t="s">
        <v>8339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3">
        <v>42353.298611111109</v>
      </c>
      <c r="L1803" s="14"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56"/>
        <v>13.852941176470587</v>
      </c>
      <c r="R1803" s="6">
        <f t="shared" si="57"/>
        <v>63.648648648648646</v>
      </c>
      <c r="S1803" t="s">
        <v>8338</v>
      </c>
      <c r="T1803" t="s">
        <v>8339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3">
        <v>42182.707638888889</v>
      </c>
      <c r="L1804" s="14"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56"/>
        <v>48.485714285714288</v>
      </c>
      <c r="R1804" s="6">
        <f t="shared" si="57"/>
        <v>94.277777777777771</v>
      </c>
      <c r="S1804" t="s">
        <v>8338</v>
      </c>
      <c r="T1804" t="s">
        <v>8339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3">
        <v>42048.863217592589</v>
      </c>
      <c r="L1805" s="14">
        <v>42017.863217592589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56"/>
        <v>30.8</v>
      </c>
      <c r="R1805" s="6">
        <f t="shared" si="57"/>
        <v>71.86666666666666</v>
      </c>
      <c r="S1805" t="s">
        <v>8338</v>
      </c>
      <c r="T1805" t="s">
        <v>8339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3">
        <v>42322.511620370373</v>
      </c>
      <c r="L1806" s="14"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56"/>
        <v>35.174193548387095</v>
      </c>
      <c r="R1806" s="6">
        <f t="shared" si="57"/>
        <v>104.84615384615384</v>
      </c>
      <c r="S1806" t="s">
        <v>8338</v>
      </c>
      <c r="T1806" t="s">
        <v>8339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3">
        <v>42279.541666666664</v>
      </c>
      <c r="L1807" s="14"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56"/>
        <v>36.404444444444444</v>
      </c>
      <c r="R1807" s="6">
        <f t="shared" si="57"/>
        <v>67.139344262295083</v>
      </c>
      <c r="S1807" t="s">
        <v>8338</v>
      </c>
      <c r="T1807" t="s">
        <v>8339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3">
        <v>41912.429965277777</v>
      </c>
      <c r="L1808" s="14"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56"/>
        <v>2.9550000000000001</v>
      </c>
      <c r="R1808" s="6">
        <f t="shared" si="57"/>
        <v>73.875</v>
      </c>
      <c r="S1808" t="s">
        <v>8338</v>
      </c>
      <c r="T1808" t="s">
        <v>8339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3">
        <v>41909.860104166662</v>
      </c>
      <c r="L1809" s="14"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56"/>
        <v>11.06</v>
      </c>
      <c r="R1809" s="6">
        <f t="shared" si="57"/>
        <v>69.125</v>
      </c>
      <c r="S1809" t="s">
        <v>8338</v>
      </c>
      <c r="T1809" t="s">
        <v>8339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3">
        <v>42777.472569444442</v>
      </c>
      <c r="L1810" s="14"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56"/>
        <v>41.407142857142858</v>
      </c>
      <c r="R1810" s="6">
        <f t="shared" si="57"/>
        <v>120.77083333333333</v>
      </c>
      <c r="S1810" t="s">
        <v>8338</v>
      </c>
      <c r="T1810" t="s">
        <v>8339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3">
        <v>42064.699525462966</v>
      </c>
      <c r="L1811" s="14"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56"/>
        <v>10.857142857142858</v>
      </c>
      <c r="R1811" s="6">
        <f t="shared" si="57"/>
        <v>42.222222222222221</v>
      </c>
      <c r="S1811" t="s">
        <v>8338</v>
      </c>
      <c r="T1811" t="s">
        <v>8339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3">
        <v>41872.701689814814</v>
      </c>
      <c r="L1812" s="14"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56"/>
        <v>3.3333333333333335</v>
      </c>
      <c r="R1812" s="6">
        <f t="shared" si="57"/>
        <v>7.5</v>
      </c>
      <c r="S1812" t="s">
        <v>8338</v>
      </c>
      <c r="T1812" t="s">
        <v>8339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3">
        <v>41935.958333333328</v>
      </c>
      <c r="L1813" s="14"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56"/>
        <v>7.407407407407407E-2</v>
      </c>
      <c r="R1813" s="6">
        <f t="shared" si="57"/>
        <v>1.5384615384615385</v>
      </c>
      <c r="S1813" t="s">
        <v>8338</v>
      </c>
      <c r="T1813" t="s">
        <v>8339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3">
        <v>42554.110370370363</v>
      </c>
      <c r="L1814" s="14"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56"/>
        <v>13.307692307692307</v>
      </c>
      <c r="R1814" s="6">
        <f t="shared" si="57"/>
        <v>37.608695652173914</v>
      </c>
      <c r="S1814" t="s">
        <v>8338</v>
      </c>
      <c r="T1814" t="s">
        <v>8339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3">
        <v>41859.68069444444</v>
      </c>
      <c r="L1815" s="14"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56"/>
        <v>0</v>
      </c>
      <c r="R1815" s="6" t="e">
        <f t="shared" si="57"/>
        <v>#DIV/0!</v>
      </c>
      <c r="S1815" t="s">
        <v>8338</v>
      </c>
      <c r="T1815" t="s">
        <v>8339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3">
        <v>42063.105740740742</v>
      </c>
      <c r="L1816" s="14"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56"/>
        <v>49.183333333333337</v>
      </c>
      <c r="R1816" s="6">
        <f t="shared" si="57"/>
        <v>42.157142857142858</v>
      </c>
      <c r="S1816" t="s">
        <v>8338</v>
      </c>
      <c r="T1816" t="s">
        <v>8339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3">
        <v>42186.698344907403</v>
      </c>
      <c r="L1817" s="14">
        <v>42172.698344907403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56"/>
        <v>0</v>
      </c>
      <c r="R1817" s="6" t="e">
        <f t="shared" si="57"/>
        <v>#DIV/0!</v>
      </c>
      <c r="S1817" t="s">
        <v>8338</v>
      </c>
      <c r="T1817" t="s">
        <v>8339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3">
        <v>42576.583333333336</v>
      </c>
      <c r="L1818" s="14"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56"/>
        <v>2.036</v>
      </c>
      <c r="R1818" s="6">
        <f t="shared" si="57"/>
        <v>84.833333333333329</v>
      </c>
      <c r="S1818" t="s">
        <v>8338</v>
      </c>
      <c r="T1818" t="s">
        <v>8339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3">
        <v>42765.082638888889</v>
      </c>
      <c r="L1819" s="14"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56"/>
        <v>52.327777777777776</v>
      </c>
      <c r="R1819" s="6">
        <f t="shared" si="57"/>
        <v>94.19</v>
      </c>
      <c r="S1819" t="s">
        <v>8338</v>
      </c>
      <c r="T1819" t="s">
        <v>8339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3">
        <v>42096.984374999993</v>
      </c>
      <c r="L1820" s="14"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56"/>
        <v>0</v>
      </c>
      <c r="R1820" s="6" t="e">
        <f t="shared" si="57"/>
        <v>#DIV/0!</v>
      </c>
      <c r="S1820" t="s">
        <v>8338</v>
      </c>
      <c r="T1820" t="s">
        <v>8339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3">
        <v>41850.543935185182</v>
      </c>
      <c r="L1821" s="14"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56"/>
        <v>2.083333333333333</v>
      </c>
      <c r="R1821" s="6">
        <f t="shared" si="57"/>
        <v>6.25</v>
      </c>
      <c r="S1821" t="s">
        <v>8338</v>
      </c>
      <c r="T1821" t="s">
        <v>8339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3">
        <v>42094.834374999999</v>
      </c>
      <c r="L1822" s="14">
        <v>42064.876041666663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56"/>
        <v>6.565384615384616</v>
      </c>
      <c r="R1822" s="6">
        <f t="shared" si="57"/>
        <v>213.375</v>
      </c>
      <c r="S1822" t="s">
        <v>8338</v>
      </c>
      <c r="T1822" t="s">
        <v>8339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3">
        <v>40971.110729166663</v>
      </c>
      <c r="L1823" s="14"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56"/>
        <v>134.88999999999999</v>
      </c>
      <c r="R1823" s="6">
        <f t="shared" si="57"/>
        <v>59.162280701754383</v>
      </c>
      <c r="S1823" t="s">
        <v>8325</v>
      </c>
      <c r="T1823" t="s">
        <v>8326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3">
        <v>41670.584027777775</v>
      </c>
      <c r="L1824" s="14">
        <v>41634.588680555556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56"/>
        <v>100</v>
      </c>
      <c r="R1824" s="6">
        <f t="shared" si="57"/>
        <v>27.272727272727273</v>
      </c>
      <c r="S1824" t="s">
        <v>8325</v>
      </c>
      <c r="T1824" t="s">
        <v>8326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3">
        <v>41206.47657407407</v>
      </c>
      <c r="L1825" s="14"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56"/>
        <v>115.85714285714286</v>
      </c>
      <c r="R1825" s="6">
        <f t="shared" si="57"/>
        <v>24.575757575757574</v>
      </c>
      <c r="S1825" t="s">
        <v>8325</v>
      </c>
      <c r="T1825" t="s">
        <v>8326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3">
        <v>41646.880555555552</v>
      </c>
      <c r="L1826" s="14">
        <v>41626.707951388882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56"/>
        <v>100.06666666666666</v>
      </c>
      <c r="R1826" s="6">
        <f t="shared" si="57"/>
        <v>75.05</v>
      </c>
      <c r="S1826" t="s">
        <v>8325</v>
      </c>
      <c r="T1826" t="s">
        <v>8326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3">
        <v>41466.626192129625</v>
      </c>
      <c r="L1827" s="14"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56"/>
        <v>105.05</v>
      </c>
      <c r="R1827" s="6">
        <f t="shared" si="57"/>
        <v>42.02</v>
      </c>
      <c r="S1827" t="s">
        <v>8325</v>
      </c>
      <c r="T1827" t="s">
        <v>8326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3">
        <v>41687.715474537035</v>
      </c>
      <c r="L1828" s="14"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56"/>
        <v>101</v>
      </c>
      <c r="R1828" s="6">
        <f t="shared" si="57"/>
        <v>53.157894736842103</v>
      </c>
      <c r="S1828" t="s">
        <v>8325</v>
      </c>
      <c r="T1828" t="s">
        <v>8326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3">
        <v>40605.117604166662</v>
      </c>
      <c r="L1829" s="14"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56"/>
        <v>100.66250000000001</v>
      </c>
      <c r="R1829" s="6">
        <f t="shared" si="57"/>
        <v>83.885416666666671</v>
      </c>
      <c r="S1829" t="s">
        <v>8325</v>
      </c>
      <c r="T1829" t="s">
        <v>8326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3">
        <v>41768.708333333328</v>
      </c>
      <c r="L1830" s="14"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56"/>
        <v>100.16000000000001</v>
      </c>
      <c r="R1830" s="6">
        <f t="shared" si="57"/>
        <v>417.33333333333331</v>
      </c>
      <c r="S1830" t="s">
        <v>8325</v>
      </c>
      <c r="T1830" t="s">
        <v>8326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3">
        <v>40564.708333333328</v>
      </c>
      <c r="L1831" s="14"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56"/>
        <v>166.68333333333334</v>
      </c>
      <c r="R1831" s="6">
        <f t="shared" si="57"/>
        <v>75.765151515151516</v>
      </c>
      <c r="S1831" t="s">
        <v>8325</v>
      </c>
      <c r="T1831" t="s">
        <v>8326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3">
        <v>41694.475775462961</v>
      </c>
      <c r="L1832" s="14"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56"/>
        <v>101.53333333333335</v>
      </c>
      <c r="R1832" s="6">
        <f t="shared" si="57"/>
        <v>67.389380530973455</v>
      </c>
      <c r="S1832" t="s">
        <v>8325</v>
      </c>
      <c r="T1832" t="s">
        <v>8326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3">
        <v>41041.787766203699</v>
      </c>
      <c r="L1833" s="14"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56"/>
        <v>103</v>
      </c>
      <c r="R1833" s="6">
        <f t="shared" si="57"/>
        <v>73.571428571428569</v>
      </c>
      <c r="S1833" t="s">
        <v>8325</v>
      </c>
      <c r="T1833" t="s">
        <v>8326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3">
        <v>40606.331331018519</v>
      </c>
      <c r="L1834" s="14"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56"/>
        <v>142.85714285714286</v>
      </c>
      <c r="R1834" s="6">
        <f t="shared" si="57"/>
        <v>25</v>
      </c>
      <c r="S1834" t="s">
        <v>8325</v>
      </c>
      <c r="T1834" t="s">
        <v>8326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3">
        <v>41335.124305555553</v>
      </c>
      <c r="L1835" s="14"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56"/>
        <v>262.5</v>
      </c>
      <c r="R1835" s="6">
        <f t="shared" si="57"/>
        <v>42</v>
      </c>
      <c r="S1835" t="s">
        <v>8325</v>
      </c>
      <c r="T1835" t="s">
        <v>8326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3">
        <v>42028.755729166667</v>
      </c>
      <c r="L1836" s="14"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56"/>
        <v>118.05000000000001</v>
      </c>
      <c r="R1836" s="6">
        <f t="shared" si="57"/>
        <v>131.16666666666666</v>
      </c>
      <c r="S1836" t="s">
        <v>8325</v>
      </c>
      <c r="T1836" t="s">
        <v>8326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3">
        <v>42460.452210648145</v>
      </c>
      <c r="L1837" s="14"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56"/>
        <v>104</v>
      </c>
      <c r="R1837" s="6">
        <f t="shared" si="57"/>
        <v>47.272727272727273</v>
      </c>
      <c r="S1837" t="s">
        <v>8325</v>
      </c>
      <c r="T1837" t="s">
        <v>8326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3">
        <v>41322.601030092592</v>
      </c>
      <c r="L1838" s="14"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56"/>
        <v>200.34</v>
      </c>
      <c r="R1838" s="6">
        <f t="shared" si="57"/>
        <v>182.12727272727273</v>
      </c>
      <c r="S1838" t="s">
        <v>8325</v>
      </c>
      <c r="T1838" t="s">
        <v>8326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3">
        <v>40985.797858796293</v>
      </c>
      <c r="L1839" s="14"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56"/>
        <v>306.83333333333331</v>
      </c>
      <c r="R1839" s="6">
        <f t="shared" si="57"/>
        <v>61.366666666666667</v>
      </c>
      <c r="S1839" t="s">
        <v>8325</v>
      </c>
      <c r="T1839" t="s">
        <v>8326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3">
        <v>40816.916666666664</v>
      </c>
      <c r="L1840" s="14"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56"/>
        <v>100.149</v>
      </c>
      <c r="R1840" s="6">
        <f t="shared" si="57"/>
        <v>35.767499999999998</v>
      </c>
      <c r="S1840" t="s">
        <v>8325</v>
      </c>
      <c r="T1840" t="s">
        <v>8326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3">
        <v>42644.513680555552</v>
      </c>
      <c r="L1841" s="14"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56"/>
        <v>205.29999999999998</v>
      </c>
      <c r="R1841" s="6">
        <f t="shared" si="57"/>
        <v>45.62222222222222</v>
      </c>
      <c r="S1841" t="s">
        <v>8325</v>
      </c>
      <c r="T1841" t="s">
        <v>8326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3">
        <v>41400.999305555553</v>
      </c>
      <c r="L1842" s="14"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56"/>
        <v>108.88888888888889</v>
      </c>
      <c r="R1842" s="6">
        <f t="shared" si="57"/>
        <v>75.384615384615387</v>
      </c>
      <c r="S1842" t="s">
        <v>8325</v>
      </c>
      <c r="T1842" t="s">
        <v>8326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3">
        <v>41778.999305555553</v>
      </c>
      <c r="L1843" s="14"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56"/>
        <v>101.75</v>
      </c>
      <c r="R1843" s="6">
        <f t="shared" si="57"/>
        <v>50.875</v>
      </c>
      <c r="S1843" t="s">
        <v>8325</v>
      </c>
      <c r="T1843" t="s">
        <v>8326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3">
        <v>42065.040972222218</v>
      </c>
      <c r="L1844" s="14"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56"/>
        <v>125.25</v>
      </c>
      <c r="R1844" s="6">
        <f t="shared" si="57"/>
        <v>119.28571428571429</v>
      </c>
      <c r="S1844" t="s">
        <v>8325</v>
      </c>
      <c r="T1844" t="s">
        <v>8326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3">
        <v>40594.786504629628</v>
      </c>
      <c r="L1845" s="14"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56"/>
        <v>124.0061</v>
      </c>
      <c r="R1845" s="6">
        <f t="shared" si="57"/>
        <v>92.541865671641801</v>
      </c>
      <c r="S1845" t="s">
        <v>8325</v>
      </c>
      <c r="T1845" t="s">
        <v>8326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3">
        <v>40704.916666666664</v>
      </c>
      <c r="L1846" s="14"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56"/>
        <v>101.4</v>
      </c>
      <c r="R1846" s="6">
        <f t="shared" si="57"/>
        <v>76.05</v>
      </c>
      <c r="S1846" t="s">
        <v>8325</v>
      </c>
      <c r="T1846" t="s">
        <v>8326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3">
        <v>42537.996527777774</v>
      </c>
      <c r="L1847" s="14"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56"/>
        <v>100</v>
      </c>
      <c r="R1847" s="6">
        <f t="shared" si="57"/>
        <v>52.631578947368418</v>
      </c>
      <c r="S1847" t="s">
        <v>8325</v>
      </c>
      <c r="T1847" t="s">
        <v>8326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3">
        <v>41258.441863425927</v>
      </c>
      <c r="L1848" s="14"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56"/>
        <v>137.92666666666668</v>
      </c>
      <c r="R1848" s="6">
        <f t="shared" si="57"/>
        <v>98.990430622009569</v>
      </c>
      <c r="S1848" t="s">
        <v>8325</v>
      </c>
      <c r="T1848" t="s">
        <v>8326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3">
        <v>42115.028148148143</v>
      </c>
      <c r="L1849" s="14"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56"/>
        <v>120.88000000000001</v>
      </c>
      <c r="R1849" s="6">
        <f t="shared" si="57"/>
        <v>79.526315789473685</v>
      </c>
      <c r="S1849" t="s">
        <v>8325</v>
      </c>
      <c r="T1849" t="s">
        <v>8326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3">
        <v>40755.082638888889</v>
      </c>
      <c r="L1850" s="14"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56"/>
        <v>107.36666666666667</v>
      </c>
      <c r="R1850" s="6">
        <f t="shared" si="57"/>
        <v>134.20833333333334</v>
      </c>
      <c r="S1850" t="s">
        <v>8325</v>
      </c>
      <c r="T1850" t="s">
        <v>8326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3">
        <v>41199.637256944443</v>
      </c>
      <c r="L1851" s="14"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56"/>
        <v>100.33333333333334</v>
      </c>
      <c r="R1851" s="6">
        <f t="shared" si="57"/>
        <v>37.625</v>
      </c>
      <c r="S1851" t="s">
        <v>8325</v>
      </c>
      <c r="T1851" t="s">
        <v>8326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3">
        <v>41830.751157407409</v>
      </c>
      <c r="L1852" s="14"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56"/>
        <v>101.52222222222223</v>
      </c>
      <c r="R1852" s="6">
        <f t="shared" si="57"/>
        <v>51.044692737430168</v>
      </c>
      <c r="S1852" t="s">
        <v>8325</v>
      </c>
      <c r="T1852" t="s">
        <v>8326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3">
        <v>41847.833333333328</v>
      </c>
      <c r="L1853" s="14"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56"/>
        <v>100.07692307692308</v>
      </c>
      <c r="R1853" s="6">
        <f t="shared" si="57"/>
        <v>50.03846153846154</v>
      </c>
      <c r="S1853" t="s">
        <v>8325</v>
      </c>
      <c r="T1853" t="s">
        <v>8326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3">
        <v>42118.791666666664</v>
      </c>
      <c r="L1854" s="14"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56"/>
        <v>116.96666666666667</v>
      </c>
      <c r="R1854" s="6">
        <f t="shared" si="57"/>
        <v>133.93129770992365</v>
      </c>
      <c r="S1854" t="s">
        <v>8325</v>
      </c>
      <c r="T1854" t="s">
        <v>8326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3">
        <v>41226.893715277773</v>
      </c>
      <c r="L1855" s="14"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56"/>
        <v>101.875</v>
      </c>
      <c r="R1855" s="6">
        <f t="shared" si="57"/>
        <v>58.214285714285715</v>
      </c>
      <c r="S1855" t="s">
        <v>8325</v>
      </c>
      <c r="T1855" t="s">
        <v>8326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3">
        <v>41417.812928240739</v>
      </c>
      <c r="L1856" s="14"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56"/>
        <v>102.12366666666665</v>
      </c>
      <c r="R1856" s="6">
        <f t="shared" si="57"/>
        <v>88.037643678160919</v>
      </c>
      <c r="S1856" t="s">
        <v>8325</v>
      </c>
      <c r="T1856" t="s">
        <v>8326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3">
        <v>41645.330324074072</v>
      </c>
      <c r="L1857" s="14"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56"/>
        <v>154.05897142857143</v>
      </c>
      <c r="R1857" s="6">
        <f t="shared" si="57"/>
        <v>70.576753926701571</v>
      </c>
      <c r="S1857" t="s">
        <v>8325</v>
      </c>
      <c r="T1857" t="s">
        <v>8326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3">
        <v>41838.64666666666</v>
      </c>
      <c r="L1858" s="14"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56"/>
        <v>101.25</v>
      </c>
      <c r="R1858" s="6">
        <f t="shared" si="57"/>
        <v>53.289473684210527</v>
      </c>
      <c r="S1858" t="s">
        <v>8325</v>
      </c>
      <c r="T1858" t="s">
        <v>8326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3">
        <v>41894.560335648144</v>
      </c>
      <c r="L1859" s="14"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58">(E1859/D1859)*100</f>
        <v>100</v>
      </c>
      <c r="R1859" s="6">
        <f t="shared" ref="R1859:R1922" si="59">E1859/N1859</f>
        <v>136.36363636363637</v>
      </c>
      <c r="S1859" t="s">
        <v>8325</v>
      </c>
      <c r="T1859" t="s">
        <v>8326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3">
        <v>40893.033807870372</v>
      </c>
      <c r="L1860" s="14"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58"/>
        <v>108.74800874800874</v>
      </c>
      <c r="R1860" s="6">
        <f t="shared" si="59"/>
        <v>40.547315436241611</v>
      </c>
      <c r="S1860" t="s">
        <v>8325</v>
      </c>
      <c r="T1860" t="s">
        <v>8326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3">
        <v>40808.561678240738</v>
      </c>
      <c r="L1861" s="14"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58"/>
        <v>131.83333333333334</v>
      </c>
      <c r="R1861" s="6">
        <f t="shared" si="59"/>
        <v>70.625</v>
      </c>
      <c r="S1861" t="s">
        <v>8325</v>
      </c>
      <c r="T1861" t="s">
        <v>8326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3">
        <v>41676.500972222224</v>
      </c>
      <c r="L1862" s="14">
        <v>41655.500972222224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58"/>
        <v>133.46666666666667</v>
      </c>
      <c r="R1862" s="6">
        <f t="shared" si="59"/>
        <v>52.684210526315788</v>
      </c>
      <c r="S1862" t="s">
        <v>8325</v>
      </c>
      <c r="T1862" t="s">
        <v>8326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3">
        <v>42030.091909722221</v>
      </c>
      <c r="L1863" s="14"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58"/>
        <v>0</v>
      </c>
      <c r="R1863" s="6" t="e">
        <f t="shared" si="59"/>
        <v>#DIV/0!</v>
      </c>
      <c r="S1863" t="s">
        <v>8333</v>
      </c>
      <c r="T1863" t="s">
        <v>8335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3">
        <v>42802.104166666664</v>
      </c>
      <c r="L1864" s="14">
        <v>42755.284421296295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58"/>
        <v>8.0833333333333321</v>
      </c>
      <c r="R1864" s="6">
        <f t="shared" si="59"/>
        <v>90.9375</v>
      </c>
      <c r="S1864" t="s">
        <v>8333</v>
      </c>
      <c r="T1864" t="s">
        <v>8335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3">
        <v>41802.588946759257</v>
      </c>
      <c r="L1865" s="14"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58"/>
        <v>0.4</v>
      </c>
      <c r="R1865" s="6">
        <f t="shared" si="59"/>
        <v>5</v>
      </c>
      <c r="S1865" t="s">
        <v>8333</v>
      </c>
      <c r="T1865" t="s">
        <v>8335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3">
        <v>41763.508101851847</v>
      </c>
      <c r="L1866" s="14"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58"/>
        <v>42.892307692307689</v>
      </c>
      <c r="R1866" s="6">
        <f t="shared" si="59"/>
        <v>58.083333333333336</v>
      </c>
      <c r="S1866" t="s">
        <v>8333</v>
      </c>
      <c r="T1866" t="s">
        <v>8335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3">
        <v>42680.200775462959</v>
      </c>
      <c r="L1867" s="14"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58"/>
        <v>3.6363636363636364E-3</v>
      </c>
      <c r="R1867" s="6">
        <f t="shared" si="59"/>
        <v>2</v>
      </c>
      <c r="S1867" t="s">
        <v>8333</v>
      </c>
      <c r="T1867" t="s">
        <v>8335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3">
        <v>42794.958333333336</v>
      </c>
      <c r="L1868" s="14"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58"/>
        <v>0.5</v>
      </c>
      <c r="R1868" s="6">
        <f t="shared" si="59"/>
        <v>62.5</v>
      </c>
      <c r="S1868" t="s">
        <v>8333</v>
      </c>
      <c r="T1868" t="s">
        <v>8335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3">
        <v>42679.716574074067</v>
      </c>
      <c r="L1869" s="14"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58"/>
        <v>0.05</v>
      </c>
      <c r="R1869" s="6">
        <f t="shared" si="59"/>
        <v>10</v>
      </c>
      <c r="S1869" t="s">
        <v>8333</v>
      </c>
      <c r="T1869" t="s">
        <v>8335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3">
        <v>42353.124305555553</v>
      </c>
      <c r="L1870" s="14"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58"/>
        <v>4.8680000000000003</v>
      </c>
      <c r="R1870" s="6">
        <f t="shared" si="59"/>
        <v>71.588235294117652</v>
      </c>
      <c r="S1870" t="s">
        <v>8333</v>
      </c>
      <c r="T1870" t="s">
        <v>8335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3">
        <v>42738.794548611106</v>
      </c>
      <c r="L1871" s="14"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58"/>
        <v>0</v>
      </c>
      <c r="R1871" s="6" t="e">
        <f t="shared" si="59"/>
        <v>#DIV/0!</v>
      </c>
      <c r="S1871" t="s">
        <v>8333</v>
      </c>
      <c r="T1871" t="s">
        <v>8335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3">
        <v>42399.970138888886</v>
      </c>
      <c r="L1872" s="14"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58"/>
        <v>10.314285714285715</v>
      </c>
      <c r="R1872" s="6">
        <f t="shared" si="59"/>
        <v>32.81818181818182</v>
      </c>
      <c r="S1872" t="s">
        <v>8333</v>
      </c>
      <c r="T1872" t="s">
        <v>8335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3">
        <v>41963.616909722223</v>
      </c>
      <c r="L1873" s="14"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58"/>
        <v>71.784615384615378</v>
      </c>
      <c r="R1873" s="6">
        <f t="shared" si="59"/>
        <v>49.11578947368421</v>
      </c>
      <c r="S1873" t="s">
        <v>8333</v>
      </c>
      <c r="T1873" t="s">
        <v>8335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3">
        <v>42184.921319444438</v>
      </c>
      <c r="L1874" s="14"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58"/>
        <v>1.06</v>
      </c>
      <c r="R1874" s="6">
        <f t="shared" si="59"/>
        <v>16.307692307692307</v>
      </c>
      <c r="S1874" t="s">
        <v>8333</v>
      </c>
      <c r="T1874" t="s">
        <v>8335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3">
        <v>42193.489583333336</v>
      </c>
      <c r="L1875" s="14"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58"/>
        <v>0.44999999999999996</v>
      </c>
      <c r="R1875" s="6">
        <f t="shared" si="59"/>
        <v>18</v>
      </c>
      <c r="S1875" t="s">
        <v>8333</v>
      </c>
      <c r="T1875" t="s">
        <v>8335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3">
        <v>42549.760798611103</v>
      </c>
      <c r="L1876" s="14"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58"/>
        <v>1.6250000000000001E-2</v>
      </c>
      <c r="R1876" s="6">
        <f t="shared" si="59"/>
        <v>13</v>
      </c>
      <c r="S1876" t="s">
        <v>8333</v>
      </c>
      <c r="T1876" t="s">
        <v>8335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3">
        <v>42588.691064814811</v>
      </c>
      <c r="L1877" s="14"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58"/>
        <v>0.51</v>
      </c>
      <c r="R1877" s="6">
        <f t="shared" si="59"/>
        <v>17</v>
      </c>
      <c r="S1877" t="s">
        <v>8333</v>
      </c>
      <c r="T1877" t="s">
        <v>8335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3">
        <v>41806.07644675926</v>
      </c>
      <c r="L1878" s="14">
        <v>41776.07644675926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58"/>
        <v>0</v>
      </c>
      <c r="R1878" s="6" t="e">
        <f t="shared" si="59"/>
        <v>#DIV/0!</v>
      </c>
      <c r="S1878" t="s">
        <v>8333</v>
      </c>
      <c r="T1878" t="s">
        <v>8335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3">
        <v>42063.820891203701</v>
      </c>
      <c r="L1879" s="14"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58"/>
        <v>0</v>
      </c>
      <c r="R1879" s="6" t="e">
        <f t="shared" si="59"/>
        <v>#DIV/0!</v>
      </c>
      <c r="S1879" t="s">
        <v>8333</v>
      </c>
      <c r="T1879" t="s">
        <v>8335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3">
        <v>41802.800405092588</v>
      </c>
      <c r="L1880" s="14"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58"/>
        <v>0</v>
      </c>
      <c r="R1880" s="6" t="e">
        <f t="shared" si="59"/>
        <v>#DIV/0!</v>
      </c>
      <c r="S1880" t="s">
        <v>8333</v>
      </c>
      <c r="T1880" t="s">
        <v>8335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3">
        <v>42443.399641203701</v>
      </c>
      <c r="L1881" s="14"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58"/>
        <v>0.12</v>
      </c>
      <c r="R1881" s="6">
        <f t="shared" si="59"/>
        <v>3</v>
      </c>
      <c r="S1881" t="s">
        <v>8333</v>
      </c>
      <c r="T1881" t="s">
        <v>8335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3">
        <v>42459.31689814815</v>
      </c>
      <c r="L1882" s="14"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58"/>
        <v>20.080000000000002</v>
      </c>
      <c r="R1882" s="6">
        <f t="shared" si="59"/>
        <v>41.833333333333336</v>
      </c>
      <c r="S1882" t="s">
        <v>8333</v>
      </c>
      <c r="T1882" t="s">
        <v>8335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3">
        <v>42072.902650462966</v>
      </c>
      <c r="L1883" s="14"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58"/>
        <v>172.68449999999999</v>
      </c>
      <c r="R1883" s="6">
        <f t="shared" si="59"/>
        <v>49.338428571428572</v>
      </c>
      <c r="S1883" t="s">
        <v>8325</v>
      </c>
      <c r="T1883" t="s">
        <v>8329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3">
        <v>41100.783333333333</v>
      </c>
      <c r="L1884" s="14"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58"/>
        <v>100.8955223880597</v>
      </c>
      <c r="R1884" s="6">
        <f t="shared" si="59"/>
        <v>41.728395061728392</v>
      </c>
      <c r="S1884" t="s">
        <v>8325</v>
      </c>
      <c r="T1884" t="s">
        <v>8329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3">
        <v>41007.698009259257</v>
      </c>
      <c r="L1885" s="14"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58"/>
        <v>104.8048048048048</v>
      </c>
      <c r="R1885" s="6">
        <f t="shared" si="59"/>
        <v>32.71875</v>
      </c>
      <c r="S1885" t="s">
        <v>8325</v>
      </c>
      <c r="T1885" t="s">
        <v>8329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3">
        <v>41240.291666666664</v>
      </c>
      <c r="L1886" s="14"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58"/>
        <v>135.1</v>
      </c>
      <c r="R1886" s="6">
        <f t="shared" si="59"/>
        <v>51.96153846153846</v>
      </c>
      <c r="S1886" t="s">
        <v>8325</v>
      </c>
      <c r="T1886" t="s">
        <v>8329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3">
        <v>41131.708333333328</v>
      </c>
      <c r="L1887" s="14"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58"/>
        <v>116.32786885245903</v>
      </c>
      <c r="R1887" s="6">
        <f t="shared" si="59"/>
        <v>50.685714285714283</v>
      </c>
      <c r="S1887" t="s">
        <v>8325</v>
      </c>
      <c r="T1887" t="s">
        <v>8329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3">
        <v>41955.740023148144</v>
      </c>
      <c r="L1888" s="14"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58"/>
        <v>102.08333333333333</v>
      </c>
      <c r="R1888" s="6">
        <f t="shared" si="59"/>
        <v>42.241379310344826</v>
      </c>
      <c r="S1888" t="s">
        <v>8325</v>
      </c>
      <c r="T1888" t="s">
        <v>8329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3">
        <v>42341.687499999993</v>
      </c>
      <c r="L1889" s="14"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58"/>
        <v>111.16666666666666</v>
      </c>
      <c r="R1889" s="6">
        <f t="shared" si="59"/>
        <v>416.875</v>
      </c>
      <c r="S1889" t="s">
        <v>8325</v>
      </c>
      <c r="T1889" t="s">
        <v>8329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3">
        <v>40329.999305555553</v>
      </c>
      <c r="L1890" s="14"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58"/>
        <v>166.08</v>
      </c>
      <c r="R1890" s="6">
        <f t="shared" si="59"/>
        <v>46.651685393258425</v>
      </c>
      <c r="S1890" t="s">
        <v>8325</v>
      </c>
      <c r="T1890" t="s">
        <v>8329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3">
        <v>41344.543356481481</v>
      </c>
      <c r="L1891" s="14"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58"/>
        <v>106.60000000000001</v>
      </c>
      <c r="R1891" s="6">
        <f t="shared" si="59"/>
        <v>48.454545454545453</v>
      </c>
      <c r="S1891" t="s">
        <v>8325</v>
      </c>
      <c r="T1891" t="s">
        <v>8329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3">
        <v>41258.577870370369</v>
      </c>
      <c r="L1892" s="14"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58"/>
        <v>144.58441666666667</v>
      </c>
      <c r="R1892" s="6">
        <f t="shared" si="59"/>
        <v>70.5289837398374</v>
      </c>
      <c r="S1892" t="s">
        <v>8325</v>
      </c>
      <c r="T1892" t="s">
        <v>8329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3">
        <v>40381.041666666664</v>
      </c>
      <c r="L1893" s="14"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58"/>
        <v>105.55000000000001</v>
      </c>
      <c r="R1893" s="6">
        <f t="shared" si="59"/>
        <v>87.958333333333329</v>
      </c>
      <c r="S1893" t="s">
        <v>8325</v>
      </c>
      <c r="T1893" t="s">
        <v>8329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3">
        <v>40701.429178240738</v>
      </c>
      <c r="L1894" s="14"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58"/>
        <v>136.60000000000002</v>
      </c>
      <c r="R1894" s="6">
        <f t="shared" si="59"/>
        <v>26.26923076923077</v>
      </c>
      <c r="S1894" t="s">
        <v>8325</v>
      </c>
      <c r="T1894" t="s">
        <v>8329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3">
        <v>40648.957638888889</v>
      </c>
      <c r="L1895" s="14"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58"/>
        <v>104</v>
      </c>
      <c r="R1895" s="6">
        <f t="shared" si="59"/>
        <v>57.777777777777779</v>
      </c>
      <c r="S1895" t="s">
        <v>8325</v>
      </c>
      <c r="T1895" t="s">
        <v>8329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3">
        <v>40951.696562499994</v>
      </c>
      <c r="L1896" s="14">
        <v>40920.696562499994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58"/>
        <v>114.5</v>
      </c>
      <c r="R1896" s="6">
        <f t="shared" si="59"/>
        <v>57.25</v>
      </c>
      <c r="S1896" t="s">
        <v>8325</v>
      </c>
      <c r="T1896" t="s">
        <v>8329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3">
        <v>42297.538449074076</v>
      </c>
      <c r="L1897" s="14"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58"/>
        <v>101.71957671957672</v>
      </c>
      <c r="R1897" s="6">
        <f t="shared" si="59"/>
        <v>196.34042553191489</v>
      </c>
      <c r="S1897" t="s">
        <v>8325</v>
      </c>
      <c r="T1897" t="s">
        <v>8329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3">
        <v>41011.501909722218</v>
      </c>
      <c r="L1898" s="14"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58"/>
        <v>123.94678492239468</v>
      </c>
      <c r="R1898" s="6">
        <f t="shared" si="59"/>
        <v>43</v>
      </c>
      <c r="S1898" t="s">
        <v>8325</v>
      </c>
      <c r="T1898" t="s">
        <v>8329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3">
        <v>41702.666666666664</v>
      </c>
      <c r="L1899" s="14">
        <v>41680.375069444439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58"/>
        <v>102.45669291338582</v>
      </c>
      <c r="R1899" s="6">
        <f t="shared" si="59"/>
        <v>35.551912568306008</v>
      </c>
      <c r="S1899" t="s">
        <v>8325</v>
      </c>
      <c r="T1899" t="s">
        <v>8329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3">
        <v>42401.541666666664</v>
      </c>
      <c r="L1900" s="14"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58"/>
        <v>144.5</v>
      </c>
      <c r="R1900" s="6">
        <f t="shared" si="59"/>
        <v>68.80952380952381</v>
      </c>
      <c r="S1900" t="s">
        <v>8325</v>
      </c>
      <c r="T1900" t="s">
        <v>8329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3">
        <v>42088.691736111105</v>
      </c>
      <c r="L1901" s="14"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58"/>
        <v>133.33333333333331</v>
      </c>
      <c r="R1901" s="6">
        <f t="shared" si="59"/>
        <v>28.571428571428573</v>
      </c>
      <c r="S1901" t="s">
        <v>8325</v>
      </c>
      <c r="T1901" t="s">
        <v>8329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3">
        <v>41188.207638888889</v>
      </c>
      <c r="L1902" s="14"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58"/>
        <v>109.3644</v>
      </c>
      <c r="R1902" s="6">
        <f t="shared" si="59"/>
        <v>50.631666666666668</v>
      </c>
      <c r="S1902" t="s">
        <v>8325</v>
      </c>
      <c r="T1902" t="s">
        <v>8329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3">
        <v>42146.333333333336</v>
      </c>
      <c r="L1903" s="14"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58"/>
        <v>2.6969696969696968</v>
      </c>
      <c r="R1903" s="6">
        <f t="shared" si="59"/>
        <v>106.8</v>
      </c>
      <c r="S1903" t="s">
        <v>8319</v>
      </c>
      <c r="T1903" t="s">
        <v>8348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3">
        <v>42067.581562499996</v>
      </c>
      <c r="L1904" s="14"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58"/>
        <v>1.2</v>
      </c>
      <c r="R1904" s="6">
        <f t="shared" si="59"/>
        <v>4</v>
      </c>
      <c r="S1904" t="s">
        <v>8319</v>
      </c>
      <c r="T1904" t="s">
        <v>8348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3">
        <v>42762.562395833331</v>
      </c>
      <c r="L1905" s="14"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58"/>
        <v>46.6</v>
      </c>
      <c r="R1905" s="6">
        <f t="shared" si="59"/>
        <v>34.097560975609753</v>
      </c>
      <c r="S1905" t="s">
        <v>8319</v>
      </c>
      <c r="T1905" t="s">
        <v>8348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3">
        <v>42371.477094907408</v>
      </c>
      <c r="L1906" s="14"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58"/>
        <v>0.1</v>
      </c>
      <c r="R1906" s="6">
        <f t="shared" si="59"/>
        <v>25</v>
      </c>
      <c r="S1906" t="s">
        <v>8319</v>
      </c>
      <c r="T1906" t="s">
        <v>8348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3">
        <v>41889.717523148145</v>
      </c>
      <c r="L1907" s="14"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58"/>
        <v>0.16800000000000001</v>
      </c>
      <c r="R1907" s="6">
        <f t="shared" si="59"/>
        <v>10.5</v>
      </c>
      <c r="S1907" t="s">
        <v>8319</v>
      </c>
      <c r="T1907" t="s">
        <v>8348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3">
        <v>42544.462766203702</v>
      </c>
      <c r="L1908" s="14"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58"/>
        <v>42.76</v>
      </c>
      <c r="R1908" s="6">
        <f t="shared" si="59"/>
        <v>215.95959595959596</v>
      </c>
      <c r="S1908" t="s">
        <v>8319</v>
      </c>
      <c r="T1908" t="s">
        <v>8348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3">
        <v>41782.378761574073</v>
      </c>
      <c r="L1909" s="14"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58"/>
        <v>0.28333333333333333</v>
      </c>
      <c r="R1909" s="6">
        <f t="shared" si="59"/>
        <v>21.25</v>
      </c>
      <c r="S1909" t="s">
        <v>8319</v>
      </c>
      <c r="T1909" t="s">
        <v>8348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3">
        <v>42733.709490740737</v>
      </c>
      <c r="L1910" s="14"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58"/>
        <v>1.7319999999999998</v>
      </c>
      <c r="R1910" s="6">
        <f t="shared" si="59"/>
        <v>108.25</v>
      </c>
      <c r="S1910" t="s">
        <v>8319</v>
      </c>
      <c r="T1910" t="s">
        <v>8348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3">
        <v>41935.220821759256</v>
      </c>
      <c r="L1911" s="14"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58"/>
        <v>14.111428571428572</v>
      </c>
      <c r="R1911" s="6">
        <f t="shared" si="59"/>
        <v>129.97368421052633</v>
      </c>
      <c r="S1911" t="s">
        <v>8319</v>
      </c>
      <c r="T1911" t="s">
        <v>8348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3">
        <v>42308.739583333336</v>
      </c>
      <c r="L1912" s="14"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58"/>
        <v>39.395294117647055</v>
      </c>
      <c r="R1912" s="6">
        <f t="shared" si="59"/>
        <v>117.49473684210527</v>
      </c>
      <c r="S1912" t="s">
        <v>8319</v>
      </c>
      <c r="T1912" t="s">
        <v>8348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3">
        <v>41859.825624999998</v>
      </c>
      <c r="L1913" s="14"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58"/>
        <v>2.3529411764705882E-2</v>
      </c>
      <c r="R1913" s="6">
        <f t="shared" si="59"/>
        <v>10</v>
      </c>
      <c r="S1913" t="s">
        <v>8319</v>
      </c>
      <c r="T1913" t="s">
        <v>8348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3">
        <v>42159.018055555549</v>
      </c>
      <c r="L1914" s="14"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58"/>
        <v>59.3</v>
      </c>
      <c r="R1914" s="6">
        <f t="shared" si="59"/>
        <v>70.595238095238102</v>
      </c>
      <c r="S1914" t="s">
        <v>8319</v>
      </c>
      <c r="T1914" t="s">
        <v>8348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3">
        <v>41920.302986111106</v>
      </c>
      <c r="L1915" s="14"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58"/>
        <v>1.3270833333333334</v>
      </c>
      <c r="R1915" s="6">
        <f t="shared" si="59"/>
        <v>24.5</v>
      </c>
      <c r="S1915" t="s">
        <v>8319</v>
      </c>
      <c r="T1915" t="s">
        <v>8348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3">
        <v>41943.957638888889</v>
      </c>
      <c r="L1916" s="14"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58"/>
        <v>9.0090090090090094</v>
      </c>
      <c r="R1916" s="6">
        <f t="shared" si="59"/>
        <v>30</v>
      </c>
      <c r="S1916" t="s">
        <v>8319</v>
      </c>
      <c r="T1916" t="s">
        <v>8348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3">
        <v>41883.840532407405</v>
      </c>
      <c r="L1917" s="14"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58"/>
        <v>1.6</v>
      </c>
      <c r="R1917" s="6">
        <f t="shared" si="59"/>
        <v>2</v>
      </c>
      <c r="S1917" t="s">
        <v>8319</v>
      </c>
      <c r="T1917" t="s">
        <v>8348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3">
        <v>42681.550636574073</v>
      </c>
      <c r="L1918" s="14"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58"/>
        <v>0.51</v>
      </c>
      <c r="R1918" s="6">
        <f t="shared" si="59"/>
        <v>17</v>
      </c>
      <c r="S1918" t="s">
        <v>8319</v>
      </c>
      <c r="T1918" t="s">
        <v>8348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3">
        <v>42776.06172453703</v>
      </c>
      <c r="L1919" s="14"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58"/>
        <v>52.570512820512818</v>
      </c>
      <c r="R1919" s="6">
        <f t="shared" si="59"/>
        <v>2928.9285714285716</v>
      </c>
      <c r="S1919" t="s">
        <v>8319</v>
      </c>
      <c r="T1919" t="s">
        <v>8348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3">
        <v>41863.581608796296</v>
      </c>
      <c r="L1920" s="14"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58"/>
        <v>1.04</v>
      </c>
      <c r="R1920" s="6">
        <f t="shared" si="59"/>
        <v>28.888888888888889</v>
      </c>
      <c r="S1920" t="s">
        <v>8319</v>
      </c>
      <c r="T1920" t="s">
        <v>8348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3">
        <v>42143.667233796295</v>
      </c>
      <c r="L1921" s="14">
        <v>42113.667233796295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58"/>
        <v>47.4</v>
      </c>
      <c r="R1921" s="6">
        <f t="shared" si="59"/>
        <v>29.625</v>
      </c>
      <c r="S1921" t="s">
        <v>8319</v>
      </c>
      <c r="T1921" t="s">
        <v>8348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3">
        <v>42298.749999999993</v>
      </c>
      <c r="L1922" s="14"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58"/>
        <v>43.03</v>
      </c>
      <c r="R1922" s="6">
        <f t="shared" si="59"/>
        <v>40.980952380952381</v>
      </c>
      <c r="S1922" t="s">
        <v>8319</v>
      </c>
      <c r="T1922" t="s">
        <v>8348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3">
        <v>41104.013229166667</v>
      </c>
      <c r="L1923" s="14"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60">(E1923/D1923)*100</f>
        <v>136.80000000000001</v>
      </c>
      <c r="R1923" s="6">
        <f t="shared" ref="R1923:R1986" si="61">E1923/N1923</f>
        <v>54</v>
      </c>
      <c r="S1923" t="s">
        <v>8325</v>
      </c>
      <c r="T1923" t="s">
        <v>8329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3">
        <v>41620.047534722216</v>
      </c>
      <c r="L1924" s="14"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60"/>
        <v>115.55</v>
      </c>
      <c r="R1924" s="6">
        <f t="shared" si="61"/>
        <v>36.109375</v>
      </c>
      <c r="S1924" t="s">
        <v>8325</v>
      </c>
      <c r="T1924" t="s">
        <v>8329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3">
        <v>40812.999305555553</v>
      </c>
      <c r="L1925" s="14"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60"/>
        <v>240.79999999999998</v>
      </c>
      <c r="R1925" s="6">
        <f t="shared" si="61"/>
        <v>23.153846153846153</v>
      </c>
      <c r="S1925" t="s">
        <v>8325</v>
      </c>
      <c r="T1925" t="s">
        <v>8329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3">
        <v>41654.606249999997</v>
      </c>
      <c r="L1926" s="14"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60"/>
        <v>114.39999999999999</v>
      </c>
      <c r="R1926" s="6">
        <f t="shared" si="61"/>
        <v>104</v>
      </c>
      <c r="S1926" t="s">
        <v>8325</v>
      </c>
      <c r="T1926" t="s">
        <v>8329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3">
        <v>41557.791666666664</v>
      </c>
      <c r="L1927" s="14"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60"/>
        <v>110.33333333333333</v>
      </c>
      <c r="R1927" s="6">
        <f t="shared" si="61"/>
        <v>31.826923076923077</v>
      </c>
      <c r="S1927" t="s">
        <v>8325</v>
      </c>
      <c r="T1927" t="s">
        <v>8329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3">
        <v>40483.80972222222</v>
      </c>
      <c r="L1928" s="14"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60"/>
        <v>195.37933333333334</v>
      </c>
      <c r="R1928" s="6">
        <f t="shared" si="61"/>
        <v>27.3896261682243</v>
      </c>
      <c r="S1928" t="s">
        <v>8325</v>
      </c>
      <c r="T1928" t="s">
        <v>8329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3">
        <v>40975.999305555553</v>
      </c>
      <c r="L1929" s="14"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60"/>
        <v>103.33333333333334</v>
      </c>
      <c r="R1929" s="6">
        <f t="shared" si="61"/>
        <v>56.363636363636367</v>
      </c>
      <c r="S1929" t="s">
        <v>8325</v>
      </c>
      <c r="T1929" t="s">
        <v>8329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3">
        <v>41401.439745370364</v>
      </c>
      <c r="L1930" s="14">
        <v>41371.439745370364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60"/>
        <v>103.1372549019608</v>
      </c>
      <c r="R1930" s="6">
        <f t="shared" si="61"/>
        <v>77.352941176470594</v>
      </c>
      <c r="S1930" t="s">
        <v>8325</v>
      </c>
      <c r="T1930" t="s">
        <v>8329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3">
        <v>40728.813263888886</v>
      </c>
      <c r="L1931" s="14"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60"/>
        <v>100.3125</v>
      </c>
      <c r="R1931" s="6">
        <f t="shared" si="61"/>
        <v>42.8</v>
      </c>
      <c r="S1931" t="s">
        <v>8325</v>
      </c>
      <c r="T1931" t="s">
        <v>8329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3">
        <v>41462.350486111107</v>
      </c>
      <c r="L1932" s="14"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60"/>
        <v>127</v>
      </c>
      <c r="R1932" s="6">
        <f t="shared" si="61"/>
        <v>48.846153846153847</v>
      </c>
      <c r="S1932" t="s">
        <v>8325</v>
      </c>
      <c r="T1932" t="s">
        <v>8329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3">
        <v>41050.9375</v>
      </c>
      <c r="L1933" s="14"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60"/>
        <v>120.601</v>
      </c>
      <c r="R1933" s="6">
        <f t="shared" si="61"/>
        <v>48.240400000000001</v>
      </c>
      <c r="S1933" t="s">
        <v>8325</v>
      </c>
      <c r="T1933" t="s">
        <v>8329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3">
        <v>40932.601539351854</v>
      </c>
      <c r="L1934" s="14">
        <v>40911.601539351854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60"/>
        <v>106.99047619047619</v>
      </c>
      <c r="R1934" s="6">
        <f t="shared" si="61"/>
        <v>70.212500000000006</v>
      </c>
      <c r="S1934" t="s">
        <v>8325</v>
      </c>
      <c r="T1934" t="s">
        <v>8329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3">
        <v>41908.922534722216</v>
      </c>
      <c r="L1935" s="14"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60"/>
        <v>172.43333333333334</v>
      </c>
      <c r="R1935" s="6">
        <f t="shared" si="61"/>
        <v>94.054545454545448</v>
      </c>
      <c r="S1935" t="s">
        <v>8325</v>
      </c>
      <c r="T1935" t="s">
        <v>8329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3">
        <v>40902</v>
      </c>
      <c r="L1936" s="14"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60"/>
        <v>123.61999999999999</v>
      </c>
      <c r="R1936" s="6">
        <f t="shared" si="61"/>
        <v>80.272727272727266</v>
      </c>
      <c r="S1936" t="s">
        <v>8325</v>
      </c>
      <c r="T1936" t="s">
        <v>8329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3">
        <v>41810.999305555553</v>
      </c>
      <c r="L1937" s="14">
        <v>41773.724201388883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60"/>
        <v>108.4</v>
      </c>
      <c r="R1937" s="6">
        <f t="shared" si="61"/>
        <v>54.2</v>
      </c>
      <c r="S1937" t="s">
        <v>8325</v>
      </c>
      <c r="T1937" t="s">
        <v>8329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3">
        <v>40883.040972222218</v>
      </c>
      <c r="L1938" s="14"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60"/>
        <v>116.52013333333333</v>
      </c>
      <c r="R1938" s="6">
        <f t="shared" si="61"/>
        <v>60.26903448275862</v>
      </c>
      <c r="S1938" t="s">
        <v>8325</v>
      </c>
      <c r="T1938" t="s">
        <v>8329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3">
        <v>41074.957638888889</v>
      </c>
      <c r="L1939" s="14"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60"/>
        <v>187.245</v>
      </c>
      <c r="R1939" s="6">
        <f t="shared" si="61"/>
        <v>38.740344827586206</v>
      </c>
      <c r="S1939" t="s">
        <v>8325</v>
      </c>
      <c r="T1939" t="s">
        <v>8329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3">
        <v>41457</v>
      </c>
      <c r="L1940" s="14"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60"/>
        <v>115.93333333333334</v>
      </c>
      <c r="R1940" s="6">
        <f t="shared" si="61"/>
        <v>152.54385964912279</v>
      </c>
      <c r="S1940" t="s">
        <v>8325</v>
      </c>
      <c r="T1940" t="s">
        <v>8329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3">
        <v>41343.735046296293</v>
      </c>
      <c r="L1941" s="14"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60"/>
        <v>110.7</v>
      </c>
      <c r="R1941" s="6">
        <f t="shared" si="61"/>
        <v>115.3125</v>
      </c>
      <c r="S1941" t="s">
        <v>8325</v>
      </c>
      <c r="T1941" t="s">
        <v>8329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3">
        <v>40708.957638888889</v>
      </c>
      <c r="L1942" s="14"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60"/>
        <v>170.92307692307693</v>
      </c>
      <c r="R1942" s="6">
        <f t="shared" si="61"/>
        <v>35.838709677419352</v>
      </c>
      <c r="S1942" t="s">
        <v>8325</v>
      </c>
      <c r="T1942" t="s">
        <v>8329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3">
        <v>41774.08253472222</v>
      </c>
      <c r="L1943" s="14"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60"/>
        <v>126.11835600000001</v>
      </c>
      <c r="R1943" s="6">
        <f t="shared" si="61"/>
        <v>64.570118779438872</v>
      </c>
      <c r="S1943" t="s">
        <v>8319</v>
      </c>
      <c r="T1943" t="s">
        <v>8349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3">
        <v>40728.619675925926</v>
      </c>
      <c r="L1944" s="14"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60"/>
        <v>138.44033333333334</v>
      </c>
      <c r="R1944" s="6">
        <f t="shared" si="61"/>
        <v>87.436000000000007</v>
      </c>
      <c r="S1944" t="s">
        <v>8319</v>
      </c>
      <c r="T1944" t="s">
        <v>8349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3">
        <v>42593.061527777776</v>
      </c>
      <c r="L1945" s="14"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60"/>
        <v>1705.2499999999998</v>
      </c>
      <c r="R1945" s="6">
        <f t="shared" si="61"/>
        <v>68.815577078288939</v>
      </c>
      <c r="S1945" t="s">
        <v>8319</v>
      </c>
      <c r="T1945" t="s">
        <v>8349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3">
        <v>41760.376041666663</v>
      </c>
      <c r="L1946" s="14"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60"/>
        <v>788.05550000000005</v>
      </c>
      <c r="R1946" s="6">
        <f t="shared" si="61"/>
        <v>176.200223588597</v>
      </c>
      <c r="S1946" t="s">
        <v>8319</v>
      </c>
      <c r="T1946" t="s">
        <v>8349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3">
        <v>42197.043495370366</v>
      </c>
      <c r="L1947" s="14">
        <v>42157.043495370366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60"/>
        <v>348.01799999999997</v>
      </c>
      <c r="R1947" s="6">
        <f t="shared" si="61"/>
        <v>511.79117647058825</v>
      </c>
      <c r="S1947" t="s">
        <v>8319</v>
      </c>
      <c r="T1947" t="s">
        <v>8349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3">
        <v>41748.900011574071</v>
      </c>
      <c r="L1948" s="14">
        <v>41688.941678240742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60"/>
        <v>149.74666666666667</v>
      </c>
      <c r="R1948" s="6">
        <f t="shared" si="61"/>
        <v>160.44285714285715</v>
      </c>
      <c r="S1948" t="s">
        <v>8319</v>
      </c>
      <c r="T1948" t="s">
        <v>8349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3">
        <v>40140.040972222218</v>
      </c>
      <c r="L1949" s="14"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60"/>
        <v>100.63375000000001</v>
      </c>
      <c r="R1949" s="6">
        <f t="shared" si="61"/>
        <v>35.003043478260871</v>
      </c>
      <c r="S1949" t="s">
        <v>8319</v>
      </c>
      <c r="T1949" t="s">
        <v>8349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3">
        <v>42527.501388888886</v>
      </c>
      <c r="L1950" s="14"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60"/>
        <v>800.21100000000001</v>
      </c>
      <c r="R1950" s="6">
        <f t="shared" si="61"/>
        <v>188.50671378091872</v>
      </c>
      <c r="S1950" t="s">
        <v>8319</v>
      </c>
      <c r="T1950" t="s">
        <v>8349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3">
        <v>41830.21471064815</v>
      </c>
      <c r="L1951" s="14">
        <v>41800.21471064815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60"/>
        <v>106.00260000000002</v>
      </c>
      <c r="R1951" s="6">
        <f t="shared" si="61"/>
        <v>56.204984093319197</v>
      </c>
      <c r="S1951" t="s">
        <v>8319</v>
      </c>
      <c r="T1951" t="s">
        <v>8349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3">
        <v>40654.973067129627</v>
      </c>
      <c r="L1952" s="14"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60"/>
        <v>200.51866666666669</v>
      </c>
      <c r="R1952" s="6">
        <f t="shared" si="61"/>
        <v>51.3054157782516</v>
      </c>
      <c r="S1952" t="s">
        <v>8319</v>
      </c>
      <c r="T1952" t="s">
        <v>8349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3">
        <v>42681.253900462958</v>
      </c>
      <c r="L1953" s="14"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60"/>
        <v>212.44399999999999</v>
      </c>
      <c r="R1953" s="6">
        <f t="shared" si="61"/>
        <v>127.36450839328538</v>
      </c>
      <c r="S1953" t="s">
        <v>8319</v>
      </c>
      <c r="T1953" t="s">
        <v>8349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3">
        <v>41563.398321759254</v>
      </c>
      <c r="L1954" s="14"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60"/>
        <v>198.47237142857145</v>
      </c>
      <c r="R1954" s="6">
        <f t="shared" si="61"/>
        <v>101.85532258064516</v>
      </c>
      <c r="S1954" t="s">
        <v>8319</v>
      </c>
      <c r="T1954" t="s">
        <v>8349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3">
        <v>40969.916666666664</v>
      </c>
      <c r="L1955" s="14"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60"/>
        <v>225.94666666666666</v>
      </c>
      <c r="R1955" s="6">
        <f t="shared" si="61"/>
        <v>230.55782312925169</v>
      </c>
      <c r="S1955" t="s">
        <v>8319</v>
      </c>
      <c r="T1955" t="s">
        <v>8349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3">
        <v>42440.999999999993</v>
      </c>
      <c r="L1956" s="14"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60"/>
        <v>698.94800000000009</v>
      </c>
      <c r="R1956" s="6">
        <f t="shared" si="61"/>
        <v>842.10602409638557</v>
      </c>
      <c r="S1956" t="s">
        <v>8319</v>
      </c>
      <c r="T1956" t="s">
        <v>8349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3">
        <v>41052.583333333328</v>
      </c>
      <c r="L1957" s="14"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60"/>
        <v>398.59528571428569</v>
      </c>
      <c r="R1957" s="6">
        <f t="shared" si="61"/>
        <v>577.27593103448271</v>
      </c>
      <c r="S1957" t="s">
        <v>8319</v>
      </c>
      <c r="T1957" t="s">
        <v>8349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3">
        <v>42112.673668981479</v>
      </c>
      <c r="L1958" s="14"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60"/>
        <v>294.0333333333333</v>
      </c>
      <c r="R1958" s="6">
        <f t="shared" si="61"/>
        <v>483.34246575342468</v>
      </c>
      <c r="S1958" t="s">
        <v>8319</v>
      </c>
      <c r="T1958" t="s">
        <v>8349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3">
        <v>41208.890196759261</v>
      </c>
      <c r="L1959" s="14">
        <v>41178.890196759261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60"/>
        <v>167.50470000000001</v>
      </c>
      <c r="R1959" s="6">
        <f t="shared" si="61"/>
        <v>76.138500000000008</v>
      </c>
      <c r="S1959" t="s">
        <v>8319</v>
      </c>
      <c r="T1959" t="s">
        <v>8349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3">
        <v>41356.737974537034</v>
      </c>
      <c r="L1960" s="14"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60"/>
        <v>1435.5717142857143</v>
      </c>
      <c r="R1960" s="6">
        <f t="shared" si="61"/>
        <v>74.107684365781708</v>
      </c>
      <c r="S1960" t="s">
        <v>8319</v>
      </c>
      <c r="T1960" t="s">
        <v>8349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3">
        <v>41912.791666666664</v>
      </c>
      <c r="L1961" s="14">
        <v>41871.637268518512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60"/>
        <v>156.73439999999999</v>
      </c>
      <c r="R1961" s="6">
        <f t="shared" si="61"/>
        <v>36.965660377358489</v>
      </c>
      <c r="S1961" t="s">
        <v>8319</v>
      </c>
      <c r="T1961" t="s">
        <v>8349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3">
        <v>41994.154409722221</v>
      </c>
      <c r="L1962" s="14"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60"/>
        <v>117.90285714285716</v>
      </c>
      <c r="R1962" s="6">
        <f t="shared" si="61"/>
        <v>2500.969696969697</v>
      </c>
      <c r="S1962" t="s">
        <v>8319</v>
      </c>
      <c r="T1962" t="s">
        <v>8349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3">
        <v>41187.957638888889</v>
      </c>
      <c r="L1963" s="14"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60"/>
        <v>1105.3811999999998</v>
      </c>
      <c r="R1963" s="6">
        <f t="shared" si="61"/>
        <v>67.690214329454989</v>
      </c>
      <c r="S1963" t="s">
        <v>8319</v>
      </c>
      <c r="T1963" t="s">
        <v>8349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3">
        <v>41772.572175925925</v>
      </c>
      <c r="L1964" s="14"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60"/>
        <v>192.92499999999998</v>
      </c>
      <c r="R1964" s="6">
        <f t="shared" si="61"/>
        <v>63.04738562091503</v>
      </c>
      <c r="S1964" t="s">
        <v>8319</v>
      </c>
      <c r="T1964" t="s">
        <v>8349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3">
        <v>41898.221458333333</v>
      </c>
      <c r="L1965" s="14"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60"/>
        <v>126.8842105263158</v>
      </c>
      <c r="R1965" s="6">
        <f t="shared" si="61"/>
        <v>117.6</v>
      </c>
      <c r="S1965" t="s">
        <v>8319</v>
      </c>
      <c r="T1965" t="s">
        <v>8349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3">
        <v>42482.064490740733</v>
      </c>
      <c r="L1966" s="14"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60"/>
        <v>259.57748878923763</v>
      </c>
      <c r="R1966" s="6">
        <f t="shared" si="61"/>
        <v>180.75185011709601</v>
      </c>
      <c r="S1966" t="s">
        <v>8319</v>
      </c>
      <c r="T1966" t="s">
        <v>8349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3">
        <v>40919.833333333328</v>
      </c>
      <c r="L1967" s="14"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60"/>
        <v>262.27999999999997</v>
      </c>
      <c r="R1967" s="6">
        <f t="shared" si="61"/>
        <v>127.32038834951456</v>
      </c>
      <c r="S1967" t="s">
        <v>8319</v>
      </c>
      <c r="T1967" t="s">
        <v>8349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3">
        <v>41865.332152777773</v>
      </c>
      <c r="L1968" s="14"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60"/>
        <v>206.74309000000002</v>
      </c>
      <c r="R1968" s="6">
        <f t="shared" si="61"/>
        <v>136.6444745538665</v>
      </c>
      <c r="S1968" t="s">
        <v>8319</v>
      </c>
      <c r="T1968" t="s">
        <v>8349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3">
        <v>41760.455196759256</v>
      </c>
      <c r="L1969" s="14"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60"/>
        <v>370.13</v>
      </c>
      <c r="R1969" s="6">
        <f t="shared" si="61"/>
        <v>182.78024691358024</v>
      </c>
      <c r="S1969" t="s">
        <v>8319</v>
      </c>
      <c r="T1969" t="s">
        <v>8349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3">
        <v>42707.420312499999</v>
      </c>
      <c r="L1970" s="14"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60"/>
        <v>284.96600000000001</v>
      </c>
      <c r="R1970" s="6">
        <f t="shared" si="61"/>
        <v>279.37843137254902</v>
      </c>
      <c r="S1970" t="s">
        <v>8319</v>
      </c>
      <c r="T1970" t="s">
        <v>8349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3">
        <v>42587.584120370368</v>
      </c>
      <c r="L1971" s="14"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60"/>
        <v>579.08000000000004</v>
      </c>
      <c r="R1971" s="6">
        <f t="shared" si="61"/>
        <v>61.375728669846318</v>
      </c>
      <c r="S1971" t="s">
        <v>8319</v>
      </c>
      <c r="T1971" t="s">
        <v>8349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3">
        <v>41383.943298611106</v>
      </c>
      <c r="L1972" s="14"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60"/>
        <v>1131.8</v>
      </c>
      <c r="R1972" s="6">
        <f t="shared" si="61"/>
        <v>80.727532097004286</v>
      </c>
      <c r="S1972" t="s">
        <v>8319</v>
      </c>
      <c r="T1972" t="s">
        <v>8349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3">
        <v>41592.958333333328</v>
      </c>
      <c r="L1973" s="14"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60"/>
        <v>263.02771750000005</v>
      </c>
      <c r="R1973" s="6">
        <f t="shared" si="61"/>
        <v>272.35590732591254</v>
      </c>
      <c r="S1973" t="s">
        <v>8319</v>
      </c>
      <c r="T1973" t="s">
        <v>8349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3">
        <v>41230.845416666663</v>
      </c>
      <c r="L1974" s="14"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60"/>
        <v>674.48</v>
      </c>
      <c r="R1974" s="6">
        <f t="shared" si="61"/>
        <v>70.848739495798313</v>
      </c>
      <c r="S1974" t="s">
        <v>8319</v>
      </c>
      <c r="T1974" t="s">
        <v>8349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3">
        <v>42588.083333333336</v>
      </c>
      <c r="L1975" s="14"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60"/>
        <v>256.83081313131316</v>
      </c>
      <c r="R1975" s="6">
        <f t="shared" si="61"/>
        <v>247.94003412969283</v>
      </c>
      <c r="S1975" t="s">
        <v>8319</v>
      </c>
      <c r="T1975" t="s">
        <v>8349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3">
        <v>41505.125798611109</v>
      </c>
      <c r="L1976" s="14"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60"/>
        <v>375.49599999999998</v>
      </c>
      <c r="R1976" s="6">
        <f t="shared" si="61"/>
        <v>186.81393034825871</v>
      </c>
      <c r="S1976" t="s">
        <v>8319</v>
      </c>
      <c r="T1976" t="s">
        <v>8349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3">
        <v>41343.54688657407</v>
      </c>
      <c r="L1977" s="14"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60"/>
        <v>208.70837499999996</v>
      </c>
      <c r="R1977" s="6">
        <f t="shared" si="61"/>
        <v>131.98948616600788</v>
      </c>
      <c r="S1977" t="s">
        <v>8319</v>
      </c>
      <c r="T1977" t="s">
        <v>8349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3">
        <v>41468.691261574073</v>
      </c>
      <c r="L1978" s="14"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60"/>
        <v>346.6</v>
      </c>
      <c r="R1978" s="6">
        <f t="shared" si="61"/>
        <v>29.310782241014799</v>
      </c>
      <c r="S1978" t="s">
        <v>8319</v>
      </c>
      <c r="T1978" t="s">
        <v>8349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3">
        <v>42357.124305555553</v>
      </c>
      <c r="L1979" s="14"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60"/>
        <v>402.33</v>
      </c>
      <c r="R1979" s="6">
        <f t="shared" si="61"/>
        <v>245.02436053593178</v>
      </c>
      <c r="S1979" t="s">
        <v>8319</v>
      </c>
      <c r="T1979" t="s">
        <v>8349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3">
        <v>41072.083333333328</v>
      </c>
      <c r="L1980" s="14"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60"/>
        <v>1026.8451399999999</v>
      </c>
      <c r="R1980" s="6">
        <f t="shared" si="61"/>
        <v>1323.2540463917526</v>
      </c>
      <c r="S1980" t="s">
        <v>8319</v>
      </c>
      <c r="T1980" t="s">
        <v>8349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3">
        <v>42326.999305555553</v>
      </c>
      <c r="L1981" s="14"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60"/>
        <v>114.901155</v>
      </c>
      <c r="R1981" s="6">
        <f t="shared" si="61"/>
        <v>282.65966789667897</v>
      </c>
      <c r="S1981" t="s">
        <v>8319</v>
      </c>
      <c r="T1981" t="s">
        <v>8349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3">
        <v>42463.292384259257</v>
      </c>
      <c r="L1982" s="14"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60"/>
        <v>354.82402000000002</v>
      </c>
      <c r="R1982" s="6">
        <f t="shared" si="61"/>
        <v>91.214401028277635</v>
      </c>
      <c r="S1982" t="s">
        <v>8319</v>
      </c>
      <c r="T1982" t="s">
        <v>8349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3">
        <v>41829.516956018517</v>
      </c>
      <c r="L1983" s="14"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60"/>
        <v>5.08</v>
      </c>
      <c r="R1983" s="6">
        <f t="shared" si="61"/>
        <v>31.75</v>
      </c>
      <c r="S1983" t="s">
        <v>8338</v>
      </c>
      <c r="T1983" t="s">
        <v>8350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3">
        <v>42708.419988425921</v>
      </c>
      <c r="L1984" s="14"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60"/>
        <v>0</v>
      </c>
      <c r="R1984" s="6" t="e">
        <f t="shared" si="61"/>
        <v>#DIV/0!</v>
      </c>
      <c r="S1984" t="s">
        <v>8338</v>
      </c>
      <c r="T1984" t="s">
        <v>8350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3">
        <v>42615.083333333336</v>
      </c>
      <c r="L1985" s="14"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60"/>
        <v>4.3</v>
      </c>
      <c r="R1985" s="6">
        <f t="shared" si="61"/>
        <v>88.6875</v>
      </c>
      <c r="S1985" t="s">
        <v>8338</v>
      </c>
      <c r="T1985" t="s">
        <v>8350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3">
        <v>41973.623622685183</v>
      </c>
      <c r="L1986" s="14"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60"/>
        <v>21.146666666666665</v>
      </c>
      <c r="R1986" s="6">
        <f t="shared" si="61"/>
        <v>453.14285714285717</v>
      </c>
      <c r="S1986" t="s">
        <v>8338</v>
      </c>
      <c r="T1986" t="s">
        <v>8350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3">
        <v>42584.749999999993</v>
      </c>
      <c r="L1987" s="14"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62">(E1987/D1987)*100</f>
        <v>3.1875</v>
      </c>
      <c r="R1987" s="6">
        <f t="shared" ref="R1987:R2050" si="63">E1987/N1987</f>
        <v>12.75</v>
      </c>
      <c r="S1987" t="s">
        <v>8338</v>
      </c>
      <c r="T1987" t="s">
        <v>8350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3">
        <v>42443.183831018519</v>
      </c>
      <c r="L1988" s="14">
        <v>42413.225497685184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62"/>
        <v>0.05</v>
      </c>
      <c r="R1988" s="6">
        <f t="shared" si="63"/>
        <v>1</v>
      </c>
      <c r="S1988" t="s">
        <v>8338</v>
      </c>
      <c r="T1988" t="s">
        <v>8350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3">
        <v>42064.431435185186</v>
      </c>
      <c r="L1989" s="14"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62"/>
        <v>42.472727272727276</v>
      </c>
      <c r="R1989" s="6">
        <f t="shared" si="63"/>
        <v>83.428571428571431</v>
      </c>
      <c r="S1989" t="s">
        <v>8338</v>
      </c>
      <c r="T1989" t="s">
        <v>8350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3">
        <v>42236.554884259262</v>
      </c>
      <c r="L1990" s="14"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62"/>
        <v>0.41666666666666669</v>
      </c>
      <c r="R1990" s="6">
        <f t="shared" si="63"/>
        <v>25</v>
      </c>
      <c r="S1990" t="s">
        <v>8338</v>
      </c>
      <c r="T1990" t="s">
        <v>8350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3">
        <v>42715.472314814811</v>
      </c>
      <c r="L1991" s="14"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62"/>
        <v>1</v>
      </c>
      <c r="R1991" s="6">
        <f t="shared" si="63"/>
        <v>50</v>
      </c>
      <c r="S1991" t="s">
        <v>8338</v>
      </c>
      <c r="T1991" t="s">
        <v>8350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3">
        <v>42412.987638888888</v>
      </c>
      <c r="L1992" s="14"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62"/>
        <v>16.966666666666665</v>
      </c>
      <c r="R1992" s="6">
        <f t="shared" si="63"/>
        <v>101.8</v>
      </c>
      <c r="S1992" t="s">
        <v>8338</v>
      </c>
      <c r="T1992" t="s">
        <v>8350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3">
        <v>42188.685023148144</v>
      </c>
      <c r="L1993" s="14"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62"/>
        <v>7.0000000000000009</v>
      </c>
      <c r="R1993" s="6">
        <f t="shared" si="63"/>
        <v>46.666666666666664</v>
      </c>
      <c r="S1993" t="s">
        <v>8338</v>
      </c>
      <c r="T1993" t="s">
        <v>8350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3">
        <v>42052.935081018521</v>
      </c>
      <c r="L1994" s="14"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62"/>
        <v>0.13333333333333333</v>
      </c>
      <c r="R1994" s="6">
        <f t="shared" si="63"/>
        <v>1</v>
      </c>
      <c r="S1994" t="s">
        <v>8338</v>
      </c>
      <c r="T1994" t="s">
        <v>8350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3">
        <v>42359.380057870367</v>
      </c>
      <c r="L1995" s="14">
        <v>42329.380057870367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62"/>
        <v>0</v>
      </c>
      <c r="R1995" s="6" t="e">
        <f t="shared" si="63"/>
        <v>#DIV/0!</v>
      </c>
      <c r="S1995" t="s">
        <v>8338</v>
      </c>
      <c r="T1995" t="s">
        <v>8350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3">
        <v>42710.839606481481</v>
      </c>
      <c r="L1996" s="14"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62"/>
        <v>0</v>
      </c>
      <c r="R1996" s="6" t="e">
        <f t="shared" si="63"/>
        <v>#DIV/0!</v>
      </c>
      <c r="S1996" t="s">
        <v>8338</v>
      </c>
      <c r="T1996" t="s">
        <v>8350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3">
        <v>42201.693703703706</v>
      </c>
      <c r="L1997" s="14"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62"/>
        <v>7.8</v>
      </c>
      <c r="R1997" s="6">
        <f t="shared" si="63"/>
        <v>26</v>
      </c>
      <c r="S1997" t="s">
        <v>8338</v>
      </c>
      <c r="T1997" t="s">
        <v>8350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3">
        <v>41830.611238425925</v>
      </c>
      <c r="L1998" s="14"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62"/>
        <v>0</v>
      </c>
      <c r="R1998" s="6" t="e">
        <f t="shared" si="63"/>
        <v>#DIV/0!</v>
      </c>
      <c r="S1998" t="s">
        <v>8338</v>
      </c>
      <c r="T1998" t="s">
        <v>8350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3">
        <v>41877.722361111111</v>
      </c>
      <c r="L1999" s="14"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62"/>
        <v>0</v>
      </c>
      <c r="R1999" s="6" t="e">
        <f t="shared" si="63"/>
        <v>#DIV/0!</v>
      </c>
      <c r="S1999" t="s">
        <v>8338</v>
      </c>
      <c r="T1999" t="s">
        <v>8350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3">
        <v>41851.910162037035</v>
      </c>
      <c r="L2000" s="14"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62"/>
        <v>26.200000000000003</v>
      </c>
      <c r="R2000" s="6">
        <f t="shared" si="63"/>
        <v>218.33333333333334</v>
      </c>
      <c r="S2000" t="s">
        <v>8338</v>
      </c>
      <c r="T2000" t="s">
        <v>8350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3">
        <v>41956.316064814811</v>
      </c>
      <c r="L2001" s="14"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62"/>
        <v>0.76129032258064511</v>
      </c>
      <c r="R2001" s="6">
        <f t="shared" si="63"/>
        <v>33.714285714285715</v>
      </c>
      <c r="S2001" t="s">
        <v>8338</v>
      </c>
      <c r="T2001" t="s">
        <v>8350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3">
        <v>42375.743206018517</v>
      </c>
      <c r="L2002" s="14"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62"/>
        <v>12.5</v>
      </c>
      <c r="R2002" s="6">
        <f t="shared" si="63"/>
        <v>25</v>
      </c>
      <c r="S2002" t="s">
        <v>8338</v>
      </c>
      <c r="T2002" t="s">
        <v>8350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3">
        <v>42167.624999999993</v>
      </c>
      <c r="L2003" s="14"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62"/>
        <v>382.12909090909091</v>
      </c>
      <c r="R2003" s="6">
        <f t="shared" si="63"/>
        <v>128.38790470372632</v>
      </c>
      <c r="S2003" t="s">
        <v>8319</v>
      </c>
      <c r="T2003" t="s">
        <v>8349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3">
        <v>42758.503969907404</v>
      </c>
      <c r="L2004" s="14"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62"/>
        <v>216.79422000000002</v>
      </c>
      <c r="R2004" s="6">
        <f t="shared" si="63"/>
        <v>78.834261818181815</v>
      </c>
      <c r="S2004" t="s">
        <v>8319</v>
      </c>
      <c r="T2004" t="s">
        <v>8349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3">
        <v>40361.75</v>
      </c>
      <c r="L2005" s="14"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62"/>
        <v>312</v>
      </c>
      <c r="R2005" s="6">
        <f t="shared" si="63"/>
        <v>91.764705882352942</v>
      </c>
      <c r="S2005" t="s">
        <v>8319</v>
      </c>
      <c r="T2005" t="s">
        <v>8349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3">
        <v>41830.396562499998</v>
      </c>
      <c r="L2006" s="14"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62"/>
        <v>234.42048</v>
      </c>
      <c r="R2006" s="6">
        <f t="shared" si="63"/>
        <v>331.10237288135596</v>
      </c>
      <c r="S2006" t="s">
        <v>8319</v>
      </c>
      <c r="T2006" t="s">
        <v>8349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3">
        <v>41562.957638888889</v>
      </c>
      <c r="L2007" s="14"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62"/>
        <v>123.68010000000001</v>
      </c>
      <c r="R2007" s="6">
        <f t="shared" si="63"/>
        <v>194.26193717277485</v>
      </c>
      <c r="S2007" t="s">
        <v>8319</v>
      </c>
      <c r="T2007" t="s">
        <v>8349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3">
        <v>41976.333854166667</v>
      </c>
      <c r="L2008" s="14"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62"/>
        <v>247.84</v>
      </c>
      <c r="R2008" s="6">
        <f t="shared" si="63"/>
        <v>408.97689768976898</v>
      </c>
      <c r="S2008" t="s">
        <v>8319</v>
      </c>
      <c r="T2008" t="s">
        <v>8349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3">
        <v>40413.958333333328</v>
      </c>
      <c r="L2009" s="14"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62"/>
        <v>115.7092</v>
      </c>
      <c r="R2009" s="6">
        <f t="shared" si="63"/>
        <v>84.459270072992695</v>
      </c>
      <c r="S2009" t="s">
        <v>8319</v>
      </c>
      <c r="T2009" t="s">
        <v>8349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3">
        <v>40805.396087962959</v>
      </c>
      <c r="L2010" s="14"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62"/>
        <v>117.07484768810599</v>
      </c>
      <c r="R2010" s="6">
        <f t="shared" si="63"/>
        <v>44.853658536585364</v>
      </c>
      <c r="S2010" t="s">
        <v>8319</v>
      </c>
      <c r="T2010" t="s">
        <v>8349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3">
        <v>42697.156747685185</v>
      </c>
      <c r="L2011" s="14"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62"/>
        <v>305.15800000000002</v>
      </c>
      <c r="R2011" s="6">
        <f t="shared" si="63"/>
        <v>383.3643216080402</v>
      </c>
      <c r="S2011" t="s">
        <v>8319</v>
      </c>
      <c r="T2011" t="s">
        <v>8349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3">
        <v>42600.788090277776</v>
      </c>
      <c r="L2012" s="14"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62"/>
        <v>320.05299999999994</v>
      </c>
      <c r="R2012" s="6">
        <f t="shared" si="63"/>
        <v>55.276856649395505</v>
      </c>
      <c r="S2012" t="s">
        <v>8319</v>
      </c>
      <c r="T2012" t="s">
        <v>8349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3">
        <v>42380.749999999993</v>
      </c>
      <c r="L2013" s="14"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62"/>
        <v>819.56399999999996</v>
      </c>
      <c r="R2013" s="6">
        <f t="shared" si="63"/>
        <v>422.02059732234807</v>
      </c>
      <c r="S2013" t="s">
        <v>8319</v>
      </c>
      <c r="T2013" t="s">
        <v>8349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3">
        <v>42040.613900462959</v>
      </c>
      <c r="L2014" s="14"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62"/>
        <v>234.90000000000003</v>
      </c>
      <c r="R2014" s="6">
        <f t="shared" si="63"/>
        <v>64.180327868852459</v>
      </c>
      <c r="S2014" t="s">
        <v>8319</v>
      </c>
      <c r="T2014" t="s">
        <v>8349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3">
        <v>42559.752476851849</v>
      </c>
      <c r="L2015" s="14"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62"/>
        <v>494.91374999999999</v>
      </c>
      <c r="R2015" s="6">
        <f t="shared" si="63"/>
        <v>173.57781674704077</v>
      </c>
      <c r="S2015" t="s">
        <v>8319</v>
      </c>
      <c r="T2015" t="s">
        <v>8349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3">
        <v>41357.964571759258</v>
      </c>
      <c r="L2016" s="14"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62"/>
        <v>7813.7822333333334</v>
      </c>
      <c r="R2016" s="6">
        <f t="shared" si="63"/>
        <v>88.601680840609291</v>
      </c>
      <c r="S2016" t="s">
        <v>8319</v>
      </c>
      <c r="T2016" t="s">
        <v>8349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3">
        <v>40795.668553240735</v>
      </c>
      <c r="L2017" s="14"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62"/>
        <v>113.00013888888888</v>
      </c>
      <c r="R2017" s="6">
        <f t="shared" si="63"/>
        <v>50.222283950617282</v>
      </c>
      <c r="S2017" t="s">
        <v>8319</v>
      </c>
      <c r="T2017" t="s">
        <v>8349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3">
        <v>41342.672442129631</v>
      </c>
      <c r="L2018" s="14">
        <v>41312.672442129631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62"/>
        <v>921.54219999999998</v>
      </c>
      <c r="R2018" s="6">
        <f t="shared" si="63"/>
        <v>192.38876826722338</v>
      </c>
      <c r="S2018" t="s">
        <v>8319</v>
      </c>
      <c r="T2018" t="s">
        <v>8349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3">
        <v>40991.958333333328</v>
      </c>
      <c r="L2019" s="14"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62"/>
        <v>125.10239999999999</v>
      </c>
      <c r="R2019" s="6">
        <f t="shared" si="63"/>
        <v>73.416901408450698</v>
      </c>
      <c r="S2019" t="s">
        <v>8319</v>
      </c>
      <c r="T2019" t="s">
        <v>8349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3">
        <v>42229.157511574071</v>
      </c>
      <c r="L2020" s="14"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62"/>
        <v>102.24343076923077</v>
      </c>
      <c r="R2020" s="6">
        <f t="shared" si="63"/>
        <v>147.68495555555555</v>
      </c>
      <c r="S2020" t="s">
        <v>8319</v>
      </c>
      <c r="T2020" t="s">
        <v>8349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3">
        <v>42635.500243055554</v>
      </c>
      <c r="L2021" s="14"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62"/>
        <v>484.90975000000003</v>
      </c>
      <c r="R2021" s="6">
        <f t="shared" si="63"/>
        <v>108.96848314606741</v>
      </c>
      <c r="S2021" t="s">
        <v>8319</v>
      </c>
      <c r="T2021" t="s">
        <v>8349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3">
        <v>41773.75277777778</v>
      </c>
      <c r="L2022" s="14">
        <v>41736.889166666668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62"/>
        <v>192.33333333333334</v>
      </c>
      <c r="R2022" s="6">
        <f t="shared" si="63"/>
        <v>23.647540983606557</v>
      </c>
      <c r="S2022" t="s">
        <v>8319</v>
      </c>
      <c r="T2022" t="s">
        <v>8349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3">
        <v>41905.862233796295</v>
      </c>
      <c r="L2023" s="14"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62"/>
        <v>281.10000000000002</v>
      </c>
      <c r="R2023" s="6">
        <f t="shared" si="63"/>
        <v>147.94736842105263</v>
      </c>
      <c r="S2023" t="s">
        <v>8319</v>
      </c>
      <c r="T2023" t="s">
        <v>8349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3">
        <v>42532.36078703704</v>
      </c>
      <c r="L2024" s="14"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62"/>
        <v>125.13700000000001</v>
      </c>
      <c r="R2024" s="6">
        <f t="shared" si="63"/>
        <v>385.03692307692307</v>
      </c>
      <c r="S2024" t="s">
        <v>8319</v>
      </c>
      <c r="T2024" t="s">
        <v>8349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3">
        <v>42166.212418981479</v>
      </c>
      <c r="L2025" s="14"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62"/>
        <v>161.459</v>
      </c>
      <c r="R2025" s="6">
        <f t="shared" si="63"/>
        <v>457.39093484419266</v>
      </c>
      <c r="S2025" t="s">
        <v>8319</v>
      </c>
      <c r="T2025" t="s">
        <v>8349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3">
        <v>41133.916666666664</v>
      </c>
      <c r="L2026" s="14"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62"/>
        <v>585.35</v>
      </c>
      <c r="R2026" s="6">
        <f t="shared" si="63"/>
        <v>222.99047619047619</v>
      </c>
      <c r="S2026" t="s">
        <v>8319</v>
      </c>
      <c r="T2026" t="s">
        <v>8349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3">
        <v>42165.976226851846</v>
      </c>
      <c r="L2027" s="14"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62"/>
        <v>201.14999999999998</v>
      </c>
      <c r="R2027" s="6">
        <f t="shared" si="63"/>
        <v>220.74074074074073</v>
      </c>
      <c r="S2027" t="s">
        <v>8319</v>
      </c>
      <c r="T2027" t="s">
        <v>8349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3">
        <v>41749.957638888889</v>
      </c>
      <c r="L2028" s="14"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62"/>
        <v>133.48307999999997</v>
      </c>
      <c r="R2028" s="6">
        <f t="shared" si="63"/>
        <v>73.503898678414089</v>
      </c>
      <c r="S2028" t="s">
        <v>8319</v>
      </c>
      <c r="T2028" t="s">
        <v>8349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3">
        <v>42093.563877314817</v>
      </c>
      <c r="L2029" s="14">
        <v>42048.605543981474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62"/>
        <v>120.24900000000001</v>
      </c>
      <c r="R2029" s="6">
        <f t="shared" si="63"/>
        <v>223.09647495361781</v>
      </c>
      <c r="S2029" t="s">
        <v>8319</v>
      </c>
      <c r="T2029" t="s">
        <v>8349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3">
        <v>40252.704861111109</v>
      </c>
      <c r="L2030" s="14"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62"/>
        <v>126.16666666666667</v>
      </c>
      <c r="R2030" s="6">
        <f t="shared" si="63"/>
        <v>47.911392405063289</v>
      </c>
      <c r="S2030" t="s">
        <v>8319</v>
      </c>
      <c r="T2030" t="s">
        <v>8349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3">
        <v>41877.813437500001</v>
      </c>
      <c r="L2031" s="14"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62"/>
        <v>361.2</v>
      </c>
      <c r="R2031" s="6">
        <f t="shared" si="63"/>
        <v>96.063829787234042</v>
      </c>
      <c r="S2031" t="s">
        <v>8319</v>
      </c>
      <c r="T2031" t="s">
        <v>8349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3">
        <v>41242.788148148145</v>
      </c>
      <c r="L2032" s="14"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62"/>
        <v>226.239013671875</v>
      </c>
      <c r="R2032" s="6">
        <f t="shared" si="63"/>
        <v>118.6144</v>
      </c>
      <c r="S2032" t="s">
        <v>8319</v>
      </c>
      <c r="T2032" t="s">
        <v>8349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3">
        <v>42012.833333333336</v>
      </c>
      <c r="L2033" s="14"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62"/>
        <v>120.35</v>
      </c>
      <c r="R2033" s="6">
        <f t="shared" si="63"/>
        <v>118.45472440944881</v>
      </c>
      <c r="S2033" t="s">
        <v>8319</v>
      </c>
      <c r="T2033" t="s">
        <v>8349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3">
        <v>42718.999999999993</v>
      </c>
      <c r="L2034" s="14"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62"/>
        <v>304.18799999999999</v>
      </c>
      <c r="R2034" s="6">
        <f t="shared" si="63"/>
        <v>143.21468926553672</v>
      </c>
      <c r="S2034" t="s">
        <v>8319</v>
      </c>
      <c r="T2034" t="s">
        <v>8349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3">
        <v>41754.874050925922</v>
      </c>
      <c r="L2035" s="14"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62"/>
        <v>178.67599999999999</v>
      </c>
      <c r="R2035" s="6">
        <f t="shared" si="63"/>
        <v>282.71518987341773</v>
      </c>
      <c r="S2035" t="s">
        <v>8319</v>
      </c>
      <c r="T2035" t="s">
        <v>8349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3">
        <v>42131.081944444442</v>
      </c>
      <c r="L2036" s="14"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62"/>
        <v>386.81998717948721</v>
      </c>
      <c r="R2036" s="6">
        <f t="shared" si="63"/>
        <v>593.93620078740162</v>
      </c>
      <c r="S2036" t="s">
        <v>8319</v>
      </c>
      <c r="T2036" t="s">
        <v>8349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3">
        <v>42356.833333333336</v>
      </c>
      <c r="L2037" s="14"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62"/>
        <v>211.03642500000004</v>
      </c>
      <c r="R2037" s="6">
        <f t="shared" si="63"/>
        <v>262.15704968944101</v>
      </c>
      <c r="S2037" t="s">
        <v>8319</v>
      </c>
      <c r="T2037" t="s">
        <v>8349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3">
        <v>41768.656469907401</v>
      </c>
      <c r="L2038" s="14">
        <v>41738.656469907401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62"/>
        <v>131.66833333333335</v>
      </c>
      <c r="R2038" s="6">
        <f t="shared" si="63"/>
        <v>46.580778301886795</v>
      </c>
      <c r="S2038" t="s">
        <v>8319</v>
      </c>
      <c r="T2038" t="s">
        <v>8349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3">
        <v>41638.043437499997</v>
      </c>
      <c r="L2039" s="14"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62"/>
        <v>300.47639999999996</v>
      </c>
      <c r="R2039" s="6">
        <f t="shared" si="63"/>
        <v>70.041118881118877</v>
      </c>
      <c r="S2039" t="s">
        <v>8319</v>
      </c>
      <c r="T2039" t="s">
        <v>8349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3">
        <v>41456.541666666664</v>
      </c>
      <c r="L2040" s="14"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62"/>
        <v>420.51249999999999</v>
      </c>
      <c r="R2040" s="6">
        <f t="shared" si="63"/>
        <v>164.90686274509804</v>
      </c>
      <c r="S2040" t="s">
        <v>8319</v>
      </c>
      <c r="T2040" t="s">
        <v>8349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3">
        <v>42704.999305555553</v>
      </c>
      <c r="L2041" s="14"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62"/>
        <v>136.21680000000001</v>
      </c>
      <c r="R2041" s="6">
        <f t="shared" si="63"/>
        <v>449.26385224274406</v>
      </c>
      <c r="S2041" t="s">
        <v>8319</v>
      </c>
      <c r="T2041" t="s">
        <v>8349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3">
        <v>41593.760451388887</v>
      </c>
      <c r="L2042" s="14">
        <v>41578.718784722216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62"/>
        <v>248.17133333333334</v>
      </c>
      <c r="R2042" s="6">
        <f t="shared" si="63"/>
        <v>27.472841328413285</v>
      </c>
      <c r="S2042" t="s">
        <v>8319</v>
      </c>
      <c r="T2042" t="s">
        <v>8349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3">
        <v>42684.359108796292</v>
      </c>
      <c r="L2043" s="14"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62"/>
        <v>181.86315789473684</v>
      </c>
      <c r="R2043" s="6">
        <f t="shared" si="63"/>
        <v>143.97499999999999</v>
      </c>
      <c r="S2043" t="s">
        <v>8319</v>
      </c>
      <c r="T2043" t="s">
        <v>8349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3">
        <v>42391.499699074069</v>
      </c>
      <c r="L2044" s="14"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62"/>
        <v>123.53</v>
      </c>
      <c r="R2044" s="6">
        <f t="shared" si="63"/>
        <v>88.23571428571428</v>
      </c>
      <c r="S2044" t="s">
        <v>8319</v>
      </c>
      <c r="T2044" t="s">
        <v>8349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3">
        <v>42714.999305555553</v>
      </c>
      <c r="L2045" s="14"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62"/>
        <v>506.20938628158842</v>
      </c>
      <c r="R2045" s="6">
        <f t="shared" si="63"/>
        <v>36.326424870466319</v>
      </c>
      <c r="S2045" t="s">
        <v>8319</v>
      </c>
      <c r="T2045" t="s">
        <v>8349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3">
        <v>42168.475856481477</v>
      </c>
      <c r="L2046" s="14"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62"/>
        <v>108.21333333333334</v>
      </c>
      <c r="R2046" s="6">
        <f t="shared" si="63"/>
        <v>90.177777777777777</v>
      </c>
      <c r="S2046" t="s">
        <v>8319</v>
      </c>
      <c r="T2046" t="s">
        <v>8349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3">
        <v>41098.880173611113</v>
      </c>
      <c r="L2047" s="14">
        <v>41068.880173611113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62"/>
        <v>819.18387755102037</v>
      </c>
      <c r="R2047" s="6">
        <f t="shared" si="63"/>
        <v>152.62361216730039</v>
      </c>
      <c r="S2047" t="s">
        <v>8319</v>
      </c>
      <c r="T2047" t="s">
        <v>8349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3">
        <v>41416.963472222218</v>
      </c>
      <c r="L2048" s="14"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62"/>
        <v>121.10000000000001</v>
      </c>
      <c r="R2048" s="6">
        <f t="shared" si="63"/>
        <v>55.806451612903224</v>
      </c>
      <c r="S2048" t="s">
        <v>8319</v>
      </c>
      <c r="T2048" t="s">
        <v>8349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3">
        <v>42110.791666666664</v>
      </c>
      <c r="L2049" s="14"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62"/>
        <v>102.99897959183673</v>
      </c>
      <c r="R2049" s="6">
        <f t="shared" si="63"/>
        <v>227.85327313769753</v>
      </c>
      <c r="S2049" t="s">
        <v>8319</v>
      </c>
      <c r="T2049" t="s">
        <v>8349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3">
        <v>41417.443182870367</v>
      </c>
      <c r="L2050" s="14"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62"/>
        <v>148.33229411764705</v>
      </c>
      <c r="R2050" s="6">
        <f t="shared" si="63"/>
        <v>91.82989803350327</v>
      </c>
      <c r="S2050" t="s">
        <v>8319</v>
      </c>
      <c r="T2050" t="s">
        <v>8349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3">
        <v>41610.749305555553</v>
      </c>
      <c r="L2051" s="14"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64">(E2051/D2051)*100</f>
        <v>120.19070000000001</v>
      </c>
      <c r="R2051" s="6">
        <f t="shared" ref="R2051:R2114" si="65">E2051/N2051</f>
        <v>80.991037735849048</v>
      </c>
      <c r="S2051" t="s">
        <v>8319</v>
      </c>
      <c r="T2051" t="s">
        <v>8349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3">
        <v>42154.863171296289</v>
      </c>
      <c r="L2052" s="14"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64"/>
        <v>473.27000000000004</v>
      </c>
      <c r="R2052" s="6">
        <f t="shared" si="65"/>
        <v>278.39411764705881</v>
      </c>
      <c r="S2052" t="s">
        <v>8319</v>
      </c>
      <c r="T2052" t="s">
        <v>8349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3">
        <v>41633.814085648148</v>
      </c>
      <c r="L2053" s="14"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64"/>
        <v>130.36250000000001</v>
      </c>
      <c r="R2053" s="6">
        <f t="shared" si="65"/>
        <v>43.095041322314053</v>
      </c>
      <c r="S2053" t="s">
        <v>8319</v>
      </c>
      <c r="T2053" t="s">
        <v>8349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3">
        <v>42419.875613425924</v>
      </c>
      <c r="L2054" s="14"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64"/>
        <v>353.048</v>
      </c>
      <c r="R2054" s="6">
        <f t="shared" si="65"/>
        <v>326.29205175600737</v>
      </c>
      <c r="S2054" t="s">
        <v>8319</v>
      </c>
      <c r="T2054" t="s">
        <v>8349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3">
        <v>42333.450821759259</v>
      </c>
      <c r="L2055" s="14"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64"/>
        <v>101.02</v>
      </c>
      <c r="R2055" s="6">
        <f t="shared" si="65"/>
        <v>41.743801652892564</v>
      </c>
      <c r="S2055" t="s">
        <v>8319</v>
      </c>
      <c r="T2055" t="s">
        <v>8349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3">
        <v>41761.312615740739</v>
      </c>
      <c r="L2056" s="14"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64"/>
        <v>113.59142857142857</v>
      </c>
      <c r="R2056" s="6">
        <f t="shared" si="65"/>
        <v>64.020933977455712</v>
      </c>
      <c r="S2056" t="s">
        <v>8319</v>
      </c>
      <c r="T2056" t="s">
        <v>8349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3">
        <v>41975.958333333336</v>
      </c>
      <c r="L2057" s="14"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64"/>
        <v>167.41666666666666</v>
      </c>
      <c r="R2057" s="6">
        <f t="shared" si="65"/>
        <v>99.455445544554451</v>
      </c>
      <c r="S2057" t="s">
        <v>8319</v>
      </c>
      <c r="T2057" t="s">
        <v>8349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3">
        <v>41381.552569444444</v>
      </c>
      <c r="L2058" s="14"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64"/>
        <v>153.452</v>
      </c>
      <c r="R2058" s="6">
        <f t="shared" si="65"/>
        <v>138.49458483754512</v>
      </c>
      <c r="S2058" t="s">
        <v>8319</v>
      </c>
      <c r="T2058" t="s">
        <v>8349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3">
        <v>42426.286249999997</v>
      </c>
      <c r="L2059" s="14"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64"/>
        <v>202.23220000000001</v>
      </c>
      <c r="R2059" s="6">
        <f t="shared" si="65"/>
        <v>45.547792792792798</v>
      </c>
      <c r="S2059" t="s">
        <v>8319</v>
      </c>
      <c r="T2059" t="s">
        <v>8349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3">
        <v>42065.624999999993</v>
      </c>
      <c r="L2060" s="14"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64"/>
        <v>168.28125</v>
      </c>
      <c r="R2060" s="6">
        <f t="shared" si="65"/>
        <v>10.507317073170732</v>
      </c>
      <c r="S2060" t="s">
        <v>8319</v>
      </c>
      <c r="T2060" t="s">
        <v>8349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3">
        <v>42400.707638888889</v>
      </c>
      <c r="L2061" s="14"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64"/>
        <v>143.45666666666668</v>
      </c>
      <c r="R2061" s="6">
        <f t="shared" si="65"/>
        <v>114.76533333333333</v>
      </c>
      <c r="S2061" t="s">
        <v>8319</v>
      </c>
      <c r="T2061" t="s">
        <v>8349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3">
        <v>41843.434606481482</v>
      </c>
      <c r="L2062" s="14"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64"/>
        <v>196.4</v>
      </c>
      <c r="R2062" s="6">
        <f t="shared" si="65"/>
        <v>35.997067448680355</v>
      </c>
      <c r="S2062" t="s">
        <v>8319</v>
      </c>
      <c r="T2062" t="s">
        <v>8349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3">
        <v>42735.556180555555</v>
      </c>
      <c r="L2063" s="14"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64"/>
        <v>107.91999999999999</v>
      </c>
      <c r="R2063" s="6">
        <f t="shared" si="65"/>
        <v>154.17142857142858</v>
      </c>
      <c r="S2063" t="s">
        <v>8319</v>
      </c>
      <c r="T2063" t="s">
        <v>8349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3">
        <v>42453.1330787037</v>
      </c>
      <c r="L2064" s="14"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64"/>
        <v>114.97699999999999</v>
      </c>
      <c r="R2064" s="6">
        <f t="shared" si="65"/>
        <v>566.38916256157631</v>
      </c>
      <c r="S2064" t="s">
        <v>8319</v>
      </c>
      <c r="T2064" t="s">
        <v>8349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3">
        <v>42505.524317129624</v>
      </c>
      <c r="L2065" s="14"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64"/>
        <v>148.04999999999998</v>
      </c>
      <c r="R2065" s="6">
        <f t="shared" si="65"/>
        <v>120.85714285714286</v>
      </c>
      <c r="S2065" t="s">
        <v>8319</v>
      </c>
      <c r="T2065" t="s">
        <v>8349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3">
        <v>41425.291666666664</v>
      </c>
      <c r="L2066" s="14"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64"/>
        <v>191.16676082790633</v>
      </c>
      <c r="R2066" s="6">
        <f t="shared" si="65"/>
        <v>86.163845492085343</v>
      </c>
      <c r="S2066" t="s">
        <v>8319</v>
      </c>
      <c r="T2066" t="s">
        <v>8349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3">
        <v>41633.125335648147</v>
      </c>
      <c r="L2067" s="14"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64"/>
        <v>199.215125</v>
      </c>
      <c r="R2067" s="6">
        <f t="shared" si="65"/>
        <v>51.212114395886893</v>
      </c>
      <c r="S2067" t="s">
        <v>8319</v>
      </c>
      <c r="T2067" t="s">
        <v>8349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3">
        <v>41874.563460648147</v>
      </c>
      <c r="L2068" s="14"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64"/>
        <v>218.6</v>
      </c>
      <c r="R2068" s="6">
        <f t="shared" si="65"/>
        <v>67.261538461538464</v>
      </c>
      <c r="S2068" t="s">
        <v>8319</v>
      </c>
      <c r="T2068" t="s">
        <v>8349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3">
        <v>42148.645555555551</v>
      </c>
      <c r="L2069" s="14"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64"/>
        <v>126.86868686868686</v>
      </c>
      <c r="R2069" s="6">
        <f t="shared" si="65"/>
        <v>62.8</v>
      </c>
      <c r="S2069" t="s">
        <v>8319</v>
      </c>
      <c r="T2069" t="s">
        <v>8349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3">
        <v>42663.633275462962</v>
      </c>
      <c r="L2070" s="14"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64"/>
        <v>105.22388000000001</v>
      </c>
      <c r="R2070" s="6">
        <f t="shared" si="65"/>
        <v>346.13118421052633</v>
      </c>
      <c r="S2070" t="s">
        <v>8319</v>
      </c>
      <c r="T2070" t="s">
        <v>8349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3">
        <v>42371.763784722221</v>
      </c>
      <c r="L2071" s="14"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64"/>
        <v>128.40666000000002</v>
      </c>
      <c r="R2071" s="6">
        <f t="shared" si="65"/>
        <v>244.11912547528519</v>
      </c>
      <c r="S2071" t="s">
        <v>8319</v>
      </c>
      <c r="T2071" t="s">
        <v>8349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3">
        <v>42549.448182870365</v>
      </c>
      <c r="L2072" s="14"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64"/>
        <v>317.3272</v>
      </c>
      <c r="R2072" s="6">
        <f t="shared" si="65"/>
        <v>259.25424836601309</v>
      </c>
      <c r="S2072" t="s">
        <v>8319</v>
      </c>
      <c r="T2072" t="s">
        <v>8349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3">
        <v>42645.070416666662</v>
      </c>
      <c r="L2073" s="14"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64"/>
        <v>280.73</v>
      </c>
      <c r="R2073" s="6">
        <f t="shared" si="65"/>
        <v>201.96402877697841</v>
      </c>
      <c r="S2073" t="s">
        <v>8319</v>
      </c>
      <c r="T2073" t="s">
        <v>8349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3">
        <v>42497.373055555552</v>
      </c>
      <c r="L2074" s="14"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64"/>
        <v>110.73146853146854</v>
      </c>
      <c r="R2074" s="6">
        <f t="shared" si="65"/>
        <v>226.20857142857142</v>
      </c>
      <c r="S2074" t="s">
        <v>8319</v>
      </c>
      <c r="T2074" t="s">
        <v>8349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3">
        <v>42132.459699074076</v>
      </c>
      <c r="L2075" s="14"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64"/>
        <v>152.60429999999999</v>
      </c>
      <c r="R2075" s="6">
        <f t="shared" si="65"/>
        <v>324.69</v>
      </c>
      <c r="S2075" t="s">
        <v>8319</v>
      </c>
      <c r="T2075" t="s">
        <v>8349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3">
        <v>42496.617847222216</v>
      </c>
      <c r="L2076" s="14"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64"/>
        <v>102.49999999999999</v>
      </c>
      <c r="R2076" s="6">
        <f t="shared" si="65"/>
        <v>205</v>
      </c>
      <c r="S2076" t="s">
        <v>8319</v>
      </c>
      <c r="T2076" t="s">
        <v>8349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3">
        <v>41480.473240740735</v>
      </c>
      <c r="L2077" s="14"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64"/>
        <v>1678.3738373837384</v>
      </c>
      <c r="R2077" s="6">
        <f t="shared" si="65"/>
        <v>20.465926829268295</v>
      </c>
      <c r="S2077" t="s">
        <v>8319</v>
      </c>
      <c r="T2077" t="s">
        <v>8349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3">
        <v>41843.672326388885</v>
      </c>
      <c r="L2078" s="14"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64"/>
        <v>543.349156424581</v>
      </c>
      <c r="R2078" s="6">
        <f t="shared" si="65"/>
        <v>116.35303146309367</v>
      </c>
      <c r="S2078" t="s">
        <v>8319</v>
      </c>
      <c r="T2078" t="s">
        <v>8349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3">
        <v>42160.666666666664</v>
      </c>
      <c r="L2079" s="14"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64"/>
        <v>115.50800000000001</v>
      </c>
      <c r="R2079" s="6">
        <f t="shared" si="65"/>
        <v>307.20212765957444</v>
      </c>
      <c r="S2079" t="s">
        <v>8319</v>
      </c>
      <c r="T2079" t="s">
        <v>8349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3">
        <v>42722.563159722216</v>
      </c>
      <c r="L2080" s="14"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64"/>
        <v>131.20499999999998</v>
      </c>
      <c r="R2080" s="6">
        <f t="shared" si="65"/>
        <v>546.6875</v>
      </c>
      <c r="S2080" t="s">
        <v>8319</v>
      </c>
      <c r="T2080" t="s">
        <v>8349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3">
        <v>42180.583333333336</v>
      </c>
      <c r="L2081" s="14"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64"/>
        <v>288.17</v>
      </c>
      <c r="R2081" s="6">
        <f t="shared" si="65"/>
        <v>47.474464579901152</v>
      </c>
      <c r="S2081" t="s">
        <v>8319</v>
      </c>
      <c r="T2081" t="s">
        <v>8349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3">
        <v>42319.790509259255</v>
      </c>
      <c r="L2082" s="14"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64"/>
        <v>507.8</v>
      </c>
      <c r="R2082" s="6">
        <f t="shared" si="65"/>
        <v>101.56</v>
      </c>
      <c r="S2082" t="s">
        <v>8319</v>
      </c>
      <c r="T2082" t="s">
        <v>8349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3">
        <v>41044.999305555553</v>
      </c>
      <c r="L2083" s="14">
        <v>41003.948553240734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64"/>
        <v>114.57142857142857</v>
      </c>
      <c r="R2083" s="6">
        <f t="shared" si="65"/>
        <v>72.909090909090907</v>
      </c>
      <c r="S2083" t="s">
        <v>8325</v>
      </c>
      <c r="T2083" t="s">
        <v>8329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3">
        <v>40870.953657407408</v>
      </c>
      <c r="L2084" s="14"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64"/>
        <v>110.73333333333333</v>
      </c>
      <c r="R2084" s="6">
        <f t="shared" si="65"/>
        <v>43.710526315789473</v>
      </c>
      <c r="S2084" t="s">
        <v>8325</v>
      </c>
      <c r="T2084" t="s">
        <v>8329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3">
        <v>41064.513831018514</v>
      </c>
      <c r="L2085" s="14"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64"/>
        <v>113.33333333333333</v>
      </c>
      <c r="R2085" s="6">
        <f t="shared" si="65"/>
        <v>34</v>
      </c>
      <c r="S2085" t="s">
        <v>8325</v>
      </c>
      <c r="T2085" t="s">
        <v>8329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3">
        <v>41763.082638888889</v>
      </c>
      <c r="L2086" s="14"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64"/>
        <v>108.33333333333333</v>
      </c>
      <c r="R2086" s="6">
        <f t="shared" si="65"/>
        <v>70.652173913043484</v>
      </c>
      <c r="S2086" t="s">
        <v>8325</v>
      </c>
      <c r="T2086" t="s">
        <v>8329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3">
        <v>41105.627164351848</v>
      </c>
      <c r="L2087" s="14"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64"/>
        <v>123.53333333333335</v>
      </c>
      <c r="R2087" s="6">
        <f t="shared" si="65"/>
        <v>89.301204819277103</v>
      </c>
      <c r="S2087" t="s">
        <v>8325</v>
      </c>
      <c r="T2087" t="s">
        <v>8329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3">
        <v>40890.999305555553</v>
      </c>
      <c r="L2088" s="14"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64"/>
        <v>100.69999999999999</v>
      </c>
      <c r="R2088" s="6">
        <f t="shared" si="65"/>
        <v>115.08571428571429</v>
      </c>
      <c r="S2088" t="s">
        <v>8325</v>
      </c>
      <c r="T2088" t="s">
        <v>8329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3">
        <v>40793.996041666665</v>
      </c>
      <c r="L2089" s="14"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64"/>
        <v>103.53333333333335</v>
      </c>
      <c r="R2089" s="6">
        <f t="shared" si="65"/>
        <v>62.12</v>
      </c>
      <c r="S2089" t="s">
        <v>8325</v>
      </c>
      <c r="T2089" t="s">
        <v>8329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3">
        <v>40431.957638888889</v>
      </c>
      <c r="L2090" s="14">
        <v>40395.506388888891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64"/>
        <v>115.51066666666668</v>
      </c>
      <c r="R2090" s="6">
        <f t="shared" si="65"/>
        <v>46.204266666666669</v>
      </c>
      <c r="S2090" t="s">
        <v>8325</v>
      </c>
      <c r="T2090" t="s">
        <v>8329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3">
        <v>41487.867986111109</v>
      </c>
      <c r="L2091" s="14"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64"/>
        <v>120.4004</v>
      </c>
      <c r="R2091" s="6">
        <f t="shared" si="65"/>
        <v>48.54854838709678</v>
      </c>
      <c r="S2091" t="s">
        <v>8325</v>
      </c>
      <c r="T2091" t="s">
        <v>8329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3">
        <v>41329.173090277771</v>
      </c>
      <c r="L2092" s="14">
        <v>41299.173090277771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64"/>
        <v>115.040375</v>
      </c>
      <c r="R2092" s="6">
        <f t="shared" si="65"/>
        <v>57.520187499999999</v>
      </c>
      <c r="S2092" t="s">
        <v>8325</v>
      </c>
      <c r="T2092" t="s">
        <v>8329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3">
        <v>40603.625</v>
      </c>
      <c r="L2093" s="14">
        <v>40555.114328703705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64"/>
        <v>120.46777777777777</v>
      </c>
      <c r="R2093" s="6">
        <f t="shared" si="65"/>
        <v>88.147154471544724</v>
      </c>
      <c r="S2093" t="s">
        <v>8325</v>
      </c>
      <c r="T2093" t="s">
        <v>8329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3">
        <v>40823.499212962961</v>
      </c>
      <c r="L2094" s="14"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64"/>
        <v>101.28333333333333</v>
      </c>
      <c r="R2094" s="6">
        <f t="shared" si="65"/>
        <v>110.49090909090908</v>
      </c>
      <c r="S2094" t="s">
        <v>8325</v>
      </c>
      <c r="T2094" t="s">
        <v>8329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3">
        <v>41265.68787037037</v>
      </c>
      <c r="L2095" s="14"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64"/>
        <v>102.46666666666667</v>
      </c>
      <c r="R2095" s="6">
        <f t="shared" si="65"/>
        <v>66.826086956521735</v>
      </c>
      <c r="S2095" t="s">
        <v>8325</v>
      </c>
      <c r="T2095" t="s">
        <v>8329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3">
        <v>40972.916666666664</v>
      </c>
      <c r="L2096" s="14"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64"/>
        <v>120.54285714285714</v>
      </c>
      <c r="R2096" s="6">
        <f t="shared" si="65"/>
        <v>58.597222222222221</v>
      </c>
      <c r="S2096" t="s">
        <v>8325</v>
      </c>
      <c r="T2096" t="s">
        <v>8329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3">
        <v>40818.525150462963</v>
      </c>
      <c r="L2097" s="14">
        <v>40758.525150462963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64"/>
        <v>100</v>
      </c>
      <c r="R2097" s="6">
        <f t="shared" si="65"/>
        <v>113.63636363636364</v>
      </c>
      <c r="S2097" t="s">
        <v>8325</v>
      </c>
      <c r="T2097" t="s">
        <v>8329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3">
        <v>41207.957638888889</v>
      </c>
      <c r="L2098" s="14"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64"/>
        <v>101.66666666666666</v>
      </c>
      <c r="R2098" s="6">
        <f t="shared" si="65"/>
        <v>43.571428571428569</v>
      </c>
      <c r="S2098" t="s">
        <v>8325</v>
      </c>
      <c r="T2098" t="s">
        <v>8329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3">
        <v>40878.418229166666</v>
      </c>
      <c r="L2099" s="14">
        <v>40818.376562500001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64"/>
        <v>100</v>
      </c>
      <c r="R2099" s="6">
        <f t="shared" si="65"/>
        <v>78.94736842105263</v>
      </c>
      <c r="S2099" t="s">
        <v>8325</v>
      </c>
      <c r="T2099" t="s">
        <v>8329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3">
        <v>40975.905497685184</v>
      </c>
      <c r="L2100" s="14"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64"/>
        <v>100.33333333333334</v>
      </c>
      <c r="R2100" s="6">
        <f t="shared" si="65"/>
        <v>188.125</v>
      </c>
      <c r="S2100" t="s">
        <v>8325</v>
      </c>
      <c r="T2100" t="s">
        <v>8329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3">
        <v>42186.944444444445</v>
      </c>
      <c r="L2101" s="14"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64"/>
        <v>132.36666666666667</v>
      </c>
      <c r="R2101" s="6">
        <f t="shared" si="65"/>
        <v>63.031746031746032</v>
      </c>
      <c r="S2101" t="s">
        <v>8325</v>
      </c>
      <c r="T2101" t="s">
        <v>8329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3">
        <v>41089.957638888889</v>
      </c>
      <c r="L2102" s="14"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64"/>
        <v>136.66666666666666</v>
      </c>
      <c r="R2102" s="6">
        <f t="shared" si="65"/>
        <v>30.37037037037037</v>
      </c>
      <c r="S2102" t="s">
        <v>8325</v>
      </c>
      <c r="T2102" t="s">
        <v>8329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3">
        <v>40951.941134259258</v>
      </c>
      <c r="L2103" s="14"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64"/>
        <v>113.25</v>
      </c>
      <c r="R2103" s="6">
        <f t="shared" si="65"/>
        <v>51.477272727272727</v>
      </c>
      <c r="S2103" t="s">
        <v>8325</v>
      </c>
      <c r="T2103" t="s">
        <v>8329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3">
        <v>40668.660277777773</v>
      </c>
      <c r="L2104" s="14"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64"/>
        <v>136</v>
      </c>
      <c r="R2104" s="6">
        <f t="shared" si="65"/>
        <v>35.789473684210527</v>
      </c>
      <c r="S2104" t="s">
        <v>8325</v>
      </c>
      <c r="T2104" t="s">
        <v>8329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3">
        <v>41222.588275462964</v>
      </c>
      <c r="L2105" s="14"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64"/>
        <v>146.12318374694613</v>
      </c>
      <c r="R2105" s="6">
        <f t="shared" si="65"/>
        <v>98.817391304347822</v>
      </c>
      <c r="S2105" t="s">
        <v>8325</v>
      </c>
      <c r="T2105" t="s">
        <v>8329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3">
        <v>41424.791666666664</v>
      </c>
      <c r="L2106" s="14"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64"/>
        <v>129.5</v>
      </c>
      <c r="R2106" s="6">
        <f t="shared" si="65"/>
        <v>28</v>
      </c>
      <c r="S2106" t="s">
        <v>8325</v>
      </c>
      <c r="T2106" t="s">
        <v>8329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3">
        <v>41963.958333333336</v>
      </c>
      <c r="L2107" s="14"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64"/>
        <v>254</v>
      </c>
      <c r="R2107" s="6">
        <f t="shared" si="65"/>
        <v>51.313131313131315</v>
      </c>
      <c r="S2107" t="s">
        <v>8325</v>
      </c>
      <c r="T2107" t="s">
        <v>8329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3">
        <v>41300.006643518514</v>
      </c>
      <c r="L2108" s="14"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64"/>
        <v>107.04545454545456</v>
      </c>
      <c r="R2108" s="6">
        <f t="shared" si="65"/>
        <v>53.522727272727273</v>
      </c>
      <c r="S2108" t="s">
        <v>8325</v>
      </c>
      <c r="T2108" t="s">
        <v>8329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3">
        <v>41955.543900462959</v>
      </c>
      <c r="L2109" s="14"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64"/>
        <v>107.73299999999999</v>
      </c>
      <c r="R2109" s="6">
        <f t="shared" si="65"/>
        <v>37.149310344827583</v>
      </c>
      <c r="S2109" t="s">
        <v>8325</v>
      </c>
      <c r="T2109" t="s">
        <v>8329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3">
        <v>41161.954861111109</v>
      </c>
      <c r="L2110" s="14"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64"/>
        <v>107.31250000000001</v>
      </c>
      <c r="R2110" s="6">
        <f t="shared" si="65"/>
        <v>89.895287958115176</v>
      </c>
      <c r="S2110" t="s">
        <v>8325</v>
      </c>
      <c r="T2110" t="s">
        <v>8329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3">
        <v>42190.500196759262</v>
      </c>
      <c r="L2111" s="14"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64"/>
        <v>106.52500000000001</v>
      </c>
      <c r="R2111" s="6">
        <f t="shared" si="65"/>
        <v>106.52500000000001</v>
      </c>
      <c r="S2111" t="s">
        <v>8325</v>
      </c>
      <c r="T2111" t="s">
        <v>8329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3">
        <v>41786.999305555553</v>
      </c>
      <c r="L2112" s="14"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64"/>
        <v>100.35000000000001</v>
      </c>
      <c r="R2112" s="6">
        <f t="shared" si="65"/>
        <v>52.815789473684212</v>
      </c>
      <c r="S2112" t="s">
        <v>8325</v>
      </c>
      <c r="T2112" t="s">
        <v>8329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3">
        <v>40769.833333333328</v>
      </c>
      <c r="L2113" s="14"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64"/>
        <v>106.5</v>
      </c>
      <c r="R2113" s="6">
        <f t="shared" si="65"/>
        <v>54.615384615384613</v>
      </c>
      <c r="S2113" t="s">
        <v>8325</v>
      </c>
      <c r="T2113" t="s">
        <v>8329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3">
        <v>41379.719826388886</v>
      </c>
      <c r="L2114" s="14"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64"/>
        <v>100</v>
      </c>
      <c r="R2114" s="6">
        <f t="shared" si="65"/>
        <v>27.272727272727273</v>
      </c>
      <c r="S2114" t="s">
        <v>8325</v>
      </c>
      <c r="T2114" t="s">
        <v>8329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3">
        <v>41905.657129629624</v>
      </c>
      <c r="L2115" s="14"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66">(E2115/D2115)*100</f>
        <v>104.85714285714285</v>
      </c>
      <c r="R2115" s="6">
        <f t="shared" ref="R2115:R2178" si="67">E2115/N2115</f>
        <v>68.598130841121488</v>
      </c>
      <c r="S2115" t="s">
        <v>8325</v>
      </c>
      <c r="T2115" t="s">
        <v>8329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3">
        <v>40520.999305555553</v>
      </c>
      <c r="L2116" s="14"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66"/>
        <v>104.69999999999999</v>
      </c>
      <c r="R2116" s="6">
        <f t="shared" si="67"/>
        <v>35.612244897959187</v>
      </c>
      <c r="S2116" t="s">
        <v>8325</v>
      </c>
      <c r="T2116" t="s">
        <v>8329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3">
        <v>40593.872696759259</v>
      </c>
      <c r="L2117" s="14"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66"/>
        <v>225.66666666666669</v>
      </c>
      <c r="R2117" s="6">
        <f t="shared" si="67"/>
        <v>94.027777777777771</v>
      </c>
      <c r="S2117" t="s">
        <v>8325</v>
      </c>
      <c r="T2117" t="s">
        <v>8329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3">
        <v>41184.569479166668</v>
      </c>
      <c r="L2118" s="14"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66"/>
        <v>100.90416666666667</v>
      </c>
      <c r="R2118" s="6">
        <f t="shared" si="67"/>
        <v>526.45652173913038</v>
      </c>
      <c r="S2118" t="s">
        <v>8325</v>
      </c>
      <c r="T2118" t="s">
        <v>8329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3">
        <v>42303.999305555553</v>
      </c>
      <c r="L2119" s="14"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66"/>
        <v>147.75</v>
      </c>
      <c r="R2119" s="6">
        <f t="shared" si="67"/>
        <v>50.657142857142858</v>
      </c>
      <c r="S2119" t="s">
        <v>8325</v>
      </c>
      <c r="T2119" t="s">
        <v>8329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3">
        <v>40748.631203703699</v>
      </c>
      <c r="L2120" s="14"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66"/>
        <v>134.61099999999999</v>
      </c>
      <c r="R2120" s="6">
        <f t="shared" si="67"/>
        <v>79.182941176470578</v>
      </c>
      <c r="S2120" t="s">
        <v>8325</v>
      </c>
      <c r="T2120" t="s">
        <v>8329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3">
        <v>41136.921817129631</v>
      </c>
      <c r="L2121" s="14"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66"/>
        <v>100.75</v>
      </c>
      <c r="R2121" s="6">
        <f t="shared" si="67"/>
        <v>91.590909090909093</v>
      </c>
      <c r="S2121" t="s">
        <v>8325</v>
      </c>
      <c r="T2121" t="s">
        <v>8329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3">
        <v>41640.756203703699</v>
      </c>
      <c r="L2122" s="14"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66"/>
        <v>100.880375</v>
      </c>
      <c r="R2122" s="6">
        <f t="shared" si="67"/>
        <v>116.96275362318841</v>
      </c>
      <c r="S2122" t="s">
        <v>8325</v>
      </c>
      <c r="T2122" t="s">
        <v>8329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3">
        <v>42746.534120370365</v>
      </c>
      <c r="L2123" s="14"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66"/>
        <v>0.56800000000000006</v>
      </c>
      <c r="R2123" s="6">
        <f t="shared" si="67"/>
        <v>28.4</v>
      </c>
      <c r="S2123" t="s">
        <v>8333</v>
      </c>
      <c r="T2123" t="s">
        <v>8334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3">
        <v>42742.092233796291</v>
      </c>
      <c r="L2124" s="14"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66"/>
        <v>0.38750000000000001</v>
      </c>
      <c r="R2124" s="6">
        <f t="shared" si="67"/>
        <v>103.33333333333333</v>
      </c>
      <c r="S2124" t="s">
        <v>8333</v>
      </c>
      <c r="T2124" t="s">
        <v>8334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3">
        <v>40252.082638888889</v>
      </c>
      <c r="L2125" s="14"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66"/>
        <v>10</v>
      </c>
      <c r="R2125" s="6">
        <f t="shared" si="67"/>
        <v>10</v>
      </c>
      <c r="S2125" t="s">
        <v>8333</v>
      </c>
      <c r="T2125" t="s">
        <v>8334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3">
        <v>40512</v>
      </c>
      <c r="L2126" s="14">
        <v>40463.819849537038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66"/>
        <v>10.454545454545453</v>
      </c>
      <c r="R2126" s="6">
        <f t="shared" si="67"/>
        <v>23</v>
      </c>
      <c r="S2126" t="s">
        <v>8333</v>
      </c>
      <c r="T2126" t="s">
        <v>8334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3">
        <v>42220.815196759257</v>
      </c>
      <c r="L2127" s="14"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66"/>
        <v>1.4200000000000002</v>
      </c>
      <c r="R2127" s="6">
        <f t="shared" si="67"/>
        <v>31.555555555555557</v>
      </c>
      <c r="S2127" t="s">
        <v>8333</v>
      </c>
      <c r="T2127" t="s">
        <v>8334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3">
        <v>41981.76489583333</v>
      </c>
      <c r="L2128" s="14"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66"/>
        <v>0.05</v>
      </c>
      <c r="R2128" s="6">
        <f t="shared" si="67"/>
        <v>5</v>
      </c>
      <c r="S2128" t="s">
        <v>8333</v>
      </c>
      <c r="T2128" t="s">
        <v>8334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3">
        <v>42075.255358796298</v>
      </c>
      <c r="L2129" s="14">
        <v>42045.297025462962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66"/>
        <v>28.842857142857142</v>
      </c>
      <c r="R2129" s="6">
        <f t="shared" si="67"/>
        <v>34.220338983050844</v>
      </c>
      <c r="S2129" t="s">
        <v>8333</v>
      </c>
      <c r="T2129" t="s">
        <v>8334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3">
        <v>41903.564456018517</v>
      </c>
      <c r="L2130" s="14"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66"/>
        <v>0.16666666666666669</v>
      </c>
      <c r="R2130" s="6">
        <f t="shared" si="67"/>
        <v>25</v>
      </c>
      <c r="S2130" t="s">
        <v>8333</v>
      </c>
      <c r="T2130" t="s">
        <v>8334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3">
        <v>42438.815972222219</v>
      </c>
      <c r="L2131" s="14"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66"/>
        <v>11.799999999999999</v>
      </c>
      <c r="R2131" s="6">
        <f t="shared" si="67"/>
        <v>19.666666666666668</v>
      </c>
      <c r="S2131" t="s">
        <v>8333</v>
      </c>
      <c r="T2131" t="s">
        <v>8334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3">
        <v>41866.87804398148</v>
      </c>
      <c r="L2132" s="14"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66"/>
        <v>0.20238095238095236</v>
      </c>
      <c r="R2132" s="6">
        <f t="shared" si="67"/>
        <v>21.25</v>
      </c>
      <c r="S2132" t="s">
        <v>8333</v>
      </c>
      <c r="T2132" t="s">
        <v>8334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3">
        <v>42196.998738425922</v>
      </c>
      <c r="L2133" s="14"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66"/>
        <v>5</v>
      </c>
      <c r="R2133" s="6">
        <f t="shared" si="67"/>
        <v>8.3333333333333339</v>
      </c>
      <c r="S2133" t="s">
        <v>8333</v>
      </c>
      <c r="T2133" t="s">
        <v>8334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3">
        <v>41673.27884259259</v>
      </c>
      <c r="L2134" s="14"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66"/>
        <v>2.1129899999999995</v>
      </c>
      <c r="R2134" s="6">
        <f t="shared" si="67"/>
        <v>21.34333333333333</v>
      </c>
      <c r="S2134" t="s">
        <v>8333</v>
      </c>
      <c r="T2134" t="s">
        <v>8334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3">
        <v>40657.082638888889</v>
      </c>
      <c r="L2135" s="14"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66"/>
        <v>1.6</v>
      </c>
      <c r="R2135" s="6">
        <f t="shared" si="67"/>
        <v>5.333333333333333</v>
      </c>
      <c r="S2135" t="s">
        <v>8333</v>
      </c>
      <c r="T2135" t="s">
        <v>8334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3">
        <v>41391.678136574068</v>
      </c>
      <c r="L2136" s="14"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66"/>
        <v>1.7333333333333332</v>
      </c>
      <c r="R2136" s="6">
        <f t="shared" si="67"/>
        <v>34.666666666666664</v>
      </c>
      <c r="S2136" t="s">
        <v>8333</v>
      </c>
      <c r="T2136" t="s">
        <v>8334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3">
        <v>41186.755011574074</v>
      </c>
      <c r="L2137" s="14">
        <v>41156.755011574074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66"/>
        <v>9.56</v>
      </c>
      <c r="R2137" s="6">
        <f t="shared" si="67"/>
        <v>21.727272727272727</v>
      </c>
      <c r="S2137" t="s">
        <v>8333</v>
      </c>
      <c r="T2137" t="s">
        <v>8334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3">
        <v>41566.300763888888</v>
      </c>
      <c r="L2138" s="14"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66"/>
        <v>5.9612499999999999E-2</v>
      </c>
      <c r="R2138" s="6">
        <f t="shared" si="67"/>
        <v>11.922499999999999</v>
      </c>
      <c r="S2138" t="s">
        <v>8333</v>
      </c>
      <c r="T2138" t="s">
        <v>8334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3">
        <v>41978.562835648147</v>
      </c>
      <c r="L2139" s="14"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66"/>
        <v>28.405999999999999</v>
      </c>
      <c r="R2139" s="6">
        <f t="shared" si="67"/>
        <v>26.59737827715356</v>
      </c>
      <c r="S2139" t="s">
        <v>8333</v>
      </c>
      <c r="T2139" t="s">
        <v>8334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3">
        <v>41586.846516203703</v>
      </c>
      <c r="L2140" s="14"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66"/>
        <v>12.8</v>
      </c>
      <c r="R2140" s="6">
        <f t="shared" si="67"/>
        <v>10.666666666666666</v>
      </c>
      <c r="S2140" t="s">
        <v>8333</v>
      </c>
      <c r="T2140" t="s">
        <v>8334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3">
        <v>42677.541759259257</v>
      </c>
      <c r="L2141" s="14"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66"/>
        <v>5.42</v>
      </c>
      <c r="R2141" s="6">
        <f t="shared" si="67"/>
        <v>29.035714285714285</v>
      </c>
      <c r="S2141" t="s">
        <v>8333</v>
      </c>
      <c r="T2141" t="s">
        <v>8334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3">
        <v>41285.625277777777</v>
      </c>
      <c r="L2142" s="14"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66"/>
        <v>0.11199999999999999</v>
      </c>
      <c r="R2142" s="6">
        <f t="shared" si="67"/>
        <v>50.909090909090907</v>
      </c>
      <c r="S2142" t="s">
        <v>8333</v>
      </c>
      <c r="T2142" t="s">
        <v>8334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3">
        <v>41957.068969907406</v>
      </c>
      <c r="L2143" s="14"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66"/>
        <v>0</v>
      </c>
      <c r="R2143" s="6" t="e">
        <f t="shared" si="67"/>
        <v>#DIV/0!</v>
      </c>
      <c r="S2143" t="s">
        <v>8333</v>
      </c>
      <c r="T2143" t="s">
        <v>8334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3">
        <v>42368.493171296293</v>
      </c>
      <c r="L2144" s="14"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66"/>
        <v>5.7238095238095239</v>
      </c>
      <c r="R2144" s="6">
        <f t="shared" si="67"/>
        <v>50.083333333333336</v>
      </c>
      <c r="S2144" t="s">
        <v>8333</v>
      </c>
      <c r="T2144" t="s">
        <v>8334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3">
        <v>40380.583333333328</v>
      </c>
      <c r="L2145" s="14"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66"/>
        <v>11.25</v>
      </c>
      <c r="R2145" s="6">
        <f t="shared" si="67"/>
        <v>45</v>
      </c>
      <c r="S2145" t="s">
        <v>8333</v>
      </c>
      <c r="T2145" t="s">
        <v>8334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3">
        <v>41531.338425925926</v>
      </c>
      <c r="L2146" s="14"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66"/>
        <v>1.7098591549295776</v>
      </c>
      <c r="R2146" s="6">
        <f t="shared" si="67"/>
        <v>25.291666666666668</v>
      </c>
      <c r="S2146" t="s">
        <v>8333</v>
      </c>
      <c r="T2146" t="s">
        <v>8334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3">
        <v>41605.070763888885</v>
      </c>
      <c r="L2147" s="14"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66"/>
        <v>30.433333333333334</v>
      </c>
      <c r="R2147" s="6">
        <f t="shared" si="67"/>
        <v>51.292134831460672</v>
      </c>
      <c r="S2147" t="s">
        <v>8333</v>
      </c>
      <c r="T2147" t="s">
        <v>8334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3">
        <v>42411.471180555549</v>
      </c>
      <c r="L2148" s="14"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66"/>
        <v>0.02</v>
      </c>
      <c r="R2148" s="6">
        <f t="shared" si="67"/>
        <v>1</v>
      </c>
      <c r="S2148" t="s">
        <v>8333</v>
      </c>
      <c r="T2148" t="s">
        <v>8334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3">
        <v>41959.129027777781</v>
      </c>
      <c r="L2149" s="14"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66"/>
        <v>0.69641025641025645</v>
      </c>
      <c r="R2149" s="6">
        <f t="shared" si="67"/>
        <v>49.381818181818183</v>
      </c>
      <c r="S2149" t="s">
        <v>8333</v>
      </c>
      <c r="T2149" t="s">
        <v>8334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3">
        <v>42096.483587962961</v>
      </c>
      <c r="L2150" s="14"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66"/>
        <v>2</v>
      </c>
      <c r="R2150" s="6">
        <f t="shared" si="67"/>
        <v>1</v>
      </c>
      <c r="S2150" t="s">
        <v>8333</v>
      </c>
      <c r="T2150" t="s">
        <v>8334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3">
        <v>40389.791666666664</v>
      </c>
      <c r="L2151" s="14"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66"/>
        <v>0</v>
      </c>
      <c r="R2151" s="6" t="e">
        <f t="shared" si="67"/>
        <v>#DIV/0!</v>
      </c>
      <c r="S2151" t="s">
        <v>8333</v>
      </c>
      <c r="T2151" t="s">
        <v>8334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3">
        <v>42564.076377314814</v>
      </c>
      <c r="L2152" s="14"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66"/>
        <v>0.80999999999999994</v>
      </c>
      <c r="R2152" s="6">
        <f t="shared" si="67"/>
        <v>101.25</v>
      </c>
      <c r="S2152" t="s">
        <v>8333</v>
      </c>
      <c r="T2152" t="s">
        <v>8334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3">
        <v>42550.639050925922</v>
      </c>
      <c r="L2153" s="14">
        <v>42520.639050925922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66"/>
        <v>0.26222222222222225</v>
      </c>
      <c r="R2153" s="6">
        <f t="shared" si="67"/>
        <v>19.666666666666668</v>
      </c>
      <c r="S2153" t="s">
        <v>8333</v>
      </c>
      <c r="T2153" t="s">
        <v>8334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3">
        <v>41713.582280092589</v>
      </c>
      <c r="L2154" s="14"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66"/>
        <v>0.16666666666666669</v>
      </c>
      <c r="R2154" s="6">
        <f t="shared" si="67"/>
        <v>12.5</v>
      </c>
      <c r="S2154" t="s">
        <v>8333</v>
      </c>
      <c r="T2154" t="s">
        <v>8334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3">
        <v>42014.124305555553</v>
      </c>
      <c r="L2155" s="14"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66"/>
        <v>9.124454880912446E-3</v>
      </c>
      <c r="R2155" s="6">
        <f t="shared" si="67"/>
        <v>8.5</v>
      </c>
      <c r="S2155" t="s">
        <v>8333</v>
      </c>
      <c r="T2155" t="s">
        <v>8334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3">
        <v>41667.42392361111</v>
      </c>
      <c r="L2156" s="14"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66"/>
        <v>0.8</v>
      </c>
      <c r="R2156" s="6">
        <f t="shared" si="67"/>
        <v>1</v>
      </c>
      <c r="S2156" t="s">
        <v>8333</v>
      </c>
      <c r="T2156" t="s">
        <v>8334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3">
        <v>42460.497511574074</v>
      </c>
      <c r="L2157" s="14"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66"/>
        <v>2.2999999999999998</v>
      </c>
      <c r="R2157" s="6">
        <f t="shared" si="67"/>
        <v>23</v>
      </c>
      <c r="S2157" t="s">
        <v>8333</v>
      </c>
      <c r="T2157" t="s">
        <v>8334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3">
        <v>41533.645902777775</v>
      </c>
      <c r="L2158" s="14"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66"/>
        <v>2.6660714285714282</v>
      </c>
      <c r="R2158" s="6">
        <f t="shared" si="67"/>
        <v>17.987951807228917</v>
      </c>
      <c r="S2158" t="s">
        <v>8333</v>
      </c>
      <c r="T2158" t="s">
        <v>8334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3">
        <v>42727.124305555553</v>
      </c>
      <c r="L2159" s="14"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66"/>
        <v>28.192</v>
      </c>
      <c r="R2159" s="6">
        <f t="shared" si="67"/>
        <v>370.94736842105266</v>
      </c>
      <c r="S2159" t="s">
        <v>8333</v>
      </c>
      <c r="T2159" t="s">
        <v>8334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3">
        <v>41309.645532407405</v>
      </c>
      <c r="L2160" s="14"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66"/>
        <v>6.5900366666666672</v>
      </c>
      <c r="R2160" s="6">
        <f t="shared" si="67"/>
        <v>63.569485530546629</v>
      </c>
      <c r="S2160" t="s">
        <v>8333</v>
      </c>
      <c r="T2160" t="s">
        <v>8334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3">
        <v>40740.522847222222</v>
      </c>
      <c r="L2161" s="14">
        <v>40710.522847222222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66"/>
        <v>0.72222222222222221</v>
      </c>
      <c r="R2161" s="6">
        <f t="shared" si="67"/>
        <v>13</v>
      </c>
      <c r="S2161" t="s">
        <v>8333</v>
      </c>
      <c r="T2161" t="s">
        <v>8334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3">
        <v>41048.503530092588</v>
      </c>
      <c r="L2162" s="14"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66"/>
        <v>0.85000000000000009</v>
      </c>
      <c r="R2162" s="6">
        <f t="shared" si="67"/>
        <v>5.3125</v>
      </c>
      <c r="S2162" t="s">
        <v>8333</v>
      </c>
      <c r="T2162" t="s">
        <v>8334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3">
        <v>42270.644201388888</v>
      </c>
      <c r="L2163" s="14">
        <v>42240.644201388888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66"/>
        <v>115.75</v>
      </c>
      <c r="R2163" s="6">
        <f t="shared" si="67"/>
        <v>35.615384615384613</v>
      </c>
      <c r="S2163" t="s">
        <v>8325</v>
      </c>
      <c r="T2163" t="s">
        <v>8326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3">
        <v>41844.557766203703</v>
      </c>
      <c r="L2164" s="14"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66"/>
        <v>112.26666666666667</v>
      </c>
      <c r="R2164" s="6">
        <f t="shared" si="67"/>
        <v>87.103448275862064</v>
      </c>
      <c r="S2164" t="s">
        <v>8325</v>
      </c>
      <c r="T2164" t="s">
        <v>8326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3">
        <v>42162.951388888883</v>
      </c>
      <c r="L2165" s="14"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66"/>
        <v>132.20000000000002</v>
      </c>
      <c r="R2165" s="6">
        <f t="shared" si="67"/>
        <v>75.11363636363636</v>
      </c>
      <c r="S2165" t="s">
        <v>8325</v>
      </c>
      <c r="T2165" t="s">
        <v>8326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3">
        <v>42545.957638888889</v>
      </c>
      <c r="L2166" s="14"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66"/>
        <v>102.63636363636364</v>
      </c>
      <c r="R2166" s="6">
        <f t="shared" si="67"/>
        <v>68.01204819277109</v>
      </c>
      <c r="S2166" t="s">
        <v>8325</v>
      </c>
      <c r="T2166" t="s">
        <v>8326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3">
        <v>42468.417071759257</v>
      </c>
      <c r="L2167" s="14"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66"/>
        <v>138.64000000000001</v>
      </c>
      <c r="R2167" s="6">
        <f t="shared" si="67"/>
        <v>29.623931623931625</v>
      </c>
      <c r="S2167" t="s">
        <v>8325</v>
      </c>
      <c r="T2167" t="s">
        <v>8326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3">
        <v>41978.671504629623</v>
      </c>
      <c r="L2168" s="14"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66"/>
        <v>146.6</v>
      </c>
      <c r="R2168" s="6">
        <f t="shared" si="67"/>
        <v>91.625</v>
      </c>
      <c r="S2168" t="s">
        <v>8325</v>
      </c>
      <c r="T2168" t="s">
        <v>8326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3">
        <v>41166.858067129629</v>
      </c>
      <c r="L2169" s="14"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66"/>
        <v>120</v>
      </c>
      <c r="R2169" s="6">
        <f t="shared" si="67"/>
        <v>22.5</v>
      </c>
      <c r="S2169" t="s">
        <v>8325</v>
      </c>
      <c r="T2169" t="s">
        <v>8326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3">
        <v>42775.999999999993</v>
      </c>
      <c r="L2170" s="14"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66"/>
        <v>121.5816111111111</v>
      </c>
      <c r="R2170" s="6">
        <f t="shared" si="67"/>
        <v>64.366735294117646</v>
      </c>
      <c r="S2170" t="s">
        <v>8325</v>
      </c>
      <c r="T2170" t="s">
        <v>8326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3">
        <v>42796.492488425924</v>
      </c>
      <c r="L2171" s="14"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66"/>
        <v>100</v>
      </c>
      <c r="R2171" s="6">
        <f t="shared" si="67"/>
        <v>21.857142857142858</v>
      </c>
      <c r="S2171" t="s">
        <v>8325</v>
      </c>
      <c r="T2171" t="s">
        <v>8326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3">
        <v>42238.541921296295</v>
      </c>
      <c r="L2172" s="14"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66"/>
        <v>180.85714285714286</v>
      </c>
      <c r="R2172" s="6">
        <f t="shared" si="67"/>
        <v>33.315789473684212</v>
      </c>
      <c r="S2172" t="s">
        <v>8325</v>
      </c>
      <c r="T2172" t="s">
        <v>8326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3">
        <v>42176.999999999993</v>
      </c>
      <c r="L2173" s="14"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66"/>
        <v>106.075</v>
      </c>
      <c r="R2173" s="6">
        <f t="shared" si="67"/>
        <v>90.276595744680847</v>
      </c>
      <c r="S2173" t="s">
        <v>8325</v>
      </c>
      <c r="T2173" t="s">
        <v>8326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3">
        <v>42112.371759259258</v>
      </c>
      <c r="L2174" s="14">
        <v>42082.371759259258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66"/>
        <v>100</v>
      </c>
      <c r="R2174" s="6">
        <f t="shared" si="67"/>
        <v>76.92307692307692</v>
      </c>
      <c r="S2174" t="s">
        <v>8325</v>
      </c>
      <c r="T2174" t="s">
        <v>8326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3">
        <v>41526.957638888889</v>
      </c>
      <c r="L2175" s="14"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66"/>
        <v>126.92857142857143</v>
      </c>
      <c r="R2175" s="6">
        <f t="shared" si="67"/>
        <v>59.233333333333334</v>
      </c>
      <c r="S2175" t="s">
        <v>8325</v>
      </c>
      <c r="T2175" t="s">
        <v>8326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3">
        <v>42495.334571759253</v>
      </c>
      <c r="L2176" s="14"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66"/>
        <v>102.97499999999999</v>
      </c>
      <c r="R2176" s="6">
        <f t="shared" si="67"/>
        <v>65.38095238095238</v>
      </c>
      <c r="S2176" t="s">
        <v>8325</v>
      </c>
      <c r="T2176" t="s">
        <v>8326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3">
        <v>42571.800763888888</v>
      </c>
      <c r="L2177" s="14"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66"/>
        <v>250</v>
      </c>
      <c r="R2177" s="6">
        <f t="shared" si="67"/>
        <v>67.307692307692307</v>
      </c>
      <c r="S2177" t="s">
        <v>8325</v>
      </c>
      <c r="T2177" t="s">
        <v>8326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3">
        <v>42126.424872685187</v>
      </c>
      <c r="L2178" s="14"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66"/>
        <v>126.02</v>
      </c>
      <c r="R2178" s="6">
        <f t="shared" si="67"/>
        <v>88.74647887323944</v>
      </c>
      <c r="S2178" t="s">
        <v>8325</v>
      </c>
      <c r="T2178" t="s">
        <v>8326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3">
        <v>42527.042442129627</v>
      </c>
      <c r="L2179" s="14"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68">(E2179/D2179)*100</f>
        <v>100.12</v>
      </c>
      <c r="R2179" s="6">
        <f t="shared" ref="R2179:R2242" si="69">E2179/N2179</f>
        <v>65.868421052631575</v>
      </c>
      <c r="S2179" t="s">
        <v>8325</v>
      </c>
      <c r="T2179" t="s">
        <v>8326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3">
        <v>42753.428206018514</v>
      </c>
      <c r="L2180" s="14"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68"/>
        <v>138.64000000000001</v>
      </c>
      <c r="R2180" s="6">
        <f t="shared" si="69"/>
        <v>40.349243306169967</v>
      </c>
      <c r="S2180" t="s">
        <v>8325</v>
      </c>
      <c r="T2180" t="s">
        <v>8326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3">
        <v>42104.962870370371</v>
      </c>
      <c r="L2181" s="14"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68"/>
        <v>161.4</v>
      </c>
      <c r="R2181" s="6">
        <f t="shared" si="69"/>
        <v>76.857142857142861</v>
      </c>
      <c r="S2181" t="s">
        <v>8325</v>
      </c>
      <c r="T2181" t="s">
        <v>8326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3">
        <v>42321.503101851849</v>
      </c>
      <c r="L2182" s="14"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68"/>
        <v>107.18419999999999</v>
      </c>
      <c r="R2182" s="6">
        <f t="shared" si="69"/>
        <v>68.707820512820518</v>
      </c>
      <c r="S2182" t="s">
        <v>8325</v>
      </c>
      <c r="T2182" t="s">
        <v>8326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3">
        <v>42786.796909722216</v>
      </c>
      <c r="L2183" s="14"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68"/>
        <v>153.1</v>
      </c>
      <c r="R2183" s="6">
        <f t="shared" si="69"/>
        <v>57.773584905660378</v>
      </c>
      <c r="S2183" t="s">
        <v>8333</v>
      </c>
      <c r="T2183" t="s">
        <v>8351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3">
        <v>41914.692418981482</v>
      </c>
      <c r="L2184" s="14"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68"/>
        <v>524.16666666666663</v>
      </c>
      <c r="R2184" s="6">
        <f t="shared" si="69"/>
        <v>44.171348314606739</v>
      </c>
      <c r="S2184" t="s">
        <v>8333</v>
      </c>
      <c r="T2184" t="s">
        <v>8351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3">
        <v>42774.999999999993</v>
      </c>
      <c r="L2185" s="14">
        <v>42745.157141203701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68"/>
        <v>489.27777777777777</v>
      </c>
      <c r="R2185" s="6">
        <f t="shared" si="69"/>
        <v>31.566308243727597</v>
      </c>
      <c r="S2185" t="s">
        <v>8333</v>
      </c>
      <c r="T2185" t="s">
        <v>8351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3">
        <v>42394.458333333336</v>
      </c>
      <c r="L2186" s="14"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68"/>
        <v>284.74</v>
      </c>
      <c r="R2186" s="6">
        <f t="shared" si="69"/>
        <v>107.04511278195488</v>
      </c>
      <c r="S2186" t="s">
        <v>8333</v>
      </c>
      <c r="T2186" t="s">
        <v>8351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3">
        <v>41359.141655092586</v>
      </c>
      <c r="L2187" s="14">
        <v>41319.141655092586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68"/>
        <v>1856.97</v>
      </c>
      <c r="R2187" s="6">
        <f t="shared" si="69"/>
        <v>149.03451043338683</v>
      </c>
      <c r="S2187" t="s">
        <v>8333</v>
      </c>
      <c r="T2187" t="s">
        <v>8351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3">
        <v>42619.874999999993</v>
      </c>
      <c r="L2188" s="14"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68"/>
        <v>109.67499999999998</v>
      </c>
      <c r="R2188" s="6">
        <f t="shared" si="69"/>
        <v>55.956632653061227</v>
      </c>
      <c r="S2188" t="s">
        <v>8333</v>
      </c>
      <c r="T2188" t="s">
        <v>8351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3">
        <v>42096.957638888889</v>
      </c>
      <c r="L2189" s="14"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68"/>
        <v>1014.6425</v>
      </c>
      <c r="R2189" s="6">
        <f t="shared" si="69"/>
        <v>56.970381807973048</v>
      </c>
      <c r="S2189" t="s">
        <v>8333</v>
      </c>
      <c r="T2189" t="s">
        <v>8351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3">
        <v>42668.499999999993</v>
      </c>
      <c r="L2190" s="14"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68"/>
        <v>412.17692027666544</v>
      </c>
      <c r="R2190" s="6">
        <f t="shared" si="69"/>
        <v>44.056420233463037</v>
      </c>
      <c r="S2190" t="s">
        <v>8333</v>
      </c>
      <c r="T2190" t="s">
        <v>8351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3">
        <v>42481.708333333336</v>
      </c>
      <c r="L2191" s="14"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68"/>
        <v>503.25</v>
      </c>
      <c r="R2191" s="6">
        <f t="shared" si="69"/>
        <v>68.625</v>
      </c>
      <c r="S2191" t="s">
        <v>8333</v>
      </c>
      <c r="T2191" t="s">
        <v>8351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3">
        <v>42452.082638888889</v>
      </c>
      <c r="L2192" s="14"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68"/>
        <v>184.61052631578946</v>
      </c>
      <c r="R2192" s="6">
        <f t="shared" si="69"/>
        <v>65.318435754189949</v>
      </c>
      <c r="S2192" t="s">
        <v>8333</v>
      </c>
      <c r="T2192" t="s">
        <v>8351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3">
        <v>42780.6253125</v>
      </c>
      <c r="L2193" s="14">
        <v>42768.6253125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68"/>
        <v>119.73333333333333</v>
      </c>
      <c r="R2193" s="6">
        <f t="shared" si="69"/>
        <v>35.92</v>
      </c>
      <c r="S2193" t="s">
        <v>8333</v>
      </c>
      <c r="T2193" t="s">
        <v>8351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3">
        <v>42719.749999999993</v>
      </c>
      <c r="L2194" s="14"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68"/>
        <v>1081.2401666666667</v>
      </c>
      <c r="R2194" s="6">
        <f t="shared" si="69"/>
        <v>40.070667078443485</v>
      </c>
      <c r="S2194" t="s">
        <v>8333</v>
      </c>
      <c r="T2194" t="s">
        <v>8351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3">
        <v>42694.999305555553</v>
      </c>
      <c r="L2195" s="14"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68"/>
        <v>452.37333333333333</v>
      </c>
      <c r="R2195" s="6">
        <f t="shared" si="69"/>
        <v>75.647714604236342</v>
      </c>
      <c r="S2195" t="s">
        <v>8333</v>
      </c>
      <c r="T2195" t="s">
        <v>8351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3">
        <v>42455.507986111108</v>
      </c>
      <c r="L2196" s="14"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68"/>
        <v>537.37</v>
      </c>
      <c r="R2196" s="6">
        <f t="shared" si="69"/>
        <v>61.203872437357631</v>
      </c>
      <c r="S2196" t="s">
        <v>8333</v>
      </c>
      <c r="T2196" t="s">
        <v>8351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3">
        <v>42227.563657407409</v>
      </c>
      <c r="L2197" s="14"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68"/>
        <v>120.32608695652173</v>
      </c>
      <c r="R2197" s="6">
        <f t="shared" si="69"/>
        <v>48.130434782608695</v>
      </c>
      <c r="S2197" t="s">
        <v>8333</v>
      </c>
      <c r="T2197" t="s">
        <v>8351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3">
        <v>42706.083333333336</v>
      </c>
      <c r="L2198" s="14"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68"/>
        <v>113.83571428571429</v>
      </c>
      <c r="R2198" s="6">
        <f t="shared" si="69"/>
        <v>68.106837606837601</v>
      </c>
      <c r="S2198" t="s">
        <v>8333</v>
      </c>
      <c r="T2198" t="s">
        <v>8351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3">
        <v>42063.37568287037</v>
      </c>
      <c r="L2199" s="14"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68"/>
        <v>951.03109999999992</v>
      </c>
      <c r="R2199" s="6">
        <f t="shared" si="69"/>
        <v>65.891300230946882</v>
      </c>
      <c r="S2199" t="s">
        <v>8333</v>
      </c>
      <c r="T2199" t="s">
        <v>8351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3">
        <v>42322.347222222219</v>
      </c>
      <c r="L2200" s="14"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68"/>
        <v>132.89249999999998</v>
      </c>
      <c r="R2200" s="6">
        <f t="shared" si="69"/>
        <v>81.654377880184327</v>
      </c>
      <c r="S2200" t="s">
        <v>8333</v>
      </c>
      <c r="T2200" t="s">
        <v>8351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3">
        <v>42292.208310185182</v>
      </c>
      <c r="L2201" s="14"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68"/>
        <v>146.97777777777779</v>
      </c>
      <c r="R2201" s="6">
        <f t="shared" si="69"/>
        <v>52.701195219123505</v>
      </c>
      <c r="S2201" t="s">
        <v>8333</v>
      </c>
      <c r="T2201" t="s">
        <v>8351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3">
        <v>42190.916666666664</v>
      </c>
      <c r="L2202" s="14"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68"/>
        <v>542.15</v>
      </c>
      <c r="R2202" s="6">
        <f t="shared" si="69"/>
        <v>41.228136882129277</v>
      </c>
      <c r="S2202" t="s">
        <v>8333</v>
      </c>
      <c r="T2202" t="s">
        <v>8351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3">
        <v>41290.638483796291</v>
      </c>
      <c r="L2203" s="14">
        <v>41276.638483796291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68"/>
        <v>382.71818181818185</v>
      </c>
      <c r="R2203" s="6">
        <f t="shared" si="69"/>
        <v>15.035357142857142</v>
      </c>
      <c r="S2203" t="s">
        <v>8325</v>
      </c>
      <c r="T2203" t="s">
        <v>8330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3">
        <v>41214.640833333331</v>
      </c>
      <c r="L2204" s="14"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68"/>
        <v>704.18124999999998</v>
      </c>
      <c r="R2204" s="6">
        <f t="shared" si="69"/>
        <v>39.066920943134534</v>
      </c>
      <c r="S2204" t="s">
        <v>8325</v>
      </c>
      <c r="T2204" t="s">
        <v>8330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3">
        <v>42271.651412037034</v>
      </c>
      <c r="L2205" s="14"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68"/>
        <v>109.55</v>
      </c>
      <c r="R2205" s="6">
        <f t="shared" si="69"/>
        <v>43.82</v>
      </c>
      <c r="S2205" t="s">
        <v>8325</v>
      </c>
      <c r="T2205" t="s">
        <v>8330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3">
        <v>41342.103229166663</v>
      </c>
      <c r="L2206" s="14"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68"/>
        <v>132.86666666666667</v>
      </c>
      <c r="R2206" s="6">
        <f t="shared" si="69"/>
        <v>27.301369863013697</v>
      </c>
      <c r="S2206" t="s">
        <v>8325</v>
      </c>
      <c r="T2206" t="s">
        <v>8330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3">
        <v>41061.613298611112</v>
      </c>
      <c r="L2207" s="14">
        <v>41031.613298611112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68"/>
        <v>152</v>
      </c>
      <c r="R2207" s="6">
        <f t="shared" si="69"/>
        <v>42.222222222222221</v>
      </c>
      <c r="S2207" t="s">
        <v>8325</v>
      </c>
      <c r="T2207" t="s">
        <v>8330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3">
        <v>41015.048888888887</v>
      </c>
      <c r="L2208" s="14"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68"/>
        <v>102.72727272727273</v>
      </c>
      <c r="R2208" s="6">
        <f t="shared" si="69"/>
        <v>33.235294117647058</v>
      </c>
      <c r="S2208" t="s">
        <v>8325</v>
      </c>
      <c r="T2208" t="s">
        <v>8330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3">
        <v>41594.027465277773</v>
      </c>
      <c r="L2209" s="14"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68"/>
        <v>100</v>
      </c>
      <c r="R2209" s="6">
        <f t="shared" si="69"/>
        <v>285.71428571428572</v>
      </c>
      <c r="S2209" t="s">
        <v>8325</v>
      </c>
      <c r="T2209" t="s">
        <v>8330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3">
        <v>41005.958333333328</v>
      </c>
      <c r="L2210" s="14"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68"/>
        <v>101.6</v>
      </c>
      <c r="R2210" s="6">
        <f t="shared" si="69"/>
        <v>42.333333333333336</v>
      </c>
      <c r="S2210" t="s">
        <v>8325</v>
      </c>
      <c r="T2210" t="s">
        <v>8330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3">
        <v>41743.75</v>
      </c>
      <c r="L2211" s="14"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68"/>
        <v>150.80000000000001</v>
      </c>
      <c r="R2211" s="6">
        <f t="shared" si="69"/>
        <v>50.266666666666666</v>
      </c>
      <c r="S2211" t="s">
        <v>8325</v>
      </c>
      <c r="T2211" t="s">
        <v>8330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3">
        <v>41013.525000000001</v>
      </c>
      <c r="L2212" s="14"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68"/>
        <v>111.425</v>
      </c>
      <c r="R2212" s="6">
        <f t="shared" si="69"/>
        <v>61.902777777777779</v>
      </c>
      <c r="S2212" t="s">
        <v>8325</v>
      </c>
      <c r="T2212" t="s">
        <v>8330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3">
        <v>41739.082638888889</v>
      </c>
      <c r="L2213" s="14"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68"/>
        <v>195.6</v>
      </c>
      <c r="R2213" s="6">
        <f t="shared" si="69"/>
        <v>40.75</v>
      </c>
      <c r="S2213" t="s">
        <v>8325</v>
      </c>
      <c r="T2213" t="s">
        <v>8330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3">
        <v>41581.833333333328</v>
      </c>
      <c r="L2214" s="14"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68"/>
        <v>114.38333333333333</v>
      </c>
      <c r="R2214" s="6">
        <f t="shared" si="69"/>
        <v>55.796747967479675</v>
      </c>
      <c r="S2214" t="s">
        <v>8325</v>
      </c>
      <c r="T2214" t="s">
        <v>8330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3">
        <v>42139.617812499993</v>
      </c>
      <c r="L2215" s="14"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68"/>
        <v>200</v>
      </c>
      <c r="R2215" s="6">
        <f t="shared" si="69"/>
        <v>10</v>
      </c>
      <c r="S2215" t="s">
        <v>8325</v>
      </c>
      <c r="T2215" t="s">
        <v>8330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3">
        <v>41676.58388888889</v>
      </c>
      <c r="L2216" s="14"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68"/>
        <v>292.50166666666667</v>
      </c>
      <c r="R2216" s="6">
        <f t="shared" si="69"/>
        <v>73.125416666666666</v>
      </c>
      <c r="S2216" t="s">
        <v>8325</v>
      </c>
      <c r="T2216" t="s">
        <v>8330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3">
        <v>40981.082638888889</v>
      </c>
      <c r="L2217" s="14"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68"/>
        <v>156.36363636363637</v>
      </c>
      <c r="R2217" s="6">
        <f t="shared" si="69"/>
        <v>26.060606060606062</v>
      </c>
      <c r="S2217" t="s">
        <v>8325</v>
      </c>
      <c r="T2217" t="s">
        <v>8330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3">
        <v>42208.543344907404</v>
      </c>
      <c r="L2218" s="14">
        <v>42194.543344907404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68"/>
        <v>105.66666666666666</v>
      </c>
      <c r="R2218" s="6">
        <f t="shared" si="69"/>
        <v>22.642857142857142</v>
      </c>
      <c r="S2218" t="s">
        <v>8325</v>
      </c>
      <c r="T2218" t="s">
        <v>8330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3">
        <v>42310.124999999993</v>
      </c>
      <c r="L2219" s="14"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68"/>
        <v>101.19047619047619</v>
      </c>
      <c r="R2219" s="6">
        <f t="shared" si="69"/>
        <v>47.222222222222221</v>
      </c>
      <c r="S2219" t="s">
        <v>8325</v>
      </c>
      <c r="T2219" t="s">
        <v>8330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3">
        <v>41149.791666666664</v>
      </c>
      <c r="L2220" s="14"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68"/>
        <v>122.833</v>
      </c>
      <c r="R2220" s="6">
        <f t="shared" si="69"/>
        <v>32.324473684210524</v>
      </c>
      <c r="S2220" t="s">
        <v>8325</v>
      </c>
      <c r="T2220" t="s">
        <v>8330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3">
        <v>42235.510555555556</v>
      </c>
      <c r="L2221" s="14"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68"/>
        <v>101.49999999999999</v>
      </c>
      <c r="R2221" s="6">
        <f t="shared" si="69"/>
        <v>53.421052631578945</v>
      </c>
      <c r="S2221" t="s">
        <v>8325</v>
      </c>
      <c r="T2221" t="s">
        <v>8330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3">
        <v>41481.852268518516</v>
      </c>
      <c r="L2222" s="14"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68"/>
        <v>101.14285714285714</v>
      </c>
      <c r="R2222" s="6">
        <f t="shared" si="69"/>
        <v>51.304347826086953</v>
      </c>
      <c r="S2222" t="s">
        <v>8325</v>
      </c>
      <c r="T2222" t="s">
        <v>8330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3">
        <v>42482.791666666664</v>
      </c>
      <c r="L2223" s="14"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68"/>
        <v>108.11999999999999</v>
      </c>
      <c r="R2223" s="6">
        <f t="shared" si="69"/>
        <v>37.197247706422019</v>
      </c>
      <c r="S2223" t="s">
        <v>8333</v>
      </c>
      <c r="T2223" t="s">
        <v>8351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3">
        <v>40936.579247685186</v>
      </c>
      <c r="L2224" s="14"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68"/>
        <v>162.6</v>
      </c>
      <c r="R2224" s="6">
        <f t="shared" si="69"/>
        <v>27.1</v>
      </c>
      <c r="S2224" t="s">
        <v>8333</v>
      </c>
      <c r="T2224" t="s">
        <v>8351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3">
        <v>42182.432500000003</v>
      </c>
      <c r="L2225" s="14"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68"/>
        <v>105.80000000000001</v>
      </c>
      <c r="R2225" s="6">
        <f t="shared" si="69"/>
        <v>206.31</v>
      </c>
      <c r="S2225" t="s">
        <v>8333</v>
      </c>
      <c r="T2225" t="s">
        <v>8351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3">
        <v>42672.583333333336</v>
      </c>
      <c r="L2226" s="14"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68"/>
        <v>243.15000000000003</v>
      </c>
      <c r="R2226" s="6">
        <f t="shared" si="69"/>
        <v>82.145270270270274</v>
      </c>
      <c r="S2226" t="s">
        <v>8333</v>
      </c>
      <c r="T2226" t="s">
        <v>8351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3">
        <v>41903.583506944444</v>
      </c>
      <c r="L2227" s="14"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68"/>
        <v>944.83338095238094</v>
      </c>
      <c r="R2227" s="6">
        <f t="shared" si="69"/>
        <v>164.79651993355483</v>
      </c>
      <c r="S2227" t="s">
        <v>8333</v>
      </c>
      <c r="T2227" t="s">
        <v>8351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3">
        <v>42411.999305555553</v>
      </c>
      <c r="L2228" s="14"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68"/>
        <v>108.46283333333334</v>
      </c>
      <c r="R2228" s="6">
        <f t="shared" si="69"/>
        <v>60.820280373831778</v>
      </c>
      <c r="S2228" t="s">
        <v>8333</v>
      </c>
      <c r="T2228" t="s">
        <v>8351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3">
        <v>41591.640682870369</v>
      </c>
      <c r="L2229" s="14"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68"/>
        <v>157.37692307692308</v>
      </c>
      <c r="R2229" s="6">
        <f t="shared" si="69"/>
        <v>67.970099667774093</v>
      </c>
      <c r="S2229" t="s">
        <v>8333</v>
      </c>
      <c r="T2229" t="s">
        <v>8351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3">
        <v>42232.069861111107</v>
      </c>
      <c r="L2230" s="14"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68"/>
        <v>1174.49</v>
      </c>
      <c r="R2230" s="6">
        <f t="shared" si="69"/>
        <v>81.561805555555551</v>
      </c>
      <c r="S2230" t="s">
        <v>8333</v>
      </c>
      <c r="T2230" t="s">
        <v>8351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3">
        <v>41519.958333333328</v>
      </c>
      <c r="L2231" s="14"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68"/>
        <v>171.04755366949576</v>
      </c>
      <c r="R2231" s="6">
        <f t="shared" si="69"/>
        <v>25.42547309833024</v>
      </c>
      <c r="S2231" t="s">
        <v>8333</v>
      </c>
      <c r="T2231" t="s">
        <v>8351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3">
        <v>41754.672766203701</v>
      </c>
      <c r="L2232" s="14"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68"/>
        <v>125.95294117647057</v>
      </c>
      <c r="R2232" s="6">
        <f t="shared" si="69"/>
        <v>21.497991967871485</v>
      </c>
      <c r="S2232" t="s">
        <v>8333</v>
      </c>
      <c r="T2232" t="s">
        <v>8351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3">
        <v>41450</v>
      </c>
      <c r="L2233" s="14"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68"/>
        <v>1212.1296000000002</v>
      </c>
      <c r="R2233" s="6">
        <f t="shared" si="69"/>
        <v>27.226630727762803</v>
      </c>
      <c r="S2233" t="s">
        <v>8333</v>
      </c>
      <c r="T2233" t="s">
        <v>8351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3">
        <v>41838.916666666664</v>
      </c>
      <c r="L2234" s="14"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68"/>
        <v>495.8</v>
      </c>
      <c r="R2234" s="6">
        <f t="shared" si="69"/>
        <v>25.091093117408906</v>
      </c>
      <c r="S2234" t="s">
        <v>8333</v>
      </c>
      <c r="T2234" t="s">
        <v>8351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3">
        <v>42351.791666666664</v>
      </c>
      <c r="L2235" s="14">
        <v>42331.170590277776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68"/>
        <v>332.03999999999996</v>
      </c>
      <c r="R2235" s="6">
        <f t="shared" si="69"/>
        <v>21.230179028132991</v>
      </c>
      <c r="S2235" t="s">
        <v>8333</v>
      </c>
      <c r="T2235" t="s">
        <v>8351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3">
        <v>42740.616284722222</v>
      </c>
      <c r="L2236" s="14"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68"/>
        <v>1165</v>
      </c>
      <c r="R2236" s="6">
        <f t="shared" si="69"/>
        <v>41.607142857142854</v>
      </c>
      <c r="S2236" t="s">
        <v>8333</v>
      </c>
      <c r="T2236" t="s">
        <v>8351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3">
        <v>42091.772118055553</v>
      </c>
      <c r="L2237" s="14"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68"/>
        <v>153.3153846153846</v>
      </c>
      <c r="R2237" s="6">
        <f t="shared" si="69"/>
        <v>135.58503401360545</v>
      </c>
      <c r="S2237" t="s">
        <v>8333</v>
      </c>
      <c r="T2237" t="s">
        <v>8351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3">
        <v>42401.408831018511</v>
      </c>
      <c r="L2238" s="14"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68"/>
        <v>537.10714285714289</v>
      </c>
      <c r="R2238" s="6">
        <f t="shared" si="69"/>
        <v>22.116176470588236</v>
      </c>
      <c r="S2238" t="s">
        <v>8333</v>
      </c>
      <c r="T2238" t="s">
        <v>8351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3">
        <v>41955.124305555553</v>
      </c>
      <c r="L2239" s="14"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68"/>
        <v>352.92777777777775</v>
      </c>
      <c r="R2239" s="6">
        <f t="shared" si="69"/>
        <v>64.625635808748726</v>
      </c>
      <c r="S2239" t="s">
        <v>8333</v>
      </c>
      <c r="T2239" t="s">
        <v>8351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3">
        <v>42804.41337962963</v>
      </c>
      <c r="L2240" s="14"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68"/>
        <v>137.4</v>
      </c>
      <c r="R2240" s="6">
        <f t="shared" si="69"/>
        <v>69.569620253164558</v>
      </c>
      <c r="S2240" t="s">
        <v>8333</v>
      </c>
      <c r="T2240" t="s">
        <v>8351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3">
        <v>41608.959722222222</v>
      </c>
      <c r="L2241" s="14"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68"/>
        <v>128.02668</v>
      </c>
      <c r="R2241" s="6">
        <f t="shared" si="69"/>
        <v>75.133028169014082</v>
      </c>
      <c r="S2241" t="s">
        <v>8333</v>
      </c>
      <c r="T2241" t="s">
        <v>8351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3">
        <v>42482.617407407401</v>
      </c>
      <c r="L2242" s="14"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68"/>
        <v>270.68</v>
      </c>
      <c r="R2242" s="6">
        <f t="shared" si="69"/>
        <v>140.97916666666666</v>
      </c>
      <c r="S2242" t="s">
        <v>8333</v>
      </c>
      <c r="T2242" t="s">
        <v>8351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3">
        <v>42796.619212962956</v>
      </c>
      <c r="L2243" s="14"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70">(E2243/D2243)*100</f>
        <v>806.4</v>
      </c>
      <c r="R2243" s="6">
        <f t="shared" ref="R2243:R2306" si="71">E2243/N2243</f>
        <v>49.472392638036808</v>
      </c>
      <c r="S2243" t="s">
        <v>8333</v>
      </c>
      <c r="T2243" t="s">
        <v>8351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3">
        <v>41604.918055555558</v>
      </c>
      <c r="L2244" s="14"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70"/>
        <v>1360.0976000000001</v>
      </c>
      <c r="R2244" s="6">
        <f t="shared" si="71"/>
        <v>53.865251485148519</v>
      </c>
      <c r="S2244" t="s">
        <v>8333</v>
      </c>
      <c r="T2244" t="s">
        <v>8351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3">
        <v>42806.916666666664</v>
      </c>
      <c r="L2245" s="14"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70"/>
        <v>930250</v>
      </c>
      <c r="R2245" s="6">
        <f t="shared" si="71"/>
        <v>4.5712530712530715</v>
      </c>
      <c r="S2245" t="s">
        <v>8333</v>
      </c>
      <c r="T2245" t="s">
        <v>8351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3">
        <v>42659.645833333336</v>
      </c>
      <c r="L2246" s="14"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70"/>
        <v>377.02</v>
      </c>
      <c r="R2246" s="6">
        <f t="shared" si="71"/>
        <v>65.00344827586207</v>
      </c>
      <c r="S2246" t="s">
        <v>8333</v>
      </c>
      <c r="T2246" t="s">
        <v>8351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3">
        <v>41691.541666666664</v>
      </c>
      <c r="L2247" s="14">
        <v>41660.500196759254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70"/>
        <v>2647.0250000000001</v>
      </c>
      <c r="R2247" s="6">
        <f t="shared" si="71"/>
        <v>53.475252525252522</v>
      </c>
      <c r="S2247" t="s">
        <v>8333</v>
      </c>
      <c r="T2247" t="s">
        <v>8351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3">
        <v>42251.583449074074</v>
      </c>
      <c r="L2248" s="14"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70"/>
        <v>100.12</v>
      </c>
      <c r="R2248" s="6">
        <f t="shared" si="71"/>
        <v>43.912280701754383</v>
      </c>
      <c r="S2248" t="s">
        <v>8333</v>
      </c>
      <c r="T2248" t="s">
        <v>8351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3">
        <v>42214.457928240743</v>
      </c>
      <c r="L2249" s="14"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70"/>
        <v>104.45405405405405</v>
      </c>
      <c r="R2249" s="6">
        <f t="shared" si="71"/>
        <v>50.852631578947367</v>
      </c>
      <c r="S2249" t="s">
        <v>8333</v>
      </c>
      <c r="T2249" t="s">
        <v>8351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3">
        <v>42718.667569444442</v>
      </c>
      <c r="L2250" s="14"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70"/>
        <v>107.21428571428571</v>
      </c>
      <c r="R2250" s="6">
        <f t="shared" si="71"/>
        <v>58.6328125</v>
      </c>
      <c r="S2250" t="s">
        <v>8333</v>
      </c>
      <c r="T2250" t="s">
        <v>8351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3">
        <v>41366.453298611108</v>
      </c>
      <c r="L2251" s="14">
        <v>41336.49496527778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70"/>
        <v>168.77142857142857</v>
      </c>
      <c r="R2251" s="6">
        <f t="shared" si="71"/>
        <v>32.81666666666667</v>
      </c>
      <c r="S2251" t="s">
        <v>8333</v>
      </c>
      <c r="T2251" t="s">
        <v>8351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3">
        <v>42706.838807870365</v>
      </c>
      <c r="L2252" s="14"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70"/>
        <v>975.11200000000008</v>
      </c>
      <c r="R2252" s="6">
        <f t="shared" si="71"/>
        <v>426.93169877408059</v>
      </c>
      <c r="S2252" t="s">
        <v>8333</v>
      </c>
      <c r="T2252" t="s">
        <v>8351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3">
        <v>41867.137465277774</v>
      </c>
      <c r="L2253" s="14"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70"/>
        <v>134.44929411764704</v>
      </c>
      <c r="R2253" s="6">
        <f t="shared" si="71"/>
        <v>23.808729166666669</v>
      </c>
      <c r="S2253" t="s">
        <v>8333</v>
      </c>
      <c r="T2253" t="s">
        <v>8351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3">
        <v>42588.119652777772</v>
      </c>
      <c r="L2254" s="14"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70"/>
        <v>272.27777777777777</v>
      </c>
      <c r="R2254" s="6">
        <f t="shared" si="71"/>
        <v>98.413654618473899</v>
      </c>
      <c r="S2254" t="s">
        <v>8333</v>
      </c>
      <c r="T2254" t="s">
        <v>8351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3">
        <v>42326.46466435185</v>
      </c>
      <c r="L2255" s="14"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70"/>
        <v>112.6875</v>
      </c>
      <c r="R2255" s="6">
        <f t="shared" si="71"/>
        <v>107.32142857142857</v>
      </c>
      <c r="S2255" t="s">
        <v>8333</v>
      </c>
      <c r="T2255" t="s">
        <v>8351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3">
        <v>42759.439444444441</v>
      </c>
      <c r="L2256" s="14"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70"/>
        <v>459.8</v>
      </c>
      <c r="R2256" s="6">
        <f t="shared" si="71"/>
        <v>11.67005076142132</v>
      </c>
      <c r="S2256" t="s">
        <v>8333</v>
      </c>
      <c r="T2256" t="s">
        <v>8351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3">
        <v>42497.743645833332</v>
      </c>
      <c r="L2257" s="14"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70"/>
        <v>286.65822784810126</v>
      </c>
      <c r="R2257" s="6">
        <f t="shared" si="71"/>
        <v>41.782287822878232</v>
      </c>
      <c r="S2257" t="s">
        <v>8333</v>
      </c>
      <c r="T2257" t="s">
        <v>8351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3">
        <v>42696.243587962956</v>
      </c>
      <c r="L2258" s="14"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70"/>
        <v>222.70833333333334</v>
      </c>
      <c r="R2258" s="6">
        <f t="shared" si="71"/>
        <v>21.38</v>
      </c>
      <c r="S2258" t="s">
        <v>8333</v>
      </c>
      <c r="T2258" t="s">
        <v>8351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3">
        <v>42540.749999999993</v>
      </c>
      <c r="L2259" s="14"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70"/>
        <v>636.14</v>
      </c>
      <c r="R2259" s="6">
        <f t="shared" si="71"/>
        <v>94.103550295857985</v>
      </c>
      <c r="S2259" t="s">
        <v>8333</v>
      </c>
      <c r="T2259" t="s">
        <v>8351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3">
        <v>42166.542673611104</v>
      </c>
      <c r="L2260" s="14"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70"/>
        <v>146.5</v>
      </c>
      <c r="R2260" s="6">
        <f t="shared" si="71"/>
        <v>15.721951219512196</v>
      </c>
      <c r="S2260" t="s">
        <v>8333</v>
      </c>
      <c r="T2260" t="s">
        <v>8351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3">
        <v>42712.59648148148</v>
      </c>
      <c r="L2261" s="14"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70"/>
        <v>1867.1</v>
      </c>
      <c r="R2261" s="6">
        <f t="shared" si="71"/>
        <v>90.635922330097088</v>
      </c>
      <c r="S2261" t="s">
        <v>8333</v>
      </c>
      <c r="T2261" t="s">
        <v>8351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3">
        <v>41724.766782407409</v>
      </c>
      <c r="L2262" s="14"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70"/>
        <v>326.92</v>
      </c>
      <c r="R2262" s="6">
        <f t="shared" si="71"/>
        <v>97.297619047619051</v>
      </c>
      <c r="S2262" t="s">
        <v>8333</v>
      </c>
      <c r="T2262" t="s">
        <v>8351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3">
        <v>42780.516435185178</v>
      </c>
      <c r="L2263" s="14"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70"/>
        <v>779.5</v>
      </c>
      <c r="R2263" s="6">
        <f t="shared" si="71"/>
        <v>37.11904761904762</v>
      </c>
      <c r="S2263" t="s">
        <v>8333</v>
      </c>
      <c r="T2263" t="s">
        <v>8351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3">
        <v>41960.791666666664</v>
      </c>
      <c r="L2264" s="14"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70"/>
        <v>154.15151515151516</v>
      </c>
      <c r="R2264" s="6">
        <f t="shared" si="71"/>
        <v>28.104972375690608</v>
      </c>
      <c r="S2264" t="s">
        <v>8333</v>
      </c>
      <c r="T2264" t="s">
        <v>8351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3">
        <v>42035.623993055553</v>
      </c>
      <c r="L2265" s="14"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70"/>
        <v>115.54666666666667</v>
      </c>
      <c r="R2265" s="6">
        <f t="shared" si="71"/>
        <v>144.43333333333334</v>
      </c>
      <c r="S2265" t="s">
        <v>8333</v>
      </c>
      <c r="T2265" t="s">
        <v>8351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3">
        <v>42512.916666666664</v>
      </c>
      <c r="L2266" s="14"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70"/>
        <v>180.03333333333333</v>
      </c>
      <c r="R2266" s="6">
        <f t="shared" si="71"/>
        <v>24.274157303370785</v>
      </c>
      <c r="S2266" t="s">
        <v>8333</v>
      </c>
      <c r="T2266" t="s">
        <v>8351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3">
        <v>42696.644756944443</v>
      </c>
      <c r="L2267" s="14"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70"/>
        <v>298.5</v>
      </c>
      <c r="R2267" s="6">
        <f t="shared" si="71"/>
        <v>35.117647058823529</v>
      </c>
      <c r="S2267" t="s">
        <v>8333</v>
      </c>
      <c r="T2267" t="s">
        <v>8351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3">
        <v>42486.874999999993</v>
      </c>
      <c r="L2268" s="14"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70"/>
        <v>320.26666666666665</v>
      </c>
      <c r="R2268" s="6">
        <f t="shared" si="71"/>
        <v>24.762886597938145</v>
      </c>
      <c r="S2268" t="s">
        <v>8333</v>
      </c>
      <c r="T2268" t="s">
        <v>8351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3">
        <v>41993.833333333336</v>
      </c>
      <c r="L2269" s="14"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70"/>
        <v>380.52499999999998</v>
      </c>
      <c r="R2269" s="6">
        <f t="shared" si="71"/>
        <v>188.37871287128712</v>
      </c>
      <c r="S2269" t="s">
        <v>8333</v>
      </c>
      <c r="T2269" t="s">
        <v>8351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3">
        <v>42805.874016203707</v>
      </c>
      <c r="L2270" s="14">
        <v>42775.874016203707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70"/>
        <v>102.60000000000001</v>
      </c>
      <c r="R2270" s="6">
        <f t="shared" si="71"/>
        <v>148.08247422680412</v>
      </c>
      <c r="S2270" t="s">
        <v>8333</v>
      </c>
      <c r="T2270" t="s">
        <v>8351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3">
        <v>42800.999999999993</v>
      </c>
      <c r="L2271" s="14"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70"/>
        <v>1801.64</v>
      </c>
      <c r="R2271" s="6">
        <f t="shared" si="71"/>
        <v>49.934589800443462</v>
      </c>
      <c r="S2271" t="s">
        <v>8333</v>
      </c>
      <c r="T2271" t="s">
        <v>8351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3">
        <v>42745.707638888889</v>
      </c>
      <c r="L2272" s="14"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70"/>
        <v>720.24800000000005</v>
      </c>
      <c r="R2272" s="6">
        <f t="shared" si="71"/>
        <v>107.82155688622754</v>
      </c>
      <c r="S2272" t="s">
        <v>8333</v>
      </c>
      <c r="T2272" t="s">
        <v>8351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3">
        <v>42713.791712962957</v>
      </c>
      <c r="L2273" s="14"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70"/>
        <v>283.09000000000003</v>
      </c>
      <c r="R2273" s="6">
        <f t="shared" si="71"/>
        <v>42.63403614457831</v>
      </c>
      <c r="S2273" t="s">
        <v>8333</v>
      </c>
      <c r="T2273" t="s">
        <v>8351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3">
        <v>42345.491157407407</v>
      </c>
      <c r="L2274" s="14">
        <v>42315.491157407407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70"/>
        <v>1356.6000000000001</v>
      </c>
      <c r="R2274" s="6">
        <f t="shared" si="71"/>
        <v>14.370762711864407</v>
      </c>
      <c r="S2274" t="s">
        <v>8333</v>
      </c>
      <c r="T2274" t="s">
        <v>8351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3">
        <v>42806.299097222225</v>
      </c>
      <c r="L2275" s="14"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70"/>
        <v>220.35999999999999</v>
      </c>
      <c r="R2275" s="6">
        <f t="shared" si="71"/>
        <v>37.476190476190474</v>
      </c>
      <c r="S2275" t="s">
        <v>8333</v>
      </c>
      <c r="T2275" t="s">
        <v>8351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3">
        <v>41693.292326388888</v>
      </c>
      <c r="L2276" s="14"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70"/>
        <v>119.6</v>
      </c>
      <c r="R2276" s="6">
        <f t="shared" si="71"/>
        <v>30.202020202020201</v>
      </c>
      <c r="S2276" t="s">
        <v>8333</v>
      </c>
      <c r="T2276" t="s">
        <v>8351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3">
        <v>41995.408321759256</v>
      </c>
      <c r="L2277" s="14">
        <v>41965.408321759256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70"/>
        <v>407.76923076923077</v>
      </c>
      <c r="R2277" s="6">
        <f t="shared" si="71"/>
        <v>33.550632911392405</v>
      </c>
      <c r="S2277" t="s">
        <v>8333</v>
      </c>
      <c r="T2277" t="s">
        <v>8351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3">
        <v>41644.443159722221</v>
      </c>
      <c r="L2278" s="14"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70"/>
        <v>105.81826105905425</v>
      </c>
      <c r="R2278" s="6">
        <f t="shared" si="71"/>
        <v>64.74666666666667</v>
      </c>
      <c r="S2278" t="s">
        <v>8333</v>
      </c>
      <c r="T2278" t="s">
        <v>8351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3">
        <v>40966.470173611109</v>
      </c>
      <c r="L2279" s="14"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70"/>
        <v>141.08235294117648</v>
      </c>
      <c r="R2279" s="6">
        <f t="shared" si="71"/>
        <v>57.932367149758456</v>
      </c>
      <c r="S2279" t="s">
        <v>8333</v>
      </c>
      <c r="T2279" t="s">
        <v>8351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3">
        <v>42372.749305555553</v>
      </c>
      <c r="L2280" s="14">
        <v>42338.500775462962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70"/>
        <v>270.7</v>
      </c>
      <c r="R2280" s="6">
        <f t="shared" si="71"/>
        <v>53.078431372549019</v>
      </c>
      <c r="S2280" t="s">
        <v>8333</v>
      </c>
      <c r="T2280" t="s">
        <v>8351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3">
        <v>42038.958333333336</v>
      </c>
      <c r="L2281" s="14">
        <v>42020.598368055558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70"/>
        <v>153.80000000000001</v>
      </c>
      <c r="R2281" s="6">
        <f t="shared" si="71"/>
        <v>48.0625</v>
      </c>
      <c r="S2281" t="s">
        <v>8333</v>
      </c>
      <c r="T2281" t="s">
        <v>8351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3">
        <v>42264.416562499995</v>
      </c>
      <c r="L2282" s="14"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70"/>
        <v>403.57653061224488</v>
      </c>
      <c r="R2282" s="6">
        <f t="shared" si="71"/>
        <v>82.396874999999994</v>
      </c>
      <c r="S2282" t="s">
        <v>8333</v>
      </c>
      <c r="T2282" t="s">
        <v>8351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3">
        <v>40749.076388888883</v>
      </c>
      <c r="L2283" s="14"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70"/>
        <v>185</v>
      </c>
      <c r="R2283" s="6">
        <f t="shared" si="71"/>
        <v>50.454545454545453</v>
      </c>
      <c r="S2283" t="s">
        <v>8325</v>
      </c>
      <c r="T2283" t="s">
        <v>8326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3">
        <v>42382.966273148144</v>
      </c>
      <c r="L2284" s="14"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70"/>
        <v>185.33333333333331</v>
      </c>
      <c r="R2284" s="6">
        <f t="shared" si="71"/>
        <v>115.83333333333333</v>
      </c>
      <c r="S2284" t="s">
        <v>8325</v>
      </c>
      <c r="T2284" t="s">
        <v>8326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3">
        <v>41037.875046296293</v>
      </c>
      <c r="L2285" s="14"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70"/>
        <v>100.85533333333332</v>
      </c>
      <c r="R2285" s="6">
        <f t="shared" si="71"/>
        <v>63.03458333333333</v>
      </c>
      <c r="S2285" t="s">
        <v>8325</v>
      </c>
      <c r="T2285" t="s">
        <v>8326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3">
        <v>40613.958333333328</v>
      </c>
      <c r="L2286" s="14"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70"/>
        <v>106.22116666666668</v>
      </c>
      <c r="R2286" s="6">
        <f t="shared" si="71"/>
        <v>108.02152542372882</v>
      </c>
      <c r="S2286" t="s">
        <v>8325</v>
      </c>
      <c r="T2286" t="s">
        <v>8326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3">
        <v>41088.977349537039</v>
      </c>
      <c r="L2287" s="14">
        <v>41058.977349537039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70"/>
        <v>121.36666666666667</v>
      </c>
      <c r="R2287" s="6">
        <f t="shared" si="71"/>
        <v>46.088607594936711</v>
      </c>
      <c r="S2287" t="s">
        <v>8325</v>
      </c>
      <c r="T2287" t="s">
        <v>8326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3">
        <v>41522.957638888889</v>
      </c>
      <c r="L2288" s="14"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70"/>
        <v>100.06666666666666</v>
      </c>
      <c r="R2288" s="6">
        <f t="shared" si="71"/>
        <v>107.21428571428571</v>
      </c>
      <c r="S2288" t="s">
        <v>8325</v>
      </c>
      <c r="T2288" t="s">
        <v>8326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3">
        <v>41813.459027777775</v>
      </c>
      <c r="L2289" s="14"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70"/>
        <v>119.97755555555555</v>
      </c>
      <c r="R2289" s="6">
        <f t="shared" si="71"/>
        <v>50.9338679245283</v>
      </c>
      <c r="S2289" t="s">
        <v>8325</v>
      </c>
      <c r="T2289" t="s">
        <v>8326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3">
        <v>41086.541666666664</v>
      </c>
      <c r="L2290" s="14"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70"/>
        <v>100.1</v>
      </c>
      <c r="R2290" s="6">
        <f t="shared" si="71"/>
        <v>40.04</v>
      </c>
      <c r="S2290" t="s">
        <v>8325</v>
      </c>
      <c r="T2290" t="s">
        <v>8326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3">
        <v>41614.765277777777</v>
      </c>
      <c r="L2291" s="14"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70"/>
        <v>107.4</v>
      </c>
      <c r="R2291" s="6">
        <f t="shared" si="71"/>
        <v>64.44</v>
      </c>
      <c r="S2291" t="s">
        <v>8325</v>
      </c>
      <c r="T2291" t="s">
        <v>8326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3">
        <v>40148.5</v>
      </c>
      <c r="L2292" s="14"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70"/>
        <v>104.06666666666666</v>
      </c>
      <c r="R2292" s="6">
        <f t="shared" si="71"/>
        <v>53.827586206896555</v>
      </c>
      <c r="S2292" t="s">
        <v>8325</v>
      </c>
      <c r="T2292" t="s">
        <v>8326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3">
        <v>41021.958333333328</v>
      </c>
      <c r="L2293" s="14"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70"/>
        <v>172.8</v>
      </c>
      <c r="R2293" s="6">
        <f t="shared" si="71"/>
        <v>100.46511627906976</v>
      </c>
      <c r="S2293" t="s">
        <v>8325</v>
      </c>
      <c r="T2293" t="s">
        <v>8326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3">
        <v>41017.489305555551</v>
      </c>
      <c r="L2294" s="14"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70"/>
        <v>107.2505</v>
      </c>
      <c r="R2294" s="6">
        <f t="shared" si="71"/>
        <v>46.630652173913049</v>
      </c>
      <c r="S2294" t="s">
        <v>8325</v>
      </c>
      <c r="T2294" t="s">
        <v>8326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3">
        <v>41176.957638888889</v>
      </c>
      <c r="L2295" s="14"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70"/>
        <v>108.23529411764706</v>
      </c>
      <c r="R2295" s="6">
        <f t="shared" si="71"/>
        <v>34.074074074074076</v>
      </c>
      <c r="S2295" t="s">
        <v>8325</v>
      </c>
      <c r="T2295" t="s">
        <v>8326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3">
        <v>41294.514814814815</v>
      </c>
      <c r="L2296" s="14"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70"/>
        <v>146.08079999999998</v>
      </c>
      <c r="R2296" s="6">
        <f t="shared" si="71"/>
        <v>65.214642857142863</v>
      </c>
      <c r="S2296" t="s">
        <v>8325</v>
      </c>
      <c r="T2296" t="s">
        <v>8326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3">
        <v>41300.746018518512</v>
      </c>
      <c r="L2297" s="14"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70"/>
        <v>125.25</v>
      </c>
      <c r="R2297" s="6">
        <f t="shared" si="71"/>
        <v>44.205882352941174</v>
      </c>
      <c r="S2297" t="s">
        <v>8325</v>
      </c>
      <c r="T2297" t="s">
        <v>8326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3">
        <v>40962.52344907407</v>
      </c>
      <c r="L2298" s="14"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70"/>
        <v>149.07142857142856</v>
      </c>
      <c r="R2298" s="6">
        <f t="shared" si="71"/>
        <v>71.965517241379317</v>
      </c>
      <c r="S2298" t="s">
        <v>8325</v>
      </c>
      <c r="T2298" t="s">
        <v>8326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3">
        <v>40981.957638888889</v>
      </c>
      <c r="L2299" s="14"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70"/>
        <v>100.6</v>
      </c>
      <c r="R2299" s="6">
        <f t="shared" si="71"/>
        <v>52.94736842105263</v>
      </c>
      <c r="S2299" t="s">
        <v>8325</v>
      </c>
      <c r="T2299" t="s">
        <v>8326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3">
        <v>41724.59065972222</v>
      </c>
      <c r="L2300" s="14"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70"/>
        <v>105.07333333333332</v>
      </c>
      <c r="R2300" s="6">
        <f t="shared" si="71"/>
        <v>109.45138888888889</v>
      </c>
      <c r="S2300" t="s">
        <v>8325</v>
      </c>
      <c r="T2300" t="s">
        <v>8326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3">
        <v>40579.824178240735</v>
      </c>
      <c r="L2301" s="14"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70"/>
        <v>350.16666666666663</v>
      </c>
      <c r="R2301" s="6">
        <f t="shared" si="71"/>
        <v>75.035714285714292</v>
      </c>
      <c r="S2301" t="s">
        <v>8325</v>
      </c>
      <c r="T2301" t="s">
        <v>8326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3">
        <v>41088.518703703703</v>
      </c>
      <c r="L2302" s="14"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70"/>
        <v>101.25</v>
      </c>
      <c r="R2302" s="6">
        <f t="shared" si="71"/>
        <v>115.71428571428571</v>
      </c>
      <c r="S2302" t="s">
        <v>8325</v>
      </c>
      <c r="T2302" t="s">
        <v>8326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3">
        <v>41445.938611111109</v>
      </c>
      <c r="L2303" s="14"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70"/>
        <v>133.6044</v>
      </c>
      <c r="R2303" s="6">
        <f t="shared" si="71"/>
        <v>31.659810426540286</v>
      </c>
      <c r="S2303" t="s">
        <v>8325</v>
      </c>
      <c r="T2303" t="s">
        <v>8329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3">
        <v>41639.083333333328</v>
      </c>
      <c r="L2304" s="14"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70"/>
        <v>170.65217391304347</v>
      </c>
      <c r="R2304" s="6">
        <f t="shared" si="71"/>
        <v>46.176470588235297</v>
      </c>
      <c r="S2304" t="s">
        <v>8325</v>
      </c>
      <c r="T2304" t="s">
        <v>8329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3">
        <v>40889.944398148145</v>
      </c>
      <c r="L2305" s="14"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70"/>
        <v>109.35829457364341</v>
      </c>
      <c r="R2305" s="6">
        <f t="shared" si="71"/>
        <v>68.481650485436887</v>
      </c>
      <c r="S2305" t="s">
        <v>8325</v>
      </c>
      <c r="T2305" t="s">
        <v>8329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3">
        <v>40543.999305555553</v>
      </c>
      <c r="L2306" s="14"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70"/>
        <v>100.70033333333335</v>
      </c>
      <c r="R2306" s="6">
        <f t="shared" si="71"/>
        <v>53.469203539823013</v>
      </c>
      <c r="S2306" t="s">
        <v>8325</v>
      </c>
      <c r="T2306" t="s">
        <v>8329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3">
        <v>41859.541666666664</v>
      </c>
      <c r="L2307" s="14"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72">(E2307/D2307)*100</f>
        <v>101.22777777777779</v>
      </c>
      <c r="R2307" s="6">
        <f t="shared" ref="R2307:R2370" si="73">E2307/N2307</f>
        <v>109.10778443113773</v>
      </c>
      <c r="S2307" t="s">
        <v>8325</v>
      </c>
      <c r="T2307" t="s">
        <v>8329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3">
        <v>40977.959826388884</v>
      </c>
      <c r="L2308" s="14"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72"/>
        <v>106.75857142857143</v>
      </c>
      <c r="R2308" s="6">
        <f t="shared" si="73"/>
        <v>51.185616438356163</v>
      </c>
      <c r="S2308" t="s">
        <v>8325</v>
      </c>
      <c r="T2308" t="s">
        <v>8329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3">
        <v>41034.59407407407</v>
      </c>
      <c r="L2309" s="14">
        <v>41004.594131944446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72"/>
        <v>106.65777537961894</v>
      </c>
      <c r="R2309" s="6">
        <f t="shared" si="73"/>
        <v>27.936800000000002</v>
      </c>
      <c r="S2309" t="s">
        <v>8325</v>
      </c>
      <c r="T2309" t="s">
        <v>8329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3">
        <v>41879.833333333328</v>
      </c>
      <c r="L2310" s="14"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72"/>
        <v>101.30622</v>
      </c>
      <c r="R2310" s="6">
        <f t="shared" si="73"/>
        <v>82.496921824104234</v>
      </c>
      <c r="S2310" t="s">
        <v>8325</v>
      </c>
      <c r="T2310" t="s">
        <v>8329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3">
        <v>41342.779363425921</v>
      </c>
      <c r="L2311" s="14"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72"/>
        <v>106.67450000000001</v>
      </c>
      <c r="R2311" s="6">
        <f t="shared" si="73"/>
        <v>59.817476635514019</v>
      </c>
      <c r="S2311" t="s">
        <v>8325</v>
      </c>
      <c r="T2311" t="s">
        <v>8329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3">
        <v>41354.54415509259</v>
      </c>
      <c r="L2312" s="14"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72"/>
        <v>428.83978378378379</v>
      </c>
      <c r="R2312" s="6">
        <f t="shared" si="73"/>
        <v>64.816470588235291</v>
      </c>
      <c r="S2312" t="s">
        <v>8325</v>
      </c>
      <c r="T2312" t="s">
        <v>8329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3">
        <v>41765.796168981477</v>
      </c>
      <c r="L2313" s="14"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72"/>
        <v>104.11111111111111</v>
      </c>
      <c r="R2313" s="6">
        <f t="shared" si="73"/>
        <v>90.09615384615384</v>
      </c>
      <c r="S2313" t="s">
        <v>8325</v>
      </c>
      <c r="T2313" t="s">
        <v>8329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3">
        <v>41747.75</v>
      </c>
      <c r="L2314" s="14"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72"/>
        <v>107.86666666666666</v>
      </c>
      <c r="R2314" s="6">
        <f t="shared" si="73"/>
        <v>40.962025316455694</v>
      </c>
      <c r="S2314" t="s">
        <v>8325</v>
      </c>
      <c r="T2314" t="s">
        <v>8329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3">
        <v>41032.750300925924</v>
      </c>
      <c r="L2315" s="14"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72"/>
        <v>175.84040000000002</v>
      </c>
      <c r="R2315" s="6">
        <f t="shared" si="73"/>
        <v>56.000127388535034</v>
      </c>
      <c r="S2315" t="s">
        <v>8325</v>
      </c>
      <c r="T2315" t="s">
        <v>8329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3">
        <v>41067.343252314815</v>
      </c>
      <c r="L2316" s="14"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72"/>
        <v>156.97</v>
      </c>
      <c r="R2316" s="6">
        <f t="shared" si="73"/>
        <v>37.672800000000002</v>
      </c>
      <c r="S2316" t="s">
        <v>8325</v>
      </c>
      <c r="T2316" t="s">
        <v>8329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3">
        <v>41034.517858796295</v>
      </c>
      <c r="L2317" s="14"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72"/>
        <v>102.60000000000001</v>
      </c>
      <c r="R2317" s="6">
        <f t="shared" si="73"/>
        <v>40.078125</v>
      </c>
      <c r="S2317" t="s">
        <v>8325</v>
      </c>
      <c r="T2317" t="s">
        <v>8329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3">
        <v>40156.558333333327</v>
      </c>
      <c r="L2318" s="14"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72"/>
        <v>104.04266666666666</v>
      </c>
      <c r="R2318" s="6">
        <f t="shared" si="73"/>
        <v>78.031999999999996</v>
      </c>
      <c r="S2318" t="s">
        <v>8325</v>
      </c>
      <c r="T2318" t="s">
        <v>8329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3">
        <v>40224</v>
      </c>
      <c r="L2319" s="14"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72"/>
        <v>104</v>
      </c>
      <c r="R2319" s="6">
        <f t="shared" si="73"/>
        <v>18.90909090909091</v>
      </c>
      <c r="S2319" t="s">
        <v>8325</v>
      </c>
      <c r="T2319" t="s">
        <v>8329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3">
        <v>40081.957638888889</v>
      </c>
      <c r="L2320" s="14"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72"/>
        <v>121.05999999999999</v>
      </c>
      <c r="R2320" s="6">
        <f t="shared" si="73"/>
        <v>37.134969325153371</v>
      </c>
      <c r="S2320" t="s">
        <v>8325</v>
      </c>
      <c r="T2320" t="s">
        <v>8329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3">
        <v>41622.873668981476</v>
      </c>
      <c r="L2321" s="14"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72"/>
        <v>107.69999999999999</v>
      </c>
      <c r="R2321" s="6">
        <f t="shared" si="73"/>
        <v>41.961038961038959</v>
      </c>
      <c r="S2321" t="s">
        <v>8325</v>
      </c>
      <c r="T2321" t="s">
        <v>8329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3">
        <v>41731.567129629628</v>
      </c>
      <c r="L2322" s="14"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72"/>
        <v>108.66</v>
      </c>
      <c r="R2322" s="6">
        <f t="shared" si="73"/>
        <v>61.044943820224717</v>
      </c>
      <c r="S2322" t="s">
        <v>8325</v>
      </c>
      <c r="T2322" t="s">
        <v>8329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3">
        <v>42829.010428240734</v>
      </c>
      <c r="L2323" s="14"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72"/>
        <v>39.120962394619681</v>
      </c>
      <c r="R2323" s="6">
        <f t="shared" si="73"/>
        <v>64.53125</v>
      </c>
      <c r="S2323" t="s">
        <v>8336</v>
      </c>
      <c r="T2323" t="s">
        <v>8352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3">
        <v>42834.645474537036</v>
      </c>
      <c r="L2324" s="14">
        <v>42804.6871412037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72"/>
        <v>3.1481481481481479</v>
      </c>
      <c r="R2324" s="6">
        <f t="shared" si="73"/>
        <v>21.25</v>
      </c>
      <c r="S2324" t="s">
        <v>8336</v>
      </c>
      <c r="T2324" t="s">
        <v>8352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3">
        <v>42814.546840277777</v>
      </c>
      <c r="L2325" s="14">
        <v>42807.546840277777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72"/>
        <v>48</v>
      </c>
      <c r="R2325" s="6">
        <f t="shared" si="73"/>
        <v>30</v>
      </c>
      <c r="S2325" t="s">
        <v>8336</v>
      </c>
      <c r="T2325" t="s">
        <v>8352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3">
        <v>42820.635243055549</v>
      </c>
      <c r="L2326" s="14"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72"/>
        <v>20.733333333333334</v>
      </c>
      <c r="R2326" s="6">
        <f t="shared" si="73"/>
        <v>25.491803278688526</v>
      </c>
      <c r="S2326" t="s">
        <v>8336</v>
      </c>
      <c r="T2326" t="s">
        <v>8352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3">
        <v>42823.772349537037</v>
      </c>
      <c r="L2327" s="14"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72"/>
        <v>8</v>
      </c>
      <c r="R2327" s="6">
        <f t="shared" si="73"/>
        <v>11.428571428571429</v>
      </c>
      <c r="S2327" t="s">
        <v>8336</v>
      </c>
      <c r="T2327" t="s">
        <v>8352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3">
        <v>42855.499999999993</v>
      </c>
      <c r="L2328" s="14"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72"/>
        <v>0.72</v>
      </c>
      <c r="R2328" s="6">
        <f t="shared" si="73"/>
        <v>108</v>
      </c>
      <c r="S2328" t="s">
        <v>8336</v>
      </c>
      <c r="T2328" t="s">
        <v>8352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3">
        <v>41877.708796296291</v>
      </c>
      <c r="L2329" s="14">
        <v>41842.708796296291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72"/>
        <v>526.09431428571429</v>
      </c>
      <c r="R2329" s="6">
        <f t="shared" si="73"/>
        <v>54.883162444113267</v>
      </c>
      <c r="S2329" t="s">
        <v>8336</v>
      </c>
      <c r="T2329" t="s">
        <v>8352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3">
        <v>42169.573344907403</v>
      </c>
      <c r="L2330" s="14">
        <v>42139.573344907403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72"/>
        <v>254.45000000000002</v>
      </c>
      <c r="R2330" s="6">
        <f t="shared" si="73"/>
        <v>47.383612662942269</v>
      </c>
      <c r="S2330" t="s">
        <v>8336</v>
      </c>
      <c r="T2330" t="s">
        <v>8352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3">
        <v>41837.416041666664</v>
      </c>
      <c r="L2331" s="14"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72"/>
        <v>105.91999999999999</v>
      </c>
      <c r="R2331" s="6">
        <f t="shared" si="73"/>
        <v>211.84</v>
      </c>
      <c r="S2331" t="s">
        <v>8336</v>
      </c>
      <c r="T2331" t="s">
        <v>8352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3">
        <v>42362.791666666664</v>
      </c>
      <c r="L2332" s="14"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72"/>
        <v>102.42285714285715</v>
      </c>
      <c r="R2332" s="6">
        <f t="shared" si="73"/>
        <v>219.92638036809817</v>
      </c>
      <c r="S2332" t="s">
        <v>8336</v>
      </c>
      <c r="T2332" t="s">
        <v>8352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3">
        <v>41868.797337962962</v>
      </c>
      <c r="L2333" s="14"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72"/>
        <v>144.31375</v>
      </c>
      <c r="R2333" s="6">
        <f t="shared" si="73"/>
        <v>40.795406360424032</v>
      </c>
      <c r="S2333" t="s">
        <v>8336</v>
      </c>
      <c r="T2333" t="s">
        <v>8352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3">
        <v>42041.419803240737</v>
      </c>
      <c r="L2334" s="14"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72"/>
        <v>106.30800000000001</v>
      </c>
      <c r="R2334" s="6">
        <f t="shared" si="73"/>
        <v>75.502840909090907</v>
      </c>
      <c r="S2334" t="s">
        <v>8336</v>
      </c>
      <c r="T2334" t="s">
        <v>8352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3">
        <v>41788.534722222219</v>
      </c>
      <c r="L2335" s="14"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72"/>
        <v>212.16666666666666</v>
      </c>
      <c r="R2335" s="6">
        <f t="shared" si="73"/>
        <v>13.542553191489361</v>
      </c>
      <c r="S2335" t="s">
        <v>8336</v>
      </c>
      <c r="T2335" t="s">
        <v>8352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3">
        <v>41948.523611111108</v>
      </c>
      <c r="L2336" s="14"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72"/>
        <v>101.95</v>
      </c>
      <c r="R2336" s="6">
        <f t="shared" si="73"/>
        <v>60.865671641791046</v>
      </c>
      <c r="S2336" t="s">
        <v>8336</v>
      </c>
      <c r="T2336" t="s">
        <v>8352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3">
        <v>41801.363923611112</v>
      </c>
      <c r="L2337" s="14"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72"/>
        <v>102.27200000000001</v>
      </c>
      <c r="R2337" s="6">
        <f t="shared" si="73"/>
        <v>115.69230769230769</v>
      </c>
      <c r="S2337" t="s">
        <v>8336</v>
      </c>
      <c r="T2337" t="s">
        <v>8352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3">
        <v>41706.716377314813</v>
      </c>
      <c r="L2338" s="14"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72"/>
        <v>520.73254999999995</v>
      </c>
      <c r="R2338" s="6">
        <f t="shared" si="73"/>
        <v>48.104623556581984</v>
      </c>
      <c r="S2338" t="s">
        <v>8336</v>
      </c>
      <c r="T2338" t="s">
        <v>8352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3">
        <v>41816.432210648149</v>
      </c>
      <c r="L2339" s="14"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72"/>
        <v>110.65833333333333</v>
      </c>
      <c r="R2339" s="6">
        <f t="shared" si="73"/>
        <v>74.184357541899445</v>
      </c>
      <c r="S2339" t="s">
        <v>8336</v>
      </c>
      <c r="T2339" t="s">
        <v>8352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3">
        <v>41819.688472222224</v>
      </c>
      <c r="L2340" s="14">
        <v>41789.688472222224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72"/>
        <v>101.14333333333335</v>
      </c>
      <c r="R2340" s="6">
        <f t="shared" si="73"/>
        <v>123.34552845528455</v>
      </c>
      <c r="S2340" t="s">
        <v>8336</v>
      </c>
      <c r="T2340" t="s">
        <v>8352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3">
        <v>42723.124305555553</v>
      </c>
      <c r="L2341" s="14"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72"/>
        <v>294.20799999999997</v>
      </c>
      <c r="R2341" s="6">
        <f t="shared" si="73"/>
        <v>66.623188405797094</v>
      </c>
      <c r="S2341" t="s">
        <v>8336</v>
      </c>
      <c r="T2341" t="s">
        <v>8352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3">
        <v>42673.434467592589</v>
      </c>
      <c r="L2342" s="14"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72"/>
        <v>105.77749999999999</v>
      </c>
      <c r="R2342" s="6">
        <f t="shared" si="73"/>
        <v>104.99007444168734</v>
      </c>
      <c r="S2342" t="s">
        <v>8336</v>
      </c>
      <c r="T2342" t="s">
        <v>8352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3">
        <v>42197.605370370373</v>
      </c>
      <c r="L2343" s="14"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72"/>
        <v>0</v>
      </c>
      <c r="R2343" s="6" t="e">
        <f t="shared" si="73"/>
        <v>#DIV/0!</v>
      </c>
      <c r="S2343" t="s">
        <v>8319</v>
      </c>
      <c r="T2343" t="s">
        <v>8320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3">
        <v>41918</v>
      </c>
      <c r="L2344" s="14"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72"/>
        <v>0</v>
      </c>
      <c r="R2344" s="6" t="e">
        <f t="shared" si="73"/>
        <v>#DIV/0!</v>
      </c>
      <c r="S2344" t="s">
        <v>8319</v>
      </c>
      <c r="T2344" t="s">
        <v>8320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3">
        <v>42377.615972222215</v>
      </c>
      <c r="L2345" s="14"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72"/>
        <v>3</v>
      </c>
      <c r="R2345" s="6">
        <f t="shared" si="73"/>
        <v>300</v>
      </c>
      <c r="S2345" t="s">
        <v>8319</v>
      </c>
      <c r="T2345" t="s">
        <v>8320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3">
        <v>42545.519317129627</v>
      </c>
      <c r="L2346" s="14"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72"/>
        <v>0.1</v>
      </c>
      <c r="R2346" s="6">
        <f t="shared" si="73"/>
        <v>1</v>
      </c>
      <c r="S2346" t="s">
        <v>8319</v>
      </c>
      <c r="T2346" t="s">
        <v>8320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3">
        <v>42094.777083333327</v>
      </c>
      <c r="L2347" s="14"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72"/>
        <v>0</v>
      </c>
      <c r="R2347" s="6" t="e">
        <f t="shared" si="73"/>
        <v>#DIV/0!</v>
      </c>
      <c r="S2347" t="s">
        <v>8319</v>
      </c>
      <c r="T2347" t="s">
        <v>8320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3">
        <v>42660.590636574074</v>
      </c>
      <c r="L2348" s="14"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72"/>
        <v>6.5000000000000002E-2</v>
      </c>
      <c r="R2348" s="6">
        <f t="shared" si="73"/>
        <v>13</v>
      </c>
      <c r="S2348" t="s">
        <v>8319</v>
      </c>
      <c r="T2348" t="s">
        <v>8320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3">
        <v>42607.39902777777</v>
      </c>
      <c r="L2349" s="14">
        <v>42577.39902777777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72"/>
        <v>1.5</v>
      </c>
      <c r="R2349" s="6">
        <f t="shared" si="73"/>
        <v>15</v>
      </c>
      <c r="S2349" t="s">
        <v>8319</v>
      </c>
      <c r="T2349" t="s">
        <v>8320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3">
        <v>42420.723819444444</v>
      </c>
      <c r="L2350" s="14"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72"/>
        <v>0.38571428571428573</v>
      </c>
      <c r="R2350" s="6">
        <f t="shared" si="73"/>
        <v>54</v>
      </c>
      <c r="S2350" t="s">
        <v>8319</v>
      </c>
      <c r="T2350" t="s">
        <v>8320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3">
        <v>42227.567453703705</v>
      </c>
      <c r="L2351" s="14"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72"/>
        <v>0</v>
      </c>
      <c r="R2351" s="6" t="e">
        <f t="shared" si="73"/>
        <v>#DIV/0!</v>
      </c>
      <c r="S2351" t="s">
        <v>8319</v>
      </c>
      <c r="T2351" t="s">
        <v>8320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3">
        <v>42738.633912037032</v>
      </c>
      <c r="L2352" s="14"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72"/>
        <v>0</v>
      </c>
      <c r="R2352" s="6" t="e">
        <f t="shared" si="73"/>
        <v>#DIV/0!</v>
      </c>
      <c r="S2352" t="s">
        <v>8319</v>
      </c>
      <c r="T2352" t="s">
        <v>8320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3">
        <v>42123.892812500002</v>
      </c>
      <c r="L2353" s="14"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72"/>
        <v>0.5714285714285714</v>
      </c>
      <c r="R2353" s="6">
        <f t="shared" si="73"/>
        <v>15.428571428571429</v>
      </c>
      <c r="S2353" t="s">
        <v>8319</v>
      </c>
      <c r="T2353" t="s">
        <v>8320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3">
        <v>42161.425370370365</v>
      </c>
      <c r="L2354" s="14"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72"/>
        <v>0</v>
      </c>
      <c r="R2354" s="6" t="e">
        <f t="shared" si="73"/>
        <v>#DIV/0!</v>
      </c>
      <c r="S2354" t="s">
        <v>8319</v>
      </c>
      <c r="T2354" t="s">
        <v>8320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3">
        <v>42115.467847222222</v>
      </c>
      <c r="L2355" s="14"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72"/>
        <v>0</v>
      </c>
      <c r="R2355" s="6" t="e">
        <f t="shared" si="73"/>
        <v>#DIV/0!</v>
      </c>
      <c r="S2355" t="s">
        <v>8319</v>
      </c>
      <c r="T2355" t="s">
        <v>8320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3">
        <v>42014.51458333333</v>
      </c>
      <c r="L2356" s="14"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72"/>
        <v>7.1428571428571425E-2</v>
      </c>
      <c r="R2356" s="6">
        <f t="shared" si="73"/>
        <v>25</v>
      </c>
      <c r="S2356" t="s">
        <v>8319</v>
      </c>
      <c r="T2356" t="s">
        <v>8320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3">
        <v>42126.709907407407</v>
      </c>
      <c r="L2357" s="14">
        <v>42096.709907407407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72"/>
        <v>0.6875</v>
      </c>
      <c r="R2357" s="6">
        <f t="shared" si="73"/>
        <v>27.5</v>
      </c>
      <c r="S2357" t="s">
        <v>8319</v>
      </c>
      <c r="T2357" t="s">
        <v>8320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3">
        <v>42160.575277777774</v>
      </c>
      <c r="L2358" s="14"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72"/>
        <v>0</v>
      </c>
      <c r="R2358" s="6" t="e">
        <f t="shared" si="73"/>
        <v>#DIV/0!</v>
      </c>
      <c r="S2358" t="s">
        <v>8319</v>
      </c>
      <c r="T2358" t="s">
        <v>8320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3">
        <v>42294.411782407406</v>
      </c>
      <c r="L2359" s="14">
        <v>42264.411782407406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72"/>
        <v>0</v>
      </c>
      <c r="R2359" s="6" t="e">
        <f t="shared" si="73"/>
        <v>#DIV/0!</v>
      </c>
      <c r="S2359" t="s">
        <v>8319</v>
      </c>
      <c r="T2359" t="s">
        <v>8320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3">
        <v>42034.818749999999</v>
      </c>
      <c r="L2360" s="14"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72"/>
        <v>0</v>
      </c>
      <c r="R2360" s="6" t="e">
        <f t="shared" si="73"/>
        <v>#DIV/0!</v>
      </c>
      <c r="S2360" t="s">
        <v>8319</v>
      </c>
      <c r="T2360" t="s">
        <v>8320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3">
        <v>42219.441249999996</v>
      </c>
      <c r="L2361" s="14"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72"/>
        <v>14.680000000000001</v>
      </c>
      <c r="R2361" s="6">
        <f t="shared" si="73"/>
        <v>367</v>
      </c>
      <c r="S2361" t="s">
        <v>8319</v>
      </c>
      <c r="T2361" t="s">
        <v>8320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3">
        <v>42407.498611111114</v>
      </c>
      <c r="L2362" s="14"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72"/>
        <v>0.04</v>
      </c>
      <c r="R2362" s="6">
        <f t="shared" si="73"/>
        <v>2</v>
      </c>
      <c r="S2362" t="s">
        <v>8319</v>
      </c>
      <c r="T2362" t="s">
        <v>8320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3">
        <v>42490.708333333336</v>
      </c>
      <c r="L2363" s="14"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72"/>
        <v>0</v>
      </c>
      <c r="R2363" s="6" t="e">
        <f t="shared" si="73"/>
        <v>#DIV/0!</v>
      </c>
      <c r="S2363" t="s">
        <v>8319</v>
      </c>
      <c r="T2363" t="s">
        <v>8320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3">
        <v>41984.47997685185</v>
      </c>
      <c r="L2364" s="14"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72"/>
        <v>28.571428571428569</v>
      </c>
      <c r="R2364" s="6">
        <f t="shared" si="73"/>
        <v>60</v>
      </c>
      <c r="S2364" t="s">
        <v>8319</v>
      </c>
      <c r="T2364" t="s">
        <v>8320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3">
        <v>42366.803240740737</v>
      </c>
      <c r="L2365" s="14"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72"/>
        <v>0</v>
      </c>
      <c r="R2365" s="6" t="e">
        <f t="shared" si="73"/>
        <v>#DIV/0!</v>
      </c>
      <c r="S2365" t="s">
        <v>8319</v>
      </c>
      <c r="T2365" t="s">
        <v>8320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3">
        <v>42303.726342592585</v>
      </c>
      <c r="L2366" s="14"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72"/>
        <v>0</v>
      </c>
      <c r="R2366" s="6" t="e">
        <f t="shared" si="73"/>
        <v>#DIV/0!</v>
      </c>
      <c r="S2366" t="s">
        <v>8319</v>
      </c>
      <c r="T2366" t="s">
        <v>8320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3">
        <v>42386.749999999993</v>
      </c>
      <c r="L2367" s="14"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72"/>
        <v>0</v>
      </c>
      <c r="R2367" s="6" t="e">
        <f t="shared" si="73"/>
        <v>#DIV/0!</v>
      </c>
      <c r="S2367" t="s">
        <v>8319</v>
      </c>
      <c r="T2367" t="s">
        <v>8320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3">
        <v>42298.323298611103</v>
      </c>
      <c r="L2368" s="14"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72"/>
        <v>10.52</v>
      </c>
      <c r="R2368" s="6">
        <f t="shared" si="73"/>
        <v>97.407407407407405</v>
      </c>
      <c r="S2368" t="s">
        <v>8319</v>
      </c>
      <c r="T2368" t="s">
        <v>8320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3">
        <v>42485.720092592594</v>
      </c>
      <c r="L2369" s="14"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72"/>
        <v>1.34</v>
      </c>
      <c r="R2369" s="6">
        <f t="shared" si="73"/>
        <v>47.857142857142854</v>
      </c>
      <c r="S2369" t="s">
        <v>8319</v>
      </c>
      <c r="T2369" t="s">
        <v>8320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3">
        <v>42108.471817129626</v>
      </c>
      <c r="L2370" s="14"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72"/>
        <v>0.25</v>
      </c>
      <c r="R2370" s="6">
        <f t="shared" si="73"/>
        <v>50</v>
      </c>
      <c r="S2370" t="s">
        <v>8319</v>
      </c>
      <c r="T2370" t="s">
        <v>8320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3">
        <v>42410.60429398148</v>
      </c>
      <c r="L2371" s="14"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74">(E2371/D2371)*100</f>
        <v>0</v>
      </c>
      <c r="R2371" s="6" t="e">
        <f t="shared" ref="R2371:R2434" si="75">E2371/N2371</f>
        <v>#DIV/0!</v>
      </c>
      <c r="S2371" t="s">
        <v>8319</v>
      </c>
      <c r="T2371" t="s">
        <v>8320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3">
        <v>41990.980798611105</v>
      </c>
      <c r="L2372" s="14"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74"/>
        <v>0.32800000000000001</v>
      </c>
      <c r="R2372" s="6">
        <f t="shared" si="75"/>
        <v>20.5</v>
      </c>
      <c r="S2372" t="s">
        <v>8319</v>
      </c>
      <c r="T2372" t="s">
        <v>8320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3">
        <v>42180.569398148145</v>
      </c>
      <c r="L2373" s="14"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74"/>
        <v>0</v>
      </c>
      <c r="R2373" s="6" t="e">
        <f t="shared" si="75"/>
        <v>#DIV/0!</v>
      </c>
      <c r="S2373" t="s">
        <v>8319</v>
      </c>
      <c r="T2373" t="s">
        <v>8320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3">
        <v>42117.860775462956</v>
      </c>
      <c r="L2374" s="14"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74"/>
        <v>3.2727272727272729</v>
      </c>
      <c r="R2374" s="6">
        <f t="shared" si="75"/>
        <v>30</v>
      </c>
      <c r="S2374" t="s">
        <v>8319</v>
      </c>
      <c r="T2374" t="s">
        <v>8320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3">
        <v>42245.453981481478</v>
      </c>
      <c r="L2375" s="14">
        <v>42215.453981481478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74"/>
        <v>5.8823529411764705E-3</v>
      </c>
      <c r="R2375" s="6">
        <f t="shared" si="75"/>
        <v>50</v>
      </c>
      <c r="S2375" t="s">
        <v>8319</v>
      </c>
      <c r="T2375" t="s">
        <v>8320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3">
        <v>42047.634953703702</v>
      </c>
      <c r="L2376" s="14">
        <v>42017.634953703702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74"/>
        <v>4.5454545454545456E-2</v>
      </c>
      <c r="R2376" s="6">
        <f t="shared" si="75"/>
        <v>10</v>
      </c>
      <c r="S2376" t="s">
        <v>8319</v>
      </c>
      <c r="T2376" t="s">
        <v>8320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3">
        <v>42622.627743055556</v>
      </c>
      <c r="L2377" s="14"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74"/>
        <v>0</v>
      </c>
      <c r="R2377" s="6" t="e">
        <f t="shared" si="75"/>
        <v>#DIV/0!</v>
      </c>
      <c r="S2377" t="s">
        <v>8319</v>
      </c>
      <c r="T2377" t="s">
        <v>8320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3">
        <v>42348.717199074068</v>
      </c>
      <c r="L2378" s="14"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74"/>
        <v>10.877666666666666</v>
      </c>
      <c r="R2378" s="6">
        <f t="shared" si="75"/>
        <v>81.582499999999996</v>
      </c>
      <c r="S2378" t="s">
        <v>8319</v>
      </c>
      <c r="T2378" t="s">
        <v>8320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3">
        <v>42699.703506944446</v>
      </c>
      <c r="L2379" s="14"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74"/>
        <v>0</v>
      </c>
      <c r="R2379" s="6" t="e">
        <f t="shared" si="75"/>
        <v>#DIV/0!</v>
      </c>
      <c r="S2379" t="s">
        <v>8319</v>
      </c>
      <c r="T2379" t="s">
        <v>8320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3">
        <v>42241.804745370369</v>
      </c>
      <c r="L2380" s="14"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74"/>
        <v>0</v>
      </c>
      <c r="R2380" s="6" t="e">
        <f t="shared" si="75"/>
        <v>#DIV/0!</v>
      </c>
      <c r="S2380" t="s">
        <v>8319</v>
      </c>
      <c r="T2380" t="s">
        <v>8320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3">
        <v>42281.808055555557</v>
      </c>
      <c r="L2381" s="14"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74"/>
        <v>0</v>
      </c>
      <c r="R2381" s="6" t="e">
        <f t="shared" si="75"/>
        <v>#DIV/0!</v>
      </c>
      <c r="S2381" t="s">
        <v>8319</v>
      </c>
      <c r="T2381" t="s">
        <v>8320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3">
        <v>42278.584976851846</v>
      </c>
      <c r="L2382" s="14"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74"/>
        <v>0.36666666666666664</v>
      </c>
      <c r="R2382" s="6">
        <f t="shared" si="75"/>
        <v>18.333333333333332</v>
      </c>
      <c r="S2382" t="s">
        <v>8319</v>
      </c>
      <c r="T2382" t="s">
        <v>8320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3">
        <v>42104.727407407401</v>
      </c>
      <c r="L2383" s="14"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74"/>
        <v>1.8193398957730169</v>
      </c>
      <c r="R2383" s="6">
        <f t="shared" si="75"/>
        <v>224.42857142857142</v>
      </c>
      <c r="S2383" t="s">
        <v>8319</v>
      </c>
      <c r="T2383" t="s">
        <v>8320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3">
        <v>42219.979201388887</v>
      </c>
      <c r="L2384" s="14"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74"/>
        <v>2.5</v>
      </c>
      <c r="R2384" s="6">
        <f t="shared" si="75"/>
        <v>37.5</v>
      </c>
      <c r="S2384" t="s">
        <v>8319</v>
      </c>
      <c r="T2384" t="s">
        <v>8320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3">
        <v>42056.848460648143</v>
      </c>
      <c r="L2385" s="14"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74"/>
        <v>4.3499999999999996</v>
      </c>
      <c r="R2385" s="6">
        <f t="shared" si="75"/>
        <v>145</v>
      </c>
      <c r="S2385" t="s">
        <v>8319</v>
      </c>
      <c r="T2385" t="s">
        <v>8320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3">
        <v>41956.900960648149</v>
      </c>
      <c r="L2386" s="14"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74"/>
        <v>0.8</v>
      </c>
      <c r="R2386" s="6">
        <f t="shared" si="75"/>
        <v>1</v>
      </c>
      <c r="S2386" t="s">
        <v>8319</v>
      </c>
      <c r="T2386" t="s">
        <v>8320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3">
        <v>42221.493425925924</v>
      </c>
      <c r="L2387" s="14"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74"/>
        <v>1.2123076923076923</v>
      </c>
      <c r="R2387" s="6">
        <f t="shared" si="75"/>
        <v>112.57142857142857</v>
      </c>
      <c r="S2387" t="s">
        <v>8319</v>
      </c>
      <c r="T2387" t="s">
        <v>8320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3">
        <v>42014.629907407405</v>
      </c>
      <c r="L2388" s="14"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74"/>
        <v>0</v>
      </c>
      <c r="R2388" s="6" t="e">
        <f t="shared" si="75"/>
        <v>#DIV/0!</v>
      </c>
      <c r="S2388" t="s">
        <v>8319</v>
      </c>
      <c r="T2388" t="s">
        <v>8320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3">
        <v>42573.418287037035</v>
      </c>
      <c r="L2389" s="14"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74"/>
        <v>0.68399999999999994</v>
      </c>
      <c r="R2389" s="6">
        <f t="shared" si="75"/>
        <v>342</v>
      </c>
      <c r="S2389" t="s">
        <v>8319</v>
      </c>
      <c r="T2389" t="s">
        <v>8320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3">
        <v>42019.603472222218</v>
      </c>
      <c r="L2390" s="14"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74"/>
        <v>1.2513513513513512</v>
      </c>
      <c r="R2390" s="6">
        <f t="shared" si="75"/>
        <v>57.875</v>
      </c>
      <c r="S2390" t="s">
        <v>8319</v>
      </c>
      <c r="T2390" t="s">
        <v>8320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3">
        <v>42210.707638888889</v>
      </c>
      <c r="L2391" s="14"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74"/>
        <v>0.1875</v>
      </c>
      <c r="R2391" s="6">
        <f t="shared" si="75"/>
        <v>30</v>
      </c>
      <c r="S2391" t="s">
        <v>8319</v>
      </c>
      <c r="T2391" t="s">
        <v>8320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3">
        <v>42008.053981481477</v>
      </c>
      <c r="L2392" s="14"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74"/>
        <v>0</v>
      </c>
      <c r="R2392" s="6" t="e">
        <f t="shared" si="75"/>
        <v>#DIV/0!</v>
      </c>
      <c r="S2392" t="s">
        <v>8319</v>
      </c>
      <c r="T2392" t="s">
        <v>8320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3">
        <v>42094.544490740744</v>
      </c>
      <c r="L2393" s="14"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74"/>
        <v>0.125</v>
      </c>
      <c r="R2393" s="6">
        <f t="shared" si="75"/>
        <v>25</v>
      </c>
      <c r="S2393" t="s">
        <v>8319</v>
      </c>
      <c r="T2393" t="s">
        <v>8320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3">
        <v>42305.912303240737</v>
      </c>
      <c r="L2394" s="14"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74"/>
        <v>0</v>
      </c>
      <c r="R2394" s="6" t="e">
        <f t="shared" si="75"/>
        <v>#DIV/0!</v>
      </c>
      <c r="S2394" t="s">
        <v>8319</v>
      </c>
      <c r="T2394" t="s">
        <v>8320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3">
        <v>42224.440011574072</v>
      </c>
      <c r="L2395" s="14"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74"/>
        <v>0.05</v>
      </c>
      <c r="R2395" s="6">
        <f t="shared" si="75"/>
        <v>50</v>
      </c>
      <c r="S2395" t="s">
        <v>8319</v>
      </c>
      <c r="T2395" t="s">
        <v>8320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3">
        <v>42061.15385416666</v>
      </c>
      <c r="L2396" s="14"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74"/>
        <v>0.06</v>
      </c>
      <c r="R2396" s="6">
        <f t="shared" si="75"/>
        <v>1.5</v>
      </c>
      <c r="S2396" t="s">
        <v>8319</v>
      </c>
      <c r="T2396" t="s">
        <v>8320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3">
        <v>42745.164583333331</v>
      </c>
      <c r="L2397" s="14"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74"/>
        <v>0</v>
      </c>
      <c r="R2397" s="6" t="e">
        <f t="shared" si="75"/>
        <v>#DIV/0!</v>
      </c>
      <c r="S2397" t="s">
        <v>8319</v>
      </c>
      <c r="T2397" t="s">
        <v>8320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3">
        <v>42292.640717592592</v>
      </c>
      <c r="L2398" s="14"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74"/>
        <v>0.2</v>
      </c>
      <c r="R2398" s="6">
        <f t="shared" si="75"/>
        <v>10</v>
      </c>
      <c r="S2398" t="s">
        <v>8319</v>
      </c>
      <c r="T2398" t="s">
        <v>8320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3">
        <v>42006.676574074074</v>
      </c>
      <c r="L2399" s="14"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74"/>
        <v>0</v>
      </c>
      <c r="R2399" s="6" t="e">
        <f t="shared" si="75"/>
        <v>#DIV/0!</v>
      </c>
      <c r="S2399" t="s">
        <v>8319</v>
      </c>
      <c r="T2399" t="s">
        <v>8320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3">
        <v>42187.708148148151</v>
      </c>
      <c r="L2400" s="14"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74"/>
        <v>0</v>
      </c>
      <c r="R2400" s="6" t="e">
        <f t="shared" si="75"/>
        <v>#DIV/0!</v>
      </c>
      <c r="S2400" t="s">
        <v>8319</v>
      </c>
      <c r="T2400" t="s">
        <v>8320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3">
        <v>41991.644745370366</v>
      </c>
      <c r="L2401" s="14"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74"/>
        <v>0</v>
      </c>
      <c r="R2401" s="6" t="e">
        <f t="shared" si="75"/>
        <v>#DIV/0!</v>
      </c>
      <c r="S2401" t="s">
        <v>8319</v>
      </c>
      <c r="T2401" t="s">
        <v>8320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3">
        <v>42474.059768518513</v>
      </c>
      <c r="L2402" s="14"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74"/>
        <v>0</v>
      </c>
      <c r="R2402" s="6" t="e">
        <f t="shared" si="75"/>
        <v>#DIV/0!</v>
      </c>
      <c r="S2402" t="s">
        <v>8319</v>
      </c>
      <c r="T2402" t="s">
        <v>8320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3">
        <v>42434.614537037036</v>
      </c>
      <c r="L2403" s="14"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74"/>
        <v>0.71785714285714286</v>
      </c>
      <c r="R2403" s="6">
        <f t="shared" si="75"/>
        <v>22.333333333333332</v>
      </c>
      <c r="S2403" t="s">
        <v>8336</v>
      </c>
      <c r="T2403" t="s">
        <v>8337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3">
        <v>42137.47142361111</v>
      </c>
      <c r="L2404" s="14"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74"/>
        <v>0.43333333333333329</v>
      </c>
      <c r="R2404" s="6">
        <f t="shared" si="75"/>
        <v>52</v>
      </c>
      <c r="S2404" t="s">
        <v>8336</v>
      </c>
      <c r="T2404" t="s">
        <v>8337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3">
        <v>42459.632615740738</v>
      </c>
      <c r="L2405" s="14">
        <v>42399.67428240741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74"/>
        <v>16.833333333333332</v>
      </c>
      <c r="R2405" s="6">
        <f t="shared" si="75"/>
        <v>16.833333333333332</v>
      </c>
      <c r="S2405" t="s">
        <v>8336</v>
      </c>
      <c r="T2405" t="s">
        <v>8337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3">
        <v>42371.831099537034</v>
      </c>
      <c r="L2406" s="14"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74"/>
        <v>0</v>
      </c>
      <c r="R2406" s="6" t="e">
        <f t="shared" si="75"/>
        <v>#DIV/0!</v>
      </c>
      <c r="S2406" t="s">
        <v>8336</v>
      </c>
      <c r="T2406" t="s">
        <v>8337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3">
        <v>42616.377025462956</v>
      </c>
      <c r="L2407" s="14"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74"/>
        <v>22.52</v>
      </c>
      <c r="R2407" s="6">
        <f t="shared" si="75"/>
        <v>56.3</v>
      </c>
      <c r="S2407" t="s">
        <v>8336</v>
      </c>
      <c r="T2407" t="s">
        <v>8337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3">
        <v>42022.902662037035</v>
      </c>
      <c r="L2408" s="14"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74"/>
        <v>41.384615384615387</v>
      </c>
      <c r="R2408" s="6">
        <f t="shared" si="75"/>
        <v>84.0625</v>
      </c>
      <c r="S2408" t="s">
        <v>8336</v>
      </c>
      <c r="T2408" t="s">
        <v>8337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3">
        <v>42105.041666666664</v>
      </c>
      <c r="L2409" s="14"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74"/>
        <v>25.259090909090908</v>
      </c>
      <c r="R2409" s="6">
        <f t="shared" si="75"/>
        <v>168.39393939393941</v>
      </c>
      <c r="S2409" t="s">
        <v>8336</v>
      </c>
      <c r="T2409" t="s">
        <v>8337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3">
        <v>41948.974039351851</v>
      </c>
      <c r="L2410" s="14"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74"/>
        <v>0.2</v>
      </c>
      <c r="R2410" s="6">
        <f t="shared" si="75"/>
        <v>15</v>
      </c>
      <c r="S2410" t="s">
        <v>8336</v>
      </c>
      <c r="T2410" t="s">
        <v>8337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3">
        <v>42234.667534722219</v>
      </c>
      <c r="L2411" s="14"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74"/>
        <v>1.8399999999999999</v>
      </c>
      <c r="R2411" s="6">
        <f t="shared" si="75"/>
        <v>76.666666666666671</v>
      </c>
      <c r="S2411" t="s">
        <v>8336</v>
      </c>
      <c r="T2411" t="s">
        <v>8337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3">
        <v>42254.199942129628</v>
      </c>
      <c r="L2412" s="14"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74"/>
        <v>0</v>
      </c>
      <c r="R2412" s="6" t="e">
        <f t="shared" si="75"/>
        <v>#DIV/0!</v>
      </c>
      <c r="S2412" t="s">
        <v>8336</v>
      </c>
      <c r="T2412" t="s">
        <v>8337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3">
        <v>42241.524097222216</v>
      </c>
      <c r="L2413" s="14"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74"/>
        <v>0.60399999999999998</v>
      </c>
      <c r="R2413" s="6">
        <f t="shared" si="75"/>
        <v>50.333333333333336</v>
      </c>
      <c r="S2413" t="s">
        <v>8336</v>
      </c>
      <c r="T2413" t="s">
        <v>8337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3">
        <v>42700.570289351854</v>
      </c>
      <c r="L2414" s="14"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74"/>
        <v>0</v>
      </c>
      <c r="R2414" s="6" t="e">
        <f t="shared" si="75"/>
        <v>#DIV/0!</v>
      </c>
      <c r="S2414" t="s">
        <v>8336</v>
      </c>
      <c r="T2414" t="s">
        <v>8337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3">
        <v>41790.770833333328</v>
      </c>
      <c r="L2415" s="14"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74"/>
        <v>0.83333333333333337</v>
      </c>
      <c r="R2415" s="6">
        <f t="shared" si="75"/>
        <v>8.3333333333333339</v>
      </c>
      <c r="S2415" t="s">
        <v>8336</v>
      </c>
      <c r="T2415" t="s">
        <v>8337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3">
        <v>42237.957638888889</v>
      </c>
      <c r="L2416" s="14"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74"/>
        <v>3.0666666666666664</v>
      </c>
      <c r="R2416" s="6">
        <f t="shared" si="75"/>
        <v>35.384615384615387</v>
      </c>
      <c r="S2416" t="s">
        <v>8336</v>
      </c>
      <c r="T2416" t="s">
        <v>8337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3">
        <v>42566.654467592591</v>
      </c>
      <c r="L2417" s="14"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74"/>
        <v>0.55833333333333335</v>
      </c>
      <c r="R2417" s="6">
        <f t="shared" si="75"/>
        <v>55.833333333333336</v>
      </c>
      <c r="S2417" t="s">
        <v>8336</v>
      </c>
      <c r="T2417" t="s">
        <v>8337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3">
        <v>42077.416666666664</v>
      </c>
      <c r="L2418" s="14"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74"/>
        <v>2.5000000000000001E-2</v>
      </c>
      <c r="R2418" s="6">
        <f t="shared" si="75"/>
        <v>5</v>
      </c>
      <c r="S2418" t="s">
        <v>8336</v>
      </c>
      <c r="T2418" t="s">
        <v>8337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3">
        <v>41861.675775462958</v>
      </c>
      <c r="L2419" s="14"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74"/>
        <v>0</v>
      </c>
      <c r="R2419" s="6" t="e">
        <f t="shared" si="75"/>
        <v>#DIV/0!</v>
      </c>
      <c r="S2419" t="s">
        <v>8336</v>
      </c>
      <c r="T2419" t="s">
        <v>8337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3">
        <v>42087.606990740744</v>
      </c>
      <c r="L2420" s="14"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74"/>
        <v>0.02</v>
      </c>
      <c r="R2420" s="6">
        <f t="shared" si="75"/>
        <v>1</v>
      </c>
      <c r="S2420" t="s">
        <v>8336</v>
      </c>
      <c r="T2420" t="s">
        <v>8337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3">
        <v>42053.529965277776</v>
      </c>
      <c r="L2421" s="14">
        <v>41993.529965277776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74"/>
        <v>0</v>
      </c>
      <c r="R2421" s="6" t="e">
        <f t="shared" si="75"/>
        <v>#DIV/0!</v>
      </c>
      <c r="S2421" t="s">
        <v>8336</v>
      </c>
      <c r="T2421" t="s">
        <v>8337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3">
        <v>41952.862210648142</v>
      </c>
      <c r="L2422" s="14"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74"/>
        <v>14.825133372851216</v>
      </c>
      <c r="R2422" s="6">
        <f t="shared" si="75"/>
        <v>69.472222222222229</v>
      </c>
      <c r="S2422" t="s">
        <v>8336</v>
      </c>
      <c r="T2422" t="s">
        <v>8337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3">
        <v>42056.479120370372</v>
      </c>
      <c r="L2423" s="14"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74"/>
        <v>1.6666666666666666E-2</v>
      </c>
      <c r="R2423" s="6">
        <f t="shared" si="75"/>
        <v>1</v>
      </c>
      <c r="S2423" t="s">
        <v>8336</v>
      </c>
      <c r="T2423" t="s">
        <v>8337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3">
        <v>42074.474953703706</v>
      </c>
      <c r="L2424" s="14"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74"/>
        <v>0.2</v>
      </c>
      <c r="R2424" s="6">
        <f t="shared" si="75"/>
        <v>1</v>
      </c>
      <c r="S2424" t="s">
        <v>8336</v>
      </c>
      <c r="T2424" t="s">
        <v>8337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3">
        <v>42004.496412037035</v>
      </c>
      <c r="L2425" s="14"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74"/>
        <v>1.3333333333333334E-2</v>
      </c>
      <c r="R2425" s="6">
        <f t="shared" si="75"/>
        <v>8</v>
      </c>
      <c r="S2425" t="s">
        <v>8336</v>
      </c>
      <c r="T2425" t="s">
        <v>8337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3">
        <v>41939.684120370366</v>
      </c>
      <c r="L2426" s="14"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74"/>
        <v>1.24</v>
      </c>
      <c r="R2426" s="6">
        <f t="shared" si="75"/>
        <v>34.444444444444443</v>
      </c>
      <c r="S2426" t="s">
        <v>8336</v>
      </c>
      <c r="T2426" t="s">
        <v>8337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3">
        <v>42517.711111111108</v>
      </c>
      <c r="L2427" s="14"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74"/>
        <v>2.8571428571428574E-2</v>
      </c>
      <c r="R2427" s="6">
        <f t="shared" si="75"/>
        <v>1</v>
      </c>
      <c r="S2427" t="s">
        <v>8336</v>
      </c>
      <c r="T2427" t="s">
        <v>8337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3">
        <v>42223.961712962962</v>
      </c>
      <c r="L2428" s="14">
        <v>42163.961712962962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74"/>
        <v>0</v>
      </c>
      <c r="R2428" s="6" t="e">
        <f t="shared" si="75"/>
        <v>#DIV/0!</v>
      </c>
      <c r="S2428" t="s">
        <v>8336</v>
      </c>
      <c r="T2428" t="s">
        <v>8337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3">
        <v>42452.068668981483</v>
      </c>
      <c r="L2429" s="14">
        <v>42412.110335648147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74"/>
        <v>2E-3</v>
      </c>
      <c r="R2429" s="6">
        <f t="shared" si="75"/>
        <v>1</v>
      </c>
      <c r="S2429" t="s">
        <v>8336</v>
      </c>
      <c r="T2429" t="s">
        <v>8337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3">
        <v>42075.534155092588</v>
      </c>
      <c r="L2430" s="14"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74"/>
        <v>2.8571428571428571E-3</v>
      </c>
      <c r="R2430" s="6">
        <f t="shared" si="75"/>
        <v>1</v>
      </c>
      <c r="S2430" t="s">
        <v>8336</v>
      </c>
      <c r="T2430" t="s">
        <v>8337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3">
        <v>42771.488888888889</v>
      </c>
      <c r="L2431" s="14"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74"/>
        <v>1.4321428571428572</v>
      </c>
      <c r="R2431" s="6">
        <f t="shared" si="75"/>
        <v>501.25</v>
      </c>
      <c r="S2431" t="s">
        <v>8336</v>
      </c>
      <c r="T2431" t="s">
        <v>8337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3">
        <v>42411.922499999993</v>
      </c>
      <c r="L2432" s="14"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74"/>
        <v>0.70000000000000007</v>
      </c>
      <c r="R2432" s="6">
        <f t="shared" si="75"/>
        <v>10.5</v>
      </c>
      <c r="S2432" t="s">
        <v>8336</v>
      </c>
      <c r="T2432" t="s">
        <v>8337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3">
        <v>42548.891354166662</v>
      </c>
      <c r="L2433" s="14"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74"/>
        <v>2E-3</v>
      </c>
      <c r="R2433" s="6">
        <f t="shared" si="75"/>
        <v>1</v>
      </c>
      <c r="S2433" t="s">
        <v>8336</v>
      </c>
      <c r="T2433" t="s">
        <v>8337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3">
        <v>42071.010381944441</v>
      </c>
      <c r="L2434" s="14"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74"/>
        <v>1.4285714285714287E-2</v>
      </c>
      <c r="R2434" s="6">
        <f t="shared" si="75"/>
        <v>1</v>
      </c>
      <c r="S2434" t="s">
        <v>8336</v>
      </c>
      <c r="T2434" t="s">
        <v>8337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3">
        <v>42427.691469907404</v>
      </c>
      <c r="L2435" s="14"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76">(E2435/D2435)*100</f>
        <v>0</v>
      </c>
      <c r="R2435" s="6" t="e">
        <f t="shared" ref="R2435:R2498" si="77">E2435/N2435</f>
        <v>#DIV/0!</v>
      </c>
      <c r="S2435" t="s">
        <v>8336</v>
      </c>
      <c r="T2435" t="s">
        <v>8337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3">
        <v>42219.977708333332</v>
      </c>
      <c r="L2436" s="14">
        <v>42179.977708333332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76"/>
        <v>0.13</v>
      </c>
      <c r="R2436" s="6">
        <f t="shared" si="77"/>
        <v>13</v>
      </c>
      <c r="S2436" t="s">
        <v>8336</v>
      </c>
      <c r="T2436" t="s">
        <v>8337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3">
        <v>42282.069282407407</v>
      </c>
      <c r="L2437" s="14">
        <v>42252.069282407407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76"/>
        <v>0.48960000000000004</v>
      </c>
      <c r="R2437" s="6">
        <f t="shared" si="77"/>
        <v>306</v>
      </c>
      <c r="S2437" t="s">
        <v>8336</v>
      </c>
      <c r="T2437" t="s">
        <v>8337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3">
        <v>42398.407060185178</v>
      </c>
      <c r="L2438" s="14"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76"/>
        <v>3.8461538461538464E-2</v>
      </c>
      <c r="R2438" s="6">
        <f t="shared" si="77"/>
        <v>22.5</v>
      </c>
      <c r="S2438" t="s">
        <v>8336</v>
      </c>
      <c r="T2438" t="s">
        <v>8337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3">
        <v>42080.541666666664</v>
      </c>
      <c r="L2439" s="14"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76"/>
        <v>0</v>
      </c>
      <c r="R2439" s="6" t="e">
        <f t="shared" si="77"/>
        <v>#DIV/0!</v>
      </c>
      <c r="S2439" t="s">
        <v>8336</v>
      </c>
      <c r="T2439" t="s">
        <v>8337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3">
        <v>42345.748402777775</v>
      </c>
      <c r="L2440" s="14"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76"/>
        <v>0.33333333333333337</v>
      </c>
      <c r="R2440" s="6">
        <f t="shared" si="77"/>
        <v>50</v>
      </c>
      <c r="S2440" t="s">
        <v>8336</v>
      </c>
      <c r="T2440" t="s">
        <v>8337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3">
        <v>42295.610289351847</v>
      </c>
      <c r="L2441" s="14"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76"/>
        <v>0</v>
      </c>
      <c r="R2441" s="6" t="e">
        <f t="shared" si="77"/>
        <v>#DIV/0!</v>
      </c>
      <c r="S2441" t="s">
        <v>8336</v>
      </c>
      <c r="T2441" t="s">
        <v>8337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3">
        <v>42413.691122685188</v>
      </c>
      <c r="L2442" s="14">
        <v>42383.691122685188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76"/>
        <v>0.2</v>
      </c>
      <c r="R2442" s="6">
        <f t="shared" si="77"/>
        <v>5</v>
      </c>
      <c r="S2442" t="s">
        <v>8336</v>
      </c>
      <c r="T2442" t="s">
        <v>8337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3">
        <v>42207.999305555553</v>
      </c>
      <c r="L2443" s="14"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76"/>
        <v>107.88</v>
      </c>
      <c r="R2443" s="6">
        <f t="shared" si="77"/>
        <v>74.22935779816514</v>
      </c>
      <c r="S2443" t="s">
        <v>8336</v>
      </c>
      <c r="T2443" t="s">
        <v>8352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3">
        <v>42082.416990740741</v>
      </c>
      <c r="L2444" s="14">
        <v>42052.458657407406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76"/>
        <v>125.94166666666666</v>
      </c>
      <c r="R2444" s="6">
        <f t="shared" si="77"/>
        <v>81.252688172043008</v>
      </c>
      <c r="S2444" t="s">
        <v>8336</v>
      </c>
      <c r="T2444" t="s">
        <v>8352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3">
        <v>41866.416921296295</v>
      </c>
      <c r="L2445" s="14"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76"/>
        <v>202.51495</v>
      </c>
      <c r="R2445" s="6">
        <f t="shared" si="77"/>
        <v>130.23469453376205</v>
      </c>
      <c r="S2445" t="s">
        <v>8336</v>
      </c>
      <c r="T2445" t="s">
        <v>8352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3">
        <v>42515.54619212963</v>
      </c>
      <c r="L2446" s="14"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76"/>
        <v>108.60000000000001</v>
      </c>
      <c r="R2446" s="6">
        <f t="shared" si="77"/>
        <v>53.409836065573771</v>
      </c>
      <c r="S2446" t="s">
        <v>8336</v>
      </c>
      <c r="T2446" t="s">
        <v>8352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3">
        <v>42272.981724537036</v>
      </c>
      <c r="L2447" s="14"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76"/>
        <v>172.8</v>
      </c>
      <c r="R2447" s="6">
        <f t="shared" si="77"/>
        <v>75.130434782608702</v>
      </c>
      <c r="S2447" t="s">
        <v>8336</v>
      </c>
      <c r="T2447" t="s">
        <v>8352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3">
        <v>42700.436006944445</v>
      </c>
      <c r="L2448" s="14"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76"/>
        <v>167.98</v>
      </c>
      <c r="R2448" s="6">
        <f t="shared" si="77"/>
        <v>75.666666666666671</v>
      </c>
      <c r="S2448" t="s">
        <v>8336</v>
      </c>
      <c r="T2448" t="s">
        <v>8352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3">
        <v>42685.958333333336</v>
      </c>
      <c r="L2449" s="14"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76"/>
        <v>427.20000000000005</v>
      </c>
      <c r="R2449" s="6">
        <f t="shared" si="77"/>
        <v>31.691394658753708</v>
      </c>
      <c r="S2449" t="s">
        <v>8336</v>
      </c>
      <c r="T2449" t="s">
        <v>8352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3">
        <v>42613.025000000001</v>
      </c>
      <c r="L2450" s="14"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76"/>
        <v>107.5</v>
      </c>
      <c r="R2450" s="6">
        <f t="shared" si="77"/>
        <v>47.777777777777779</v>
      </c>
      <c r="S2450" t="s">
        <v>8336</v>
      </c>
      <c r="T2450" t="s">
        <v>8352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3">
        <v>41972.975868055553</v>
      </c>
      <c r="L2451" s="14"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76"/>
        <v>108</v>
      </c>
      <c r="R2451" s="6">
        <f t="shared" si="77"/>
        <v>90</v>
      </c>
      <c r="S2451" t="s">
        <v>8336</v>
      </c>
      <c r="T2451" t="s">
        <v>8352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3">
        <v>41939.924305555549</v>
      </c>
      <c r="L2452" s="14"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76"/>
        <v>101.53353333333335</v>
      </c>
      <c r="R2452" s="6">
        <f t="shared" si="77"/>
        <v>149.31401960784314</v>
      </c>
      <c r="S2452" t="s">
        <v>8336</v>
      </c>
      <c r="T2452" t="s">
        <v>8352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3">
        <v>42799.700115740743</v>
      </c>
      <c r="L2453" s="14"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76"/>
        <v>115.45</v>
      </c>
      <c r="R2453" s="6">
        <f t="shared" si="77"/>
        <v>62.06989247311828</v>
      </c>
      <c r="S2453" t="s">
        <v>8336</v>
      </c>
      <c r="T2453" t="s">
        <v>8352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3">
        <v>42367.749999999993</v>
      </c>
      <c r="L2454" s="14"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76"/>
        <v>133.5</v>
      </c>
      <c r="R2454" s="6">
        <f t="shared" si="77"/>
        <v>53.4</v>
      </c>
      <c r="S2454" t="s">
        <v>8336</v>
      </c>
      <c r="T2454" t="s">
        <v>8352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3">
        <v>42768.483900462961</v>
      </c>
      <c r="L2455" s="14"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76"/>
        <v>154.69999999999999</v>
      </c>
      <c r="R2455" s="6">
        <f t="shared" si="77"/>
        <v>69.268656716417908</v>
      </c>
      <c r="S2455" t="s">
        <v>8336</v>
      </c>
      <c r="T2455" t="s">
        <v>8352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3">
        <v>42804.993148148147</v>
      </c>
      <c r="L2456" s="14">
        <v>42769.993148148147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76"/>
        <v>100.84571428571429</v>
      </c>
      <c r="R2456" s="6">
        <f t="shared" si="77"/>
        <v>271.50769230769231</v>
      </c>
      <c r="S2456" t="s">
        <v>8336</v>
      </c>
      <c r="T2456" t="s">
        <v>8352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3">
        <v>42480.573495370372</v>
      </c>
      <c r="L2457" s="14"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76"/>
        <v>182</v>
      </c>
      <c r="R2457" s="6">
        <f t="shared" si="77"/>
        <v>34.125</v>
      </c>
      <c r="S2457" t="s">
        <v>8336</v>
      </c>
      <c r="T2457" t="s">
        <v>8352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3">
        <v>42791.752766203703</v>
      </c>
      <c r="L2458" s="14"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76"/>
        <v>180.86666666666667</v>
      </c>
      <c r="R2458" s="6">
        <f t="shared" si="77"/>
        <v>40.492537313432834</v>
      </c>
      <c r="S2458" t="s">
        <v>8336</v>
      </c>
      <c r="T2458" t="s">
        <v>8352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3">
        <v>42453.352500000001</v>
      </c>
      <c r="L2459" s="14"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76"/>
        <v>102.30434782608695</v>
      </c>
      <c r="R2459" s="6">
        <f t="shared" si="77"/>
        <v>189.75806451612902</v>
      </c>
      <c r="S2459" t="s">
        <v>8336</v>
      </c>
      <c r="T2459" t="s">
        <v>8352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3">
        <v>42530.583333333336</v>
      </c>
      <c r="L2460" s="14"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76"/>
        <v>110.17999999999999</v>
      </c>
      <c r="R2460" s="6">
        <f t="shared" si="77"/>
        <v>68.862499999999997</v>
      </c>
      <c r="S2460" t="s">
        <v>8336</v>
      </c>
      <c r="T2460" t="s">
        <v>8352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3">
        <v>42452.387557870366</v>
      </c>
      <c r="L2461" s="14"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76"/>
        <v>102.25</v>
      </c>
      <c r="R2461" s="6">
        <f t="shared" si="77"/>
        <v>108.77659574468085</v>
      </c>
      <c r="S2461" t="s">
        <v>8336</v>
      </c>
      <c r="T2461" t="s">
        <v>8352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3">
        <v>42737.970138888886</v>
      </c>
      <c r="L2462" s="14"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76"/>
        <v>100.78823529411764</v>
      </c>
      <c r="R2462" s="6">
        <f t="shared" si="77"/>
        <v>125.98529411764706</v>
      </c>
      <c r="S2462" t="s">
        <v>8336</v>
      </c>
      <c r="T2462" t="s">
        <v>8352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3">
        <v>40816.916666666664</v>
      </c>
      <c r="L2463" s="14"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76"/>
        <v>103.8</v>
      </c>
      <c r="R2463" s="6">
        <f t="shared" si="77"/>
        <v>90.523255813953483</v>
      </c>
      <c r="S2463" t="s">
        <v>8325</v>
      </c>
      <c r="T2463" t="s">
        <v>8329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3">
        <v>41108.977962962963</v>
      </c>
      <c r="L2464" s="14"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76"/>
        <v>110.70833333333334</v>
      </c>
      <c r="R2464" s="6">
        <f t="shared" si="77"/>
        <v>28.880434782608695</v>
      </c>
      <c r="S2464" t="s">
        <v>8325</v>
      </c>
      <c r="T2464" t="s">
        <v>8329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3">
        <v>41380.583333333328</v>
      </c>
      <c r="L2465" s="14"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76"/>
        <v>116.25000000000001</v>
      </c>
      <c r="R2465" s="6">
        <f t="shared" si="77"/>
        <v>31</v>
      </c>
      <c r="S2465" t="s">
        <v>8325</v>
      </c>
      <c r="T2465" t="s">
        <v>8329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3">
        <v>42277.603472222218</v>
      </c>
      <c r="L2466" s="14"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76"/>
        <v>111.1</v>
      </c>
      <c r="R2466" s="6">
        <f t="shared" si="77"/>
        <v>51.674418604651166</v>
      </c>
      <c r="S2466" t="s">
        <v>8325</v>
      </c>
      <c r="T2466" t="s">
        <v>8329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3">
        <v>41175.510972222219</v>
      </c>
      <c r="L2467" s="14"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76"/>
        <v>180.14285714285714</v>
      </c>
      <c r="R2467" s="6">
        <f t="shared" si="77"/>
        <v>26.270833333333332</v>
      </c>
      <c r="S2467" t="s">
        <v>8325</v>
      </c>
      <c r="T2467" t="s">
        <v>8329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3">
        <v>41402.894131944442</v>
      </c>
      <c r="L2468" s="14"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76"/>
        <v>100</v>
      </c>
      <c r="R2468" s="6">
        <f t="shared" si="77"/>
        <v>48.07692307692308</v>
      </c>
      <c r="S2468" t="s">
        <v>8325</v>
      </c>
      <c r="T2468" t="s">
        <v>8329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3">
        <v>41039.5</v>
      </c>
      <c r="L2469" s="14"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76"/>
        <v>118.5</v>
      </c>
      <c r="R2469" s="6">
        <f t="shared" si="77"/>
        <v>27.558139534883722</v>
      </c>
      <c r="S2469" t="s">
        <v>8325</v>
      </c>
      <c r="T2469" t="s">
        <v>8329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3">
        <v>41210</v>
      </c>
      <c r="L2470" s="14">
        <v>41173.945844907408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76"/>
        <v>107.21700000000001</v>
      </c>
      <c r="R2470" s="6">
        <f t="shared" si="77"/>
        <v>36.97137931034483</v>
      </c>
      <c r="S2470" t="s">
        <v>8325</v>
      </c>
      <c r="T2470" t="s">
        <v>8329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3">
        <v>40582.221400462957</v>
      </c>
      <c r="L2471" s="14"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76"/>
        <v>113.66666666666667</v>
      </c>
      <c r="R2471" s="6">
        <f t="shared" si="77"/>
        <v>29.021276595744681</v>
      </c>
      <c r="S2471" t="s">
        <v>8325</v>
      </c>
      <c r="T2471" t="s">
        <v>8329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3">
        <v>41052.866377314815</v>
      </c>
      <c r="L2472" s="14"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76"/>
        <v>103.16400000000002</v>
      </c>
      <c r="R2472" s="6">
        <f t="shared" si="77"/>
        <v>28.65666666666667</v>
      </c>
      <c r="S2472" t="s">
        <v>8325</v>
      </c>
      <c r="T2472" t="s">
        <v>8329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3">
        <v>40933.784629629627</v>
      </c>
      <c r="L2473" s="14"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76"/>
        <v>128</v>
      </c>
      <c r="R2473" s="6">
        <f t="shared" si="77"/>
        <v>37.647058823529413</v>
      </c>
      <c r="S2473" t="s">
        <v>8325</v>
      </c>
      <c r="T2473" t="s">
        <v>8329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3">
        <v>40424.835416666661</v>
      </c>
      <c r="L2474" s="14"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76"/>
        <v>135.76026666666667</v>
      </c>
      <c r="R2474" s="6">
        <f t="shared" si="77"/>
        <v>97.904038461538462</v>
      </c>
      <c r="S2474" t="s">
        <v>8325</v>
      </c>
      <c r="T2474" t="s">
        <v>8329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3">
        <v>41223.581817129627</v>
      </c>
      <c r="L2475" s="14"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76"/>
        <v>100</v>
      </c>
      <c r="R2475" s="6">
        <f t="shared" si="77"/>
        <v>42.553191489361701</v>
      </c>
      <c r="S2475" t="s">
        <v>8325</v>
      </c>
      <c r="T2475" t="s">
        <v>8329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3">
        <v>40461.80296296296</v>
      </c>
      <c r="L2476" s="14"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76"/>
        <v>100.00360000000002</v>
      </c>
      <c r="R2476" s="6">
        <f t="shared" si="77"/>
        <v>131.58368421052631</v>
      </c>
      <c r="S2476" t="s">
        <v>8325</v>
      </c>
      <c r="T2476" t="s">
        <v>8329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3">
        <v>40369.708333333328</v>
      </c>
      <c r="L2477" s="14">
        <v>40310.079340277771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76"/>
        <v>104.71999999999998</v>
      </c>
      <c r="R2477" s="6">
        <f t="shared" si="77"/>
        <v>32.320987654320987</v>
      </c>
      <c r="S2477" t="s">
        <v>8325</v>
      </c>
      <c r="T2477" t="s">
        <v>8329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3">
        <v>41946.161689814813</v>
      </c>
      <c r="L2478" s="14"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76"/>
        <v>105.02249999999999</v>
      </c>
      <c r="R2478" s="6">
        <f t="shared" si="77"/>
        <v>61.103999999999999</v>
      </c>
      <c r="S2478" t="s">
        <v>8325</v>
      </c>
      <c r="T2478" t="s">
        <v>8329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3">
        <v>41133.483159722222</v>
      </c>
      <c r="L2479" s="14"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76"/>
        <v>171.33333333333334</v>
      </c>
      <c r="R2479" s="6">
        <f t="shared" si="77"/>
        <v>31.341463414634145</v>
      </c>
      <c r="S2479" t="s">
        <v>8325</v>
      </c>
      <c r="T2479" t="s">
        <v>8329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3">
        <v>41287.742048611108</v>
      </c>
      <c r="L2480" s="14"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76"/>
        <v>127.49999999999999</v>
      </c>
      <c r="R2480" s="6">
        <f t="shared" si="77"/>
        <v>129.1139240506329</v>
      </c>
      <c r="S2480" t="s">
        <v>8325</v>
      </c>
      <c r="T2480" t="s">
        <v>8329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3">
        <v>41117.875</v>
      </c>
      <c r="L2481" s="14"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76"/>
        <v>133.44333333333333</v>
      </c>
      <c r="R2481" s="6">
        <f t="shared" si="77"/>
        <v>25.020624999999999</v>
      </c>
      <c r="S2481" t="s">
        <v>8325</v>
      </c>
      <c r="T2481" t="s">
        <v>8329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3">
        <v>42287.727824074071</v>
      </c>
      <c r="L2482" s="14"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76"/>
        <v>100</v>
      </c>
      <c r="R2482" s="6">
        <f t="shared" si="77"/>
        <v>250</v>
      </c>
      <c r="S2482" t="s">
        <v>8325</v>
      </c>
      <c r="T2482" t="s">
        <v>8329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3">
        <v>41029.437592592592</v>
      </c>
      <c r="L2483" s="14"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76"/>
        <v>112.91099999999999</v>
      </c>
      <c r="R2483" s="6">
        <f t="shared" si="77"/>
        <v>47.541473684210523</v>
      </c>
      <c r="S2483" t="s">
        <v>8325</v>
      </c>
      <c r="T2483" t="s">
        <v>8329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3">
        <v>40756.573877314811</v>
      </c>
      <c r="L2484" s="14"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76"/>
        <v>100.1</v>
      </c>
      <c r="R2484" s="6">
        <f t="shared" si="77"/>
        <v>40.04</v>
      </c>
      <c r="S2484" t="s">
        <v>8325</v>
      </c>
      <c r="T2484" t="s">
        <v>8329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3">
        <v>41030.500034722216</v>
      </c>
      <c r="L2485" s="14"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76"/>
        <v>113.72727272727272</v>
      </c>
      <c r="R2485" s="6">
        <f t="shared" si="77"/>
        <v>65.84210526315789</v>
      </c>
      <c r="S2485" t="s">
        <v>8325</v>
      </c>
      <c r="T2485" t="s">
        <v>8329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3">
        <v>40801.708368055552</v>
      </c>
      <c r="L2486" s="14"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76"/>
        <v>119.31742857142855</v>
      </c>
      <c r="R2486" s="6">
        <f t="shared" si="77"/>
        <v>46.401222222222216</v>
      </c>
      <c r="S2486" t="s">
        <v>8325</v>
      </c>
      <c r="T2486" t="s">
        <v>8329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3">
        <v>40828.790266203701</v>
      </c>
      <c r="L2487" s="14"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76"/>
        <v>103.25</v>
      </c>
      <c r="R2487" s="6">
        <f t="shared" si="77"/>
        <v>50.365853658536587</v>
      </c>
      <c r="S2487" t="s">
        <v>8325</v>
      </c>
      <c r="T2487" t="s">
        <v>8329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3">
        <v>41021.499722222223</v>
      </c>
      <c r="L2488" s="14"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76"/>
        <v>265.66666666666669</v>
      </c>
      <c r="R2488" s="6">
        <f t="shared" si="77"/>
        <v>26.566666666666666</v>
      </c>
      <c r="S2488" t="s">
        <v>8325</v>
      </c>
      <c r="T2488" t="s">
        <v>8329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3">
        <v>41055.874965277777</v>
      </c>
      <c r="L2489" s="14"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76"/>
        <v>100.05066666666667</v>
      </c>
      <c r="R2489" s="6">
        <f t="shared" si="77"/>
        <v>39.493684210526318</v>
      </c>
      <c r="S2489" t="s">
        <v>8325</v>
      </c>
      <c r="T2489" t="s">
        <v>8329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3">
        <v>40863.466527777775</v>
      </c>
      <c r="L2490" s="14"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76"/>
        <v>106.69999999999999</v>
      </c>
      <c r="R2490" s="6">
        <f t="shared" si="77"/>
        <v>49.246153846153845</v>
      </c>
      <c r="S2490" t="s">
        <v>8325</v>
      </c>
      <c r="T2490" t="s">
        <v>8329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3">
        <v>41403.481932870367</v>
      </c>
      <c r="L2491" s="14"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76"/>
        <v>133.67142857142858</v>
      </c>
      <c r="R2491" s="6">
        <f t="shared" si="77"/>
        <v>62.38</v>
      </c>
      <c r="S2491" t="s">
        <v>8325</v>
      </c>
      <c r="T2491" t="s">
        <v>8329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3">
        <v>41083.01939814815</v>
      </c>
      <c r="L2492" s="14">
        <v>41023.01939814815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76"/>
        <v>121.39999999999999</v>
      </c>
      <c r="R2492" s="6">
        <f t="shared" si="77"/>
        <v>37.9375</v>
      </c>
      <c r="S2492" t="s">
        <v>8325</v>
      </c>
      <c r="T2492" t="s">
        <v>8329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3">
        <v>40558.868750000001</v>
      </c>
      <c r="L2493" s="14"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76"/>
        <v>103.2</v>
      </c>
      <c r="R2493" s="6">
        <f t="shared" si="77"/>
        <v>51.6</v>
      </c>
      <c r="S2493" t="s">
        <v>8325</v>
      </c>
      <c r="T2493" t="s">
        <v>8329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3">
        <v>41076.207638888889</v>
      </c>
      <c r="L2494" s="14"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76"/>
        <v>125</v>
      </c>
      <c r="R2494" s="6">
        <f t="shared" si="77"/>
        <v>27.777777777777779</v>
      </c>
      <c r="S2494" t="s">
        <v>8325</v>
      </c>
      <c r="T2494" t="s">
        <v>8329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3">
        <v>41392.959953703699</v>
      </c>
      <c r="L2495" s="14"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76"/>
        <v>128.69999999999999</v>
      </c>
      <c r="R2495" s="6">
        <f t="shared" si="77"/>
        <v>99.382239382239376</v>
      </c>
      <c r="S2495" t="s">
        <v>8325</v>
      </c>
      <c r="T2495" t="s">
        <v>8329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3">
        <v>41052.436851851853</v>
      </c>
      <c r="L2496" s="14">
        <v>41022.436851851853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76"/>
        <v>101.00533333333333</v>
      </c>
      <c r="R2496" s="6">
        <f t="shared" si="77"/>
        <v>38.848205128205123</v>
      </c>
      <c r="S2496" t="s">
        <v>8325</v>
      </c>
      <c r="T2496" t="s">
        <v>8329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3">
        <v>41066.738136574073</v>
      </c>
      <c r="L2497" s="14"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76"/>
        <v>127.53666666666665</v>
      </c>
      <c r="R2497" s="6">
        <f t="shared" si="77"/>
        <v>45.548809523809524</v>
      </c>
      <c r="S2497" t="s">
        <v>8325</v>
      </c>
      <c r="T2497" t="s">
        <v>8329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3">
        <v>41362.746435185181</v>
      </c>
      <c r="L2498" s="14">
        <v>41327.788101851846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76"/>
        <v>100</v>
      </c>
      <c r="R2498" s="6">
        <f t="shared" si="77"/>
        <v>600</v>
      </c>
      <c r="S2498" t="s">
        <v>8325</v>
      </c>
      <c r="T2498" t="s">
        <v>8329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3">
        <v>40760.670578703699</v>
      </c>
      <c r="L2499" s="14"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78">(E2499/D2499)*100</f>
        <v>112.7715</v>
      </c>
      <c r="R2499" s="6">
        <f t="shared" ref="R2499:R2562" si="79">E2499/N2499</f>
        <v>80.551071428571419</v>
      </c>
      <c r="S2499" t="s">
        <v>8325</v>
      </c>
      <c r="T2499" t="s">
        <v>8329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3">
        <v>42031.759108796294</v>
      </c>
      <c r="L2500" s="14"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78"/>
        <v>105.60000000000001</v>
      </c>
      <c r="R2500" s="6">
        <f t="shared" si="79"/>
        <v>52.8</v>
      </c>
      <c r="S2500" t="s">
        <v>8325</v>
      </c>
      <c r="T2500" t="s">
        <v>8329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3">
        <v>41274.541666666664</v>
      </c>
      <c r="L2501" s="14">
        <v>41226.440243055556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78"/>
        <v>202.625</v>
      </c>
      <c r="R2501" s="6">
        <f t="shared" si="79"/>
        <v>47.676470588235297</v>
      </c>
      <c r="S2501" t="s">
        <v>8325</v>
      </c>
      <c r="T2501" t="s">
        <v>8329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3">
        <v>41083.564525462956</v>
      </c>
      <c r="L2502" s="14">
        <v>41053.564525462956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78"/>
        <v>113.33333333333333</v>
      </c>
      <c r="R2502" s="6">
        <f t="shared" si="79"/>
        <v>23.448275862068964</v>
      </c>
      <c r="S2502" t="s">
        <v>8325</v>
      </c>
      <c r="T2502" t="s">
        <v>8329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3">
        <v>42274.568333333336</v>
      </c>
      <c r="L2503" s="14">
        <v>42244.568333333336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78"/>
        <v>2.5545454545454547</v>
      </c>
      <c r="R2503" s="6">
        <f t="shared" si="79"/>
        <v>40.142857142857146</v>
      </c>
      <c r="S2503" t="s">
        <v>8336</v>
      </c>
      <c r="T2503" t="s">
        <v>8353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3">
        <v>41903.617106481477</v>
      </c>
      <c r="L2504" s="14"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78"/>
        <v>7.8181818181818186E-2</v>
      </c>
      <c r="R2504" s="6">
        <f t="shared" si="79"/>
        <v>17.2</v>
      </c>
      <c r="S2504" t="s">
        <v>8336</v>
      </c>
      <c r="T2504" t="s">
        <v>8353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3">
        <v>42528.67083333333</v>
      </c>
      <c r="L2505" s="14"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78"/>
        <v>0</v>
      </c>
      <c r="R2505" s="6" t="e">
        <f t="shared" si="79"/>
        <v>#DIV/0!</v>
      </c>
      <c r="S2505" t="s">
        <v>8336</v>
      </c>
      <c r="T2505" t="s">
        <v>8353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3">
        <v>41957.848773148151</v>
      </c>
      <c r="L2506" s="14"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78"/>
        <v>0</v>
      </c>
      <c r="R2506" s="6" t="e">
        <f t="shared" si="79"/>
        <v>#DIV/0!</v>
      </c>
      <c r="S2506" t="s">
        <v>8336</v>
      </c>
      <c r="T2506" t="s">
        <v>8353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3">
        <v>42076.80574074074</v>
      </c>
      <c r="L2507" s="14"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78"/>
        <v>0</v>
      </c>
      <c r="R2507" s="6" t="e">
        <f t="shared" si="79"/>
        <v>#DIV/0!</v>
      </c>
      <c r="S2507" t="s">
        <v>8336</v>
      </c>
      <c r="T2507" t="s">
        <v>8353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3">
        <v>42280.666666666664</v>
      </c>
      <c r="L2508" s="14"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78"/>
        <v>0.6</v>
      </c>
      <c r="R2508" s="6">
        <f t="shared" si="79"/>
        <v>15</v>
      </c>
      <c r="S2508" t="s">
        <v>8336</v>
      </c>
      <c r="T2508" t="s">
        <v>8353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3">
        <v>42134.864629629628</v>
      </c>
      <c r="L2509" s="14"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78"/>
        <v>0</v>
      </c>
      <c r="R2509" s="6" t="e">
        <f t="shared" si="79"/>
        <v>#DIV/0!</v>
      </c>
      <c r="S2509" t="s">
        <v>8336</v>
      </c>
      <c r="T2509" t="s">
        <v>8353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3">
        <v>41865.743449074071</v>
      </c>
      <c r="L2510" s="14"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78"/>
        <v>0</v>
      </c>
      <c r="R2510" s="6" t="e">
        <f t="shared" si="79"/>
        <v>#DIV/0!</v>
      </c>
      <c r="S2510" t="s">
        <v>8336</v>
      </c>
      <c r="T2510" t="s">
        <v>8353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3">
        <v>42114.559594907405</v>
      </c>
      <c r="L2511" s="14"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78"/>
        <v>1.0526315789473684</v>
      </c>
      <c r="R2511" s="6">
        <f t="shared" si="79"/>
        <v>35.714285714285715</v>
      </c>
      <c r="S2511" t="s">
        <v>8336</v>
      </c>
      <c r="T2511" t="s">
        <v>8353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3">
        <v>42138.789027777777</v>
      </c>
      <c r="L2512" s="14">
        <v>42078.789027777777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78"/>
        <v>0.15</v>
      </c>
      <c r="R2512" s="6">
        <f t="shared" si="79"/>
        <v>37.5</v>
      </c>
      <c r="S2512" t="s">
        <v>8336</v>
      </c>
      <c r="T2512" t="s">
        <v>8353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3">
        <v>42401.238576388881</v>
      </c>
      <c r="L2513" s="14"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78"/>
        <v>0</v>
      </c>
      <c r="R2513" s="6" t="e">
        <f t="shared" si="79"/>
        <v>#DIV/0!</v>
      </c>
      <c r="S2513" t="s">
        <v>8336</v>
      </c>
      <c r="T2513" t="s">
        <v>8353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3">
        <v>41986.668530092589</v>
      </c>
      <c r="L2514" s="14"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78"/>
        <v>0</v>
      </c>
      <c r="R2514" s="6" t="e">
        <f t="shared" si="79"/>
        <v>#DIV/0!</v>
      </c>
      <c r="S2514" t="s">
        <v>8336</v>
      </c>
      <c r="T2514" t="s">
        <v>8353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3">
        <v>42791.798483796294</v>
      </c>
      <c r="L2515" s="14"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78"/>
        <v>0</v>
      </c>
      <c r="R2515" s="6" t="e">
        <f t="shared" si="79"/>
        <v>#DIV/0!</v>
      </c>
      <c r="S2515" t="s">
        <v>8336</v>
      </c>
      <c r="T2515" t="s">
        <v>8353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3">
        <v>41871.181446759256</v>
      </c>
      <c r="L2516" s="14"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78"/>
        <v>1.7500000000000002</v>
      </c>
      <c r="R2516" s="6">
        <f t="shared" si="79"/>
        <v>52.5</v>
      </c>
      <c r="S2516" t="s">
        <v>8336</v>
      </c>
      <c r="T2516" t="s">
        <v>8353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3">
        <v>42057.63140046296</v>
      </c>
      <c r="L2517" s="14"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78"/>
        <v>18.600000000000001</v>
      </c>
      <c r="R2517" s="6">
        <f t="shared" si="79"/>
        <v>77.5</v>
      </c>
      <c r="S2517" t="s">
        <v>8336</v>
      </c>
      <c r="T2517" t="s">
        <v>8353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3">
        <v>41972.486712962964</v>
      </c>
      <c r="L2518" s="14"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78"/>
        <v>0</v>
      </c>
      <c r="R2518" s="6" t="e">
        <f t="shared" si="79"/>
        <v>#DIV/0!</v>
      </c>
      <c r="S2518" t="s">
        <v>8336</v>
      </c>
      <c r="T2518" t="s">
        <v>8353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3">
        <v>42082.552430555552</v>
      </c>
      <c r="L2519" s="14"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78"/>
        <v>9.8166666666666664</v>
      </c>
      <c r="R2519" s="6">
        <f t="shared" si="79"/>
        <v>53.545454545454547</v>
      </c>
      <c r="S2519" t="s">
        <v>8336</v>
      </c>
      <c r="T2519" t="s">
        <v>8353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3">
        <v>41956.51421296296</v>
      </c>
      <c r="L2520" s="14"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78"/>
        <v>0</v>
      </c>
      <c r="R2520" s="6" t="e">
        <f t="shared" si="79"/>
        <v>#DIV/0!</v>
      </c>
      <c r="S2520" t="s">
        <v>8336</v>
      </c>
      <c r="T2520" t="s">
        <v>8353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3">
        <v>41838.946805555555</v>
      </c>
      <c r="L2521" s="14"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78"/>
        <v>4.3333333333333335E-2</v>
      </c>
      <c r="R2521" s="6">
        <f t="shared" si="79"/>
        <v>16.25</v>
      </c>
      <c r="S2521" t="s">
        <v>8336</v>
      </c>
      <c r="T2521" t="s">
        <v>8353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3">
        <v>42658.597916666666</v>
      </c>
      <c r="L2522" s="14"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78"/>
        <v>0</v>
      </c>
      <c r="R2522" s="6" t="e">
        <f t="shared" si="79"/>
        <v>#DIV/0!</v>
      </c>
      <c r="S2522" t="s">
        <v>8336</v>
      </c>
      <c r="T2522" t="s">
        <v>8353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3">
        <v>42290.75950231481</v>
      </c>
      <c r="L2523" s="14"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78"/>
        <v>109.48792</v>
      </c>
      <c r="R2523" s="6">
        <f t="shared" si="79"/>
        <v>103.68174242424243</v>
      </c>
      <c r="S2523" t="s">
        <v>8325</v>
      </c>
      <c r="T2523" t="s">
        <v>8354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3">
        <v>42482.411111111105</v>
      </c>
      <c r="L2524" s="14"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78"/>
        <v>100</v>
      </c>
      <c r="R2524" s="6">
        <f t="shared" si="79"/>
        <v>185.18518518518519</v>
      </c>
      <c r="S2524" t="s">
        <v>8325</v>
      </c>
      <c r="T2524" t="s">
        <v>8354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3">
        <v>41960.808935185181</v>
      </c>
      <c r="L2525" s="14"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78"/>
        <v>156.44444444444446</v>
      </c>
      <c r="R2525" s="6">
        <f t="shared" si="79"/>
        <v>54.153846153846153</v>
      </c>
      <c r="S2525" t="s">
        <v>8325</v>
      </c>
      <c r="T2525" t="s">
        <v>8354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3">
        <v>41993.979166666664</v>
      </c>
      <c r="L2526" s="14"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78"/>
        <v>101.6</v>
      </c>
      <c r="R2526" s="6">
        <f t="shared" si="79"/>
        <v>177.2093023255814</v>
      </c>
      <c r="S2526" t="s">
        <v>8325</v>
      </c>
      <c r="T2526" t="s">
        <v>8354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3">
        <v>41088.636238425919</v>
      </c>
      <c r="L2527" s="14">
        <v>41058.636238425919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78"/>
        <v>100.325</v>
      </c>
      <c r="R2527" s="6">
        <f t="shared" si="79"/>
        <v>100.325</v>
      </c>
      <c r="S2527" t="s">
        <v>8325</v>
      </c>
      <c r="T2527" t="s">
        <v>8354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3">
        <v>41980.999305555553</v>
      </c>
      <c r="L2528" s="14"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78"/>
        <v>112.94999999999999</v>
      </c>
      <c r="R2528" s="6">
        <f t="shared" si="79"/>
        <v>136.90909090909091</v>
      </c>
      <c r="S2528" t="s">
        <v>8325</v>
      </c>
      <c r="T2528" t="s">
        <v>8354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3">
        <v>41564.957638888889</v>
      </c>
      <c r="L2529" s="14"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78"/>
        <v>102.125</v>
      </c>
      <c r="R2529" s="6">
        <f t="shared" si="79"/>
        <v>57.535211267605632</v>
      </c>
      <c r="S2529" t="s">
        <v>8325</v>
      </c>
      <c r="T2529" t="s">
        <v>8354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3">
        <v>42236.249999999993</v>
      </c>
      <c r="L2530" s="14"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78"/>
        <v>107.24974999999999</v>
      </c>
      <c r="R2530" s="6">
        <f t="shared" si="79"/>
        <v>52.962839506172834</v>
      </c>
      <c r="S2530" t="s">
        <v>8325</v>
      </c>
      <c r="T2530" t="s">
        <v>8354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3">
        <v>40992.830729166664</v>
      </c>
      <c r="L2531" s="14"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78"/>
        <v>104.28333333333333</v>
      </c>
      <c r="R2531" s="6">
        <f t="shared" si="79"/>
        <v>82.328947368421055</v>
      </c>
      <c r="S2531" t="s">
        <v>8325</v>
      </c>
      <c r="T2531" t="s">
        <v>8354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3">
        <v>42113.993055555555</v>
      </c>
      <c r="L2532" s="14"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78"/>
        <v>100</v>
      </c>
      <c r="R2532" s="6">
        <f t="shared" si="79"/>
        <v>135.41666666666666</v>
      </c>
      <c r="S2532" t="s">
        <v>8325</v>
      </c>
      <c r="T2532" t="s">
        <v>8354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3">
        <v>42230.957638888889</v>
      </c>
      <c r="L2533" s="14"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78"/>
        <v>100.4</v>
      </c>
      <c r="R2533" s="6">
        <f t="shared" si="79"/>
        <v>74.06557377049181</v>
      </c>
      <c r="S2533" t="s">
        <v>8325</v>
      </c>
      <c r="T2533" t="s">
        <v>8354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3">
        <v>41137.640810185185</v>
      </c>
      <c r="L2534" s="14"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78"/>
        <v>126.125</v>
      </c>
      <c r="R2534" s="6">
        <f t="shared" si="79"/>
        <v>84.083333333333329</v>
      </c>
      <c r="S2534" t="s">
        <v>8325</v>
      </c>
      <c r="T2534" t="s">
        <v>8354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3">
        <v>41334.542453703703</v>
      </c>
      <c r="L2535" s="14"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78"/>
        <v>110.66666666666667</v>
      </c>
      <c r="R2535" s="6">
        <f t="shared" si="79"/>
        <v>61.029411764705884</v>
      </c>
      <c r="S2535" t="s">
        <v>8325</v>
      </c>
      <c r="T2535" t="s">
        <v>8354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3">
        <v>40179.041666666664</v>
      </c>
      <c r="L2536" s="14">
        <v>40127.492037037031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78"/>
        <v>105</v>
      </c>
      <c r="R2536" s="6">
        <f t="shared" si="79"/>
        <v>150</v>
      </c>
      <c r="S2536" t="s">
        <v>8325</v>
      </c>
      <c r="T2536" t="s">
        <v>8354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3">
        <v>41974.624363425923</v>
      </c>
      <c r="L2537" s="14"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78"/>
        <v>103.77499999999999</v>
      </c>
      <c r="R2537" s="6">
        <f t="shared" si="79"/>
        <v>266.08974358974359</v>
      </c>
      <c r="S2537" t="s">
        <v>8325</v>
      </c>
      <c r="T2537" t="s">
        <v>8354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3">
        <v>41484.89775462963</v>
      </c>
      <c r="L2538" s="14"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78"/>
        <v>115.99999999999999</v>
      </c>
      <c r="R2538" s="6">
        <f t="shared" si="79"/>
        <v>7.25</v>
      </c>
      <c r="S2538" t="s">
        <v>8325</v>
      </c>
      <c r="T2538" t="s">
        <v>8354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3">
        <v>40756.440451388888</v>
      </c>
      <c r="L2539" s="14"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78"/>
        <v>110.00000000000001</v>
      </c>
      <c r="R2539" s="6">
        <f t="shared" si="79"/>
        <v>100</v>
      </c>
      <c r="S2539" t="s">
        <v>8325</v>
      </c>
      <c r="T2539" t="s">
        <v>8354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3">
        <v>41328.999305555553</v>
      </c>
      <c r="L2540" s="14"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78"/>
        <v>113.01761111111111</v>
      </c>
      <c r="R2540" s="6">
        <f t="shared" si="79"/>
        <v>109.96308108108107</v>
      </c>
      <c r="S2540" t="s">
        <v>8325</v>
      </c>
      <c r="T2540" t="s">
        <v>8354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3">
        <v>42037.693888888891</v>
      </c>
      <c r="L2541" s="14"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78"/>
        <v>100.25</v>
      </c>
      <c r="R2541" s="6">
        <f t="shared" si="79"/>
        <v>169.91525423728814</v>
      </c>
      <c r="S2541" t="s">
        <v>8325</v>
      </c>
      <c r="T2541" t="s">
        <v>8354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3">
        <v>40845.466678240737</v>
      </c>
      <c r="L2542" s="14"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78"/>
        <v>103.4</v>
      </c>
      <c r="R2542" s="6">
        <f t="shared" si="79"/>
        <v>95.740740740740748</v>
      </c>
      <c r="S2542" t="s">
        <v>8325</v>
      </c>
      <c r="T2542" t="s">
        <v>8354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3">
        <v>41543.240949074076</v>
      </c>
      <c r="L2543" s="14">
        <v>41483.240949074076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78"/>
        <v>107.02857142857142</v>
      </c>
      <c r="R2543" s="6">
        <f t="shared" si="79"/>
        <v>59.460317460317462</v>
      </c>
      <c r="S2543" t="s">
        <v>8325</v>
      </c>
      <c r="T2543" t="s">
        <v>8354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3">
        <v>41547.957638888889</v>
      </c>
      <c r="L2544" s="14"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78"/>
        <v>103.57142857142858</v>
      </c>
      <c r="R2544" s="6">
        <f t="shared" si="79"/>
        <v>55.769230769230766</v>
      </c>
      <c r="S2544" t="s">
        <v>8325</v>
      </c>
      <c r="T2544" t="s">
        <v>8354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3">
        <v>40544.916666666664</v>
      </c>
      <c r="L2545" s="14"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78"/>
        <v>156.4</v>
      </c>
      <c r="R2545" s="6">
        <f t="shared" si="79"/>
        <v>30.076923076923077</v>
      </c>
      <c r="S2545" t="s">
        <v>8325</v>
      </c>
      <c r="T2545" t="s">
        <v>8354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3">
        <v>41098.3121412037</v>
      </c>
      <c r="L2546" s="14"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78"/>
        <v>100.82</v>
      </c>
      <c r="R2546" s="6">
        <f t="shared" si="79"/>
        <v>88.438596491228068</v>
      </c>
      <c r="S2546" t="s">
        <v>8325</v>
      </c>
      <c r="T2546" t="s">
        <v>8354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3">
        <v>42061.812499999993</v>
      </c>
      <c r="L2547" s="14">
        <v>42026.929837962962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78"/>
        <v>195.3</v>
      </c>
      <c r="R2547" s="6">
        <f t="shared" si="79"/>
        <v>64.032786885245898</v>
      </c>
      <c r="S2547" t="s">
        <v>8325</v>
      </c>
      <c r="T2547" t="s">
        <v>8354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3">
        <v>41552</v>
      </c>
      <c r="L2548" s="14">
        <v>41524.650219907409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78"/>
        <v>111.71428571428572</v>
      </c>
      <c r="R2548" s="6">
        <f t="shared" si="79"/>
        <v>60.153846153846153</v>
      </c>
      <c r="S2548" t="s">
        <v>8325</v>
      </c>
      <c r="T2548" t="s">
        <v>8354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3">
        <v>41003.523182870369</v>
      </c>
      <c r="L2549" s="14"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78"/>
        <v>119.85454545454546</v>
      </c>
      <c r="R2549" s="6">
        <f t="shared" si="79"/>
        <v>49.194029850746269</v>
      </c>
      <c r="S2549" t="s">
        <v>8325</v>
      </c>
      <c r="T2549" t="s">
        <v>8354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3">
        <v>42642.977083333331</v>
      </c>
      <c r="L2550" s="14">
        <v>42618.417094907403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78"/>
        <v>101.85</v>
      </c>
      <c r="R2550" s="6">
        <f t="shared" si="79"/>
        <v>165.16216216216216</v>
      </c>
      <c r="S2550" t="s">
        <v>8325</v>
      </c>
      <c r="T2550" t="s">
        <v>8354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3">
        <v>41425.5</v>
      </c>
      <c r="L2551" s="14"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78"/>
        <v>102.80254777070064</v>
      </c>
      <c r="R2551" s="6">
        <f t="shared" si="79"/>
        <v>43.621621621621621</v>
      </c>
      <c r="S2551" t="s">
        <v>8325</v>
      </c>
      <c r="T2551" t="s">
        <v>8354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3">
        <v>42284.957638888889</v>
      </c>
      <c r="L2552" s="14"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78"/>
        <v>100.84615384615385</v>
      </c>
      <c r="R2552" s="6">
        <f t="shared" si="79"/>
        <v>43.7</v>
      </c>
      <c r="S2552" t="s">
        <v>8325</v>
      </c>
      <c r="T2552" t="s">
        <v>8354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3">
        <v>40989.658333333333</v>
      </c>
      <c r="L2553" s="14"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78"/>
        <v>102.73469387755102</v>
      </c>
      <c r="R2553" s="6">
        <f t="shared" si="79"/>
        <v>67.419642857142861</v>
      </c>
      <c r="S2553" t="s">
        <v>8325</v>
      </c>
      <c r="T2553" t="s">
        <v>8354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3">
        <v>42799.601631944439</v>
      </c>
      <c r="L2554" s="14"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78"/>
        <v>106.5</v>
      </c>
      <c r="R2554" s="6">
        <f t="shared" si="79"/>
        <v>177.5</v>
      </c>
      <c r="S2554" t="s">
        <v>8325</v>
      </c>
      <c r="T2554" t="s">
        <v>8354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3">
        <v>41172.990821759253</v>
      </c>
      <c r="L2555" s="14">
        <v>41112.990821759253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78"/>
        <v>155.53333333333333</v>
      </c>
      <c r="R2555" s="6">
        <f t="shared" si="79"/>
        <v>38.883333333333333</v>
      </c>
      <c r="S2555" t="s">
        <v>8325</v>
      </c>
      <c r="T2555" t="s">
        <v>8354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3">
        <v>42155.957638888889</v>
      </c>
      <c r="L2556" s="14"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78"/>
        <v>122.8</v>
      </c>
      <c r="R2556" s="6">
        <f t="shared" si="79"/>
        <v>54.985074626865675</v>
      </c>
      <c r="S2556" t="s">
        <v>8325</v>
      </c>
      <c r="T2556" t="s">
        <v>8354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3">
        <v>41057.44667824074</v>
      </c>
      <c r="L2557" s="14"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78"/>
        <v>107.35</v>
      </c>
      <c r="R2557" s="6">
        <f t="shared" si="79"/>
        <v>61.342857142857142</v>
      </c>
      <c r="S2557" t="s">
        <v>8325</v>
      </c>
      <c r="T2557" t="s">
        <v>8354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3">
        <v>41267.783067129625</v>
      </c>
      <c r="L2558" s="14"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78"/>
        <v>105.50335570469798</v>
      </c>
      <c r="R2558" s="6">
        <f t="shared" si="79"/>
        <v>23.117647058823529</v>
      </c>
      <c r="S2558" t="s">
        <v>8325</v>
      </c>
      <c r="T2558" t="s">
        <v>8354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3">
        <v>41774.536874999998</v>
      </c>
      <c r="L2559" s="14"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78"/>
        <v>118.44444444444444</v>
      </c>
      <c r="R2559" s="6">
        <f t="shared" si="79"/>
        <v>29.611111111111111</v>
      </c>
      <c r="S2559" t="s">
        <v>8325</v>
      </c>
      <c r="T2559" t="s">
        <v>8354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3">
        <v>42125.374305555553</v>
      </c>
      <c r="L2560" s="14">
        <v>42093.651689814811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78"/>
        <v>108.88</v>
      </c>
      <c r="R2560" s="6">
        <f t="shared" si="79"/>
        <v>75.611111111111114</v>
      </c>
      <c r="S2560" t="s">
        <v>8325</v>
      </c>
      <c r="T2560" t="s">
        <v>8354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3">
        <v>40862.609027777777</v>
      </c>
      <c r="L2561" s="14"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78"/>
        <v>111.25</v>
      </c>
      <c r="R2561" s="6">
        <f t="shared" si="79"/>
        <v>35.6</v>
      </c>
      <c r="S2561" t="s">
        <v>8325</v>
      </c>
      <c r="T2561" t="s">
        <v>8354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3">
        <v>42069.742754629631</v>
      </c>
      <c r="L2562" s="14"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78"/>
        <v>100.1</v>
      </c>
      <c r="R2562" s="6">
        <f t="shared" si="79"/>
        <v>143</v>
      </c>
      <c r="S2562" t="s">
        <v>8325</v>
      </c>
      <c r="T2562" t="s">
        <v>8354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3">
        <v>42290.320474537039</v>
      </c>
      <c r="L2563" s="14"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80">(E2563/D2563)*100</f>
        <v>0</v>
      </c>
      <c r="R2563" s="6" t="e">
        <f t="shared" ref="R2563:R2626" si="81">E2563/N2563</f>
        <v>#DIV/0!</v>
      </c>
      <c r="S2563" t="s">
        <v>8336</v>
      </c>
      <c r="T2563" t="s">
        <v>8337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3">
        <v>42654.316423611112</v>
      </c>
      <c r="L2564" s="14"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80"/>
        <v>0.75</v>
      </c>
      <c r="R2564" s="6">
        <f t="shared" si="81"/>
        <v>25</v>
      </c>
      <c r="S2564" t="s">
        <v>8336</v>
      </c>
      <c r="T2564" t="s">
        <v>8337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3">
        <v>42214.931145833332</v>
      </c>
      <c r="L2565" s="14"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80"/>
        <v>0</v>
      </c>
      <c r="R2565" s="6" t="e">
        <f t="shared" si="81"/>
        <v>#DIV/0!</v>
      </c>
      <c r="S2565" t="s">
        <v>8336</v>
      </c>
      <c r="T2565" t="s">
        <v>8337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3">
        <v>41851.83216435185</v>
      </c>
      <c r="L2566" s="14"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80"/>
        <v>0</v>
      </c>
      <c r="R2566" s="6" t="e">
        <f t="shared" si="81"/>
        <v>#DIV/0!</v>
      </c>
      <c r="S2566" t="s">
        <v>8336</v>
      </c>
      <c r="T2566" t="s">
        <v>8337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3">
        <v>42499.659722222219</v>
      </c>
      <c r="L2567" s="14"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80"/>
        <v>1</v>
      </c>
      <c r="R2567" s="6">
        <f t="shared" si="81"/>
        <v>100</v>
      </c>
      <c r="S2567" t="s">
        <v>8336</v>
      </c>
      <c r="T2567" t="s">
        <v>8337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3">
        <v>41872.772546296292</v>
      </c>
      <c r="L2568" s="14"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80"/>
        <v>0</v>
      </c>
      <c r="R2568" s="6" t="e">
        <f t="shared" si="81"/>
        <v>#DIV/0!</v>
      </c>
      <c r="S2568" t="s">
        <v>8336</v>
      </c>
      <c r="T2568" t="s">
        <v>8337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3">
        <v>42117.670578703699</v>
      </c>
      <c r="L2569" s="14"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80"/>
        <v>0.26666666666666666</v>
      </c>
      <c r="R2569" s="6">
        <f t="shared" si="81"/>
        <v>60</v>
      </c>
      <c r="S2569" t="s">
        <v>8336</v>
      </c>
      <c r="T2569" t="s">
        <v>8337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3">
        <v>42614.45826388889</v>
      </c>
      <c r="L2570" s="14"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80"/>
        <v>0.5</v>
      </c>
      <c r="R2570" s="6">
        <f t="shared" si="81"/>
        <v>50</v>
      </c>
      <c r="S2570" t="s">
        <v>8336</v>
      </c>
      <c r="T2570" t="s">
        <v>8337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3">
        <v>42263.897129629629</v>
      </c>
      <c r="L2571" s="14"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80"/>
        <v>2.2307692307692308</v>
      </c>
      <c r="R2571" s="6">
        <f t="shared" si="81"/>
        <v>72.5</v>
      </c>
      <c r="S2571" t="s">
        <v>8336</v>
      </c>
      <c r="T2571" t="s">
        <v>8337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3">
        <v>42774.694849537038</v>
      </c>
      <c r="L2572" s="14"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80"/>
        <v>0.84285714285714297</v>
      </c>
      <c r="R2572" s="6">
        <f t="shared" si="81"/>
        <v>29.5</v>
      </c>
      <c r="S2572" t="s">
        <v>8336</v>
      </c>
      <c r="T2572" t="s">
        <v>8337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3">
        <v>42509.133344907408</v>
      </c>
      <c r="L2573" s="14"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80"/>
        <v>0.25</v>
      </c>
      <c r="R2573" s="6">
        <f t="shared" si="81"/>
        <v>62.5</v>
      </c>
      <c r="S2573" t="s">
        <v>8336</v>
      </c>
      <c r="T2573" t="s">
        <v>8337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3">
        <v>42106.911076388882</v>
      </c>
      <c r="L2574" s="14"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80"/>
        <v>0</v>
      </c>
      <c r="R2574" s="6" t="e">
        <f t="shared" si="81"/>
        <v>#DIV/0!</v>
      </c>
      <c r="S2574" t="s">
        <v>8336</v>
      </c>
      <c r="T2574" t="s">
        <v>8337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3">
        <v>41874.383668981478</v>
      </c>
      <c r="L2575" s="14"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80"/>
        <v>0</v>
      </c>
      <c r="R2575" s="6" t="e">
        <f t="shared" si="81"/>
        <v>#DIV/0!</v>
      </c>
      <c r="S2575" t="s">
        <v>8336</v>
      </c>
      <c r="T2575" t="s">
        <v>8337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3">
        <v>42508.617418981477</v>
      </c>
      <c r="L2576" s="14"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80"/>
        <v>0</v>
      </c>
      <c r="R2576" s="6" t="e">
        <f t="shared" si="81"/>
        <v>#DIV/0!</v>
      </c>
      <c r="S2576" t="s">
        <v>8336</v>
      </c>
      <c r="T2576" t="s">
        <v>8337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3">
        <v>42015.900393518517</v>
      </c>
      <c r="L2577" s="14">
        <v>41985.900393518517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80"/>
        <v>0</v>
      </c>
      <c r="R2577" s="6" t="e">
        <f t="shared" si="81"/>
        <v>#DIV/0!</v>
      </c>
      <c r="S2577" t="s">
        <v>8336</v>
      </c>
      <c r="T2577" t="s">
        <v>8337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3">
        <v>42104.759803240733</v>
      </c>
      <c r="L2578" s="14"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80"/>
        <v>0</v>
      </c>
      <c r="R2578" s="6" t="e">
        <f t="shared" si="81"/>
        <v>#DIV/0!</v>
      </c>
      <c r="S2578" t="s">
        <v>8336</v>
      </c>
      <c r="T2578" t="s">
        <v>8337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3">
        <v>41855.612233796295</v>
      </c>
      <c r="L2579" s="14"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80"/>
        <v>0</v>
      </c>
      <c r="R2579" s="6" t="e">
        <f t="shared" si="81"/>
        <v>#DIV/0!</v>
      </c>
      <c r="S2579" t="s">
        <v>8336</v>
      </c>
      <c r="T2579" t="s">
        <v>8337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3">
        <v>42286.499999999993</v>
      </c>
      <c r="L2580" s="14">
        <v>42237.814571759256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80"/>
        <v>0</v>
      </c>
      <c r="R2580" s="6" t="e">
        <f t="shared" si="81"/>
        <v>#DIV/0!</v>
      </c>
      <c r="S2580" t="s">
        <v>8336</v>
      </c>
      <c r="T2580" t="s">
        <v>8337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3">
        <v>41897.621562499997</v>
      </c>
      <c r="L2581" s="14"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80"/>
        <v>0.13849999999999998</v>
      </c>
      <c r="R2581" s="6">
        <f t="shared" si="81"/>
        <v>23.083333333333332</v>
      </c>
      <c r="S2581" t="s">
        <v>8336</v>
      </c>
      <c r="T2581" t="s">
        <v>8337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3">
        <v>42139.916666666664</v>
      </c>
      <c r="L2582" s="14"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80"/>
        <v>0.6</v>
      </c>
      <c r="R2582" s="6">
        <f t="shared" si="81"/>
        <v>25.5</v>
      </c>
      <c r="S2582" t="s">
        <v>8336</v>
      </c>
      <c r="T2582" t="s">
        <v>8337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3">
        <v>42324.461782407401</v>
      </c>
      <c r="L2583" s="14"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80"/>
        <v>10.6</v>
      </c>
      <c r="R2583" s="6">
        <f t="shared" si="81"/>
        <v>48.18181818181818</v>
      </c>
      <c r="S2583" t="s">
        <v>8336</v>
      </c>
      <c r="T2583" t="s">
        <v>8337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3">
        <v>42672.780486111107</v>
      </c>
      <c r="L2584" s="14"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80"/>
        <v>1.1111111111111111E-3</v>
      </c>
      <c r="R2584" s="6">
        <f t="shared" si="81"/>
        <v>1</v>
      </c>
      <c r="S2584" t="s">
        <v>8336</v>
      </c>
      <c r="T2584" t="s">
        <v>8337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3">
        <v>42079.519444444442</v>
      </c>
      <c r="L2585" s="14"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80"/>
        <v>0.5</v>
      </c>
      <c r="R2585" s="6">
        <f t="shared" si="81"/>
        <v>1</v>
      </c>
      <c r="S2585" t="s">
        <v>8336</v>
      </c>
      <c r="T2585" t="s">
        <v>8337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3">
        <v>42169.964918981474</v>
      </c>
      <c r="L2586" s="14">
        <v>42139.964918981474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80"/>
        <v>0</v>
      </c>
      <c r="R2586" s="6" t="e">
        <f t="shared" si="81"/>
        <v>#DIV/0!</v>
      </c>
      <c r="S2586" t="s">
        <v>8336</v>
      </c>
      <c r="T2586" t="s">
        <v>8337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3">
        <v>41825.754999999997</v>
      </c>
      <c r="L2587" s="14"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80"/>
        <v>0.16666666666666669</v>
      </c>
      <c r="R2587" s="6">
        <f t="shared" si="81"/>
        <v>50</v>
      </c>
      <c r="S2587" t="s">
        <v>8336</v>
      </c>
      <c r="T2587" t="s">
        <v>8337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3">
        <v>42363.121944444443</v>
      </c>
      <c r="L2588" s="14"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80"/>
        <v>0.16666666666666669</v>
      </c>
      <c r="R2588" s="6">
        <f t="shared" si="81"/>
        <v>5</v>
      </c>
      <c r="S2588" t="s">
        <v>8336</v>
      </c>
      <c r="T2588" t="s">
        <v>8337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3">
        <v>42368.467048611106</v>
      </c>
      <c r="L2589" s="14"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80"/>
        <v>2.4340000000000002</v>
      </c>
      <c r="R2589" s="6">
        <f t="shared" si="81"/>
        <v>202.83333333333334</v>
      </c>
      <c r="S2589" t="s">
        <v>8336</v>
      </c>
      <c r="T2589" t="s">
        <v>8337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3">
        <v>42094.343055555553</v>
      </c>
      <c r="L2590" s="14"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80"/>
        <v>3.8833333333333329</v>
      </c>
      <c r="R2590" s="6">
        <f t="shared" si="81"/>
        <v>29.125</v>
      </c>
      <c r="S2590" t="s">
        <v>8336</v>
      </c>
      <c r="T2590" t="s">
        <v>8337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3">
        <v>42452.286192129628</v>
      </c>
      <c r="L2591" s="14"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80"/>
        <v>0.01</v>
      </c>
      <c r="R2591" s="6">
        <f t="shared" si="81"/>
        <v>5</v>
      </c>
      <c r="S2591" t="s">
        <v>8336</v>
      </c>
      <c r="T2591" t="s">
        <v>8337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3">
        <v>42395.380752314813</v>
      </c>
      <c r="L2592" s="14"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80"/>
        <v>0</v>
      </c>
      <c r="R2592" s="6" t="e">
        <f t="shared" si="81"/>
        <v>#DIV/0!</v>
      </c>
      <c r="S2592" t="s">
        <v>8336</v>
      </c>
      <c r="T2592" t="s">
        <v>8337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3">
        <v>42442.656527777777</v>
      </c>
      <c r="L2593" s="14"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80"/>
        <v>1.7333333333333332</v>
      </c>
      <c r="R2593" s="6">
        <f t="shared" si="81"/>
        <v>13</v>
      </c>
      <c r="S2593" t="s">
        <v>8336</v>
      </c>
      <c r="T2593" t="s">
        <v>8337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3">
        <v>41917.592835648145</v>
      </c>
      <c r="L2594" s="14"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80"/>
        <v>0.16666666666666669</v>
      </c>
      <c r="R2594" s="6">
        <f t="shared" si="81"/>
        <v>50</v>
      </c>
      <c r="S2594" t="s">
        <v>8336</v>
      </c>
      <c r="T2594" t="s">
        <v>8337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3">
        <v>42119.636874999997</v>
      </c>
      <c r="L2595" s="14">
        <v>42089.636874999997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80"/>
        <v>0</v>
      </c>
      <c r="R2595" s="6" t="e">
        <f t="shared" si="81"/>
        <v>#DIV/0!</v>
      </c>
      <c r="S2595" t="s">
        <v>8336</v>
      </c>
      <c r="T2595" t="s">
        <v>8337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3">
        <v>41858.759583333333</v>
      </c>
      <c r="L2596" s="14"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80"/>
        <v>1.25E-3</v>
      </c>
      <c r="R2596" s="6">
        <f t="shared" si="81"/>
        <v>1</v>
      </c>
      <c r="S2596" t="s">
        <v>8336</v>
      </c>
      <c r="T2596" t="s">
        <v>8337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3">
        <v>42790.035879629628</v>
      </c>
      <c r="L2597" s="14"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80"/>
        <v>12.166666666666668</v>
      </c>
      <c r="R2597" s="6">
        <f t="shared" si="81"/>
        <v>96.05263157894737</v>
      </c>
      <c r="S2597" t="s">
        <v>8336</v>
      </c>
      <c r="T2597" t="s">
        <v>8337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3">
        <v>41858.45612268518</v>
      </c>
      <c r="L2598" s="14"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80"/>
        <v>23.588571428571427</v>
      </c>
      <c r="R2598" s="6">
        <f t="shared" si="81"/>
        <v>305.77777777777777</v>
      </c>
      <c r="S2598" t="s">
        <v>8336</v>
      </c>
      <c r="T2598" t="s">
        <v>8337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3">
        <v>42540.133298611108</v>
      </c>
      <c r="L2599" s="14"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80"/>
        <v>5.6666666666666661</v>
      </c>
      <c r="R2599" s="6">
        <f t="shared" si="81"/>
        <v>12.142857142857142</v>
      </c>
      <c r="S2599" t="s">
        <v>8336</v>
      </c>
      <c r="T2599" t="s">
        <v>8337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3">
        <v>42270.631956018515</v>
      </c>
      <c r="L2600" s="14"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80"/>
        <v>39</v>
      </c>
      <c r="R2600" s="6">
        <f t="shared" si="81"/>
        <v>83.571428571428569</v>
      </c>
      <c r="S2600" t="s">
        <v>8336</v>
      </c>
      <c r="T2600" t="s">
        <v>8337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3">
        <v>41854.545682870368</v>
      </c>
      <c r="L2601" s="14"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80"/>
        <v>0.99546510341776351</v>
      </c>
      <c r="R2601" s="6">
        <f t="shared" si="81"/>
        <v>18</v>
      </c>
      <c r="S2601" t="s">
        <v>8336</v>
      </c>
      <c r="T2601" t="s">
        <v>8337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3">
        <v>42454.650462962956</v>
      </c>
      <c r="L2602" s="14"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80"/>
        <v>6.9320000000000004</v>
      </c>
      <c r="R2602" s="6">
        <f t="shared" si="81"/>
        <v>115.53333333333333</v>
      </c>
      <c r="S2602" t="s">
        <v>8336</v>
      </c>
      <c r="T2602" t="s">
        <v>8337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3">
        <v>41164.957638888889</v>
      </c>
      <c r="L2603" s="14">
        <v>41150.693854166668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80"/>
        <v>661.4</v>
      </c>
      <c r="R2603" s="6">
        <f t="shared" si="81"/>
        <v>21.900662251655628</v>
      </c>
      <c r="S2603" t="s">
        <v>8319</v>
      </c>
      <c r="T2603" t="s">
        <v>8355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3">
        <v>41955.680555555555</v>
      </c>
      <c r="L2604" s="14"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80"/>
        <v>326.0916666666667</v>
      </c>
      <c r="R2604" s="6">
        <f t="shared" si="81"/>
        <v>80.022494887525568</v>
      </c>
      <c r="S2604" t="s">
        <v>8319</v>
      </c>
      <c r="T2604" t="s">
        <v>8355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3">
        <v>41631.704328703701</v>
      </c>
      <c r="L2605" s="14"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80"/>
        <v>101.48571428571429</v>
      </c>
      <c r="R2605" s="6">
        <f t="shared" si="81"/>
        <v>35.520000000000003</v>
      </c>
      <c r="S2605" t="s">
        <v>8319</v>
      </c>
      <c r="T2605" t="s">
        <v>8355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3">
        <v>41027.842858796292</v>
      </c>
      <c r="L2606" s="14"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80"/>
        <v>104.21799999999999</v>
      </c>
      <c r="R2606" s="6">
        <f t="shared" si="81"/>
        <v>64.933333333333323</v>
      </c>
      <c r="S2606" t="s">
        <v>8319</v>
      </c>
      <c r="T2606" t="s">
        <v>8355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3">
        <v>42538.33321759259</v>
      </c>
      <c r="L2607" s="14"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80"/>
        <v>107.42157000000002</v>
      </c>
      <c r="R2607" s="6">
        <f t="shared" si="81"/>
        <v>60.965703745743475</v>
      </c>
      <c r="S2607" t="s">
        <v>8319</v>
      </c>
      <c r="T2607" t="s">
        <v>8355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3">
        <v>41758.504421296289</v>
      </c>
      <c r="L2608" s="14">
        <v>41726.504421296289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80"/>
        <v>110.05454545454545</v>
      </c>
      <c r="R2608" s="6">
        <f t="shared" si="81"/>
        <v>31.444155844155844</v>
      </c>
      <c r="S2608" t="s">
        <v>8319</v>
      </c>
      <c r="T2608" t="s">
        <v>8355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3">
        <v>42227.874999999993</v>
      </c>
      <c r="L2609" s="14"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80"/>
        <v>407.7</v>
      </c>
      <c r="R2609" s="6">
        <f t="shared" si="81"/>
        <v>81.949748743718587</v>
      </c>
      <c r="S2609" t="s">
        <v>8319</v>
      </c>
      <c r="T2609" t="s">
        <v>8355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3">
        <v>42808.791666666664</v>
      </c>
      <c r="L2610" s="14"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80"/>
        <v>223.92500000000001</v>
      </c>
      <c r="R2610" s="6">
        <f t="shared" si="81"/>
        <v>58.92763157894737</v>
      </c>
      <c r="S2610" t="s">
        <v>8319</v>
      </c>
      <c r="T2610" t="s">
        <v>8355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3">
        <v>41105.02952546296</v>
      </c>
      <c r="L2611" s="14"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80"/>
        <v>303.80111428571428</v>
      </c>
      <c r="R2611" s="6">
        <f t="shared" si="81"/>
        <v>157.29347633136095</v>
      </c>
      <c r="S2611" t="s">
        <v>8319</v>
      </c>
      <c r="T2611" t="s">
        <v>8355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3">
        <v>42604.082638888889</v>
      </c>
      <c r="L2612" s="14"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80"/>
        <v>141.3251043268175</v>
      </c>
      <c r="R2612" s="6">
        <f t="shared" si="81"/>
        <v>55.758509532062391</v>
      </c>
      <c r="S2612" t="s">
        <v>8319</v>
      </c>
      <c r="T2612" t="s">
        <v>8355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3">
        <v>42737.749305555553</v>
      </c>
      <c r="L2613" s="14"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80"/>
        <v>2790.6363636363635</v>
      </c>
      <c r="R2613" s="6">
        <f t="shared" si="81"/>
        <v>83.802893802893806</v>
      </c>
      <c r="S2613" t="s">
        <v>8319</v>
      </c>
      <c r="T2613" t="s">
        <v>8355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3">
        <v>42012.934837962959</v>
      </c>
      <c r="L2614" s="14"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80"/>
        <v>171.76130000000001</v>
      </c>
      <c r="R2614" s="6">
        <f t="shared" si="81"/>
        <v>58.422210884353746</v>
      </c>
      <c r="S2614" t="s">
        <v>8319</v>
      </c>
      <c r="T2614" t="s">
        <v>8355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3">
        <v>41173.609884259255</v>
      </c>
      <c r="L2615" s="14"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80"/>
        <v>101.01333333333334</v>
      </c>
      <c r="R2615" s="6">
        <f t="shared" si="81"/>
        <v>270.57142857142856</v>
      </c>
      <c r="S2615" t="s">
        <v>8319</v>
      </c>
      <c r="T2615" t="s">
        <v>8355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3">
        <v>41759</v>
      </c>
      <c r="L2616" s="14"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80"/>
        <v>102</v>
      </c>
      <c r="R2616" s="6">
        <f t="shared" si="81"/>
        <v>107.1</v>
      </c>
      <c r="S2616" t="s">
        <v>8319</v>
      </c>
      <c r="T2616" t="s">
        <v>8355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3">
        <v>42490.291666666664</v>
      </c>
      <c r="L2617" s="14"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80"/>
        <v>169.76511744127936</v>
      </c>
      <c r="R2617" s="6">
        <f t="shared" si="81"/>
        <v>47.180555555555557</v>
      </c>
      <c r="S2617" t="s">
        <v>8319</v>
      </c>
      <c r="T2617" t="s">
        <v>8355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3">
        <v>42241.786215277774</v>
      </c>
      <c r="L2618" s="14"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80"/>
        <v>114.53400000000001</v>
      </c>
      <c r="R2618" s="6">
        <f t="shared" si="81"/>
        <v>120.30882352941177</v>
      </c>
      <c r="S2618" t="s">
        <v>8319</v>
      </c>
      <c r="T2618" t="s">
        <v>8355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3">
        <v>41932.666099537033</v>
      </c>
      <c r="L2619" s="14"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80"/>
        <v>877.6</v>
      </c>
      <c r="R2619" s="6">
        <f t="shared" si="81"/>
        <v>27.59748427672956</v>
      </c>
      <c r="S2619" t="s">
        <v>8319</v>
      </c>
      <c r="T2619" t="s">
        <v>8355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3">
        <v>42339.625706018516</v>
      </c>
      <c r="L2620" s="14"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80"/>
        <v>105.38666666666667</v>
      </c>
      <c r="R2620" s="6">
        <f t="shared" si="81"/>
        <v>205.2987012987013</v>
      </c>
      <c r="S2620" t="s">
        <v>8319</v>
      </c>
      <c r="T2620" t="s">
        <v>8355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3">
        <v>42300.249999999993</v>
      </c>
      <c r="L2621" s="14"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80"/>
        <v>188.39999999999998</v>
      </c>
      <c r="R2621" s="6">
        <f t="shared" si="81"/>
        <v>35.547169811320757</v>
      </c>
      <c r="S2621" t="s">
        <v>8319</v>
      </c>
      <c r="T2621" t="s">
        <v>8355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3">
        <v>42287.833333333336</v>
      </c>
      <c r="L2622" s="14"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80"/>
        <v>143.65230769230772</v>
      </c>
      <c r="R2622" s="6">
        <f t="shared" si="81"/>
        <v>74.639488409272587</v>
      </c>
      <c r="S2622" t="s">
        <v>8319</v>
      </c>
      <c r="T2622" t="s">
        <v>8355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3">
        <v>42145.539212962962</v>
      </c>
      <c r="L2623" s="14">
        <v>42115.539212962962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80"/>
        <v>145.88</v>
      </c>
      <c r="R2623" s="6">
        <f t="shared" si="81"/>
        <v>47.058064516129029</v>
      </c>
      <c r="S2623" t="s">
        <v>8319</v>
      </c>
      <c r="T2623" t="s">
        <v>8355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3">
        <v>42734.534907407404</v>
      </c>
      <c r="L2624" s="14"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80"/>
        <v>131.184</v>
      </c>
      <c r="R2624" s="6">
        <f t="shared" si="81"/>
        <v>26.591351351351353</v>
      </c>
      <c r="S2624" t="s">
        <v>8319</v>
      </c>
      <c r="T2624" t="s">
        <v>8355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3">
        <v>42706.048217592594</v>
      </c>
      <c r="L2625" s="14"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80"/>
        <v>113.99999999999999</v>
      </c>
      <c r="R2625" s="6">
        <f t="shared" si="81"/>
        <v>36.774193548387096</v>
      </c>
      <c r="S2625" t="s">
        <v>8319</v>
      </c>
      <c r="T2625" t="s">
        <v>8355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3">
        <v>41165.213217592587</v>
      </c>
      <c r="L2626" s="14">
        <v>41144.213217592587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80"/>
        <v>1379.4206249999997</v>
      </c>
      <c r="R2626" s="6">
        <f t="shared" si="81"/>
        <v>31.820544982698959</v>
      </c>
      <c r="S2626" t="s">
        <v>8319</v>
      </c>
      <c r="T2626" t="s">
        <v>8355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3">
        <v>42683.643611111103</v>
      </c>
      <c r="L2627" s="14"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82">(E2627/D2627)*100</f>
        <v>956</v>
      </c>
      <c r="R2627" s="6">
        <f t="shared" ref="R2627:R2690" si="83">E2627/N2627</f>
        <v>27.576923076923077</v>
      </c>
      <c r="S2627" t="s">
        <v>8319</v>
      </c>
      <c r="T2627" t="s">
        <v>8355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3">
        <v>42158.41978009259</v>
      </c>
      <c r="L2628" s="14"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82"/>
        <v>112.00000000000001</v>
      </c>
      <c r="R2628" s="6">
        <f t="shared" si="83"/>
        <v>56</v>
      </c>
      <c r="S2628" t="s">
        <v>8319</v>
      </c>
      <c r="T2628" t="s">
        <v>8355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3">
        <v>42334.662743055553</v>
      </c>
      <c r="L2629" s="14"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82"/>
        <v>646.66666666666663</v>
      </c>
      <c r="R2629" s="6">
        <f t="shared" si="83"/>
        <v>21.555555555555557</v>
      </c>
      <c r="S2629" t="s">
        <v>8319</v>
      </c>
      <c r="T2629" t="s">
        <v>8355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3">
        <v>41973.757719907408</v>
      </c>
      <c r="L2630" s="14"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82"/>
        <v>110.36948748510132</v>
      </c>
      <c r="R2630" s="6">
        <f t="shared" si="83"/>
        <v>44.095238095238095</v>
      </c>
      <c r="S2630" t="s">
        <v>8319</v>
      </c>
      <c r="T2630" t="s">
        <v>8355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3">
        <v>42138.330115740733</v>
      </c>
      <c r="L2631" s="14"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82"/>
        <v>127.74000000000001</v>
      </c>
      <c r="R2631" s="6">
        <f t="shared" si="83"/>
        <v>63.87</v>
      </c>
      <c r="S2631" t="s">
        <v>8319</v>
      </c>
      <c r="T2631" t="s">
        <v>8355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3">
        <v>42551.208333333336</v>
      </c>
      <c r="L2632" s="14"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82"/>
        <v>157.9</v>
      </c>
      <c r="R2632" s="6">
        <f t="shared" si="83"/>
        <v>38.987654320987652</v>
      </c>
      <c r="S2632" t="s">
        <v>8319</v>
      </c>
      <c r="T2632" t="s">
        <v>8355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3">
        <v>42245.960960648146</v>
      </c>
      <c r="L2633" s="14"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82"/>
        <v>114.66525000000001</v>
      </c>
      <c r="R2633" s="6">
        <f t="shared" si="83"/>
        <v>80.185489510489504</v>
      </c>
      <c r="S2633" t="s">
        <v>8319</v>
      </c>
      <c r="T2633" t="s">
        <v>8355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3">
        <v>42518.853460648148</v>
      </c>
      <c r="L2634" s="14"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82"/>
        <v>137.00934579439252</v>
      </c>
      <c r="R2634" s="6">
        <f t="shared" si="83"/>
        <v>34.904761904761905</v>
      </c>
      <c r="S2634" t="s">
        <v>8319</v>
      </c>
      <c r="T2634" t="s">
        <v>8355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3">
        <v>41697.75</v>
      </c>
      <c r="L2635" s="14"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82"/>
        <v>354.62</v>
      </c>
      <c r="R2635" s="6">
        <f t="shared" si="83"/>
        <v>89.100502512562812</v>
      </c>
      <c r="S2635" t="s">
        <v>8319</v>
      </c>
      <c r="T2635" t="s">
        <v>8355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3">
        <v>42642.448159722218</v>
      </c>
      <c r="L2636" s="14">
        <v>42612.448159722218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82"/>
        <v>106.02150537634409</v>
      </c>
      <c r="R2636" s="6">
        <f t="shared" si="83"/>
        <v>39.44</v>
      </c>
      <c r="S2636" t="s">
        <v>8319</v>
      </c>
      <c r="T2636" t="s">
        <v>8355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3">
        <v>42072.700937499998</v>
      </c>
      <c r="L2637" s="14"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82"/>
        <v>100</v>
      </c>
      <c r="R2637" s="6">
        <f t="shared" si="83"/>
        <v>136.9047619047619</v>
      </c>
      <c r="S2637" t="s">
        <v>8319</v>
      </c>
      <c r="T2637" t="s">
        <v>8355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3">
        <v>42658.833333333336</v>
      </c>
      <c r="L2638" s="14"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82"/>
        <v>187.3</v>
      </c>
      <c r="R2638" s="6">
        <f t="shared" si="83"/>
        <v>37.46</v>
      </c>
      <c r="S2638" t="s">
        <v>8319</v>
      </c>
      <c r="T2638" t="s">
        <v>8355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3">
        <v>42655.341145833336</v>
      </c>
      <c r="L2639" s="14"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82"/>
        <v>166.2</v>
      </c>
      <c r="R2639" s="6">
        <f t="shared" si="83"/>
        <v>31.96153846153846</v>
      </c>
      <c r="S2639" t="s">
        <v>8319</v>
      </c>
      <c r="T2639" t="s">
        <v>8355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3">
        <v>42019.70480324074</v>
      </c>
      <c r="L2640" s="14"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82"/>
        <v>101.72910662824208</v>
      </c>
      <c r="R2640" s="6">
        <f t="shared" si="83"/>
        <v>25.214285714285715</v>
      </c>
      <c r="S2640" t="s">
        <v>8319</v>
      </c>
      <c r="T2640" t="s">
        <v>8355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3">
        <v>42054.656805555554</v>
      </c>
      <c r="L2641" s="14"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82"/>
        <v>164</v>
      </c>
      <c r="R2641" s="6">
        <f t="shared" si="83"/>
        <v>10.040816326530612</v>
      </c>
      <c r="S2641" t="s">
        <v>8319</v>
      </c>
      <c r="T2641" t="s">
        <v>8355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3">
        <v>42162.952245370368</v>
      </c>
      <c r="L2642" s="14"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82"/>
        <v>105.66666666666666</v>
      </c>
      <c r="R2642" s="6">
        <f t="shared" si="83"/>
        <v>45.94202898550725</v>
      </c>
      <c r="S2642" t="s">
        <v>8319</v>
      </c>
      <c r="T2642" t="s">
        <v>8355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3">
        <v>41897.631249999999</v>
      </c>
      <c r="L2643" s="14"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82"/>
        <v>1</v>
      </c>
      <c r="R2643" s="6">
        <f t="shared" si="83"/>
        <v>15</v>
      </c>
      <c r="S2643" t="s">
        <v>8319</v>
      </c>
      <c r="T2643" t="s">
        <v>8355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3">
        <v>42566.081249999996</v>
      </c>
      <c r="L2644" s="14"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82"/>
        <v>0</v>
      </c>
      <c r="R2644" s="6" t="e">
        <f t="shared" si="83"/>
        <v>#DIV/0!</v>
      </c>
      <c r="S2644" t="s">
        <v>8319</v>
      </c>
      <c r="T2644" t="s">
        <v>8355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3">
        <v>42725.124305555553</v>
      </c>
      <c r="L2645" s="14">
        <v>42689.374016203707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82"/>
        <v>33.559730999999999</v>
      </c>
      <c r="R2645" s="6">
        <f t="shared" si="83"/>
        <v>223.58248500999335</v>
      </c>
      <c r="S2645" t="s">
        <v>8319</v>
      </c>
      <c r="T2645" t="s">
        <v>8355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3">
        <v>42804.583738425928</v>
      </c>
      <c r="L2646" s="14"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82"/>
        <v>2.0529999999999999</v>
      </c>
      <c r="R2646" s="6">
        <f t="shared" si="83"/>
        <v>39.480769230769234</v>
      </c>
      <c r="S2646" t="s">
        <v>8319</v>
      </c>
      <c r="T2646" t="s">
        <v>8355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3">
        <v>41951.675960648143</v>
      </c>
      <c r="L2647" s="14"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82"/>
        <v>10.5</v>
      </c>
      <c r="R2647" s="6">
        <f t="shared" si="83"/>
        <v>91.304347826086953</v>
      </c>
      <c r="S2647" t="s">
        <v>8319</v>
      </c>
      <c r="T2647" t="s">
        <v>8355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3">
        <v>42256.10496527778</v>
      </c>
      <c r="L2648" s="14"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82"/>
        <v>8.4172840000000004</v>
      </c>
      <c r="R2648" s="6">
        <f t="shared" si="83"/>
        <v>78.666205607476627</v>
      </c>
      <c r="S2648" t="s">
        <v>8319</v>
      </c>
      <c r="T2648" t="s">
        <v>8355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3">
        <v>42230.053460648145</v>
      </c>
      <c r="L2649" s="14"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82"/>
        <v>1.44</v>
      </c>
      <c r="R2649" s="6">
        <f t="shared" si="83"/>
        <v>12</v>
      </c>
      <c r="S2649" t="s">
        <v>8319</v>
      </c>
      <c r="T2649" t="s">
        <v>8355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3">
        <v>42438.506481481476</v>
      </c>
      <c r="L2650" s="14"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82"/>
        <v>0.88333333333333341</v>
      </c>
      <c r="R2650" s="6">
        <f t="shared" si="83"/>
        <v>17.666666666666668</v>
      </c>
      <c r="S2650" t="s">
        <v>8319</v>
      </c>
      <c r="T2650" t="s">
        <v>8355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3">
        <v>42401.788668981484</v>
      </c>
      <c r="L2651" s="14"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82"/>
        <v>9.920000000000001E-2</v>
      </c>
      <c r="R2651" s="6">
        <f t="shared" si="83"/>
        <v>41.333333333333336</v>
      </c>
      <c r="S2651" t="s">
        <v>8319</v>
      </c>
      <c r="T2651" t="s">
        <v>8355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3">
        <v>42725.416006944441</v>
      </c>
      <c r="L2652" s="14"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82"/>
        <v>0.59666666666666668</v>
      </c>
      <c r="R2652" s="6">
        <f t="shared" si="83"/>
        <v>71.599999999999994</v>
      </c>
      <c r="S2652" t="s">
        <v>8319</v>
      </c>
      <c r="T2652" t="s">
        <v>8355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3">
        <v>42355.597326388888</v>
      </c>
      <c r="L2653" s="14">
        <v>42327.597326388888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82"/>
        <v>1.8689285714285715</v>
      </c>
      <c r="R2653" s="6">
        <f t="shared" si="83"/>
        <v>307.8235294117647</v>
      </c>
      <c r="S2653" t="s">
        <v>8319</v>
      </c>
      <c r="T2653" t="s">
        <v>8355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3">
        <v>41982.950520833336</v>
      </c>
      <c r="L2654" s="14"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82"/>
        <v>0.88500000000000001</v>
      </c>
      <c r="R2654" s="6">
        <f t="shared" si="83"/>
        <v>80.454545454545453</v>
      </c>
      <c r="S2654" t="s">
        <v>8319</v>
      </c>
      <c r="T2654" t="s">
        <v>8355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3">
        <v>41802.958333333328</v>
      </c>
      <c r="L2655" s="14"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82"/>
        <v>11.52156862745098</v>
      </c>
      <c r="R2655" s="6">
        <f t="shared" si="83"/>
        <v>83.942857142857136</v>
      </c>
      <c r="S2655" t="s">
        <v>8319</v>
      </c>
      <c r="T2655" t="s">
        <v>8355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3">
        <v>42115.350995370369</v>
      </c>
      <c r="L2656" s="14">
        <v>42055.392662037033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82"/>
        <v>5.1000000000000004E-2</v>
      </c>
      <c r="R2656" s="6">
        <f t="shared" si="83"/>
        <v>8.5</v>
      </c>
      <c r="S2656" t="s">
        <v>8319</v>
      </c>
      <c r="T2656" t="s">
        <v>8355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3">
        <v>42409.624999999993</v>
      </c>
      <c r="L2657" s="14"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82"/>
        <v>21.033333333333335</v>
      </c>
      <c r="R2657" s="6">
        <f t="shared" si="83"/>
        <v>73.372093023255815</v>
      </c>
      <c r="S2657" t="s">
        <v>8319</v>
      </c>
      <c r="T2657" t="s">
        <v>8355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3">
        <v>42806.583333333336</v>
      </c>
      <c r="L2658" s="14">
        <v>42767.480185185188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82"/>
        <v>11.436666666666667</v>
      </c>
      <c r="R2658" s="6">
        <f t="shared" si="83"/>
        <v>112.86184210526316</v>
      </c>
      <c r="S2658" t="s">
        <v>8319</v>
      </c>
      <c r="T2658" t="s">
        <v>8355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3">
        <v>42584.854166666664</v>
      </c>
      <c r="L2659" s="14"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82"/>
        <v>18.737933333333334</v>
      </c>
      <c r="R2659" s="6">
        <f t="shared" si="83"/>
        <v>95.277627118644077</v>
      </c>
      <c r="S2659" t="s">
        <v>8319</v>
      </c>
      <c r="T2659" t="s">
        <v>8355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3">
        <v>42581.675856481474</v>
      </c>
      <c r="L2660" s="14">
        <v>42551.675856481474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82"/>
        <v>9.285714285714286E-2</v>
      </c>
      <c r="R2660" s="6">
        <f t="shared" si="83"/>
        <v>22.75</v>
      </c>
      <c r="S2660" t="s">
        <v>8319</v>
      </c>
      <c r="T2660" t="s">
        <v>8355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3">
        <v>42111.861226851848</v>
      </c>
      <c r="L2661" s="14">
        <v>42081.861226851848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82"/>
        <v>2.7204081632653061</v>
      </c>
      <c r="R2661" s="6">
        <f t="shared" si="83"/>
        <v>133.30000000000001</v>
      </c>
      <c r="S2661" t="s">
        <v>8319</v>
      </c>
      <c r="T2661" t="s">
        <v>8355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3">
        <v>42332.546504629623</v>
      </c>
      <c r="L2662" s="14"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82"/>
        <v>9.5000000000000001E-2</v>
      </c>
      <c r="R2662" s="6">
        <f t="shared" si="83"/>
        <v>3.8</v>
      </c>
      <c r="S2662" t="s">
        <v>8319</v>
      </c>
      <c r="T2662" t="s">
        <v>8355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3">
        <v>41572.750115740739</v>
      </c>
      <c r="L2663" s="14"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82"/>
        <v>102.89999999999999</v>
      </c>
      <c r="R2663" s="6">
        <f t="shared" si="83"/>
        <v>85.75</v>
      </c>
      <c r="S2663" t="s">
        <v>8319</v>
      </c>
      <c r="T2663" t="s">
        <v>8356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3">
        <v>42237.538344907407</v>
      </c>
      <c r="L2664" s="14"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82"/>
        <v>106.80000000000001</v>
      </c>
      <c r="R2664" s="6">
        <f t="shared" si="83"/>
        <v>267</v>
      </c>
      <c r="S2664" t="s">
        <v>8319</v>
      </c>
      <c r="T2664" t="s">
        <v>8356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3">
        <v>42251.416666666664</v>
      </c>
      <c r="L2665" s="14"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82"/>
        <v>104.59625</v>
      </c>
      <c r="R2665" s="6">
        <f t="shared" si="83"/>
        <v>373.55803571428572</v>
      </c>
      <c r="S2665" t="s">
        <v>8319</v>
      </c>
      <c r="T2665" t="s">
        <v>8356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3">
        <v>42347.082638888889</v>
      </c>
      <c r="L2666" s="14"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82"/>
        <v>103.42857142857143</v>
      </c>
      <c r="R2666" s="6">
        <f t="shared" si="83"/>
        <v>174.03846153846155</v>
      </c>
      <c r="S2666" t="s">
        <v>8319</v>
      </c>
      <c r="T2666" t="s">
        <v>8356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3">
        <v>42128.687199074069</v>
      </c>
      <c r="L2667" s="14"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82"/>
        <v>123.14285714285715</v>
      </c>
      <c r="R2667" s="6">
        <f t="shared" si="83"/>
        <v>93.695652173913047</v>
      </c>
      <c r="S2667" t="s">
        <v>8319</v>
      </c>
      <c r="T2667" t="s">
        <v>8356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3">
        <v>42272.666666666664</v>
      </c>
      <c r="L2668" s="14"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82"/>
        <v>159.29509999999999</v>
      </c>
      <c r="R2668" s="6">
        <f t="shared" si="83"/>
        <v>77.327718446601949</v>
      </c>
      <c r="S2668" t="s">
        <v>8319</v>
      </c>
      <c r="T2668" t="s">
        <v>8356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3">
        <v>42410.717777777776</v>
      </c>
      <c r="L2669" s="14"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82"/>
        <v>110.66666666666667</v>
      </c>
      <c r="R2669" s="6">
        <f t="shared" si="83"/>
        <v>92.222222222222229</v>
      </c>
      <c r="S2669" t="s">
        <v>8319</v>
      </c>
      <c r="T2669" t="s">
        <v>8356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3">
        <v>42317.397222222215</v>
      </c>
      <c r="L2670" s="14">
        <v>42275.380381944444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82"/>
        <v>170.70000000000002</v>
      </c>
      <c r="R2670" s="6">
        <f t="shared" si="83"/>
        <v>60.964285714285715</v>
      </c>
      <c r="S2670" t="s">
        <v>8319</v>
      </c>
      <c r="T2670" t="s">
        <v>8356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3">
        <v>42378.827499999992</v>
      </c>
      <c r="L2671" s="14">
        <v>42318.827499999992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82"/>
        <v>125.125</v>
      </c>
      <c r="R2671" s="6">
        <f t="shared" si="83"/>
        <v>91</v>
      </c>
      <c r="S2671" t="s">
        <v>8319</v>
      </c>
      <c r="T2671" t="s">
        <v>8356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3">
        <v>41848.812268518515</v>
      </c>
      <c r="L2672" s="14"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82"/>
        <v>6.4158609339642041</v>
      </c>
      <c r="R2672" s="6">
        <f t="shared" si="83"/>
        <v>41.583333333333336</v>
      </c>
      <c r="S2672" t="s">
        <v>8319</v>
      </c>
      <c r="T2672" t="s">
        <v>8356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3">
        <v>41992.609722222223</v>
      </c>
      <c r="L2673" s="14">
        <v>41962.54069444444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82"/>
        <v>11.343999999999999</v>
      </c>
      <c r="R2673" s="6">
        <f t="shared" si="83"/>
        <v>33.761904761904759</v>
      </c>
      <c r="S2673" t="s">
        <v>8319</v>
      </c>
      <c r="T2673" t="s">
        <v>8356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3">
        <v>42366.041666666664</v>
      </c>
      <c r="L2674" s="14"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82"/>
        <v>33.19</v>
      </c>
      <c r="R2674" s="6">
        <f t="shared" si="83"/>
        <v>70.61702127659575</v>
      </c>
      <c r="S2674" t="s">
        <v>8319</v>
      </c>
      <c r="T2674" t="s">
        <v>8356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3">
        <v>41941.739583333328</v>
      </c>
      <c r="L2675" s="14"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82"/>
        <v>27.58</v>
      </c>
      <c r="R2675" s="6">
        <f t="shared" si="83"/>
        <v>167.15151515151516</v>
      </c>
      <c r="S2675" t="s">
        <v>8319</v>
      </c>
      <c r="T2675" t="s">
        <v>8356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3">
        <v>42555.999305555553</v>
      </c>
      <c r="L2676" s="14"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82"/>
        <v>62.839999999999996</v>
      </c>
      <c r="R2676" s="6">
        <f t="shared" si="83"/>
        <v>128.61988304093566</v>
      </c>
      <c r="S2676" t="s">
        <v>8319</v>
      </c>
      <c r="T2676" t="s">
        <v>8356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3">
        <v>41953.690844907404</v>
      </c>
      <c r="L2677" s="14"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82"/>
        <v>7.5880000000000001</v>
      </c>
      <c r="R2677" s="6">
        <f t="shared" si="83"/>
        <v>65.41379310344827</v>
      </c>
      <c r="S2677" t="s">
        <v>8319</v>
      </c>
      <c r="T2677" t="s">
        <v>8356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3">
        <v>42512.416365740741</v>
      </c>
      <c r="L2678" s="14"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82"/>
        <v>50.38095238095238</v>
      </c>
      <c r="R2678" s="6">
        <f t="shared" si="83"/>
        <v>117.55555555555556</v>
      </c>
      <c r="S2678" t="s">
        <v>8319</v>
      </c>
      <c r="T2678" t="s">
        <v>8356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3">
        <v>41822.821099537039</v>
      </c>
      <c r="L2679" s="14">
        <v>41792.821099537039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82"/>
        <v>17.512820512820511</v>
      </c>
      <c r="R2679" s="6">
        <f t="shared" si="83"/>
        <v>126.48148148148148</v>
      </c>
      <c r="S2679" t="s">
        <v>8319</v>
      </c>
      <c r="T2679" t="s">
        <v>8356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3">
        <v>42271.589872685181</v>
      </c>
      <c r="L2680" s="14"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82"/>
        <v>1.375E-2</v>
      </c>
      <c r="R2680" s="6">
        <f t="shared" si="83"/>
        <v>550</v>
      </c>
      <c r="S2680" t="s">
        <v>8319</v>
      </c>
      <c r="T2680" t="s">
        <v>8356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3">
        <v>42062.792754629627</v>
      </c>
      <c r="L2681" s="14"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82"/>
        <v>0.33</v>
      </c>
      <c r="R2681" s="6">
        <f t="shared" si="83"/>
        <v>44</v>
      </c>
      <c r="S2681" t="s">
        <v>8319</v>
      </c>
      <c r="T2681" t="s">
        <v>8356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3">
        <v>42465.961701388886</v>
      </c>
      <c r="L2682" s="14"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82"/>
        <v>0.86250000000000004</v>
      </c>
      <c r="R2682" s="6">
        <f t="shared" si="83"/>
        <v>69</v>
      </c>
      <c r="S2682" t="s">
        <v>8319</v>
      </c>
      <c r="T2682" t="s">
        <v>8356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3">
        <v>41830.686921296292</v>
      </c>
      <c r="L2683" s="14"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82"/>
        <v>0.6875</v>
      </c>
      <c r="R2683" s="6">
        <f t="shared" si="83"/>
        <v>27.5</v>
      </c>
      <c r="S2683" t="s">
        <v>8336</v>
      </c>
      <c r="T2683" t="s">
        <v>8337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3">
        <v>41965.040972222218</v>
      </c>
      <c r="L2684" s="14"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82"/>
        <v>28.299999999999997</v>
      </c>
      <c r="R2684" s="6">
        <f t="shared" si="83"/>
        <v>84.9</v>
      </c>
      <c r="S2684" t="s">
        <v>8336</v>
      </c>
      <c r="T2684" t="s">
        <v>8337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3">
        <v>42064.546759259254</v>
      </c>
      <c r="L2685" s="14"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82"/>
        <v>0.24</v>
      </c>
      <c r="R2685" s="6">
        <f t="shared" si="83"/>
        <v>12</v>
      </c>
      <c r="S2685" t="s">
        <v>8336</v>
      </c>
      <c r="T2685" t="s">
        <v>8337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3">
        <v>41860.706307870372</v>
      </c>
      <c r="L2686" s="14">
        <v>41820.706307870372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82"/>
        <v>1.1428571428571428</v>
      </c>
      <c r="R2686" s="6">
        <f t="shared" si="83"/>
        <v>200</v>
      </c>
      <c r="S2686" t="s">
        <v>8336</v>
      </c>
      <c r="T2686" t="s">
        <v>8337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3">
        <v>42121.44594907407</v>
      </c>
      <c r="L2687" s="14"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82"/>
        <v>0.02</v>
      </c>
      <c r="R2687" s="6">
        <f t="shared" si="83"/>
        <v>10</v>
      </c>
      <c r="S2687" t="s">
        <v>8336</v>
      </c>
      <c r="T2687" t="s">
        <v>8337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3">
        <v>41912.766469907401</v>
      </c>
      <c r="L2688" s="14"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82"/>
        <v>0</v>
      </c>
      <c r="R2688" s="6" t="e">
        <f t="shared" si="83"/>
        <v>#DIV/0!</v>
      </c>
      <c r="S2688" t="s">
        <v>8336</v>
      </c>
      <c r="T2688" t="s">
        <v>8337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3">
        <v>42184.431921296295</v>
      </c>
      <c r="L2689" s="14"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82"/>
        <v>0</v>
      </c>
      <c r="R2689" s="6" t="e">
        <f t="shared" si="83"/>
        <v>#DIV/0!</v>
      </c>
      <c r="S2689" t="s">
        <v>8336</v>
      </c>
      <c r="T2689" t="s">
        <v>8337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3">
        <v>42058.916666666664</v>
      </c>
      <c r="L2690" s="14">
        <v>42027.910532407404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82"/>
        <v>0.14799999999999999</v>
      </c>
      <c r="R2690" s="6">
        <f t="shared" si="83"/>
        <v>5.2857142857142856</v>
      </c>
      <c r="S2690" t="s">
        <v>8336</v>
      </c>
      <c r="T2690" t="s">
        <v>8337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3">
        <v>42581.75335648148</v>
      </c>
      <c r="L2691" s="14">
        <v>42551.75335648148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84">(E2691/D2691)*100</f>
        <v>2.8571428571428571E-3</v>
      </c>
      <c r="R2691" s="6">
        <f t="shared" ref="R2691:R2754" si="85">E2691/N2691</f>
        <v>1</v>
      </c>
      <c r="S2691" t="s">
        <v>8336</v>
      </c>
      <c r="T2691" t="s">
        <v>8337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3">
        <v>42157.89671296296</v>
      </c>
      <c r="L2692" s="14"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84"/>
        <v>10.7325</v>
      </c>
      <c r="R2692" s="6">
        <f t="shared" si="85"/>
        <v>72.762711864406782</v>
      </c>
      <c r="S2692" t="s">
        <v>8336</v>
      </c>
      <c r="T2692" t="s">
        <v>8337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3">
        <v>42134.515706018516</v>
      </c>
      <c r="L2693" s="14"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84"/>
        <v>5.3846153846153842E-2</v>
      </c>
      <c r="R2693" s="6">
        <f t="shared" si="85"/>
        <v>17.5</v>
      </c>
      <c r="S2693" t="s">
        <v>8336</v>
      </c>
      <c r="T2693" t="s">
        <v>8337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3">
        <v>42088.084027777775</v>
      </c>
      <c r="L2694" s="14"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84"/>
        <v>0.7142857142857143</v>
      </c>
      <c r="R2694" s="6">
        <f t="shared" si="85"/>
        <v>25</v>
      </c>
      <c r="S2694" t="s">
        <v>8336</v>
      </c>
      <c r="T2694" t="s">
        <v>8337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3">
        <v>41863.930162037032</v>
      </c>
      <c r="L2695" s="14"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84"/>
        <v>0.8</v>
      </c>
      <c r="R2695" s="6">
        <f t="shared" si="85"/>
        <v>13.333333333333334</v>
      </c>
      <c r="S2695" t="s">
        <v>8336</v>
      </c>
      <c r="T2695" t="s">
        <v>8337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3">
        <v>41907.932164351849</v>
      </c>
      <c r="L2696" s="14"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84"/>
        <v>3.3333333333333335E-3</v>
      </c>
      <c r="R2696" s="6">
        <f t="shared" si="85"/>
        <v>1</v>
      </c>
      <c r="S2696" t="s">
        <v>8336</v>
      </c>
      <c r="T2696" t="s">
        <v>8337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3">
        <v>42107.931921296295</v>
      </c>
      <c r="L2697" s="14"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84"/>
        <v>0.47333333333333333</v>
      </c>
      <c r="R2697" s="6">
        <f t="shared" si="85"/>
        <v>23.666666666666668</v>
      </c>
      <c r="S2697" t="s">
        <v>8336</v>
      </c>
      <c r="T2697" t="s">
        <v>8337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3">
        <v>41998.636111111111</v>
      </c>
      <c r="L2698" s="14"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84"/>
        <v>5.65</v>
      </c>
      <c r="R2698" s="6">
        <f t="shared" si="85"/>
        <v>89.21052631578948</v>
      </c>
      <c r="S2698" t="s">
        <v>8336</v>
      </c>
      <c r="T2698" t="s">
        <v>8337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3">
        <v>42218.708333333336</v>
      </c>
      <c r="L2699" s="14"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84"/>
        <v>26.35217391304348</v>
      </c>
      <c r="R2699" s="6">
        <f t="shared" si="85"/>
        <v>116.55769230769231</v>
      </c>
      <c r="S2699" t="s">
        <v>8336</v>
      </c>
      <c r="T2699" t="s">
        <v>8337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3">
        <v>41817.689907407403</v>
      </c>
      <c r="L2700" s="14"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84"/>
        <v>0.325125</v>
      </c>
      <c r="R2700" s="6">
        <f t="shared" si="85"/>
        <v>13.005000000000001</v>
      </c>
      <c r="S2700" t="s">
        <v>8336</v>
      </c>
      <c r="T2700" t="s">
        <v>8337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3">
        <v>41859.688229166662</v>
      </c>
      <c r="L2701" s="14"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84"/>
        <v>0</v>
      </c>
      <c r="R2701" s="6" t="e">
        <f t="shared" si="85"/>
        <v>#DIV/0!</v>
      </c>
      <c r="S2701" t="s">
        <v>8336</v>
      </c>
      <c r="T2701" t="s">
        <v>8337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3">
        <v>41900.666342592587</v>
      </c>
      <c r="L2702" s="14">
        <v>41870.666342592587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84"/>
        <v>0.7000700070007001</v>
      </c>
      <c r="R2702" s="6">
        <f t="shared" si="85"/>
        <v>17.5</v>
      </c>
      <c r="S2702" t="s">
        <v>8336</v>
      </c>
      <c r="T2702" t="s">
        <v>8337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3">
        <v>42832.524699074071</v>
      </c>
      <c r="L2703" s="14"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84"/>
        <v>46.176470588235297</v>
      </c>
      <c r="R2703" s="6">
        <f t="shared" si="85"/>
        <v>34.130434782608695</v>
      </c>
      <c r="S2703" t="s">
        <v>8317</v>
      </c>
      <c r="T2703" t="s">
        <v>8357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3">
        <v>42830.551817129628</v>
      </c>
      <c r="L2704" s="14"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84"/>
        <v>34.410000000000004</v>
      </c>
      <c r="R2704" s="6">
        <f t="shared" si="85"/>
        <v>132.34615384615384</v>
      </c>
      <c r="S2704" t="s">
        <v>8317</v>
      </c>
      <c r="T2704" t="s">
        <v>8357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3">
        <v>42816.440162037034</v>
      </c>
      <c r="L2705" s="14"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84"/>
        <v>103.75000000000001</v>
      </c>
      <c r="R2705" s="6">
        <f t="shared" si="85"/>
        <v>922.22222222222217</v>
      </c>
      <c r="S2705" t="s">
        <v>8317</v>
      </c>
      <c r="T2705" t="s">
        <v>8357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3">
        <v>42830.61243055555</v>
      </c>
      <c r="L2706" s="14"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84"/>
        <v>6.0263157894736841</v>
      </c>
      <c r="R2706" s="6">
        <f t="shared" si="85"/>
        <v>163.57142857142858</v>
      </c>
      <c r="S2706" t="s">
        <v>8317</v>
      </c>
      <c r="T2706" t="s">
        <v>8357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3">
        <v>42818.666180555556</v>
      </c>
      <c r="L2707" s="14"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84"/>
        <v>10.539393939393939</v>
      </c>
      <c r="R2707" s="6">
        <f t="shared" si="85"/>
        <v>217.375</v>
      </c>
      <c r="S2707" t="s">
        <v>8317</v>
      </c>
      <c r="T2707" t="s">
        <v>8357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3">
        <v>41928.082638888889</v>
      </c>
      <c r="L2708" s="14"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84"/>
        <v>112.29714285714284</v>
      </c>
      <c r="R2708" s="6">
        <f t="shared" si="85"/>
        <v>149.44486692015209</v>
      </c>
      <c r="S2708" t="s">
        <v>8317</v>
      </c>
      <c r="T2708" t="s">
        <v>8357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3">
        <v>41421.082638888889</v>
      </c>
      <c r="L2709" s="14"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84"/>
        <v>350.84462500000001</v>
      </c>
      <c r="R2709" s="6">
        <f t="shared" si="85"/>
        <v>71.237487309644663</v>
      </c>
      <c r="S2709" t="s">
        <v>8317</v>
      </c>
      <c r="T2709" t="s">
        <v>8357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3">
        <v>42572.489884259259</v>
      </c>
      <c r="L2710" s="14"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84"/>
        <v>233.21535</v>
      </c>
      <c r="R2710" s="6">
        <f t="shared" si="85"/>
        <v>44.464318398474738</v>
      </c>
      <c r="S2710" t="s">
        <v>8317</v>
      </c>
      <c r="T2710" t="s">
        <v>8357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3">
        <v>42646.957638888889</v>
      </c>
      <c r="L2711" s="14"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84"/>
        <v>101.60599999999999</v>
      </c>
      <c r="R2711" s="6">
        <f t="shared" si="85"/>
        <v>164.94480519480518</v>
      </c>
      <c r="S2711" t="s">
        <v>8317</v>
      </c>
      <c r="T2711" t="s">
        <v>8357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3">
        <v>41859.875</v>
      </c>
      <c r="L2712" s="14"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84"/>
        <v>153.90035000000003</v>
      </c>
      <c r="R2712" s="6">
        <f t="shared" si="85"/>
        <v>84.871516544117654</v>
      </c>
      <c r="S2712" t="s">
        <v>8317</v>
      </c>
      <c r="T2712" t="s">
        <v>8357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3">
        <v>41810.709027777775</v>
      </c>
      <c r="L2713" s="14">
        <v>41780.536921296291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84"/>
        <v>100.7161125319693</v>
      </c>
      <c r="R2713" s="6">
        <f t="shared" si="85"/>
        <v>53.945205479452056</v>
      </c>
      <c r="S2713" t="s">
        <v>8317</v>
      </c>
      <c r="T2713" t="s">
        <v>8357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3">
        <v>41468.541666666664</v>
      </c>
      <c r="L2714" s="14"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84"/>
        <v>131.38181818181818</v>
      </c>
      <c r="R2714" s="6">
        <f t="shared" si="85"/>
        <v>50.531468531468533</v>
      </c>
      <c r="S2714" t="s">
        <v>8317</v>
      </c>
      <c r="T2714" t="s">
        <v>8357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3">
        <v>42362.445416666662</v>
      </c>
      <c r="L2715" s="14"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84"/>
        <v>102.24133333333334</v>
      </c>
      <c r="R2715" s="6">
        <f t="shared" si="85"/>
        <v>108.00140845070422</v>
      </c>
      <c r="S2715" t="s">
        <v>8317</v>
      </c>
      <c r="T2715" t="s">
        <v>8357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3">
        <v>42657.749999999993</v>
      </c>
      <c r="L2716" s="14"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84"/>
        <v>116.35599999999999</v>
      </c>
      <c r="R2716" s="6">
        <f t="shared" si="85"/>
        <v>95.373770491803285</v>
      </c>
      <c r="S2716" t="s">
        <v>8317</v>
      </c>
      <c r="T2716" t="s">
        <v>8357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3">
        <v>42421.190138888887</v>
      </c>
      <c r="L2717" s="14"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84"/>
        <v>264.62241666666665</v>
      </c>
      <c r="R2717" s="6">
        <f t="shared" si="85"/>
        <v>57.631016333938291</v>
      </c>
      <c r="S2717" t="s">
        <v>8317</v>
      </c>
      <c r="T2717" t="s">
        <v>8357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3">
        <v>42285.124918981477</v>
      </c>
      <c r="L2718" s="14"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84"/>
        <v>119.98010000000001</v>
      </c>
      <c r="R2718" s="6">
        <f t="shared" si="85"/>
        <v>64.160481283422456</v>
      </c>
      <c r="S2718" t="s">
        <v>8317</v>
      </c>
      <c r="T2718" t="s">
        <v>8357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3">
        <v>41979.748252314814</v>
      </c>
      <c r="L2719" s="14">
        <v>41934.706585648142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84"/>
        <v>120.10400000000001</v>
      </c>
      <c r="R2719" s="6">
        <f t="shared" si="85"/>
        <v>92.387692307692305</v>
      </c>
      <c r="S2719" t="s">
        <v>8317</v>
      </c>
      <c r="T2719" t="s">
        <v>8357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3">
        <v>42493.749999999993</v>
      </c>
      <c r="L2720" s="14"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84"/>
        <v>103.58333333333334</v>
      </c>
      <c r="R2720" s="6">
        <f t="shared" si="85"/>
        <v>125.97972972972973</v>
      </c>
      <c r="S2720" t="s">
        <v>8317</v>
      </c>
      <c r="T2720" t="s">
        <v>8357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3">
        <v>42477.781180555554</v>
      </c>
      <c r="L2721" s="14"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84"/>
        <v>108.83333333333334</v>
      </c>
      <c r="R2721" s="6">
        <f t="shared" si="85"/>
        <v>94.637681159420296</v>
      </c>
      <c r="S2721" t="s">
        <v>8317</v>
      </c>
      <c r="T2721" t="s">
        <v>8357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3">
        <v>42685.299224537033</v>
      </c>
      <c r="L2722" s="14">
        <v>42655.257557870369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84"/>
        <v>118.12400000000001</v>
      </c>
      <c r="R2722" s="6">
        <f t="shared" si="85"/>
        <v>170.69942196531792</v>
      </c>
      <c r="S2722" t="s">
        <v>8317</v>
      </c>
      <c r="T2722" t="s">
        <v>8357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3">
        <v>41523.583333333328</v>
      </c>
      <c r="L2723" s="14">
        <v>41493.335625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84"/>
        <v>1462</v>
      </c>
      <c r="R2723" s="6">
        <f t="shared" si="85"/>
        <v>40.762081784386616</v>
      </c>
      <c r="S2723" t="s">
        <v>8319</v>
      </c>
      <c r="T2723" t="s">
        <v>8349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3">
        <v>42764.64876157407</v>
      </c>
      <c r="L2724" s="14"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84"/>
        <v>252.54</v>
      </c>
      <c r="R2724" s="6">
        <f t="shared" si="85"/>
        <v>68.254054054054052</v>
      </c>
      <c r="S2724" t="s">
        <v>8319</v>
      </c>
      <c r="T2724" t="s">
        <v>8349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3">
        <v>42004.672314814808</v>
      </c>
      <c r="L2725" s="14"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84"/>
        <v>140.05000000000001</v>
      </c>
      <c r="R2725" s="6">
        <f t="shared" si="85"/>
        <v>95.48863636363636</v>
      </c>
      <c r="S2725" t="s">
        <v>8319</v>
      </c>
      <c r="T2725" t="s">
        <v>8349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3">
        <v>42231.118738425925</v>
      </c>
      <c r="L2726" s="14"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84"/>
        <v>296.87520259319291</v>
      </c>
      <c r="R2726" s="6">
        <f t="shared" si="85"/>
        <v>7.1902649656526005</v>
      </c>
      <c r="S2726" t="s">
        <v>8319</v>
      </c>
      <c r="T2726" t="s">
        <v>8349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3">
        <v>42795.53628472222</v>
      </c>
      <c r="L2727" s="14"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84"/>
        <v>144.54249999999999</v>
      </c>
      <c r="R2727" s="6">
        <f t="shared" si="85"/>
        <v>511.65486725663715</v>
      </c>
      <c r="S2727" t="s">
        <v>8319</v>
      </c>
      <c r="T2727" t="s">
        <v>8349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3">
        <v>42482.371655092589</v>
      </c>
      <c r="L2728" s="14"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84"/>
        <v>105.745</v>
      </c>
      <c r="R2728" s="6">
        <f t="shared" si="85"/>
        <v>261.74504950495049</v>
      </c>
      <c r="S2728" t="s">
        <v>8319</v>
      </c>
      <c r="T2728" t="s">
        <v>8349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3">
        <v>42223.468321759261</v>
      </c>
      <c r="L2729" s="14"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84"/>
        <v>493.21000000000004</v>
      </c>
      <c r="R2729" s="6">
        <f t="shared" si="85"/>
        <v>69.760961810466767</v>
      </c>
      <c r="S2729" t="s">
        <v>8319</v>
      </c>
      <c r="T2729" t="s">
        <v>8349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3">
        <v>42368.391597222224</v>
      </c>
      <c r="L2730" s="14"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84"/>
        <v>201.82666666666668</v>
      </c>
      <c r="R2730" s="6">
        <f t="shared" si="85"/>
        <v>77.229591836734699</v>
      </c>
      <c r="S2730" t="s">
        <v>8319</v>
      </c>
      <c r="T2730" t="s">
        <v>8349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3">
        <v>42125.032372685186</v>
      </c>
      <c r="L2731" s="14"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84"/>
        <v>104.44</v>
      </c>
      <c r="R2731" s="6">
        <f t="shared" si="85"/>
        <v>340.56521739130437</v>
      </c>
      <c r="S2731" t="s">
        <v>8319</v>
      </c>
      <c r="T2731" t="s">
        <v>8349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3">
        <v>41386.333043981482</v>
      </c>
      <c r="L2732" s="14"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84"/>
        <v>170.29262962962963</v>
      </c>
      <c r="R2732" s="6">
        <f t="shared" si="85"/>
        <v>67.417903225806455</v>
      </c>
      <c r="S2732" t="s">
        <v>8319</v>
      </c>
      <c r="T2732" t="s">
        <v>8349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3">
        <v>41929.958333333328</v>
      </c>
      <c r="L2733" s="14"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84"/>
        <v>104.30333333333333</v>
      </c>
      <c r="R2733" s="6">
        <f t="shared" si="85"/>
        <v>845.70270270270271</v>
      </c>
      <c r="S2733" t="s">
        <v>8319</v>
      </c>
      <c r="T2733" t="s">
        <v>8349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3">
        <v>41421.791666666664</v>
      </c>
      <c r="L2734" s="14"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84"/>
        <v>118.25000000000001</v>
      </c>
      <c r="R2734" s="6">
        <f t="shared" si="85"/>
        <v>97.191780821917803</v>
      </c>
      <c r="S2734" t="s">
        <v>8319</v>
      </c>
      <c r="T2734" t="s">
        <v>8349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3">
        <v>42104.022847222215</v>
      </c>
      <c r="L2735" s="14"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84"/>
        <v>107.538</v>
      </c>
      <c r="R2735" s="6">
        <f t="shared" si="85"/>
        <v>451.84033613445376</v>
      </c>
      <c r="S2735" t="s">
        <v>8319</v>
      </c>
      <c r="T2735" t="s">
        <v>8349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3">
        <v>42656.707638888889</v>
      </c>
      <c r="L2736" s="14"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84"/>
        <v>2260300</v>
      </c>
      <c r="R2736" s="6">
        <f t="shared" si="85"/>
        <v>138.66871165644173</v>
      </c>
      <c r="S2736" t="s">
        <v>8319</v>
      </c>
      <c r="T2736" t="s">
        <v>8349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3">
        <v>41346.625</v>
      </c>
      <c r="L2737" s="14"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84"/>
        <v>978.13466666666682</v>
      </c>
      <c r="R2737" s="6">
        <f t="shared" si="85"/>
        <v>21.640147492625371</v>
      </c>
      <c r="S2737" t="s">
        <v>8319</v>
      </c>
      <c r="T2737" t="s">
        <v>8349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3">
        <v>41752.458020833328</v>
      </c>
      <c r="L2738" s="14"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84"/>
        <v>122.9</v>
      </c>
      <c r="R2738" s="6">
        <f t="shared" si="85"/>
        <v>169.51724137931035</v>
      </c>
      <c r="S2738" t="s">
        <v>8319</v>
      </c>
      <c r="T2738" t="s">
        <v>8349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3">
        <v>41654.583333333328</v>
      </c>
      <c r="L2739" s="14"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84"/>
        <v>246.0608</v>
      </c>
      <c r="R2739" s="6">
        <f t="shared" si="85"/>
        <v>161.88210526315791</v>
      </c>
      <c r="S2739" t="s">
        <v>8319</v>
      </c>
      <c r="T2739" t="s">
        <v>8349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3">
        <v>42679.935231481482</v>
      </c>
      <c r="L2740" s="14"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84"/>
        <v>147.94</v>
      </c>
      <c r="R2740" s="6">
        <f t="shared" si="85"/>
        <v>493.13333333333333</v>
      </c>
      <c r="S2740" t="s">
        <v>8319</v>
      </c>
      <c r="T2740" t="s">
        <v>8349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3">
        <v>41764.679594907408</v>
      </c>
      <c r="L2741" s="14"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84"/>
        <v>384.09090909090907</v>
      </c>
      <c r="R2741" s="6">
        <f t="shared" si="85"/>
        <v>22.120418848167539</v>
      </c>
      <c r="S2741" t="s">
        <v>8319</v>
      </c>
      <c r="T2741" t="s">
        <v>8349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3">
        <v>42074.781851851854</v>
      </c>
      <c r="L2742" s="14"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84"/>
        <v>103.33333333333334</v>
      </c>
      <c r="R2742" s="6">
        <f t="shared" si="85"/>
        <v>18.235294117647058</v>
      </c>
      <c r="S2742" t="s">
        <v>8319</v>
      </c>
      <c r="T2742" t="s">
        <v>8349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3">
        <v>41931.879861111105</v>
      </c>
      <c r="L2743" s="14"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84"/>
        <v>0.43750000000000006</v>
      </c>
      <c r="R2743" s="6">
        <f t="shared" si="85"/>
        <v>8.75</v>
      </c>
      <c r="S2743" t="s">
        <v>8322</v>
      </c>
      <c r="T2743" t="s">
        <v>8358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3">
        <v>41044.511423611111</v>
      </c>
      <c r="L2744" s="14"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84"/>
        <v>29.24</v>
      </c>
      <c r="R2744" s="6">
        <f t="shared" si="85"/>
        <v>40.611111111111114</v>
      </c>
      <c r="S2744" t="s">
        <v>8322</v>
      </c>
      <c r="T2744" t="s">
        <v>8358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3">
        <v>42662.120451388888</v>
      </c>
      <c r="L2745" s="14"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84"/>
        <v>0</v>
      </c>
      <c r="R2745" s="6" t="e">
        <f t="shared" si="85"/>
        <v>#DIV/0!</v>
      </c>
      <c r="S2745" t="s">
        <v>8322</v>
      </c>
      <c r="T2745" t="s">
        <v>8358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3">
        <v>40967.854143518518</v>
      </c>
      <c r="L2746" s="14"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84"/>
        <v>5.21875</v>
      </c>
      <c r="R2746" s="6">
        <f t="shared" si="85"/>
        <v>37.954545454545453</v>
      </c>
      <c r="S2746" t="s">
        <v>8322</v>
      </c>
      <c r="T2746" t="s">
        <v>8358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3">
        <v>41104.779722222222</v>
      </c>
      <c r="L2747" s="14"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84"/>
        <v>21.887499999999999</v>
      </c>
      <c r="R2747" s="6">
        <f t="shared" si="85"/>
        <v>35.734693877551024</v>
      </c>
      <c r="S2747" t="s">
        <v>8322</v>
      </c>
      <c r="T2747" t="s">
        <v>8358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3">
        <v>41880.57304398148</v>
      </c>
      <c r="L2748" s="14"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84"/>
        <v>26.700000000000003</v>
      </c>
      <c r="R2748" s="6">
        <f t="shared" si="85"/>
        <v>42.157894736842103</v>
      </c>
      <c r="S2748" t="s">
        <v>8322</v>
      </c>
      <c r="T2748" t="s">
        <v>8358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3">
        <v>41075.923611111109</v>
      </c>
      <c r="L2749" s="14">
        <v>41044.439780092587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84"/>
        <v>28.000000000000004</v>
      </c>
      <c r="R2749" s="6">
        <f t="shared" si="85"/>
        <v>35</v>
      </c>
      <c r="S2749" t="s">
        <v>8322</v>
      </c>
      <c r="T2749" t="s">
        <v>8358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3">
        <v>42615.502337962964</v>
      </c>
      <c r="L2750" s="14"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84"/>
        <v>1.06</v>
      </c>
      <c r="R2750" s="6">
        <f t="shared" si="85"/>
        <v>13.25</v>
      </c>
      <c r="S2750" t="s">
        <v>8322</v>
      </c>
      <c r="T2750" t="s">
        <v>8358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3">
        <v>42098.549039351848</v>
      </c>
      <c r="L2751" s="14"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84"/>
        <v>1.0999999999999999</v>
      </c>
      <c r="R2751" s="6">
        <f t="shared" si="85"/>
        <v>55</v>
      </c>
      <c r="S2751" t="s">
        <v>8322</v>
      </c>
      <c r="T2751" t="s">
        <v>8358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3">
        <v>41090.625</v>
      </c>
      <c r="L2752" s="14">
        <v>41078.691493055558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84"/>
        <v>0</v>
      </c>
      <c r="R2752" s="6" t="e">
        <f t="shared" si="85"/>
        <v>#DIV/0!</v>
      </c>
      <c r="S2752" t="s">
        <v>8322</v>
      </c>
      <c r="T2752" t="s">
        <v>8358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3">
        <v>41807.678726851846</v>
      </c>
      <c r="L2753" s="14">
        <v>41747.678726851846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84"/>
        <v>0</v>
      </c>
      <c r="R2753" s="6" t="e">
        <f t="shared" si="85"/>
        <v>#DIV/0!</v>
      </c>
      <c r="S2753" t="s">
        <v>8322</v>
      </c>
      <c r="T2753" t="s">
        <v>8358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3">
        <v>40895.556759259256</v>
      </c>
      <c r="L2754" s="14"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84"/>
        <v>11.458333333333332</v>
      </c>
      <c r="R2754" s="6">
        <f t="shared" si="85"/>
        <v>39.285714285714285</v>
      </c>
      <c r="S2754" t="s">
        <v>8322</v>
      </c>
      <c r="T2754" t="s">
        <v>8358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3">
        <v>41147.692395833328</v>
      </c>
      <c r="L2755" s="14"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86">(E2755/D2755)*100</f>
        <v>19</v>
      </c>
      <c r="R2755" s="6">
        <f t="shared" ref="R2755:R2818" si="87">E2755/N2755</f>
        <v>47.5</v>
      </c>
      <c r="S2755" t="s">
        <v>8322</v>
      </c>
      <c r="T2755" t="s">
        <v>8358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3">
        <v>41893.427673611106</v>
      </c>
      <c r="L2756" s="14">
        <v>41863.427673611106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86"/>
        <v>0</v>
      </c>
      <c r="R2756" s="6" t="e">
        <f t="shared" si="87"/>
        <v>#DIV/0!</v>
      </c>
      <c r="S2756" t="s">
        <v>8322</v>
      </c>
      <c r="T2756" t="s">
        <v>8358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3">
        <v>42102.582488425927</v>
      </c>
      <c r="L2757" s="14"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86"/>
        <v>52</v>
      </c>
      <c r="R2757" s="6">
        <f t="shared" si="87"/>
        <v>17.333333333333332</v>
      </c>
      <c r="S2757" t="s">
        <v>8322</v>
      </c>
      <c r="T2757" t="s">
        <v>8358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3">
        <v>41650.692141203697</v>
      </c>
      <c r="L2758" s="14">
        <v>41620.692141203697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86"/>
        <v>10.48</v>
      </c>
      <c r="R2758" s="6">
        <f t="shared" si="87"/>
        <v>31.757575757575758</v>
      </c>
      <c r="S2758" t="s">
        <v>8322</v>
      </c>
      <c r="T2758" t="s">
        <v>8358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3">
        <v>42588.448287037034</v>
      </c>
      <c r="L2759" s="14"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86"/>
        <v>0.66666666666666674</v>
      </c>
      <c r="R2759" s="6">
        <f t="shared" si="87"/>
        <v>5</v>
      </c>
      <c r="S2759" t="s">
        <v>8322</v>
      </c>
      <c r="T2759" t="s">
        <v>8358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3">
        <v>42653.23359953703</v>
      </c>
      <c r="L2760" s="14"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86"/>
        <v>11.700000000000001</v>
      </c>
      <c r="R2760" s="6">
        <f t="shared" si="87"/>
        <v>39</v>
      </c>
      <c r="S2760" t="s">
        <v>8322</v>
      </c>
      <c r="T2760" t="s">
        <v>8358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3">
        <v>42567.158171296294</v>
      </c>
      <c r="L2761" s="14"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86"/>
        <v>10.5</v>
      </c>
      <c r="R2761" s="6">
        <f t="shared" si="87"/>
        <v>52.5</v>
      </c>
      <c r="S2761" t="s">
        <v>8322</v>
      </c>
      <c r="T2761" t="s">
        <v>8358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3">
        <v>41445.252986111111</v>
      </c>
      <c r="L2762" s="14"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86"/>
        <v>0</v>
      </c>
      <c r="R2762" s="6" t="e">
        <f t="shared" si="87"/>
        <v>#DIV/0!</v>
      </c>
      <c r="S2762" t="s">
        <v>8322</v>
      </c>
      <c r="T2762" t="s">
        <v>8358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3">
        <v>41276.85524305555</v>
      </c>
      <c r="L2763" s="14"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86"/>
        <v>0.72</v>
      </c>
      <c r="R2763" s="6">
        <f t="shared" si="87"/>
        <v>9</v>
      </c>
      <c r="S2763" t="s">
        <v>8322</v>
      </c>
      <c r="T2763" t="s">
        <v>8358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3">
        <v>40986.786979166667</v>
      </c>
      <c r="L2764" s="14"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86"/>
        <v>0.76923076923076927</v>
      </c>
      <c r="R2764" s="6">
        <f t="shared" si="87"/>
        <v>25</v>
      </c>
      <c r="S2764" t="s">
        <v>8322</v>
      </c>
      <c r="T2764" t="s">
        <v>8358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3">
        <v>41418.371342592589</v>
      </c>
      <c r="L2765" s="14"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86"/>
        <v>0.22842639593908631</v>
      </c>
      <c r="R2765" s="6">
        <f t="shared" si="87"/>
        <v>30</v>
      </c>
      <c r="S2765" t="s">
        <v>8322</v>
      </c>
      <c r="T2765" t="s">
        <v>8358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3">
        <v>41059.583333333328</v>
      </c>
      <c r="L2766" s="14"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86"/>
        <v>1.125</v>
      </c>
      <c r="R2766" s="6">
        <f t="shared" si="87"/>
        <v>11.25</v>
      </c>
      <c r="S2766" t="s">
        <v>8322</v>
      </c>
      <c r="T2766" t="s">
        <v>8358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3">
        <v>41210.370694444442</v>
      </c>
      <c r="L2767" s="14"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86"/>
        <v>0</v>
      </c>
      <c r="R2767" s="6" t="e">
        <f t="shared" si="87"/>
        <v>#DIV/0!</v>
      </c>
      <c r="S2767" t="s">
        <v>8322</v>
      </c>
      <c r="T2767" t="s">
        <v>8358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3">
        <v>40766.459699074076</v>
      </c>
      <c r="L2768" s="14">
        <v>40736.459699074076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86"/>
        <v>2</v>
      </c>
      <c r="R2768" s="6">
        <f t="shared" si="87"/>
        <v>25</v>
      </c>
      <c r="S2768" t="s">
        <v>8322</v>
      </c>
      <c r="T2768" t="s">
        <v>8358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3">
        <v>42232.750578703701</v>
      </c>
      <c r="L2769" s="14"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86"/>
        <v>0.85000000000000009</v>
      </c>
      <c r="R2769" s="6">
        <f t="shared" si="87"/>
        <v>11.333333333333334</v>
      </c>
      <c r="S2769" t="s">
        <v>8322</v>
      </c>
      <c r="T2769" t="s">
        <v>8358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3">
        <v>40997.364849537036</v>
      </c>
      <c r="L2770" s="14"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86"/>
        <v>14.314285714285715</v>
      </c>
      <c r="R2770" s="6">
        <f t="shared" si="87"/>
        <v>29.470588235294116</v>
      </c>
      <c r="S2770" t="s">
        <v>8322</v>
      </c>
      <c r="T2770" t="s">
        <v>8358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3">
        <v>41795.617939814816</v>
      </c>
      <c r="L2771" s="14">
        <v>41745.617939814816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86"/>
        <v>0.25</v>
      </c>
      <c r="R2771" s="6">
        <f t="shared" si="87"/>
        <v>1</v>
      </c>
      <c r="S2771" t="s">
        <v>8322</v>
      </c>
      <c r="T2771" t="s">
        <v>8358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3">
        <v>41716.455208333333</v>
      </c>
      <c r="L2772" s="14"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86"/>
        <v>10.411249999999999</v>
      </c>
      <c r="R2772" s="6">
        <f t="shared" si="87"/>
        <v>63.098484848484851</v>
      </c>
      <c r="S2772" t="s">
        <v>8322</v>
      </c>
      <c r="T2772" t="s">
        <v>8358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3">
        <v>41306.5</v>
      </c>
      <c r="L2773" s="14"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86"/>
        <v>0</v>
      </c>
      <c r="R2773" s="6" t="e">
        <f t="shared" si="87"/>
        <v>#DIV/0!</v>
      </c>
      <c r="S2773" t="s">
        <v>8322</v>
      </c>
      <c r="T2773" t="s">
        <v>8358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3">
        <v>41552.660810185182</v>
      </c>
      <c r="L2774" s="14"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86"/>
        <v>0</v>
      </c>
      <c r="R2774" s="6" t="e">
        <f t="shared" si="87"/>
        <v>#DIV/0!</v>
      </c>
      <c r="S2774" t="s">
        <v>8322</v>
      </c>
      <c r="T2774" t="s">
        <v>8358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3">
        <v>42484.656493055554</v>
      </c>
      <c r="L2775" s="14"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86"/>
        <v>0.18867924528301888</v>
      </c>
      <c r="R2775" s="6">
        <f t="shared" si="87"/>
        <v>1</v>
      </c>
      <c r="S2775" t="s">
        <v>8322</v>
      </c>
      <c r="T2775" t="s">
        <v>8358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3">
        <v>41340.918148148143</v>
      </c>
      <c r="L2776" s="14"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86"/>
        <v>14.249999999999998</v>
      </c>
      <c r="R2776" s="6">
        <f t="shared" si="87"/>
        <v>43.846153846153847</v>
      </c>
      <c r="S2776" t="s">
        <v>8322</v>
      </c>
      <c r="T2776" t="s">
        <v>8358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3">
        <v>40892.805023148147</v>
      </c>
      <c r="L2777" s="14"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86"/>
        <v>3</v>
      </c>
      <c r="R2777" s="6">
        <f t="shared" si="87"/>
        <v>75</v>
      </c>
      <c r="S2777" t="s">
        <v>8322</v>
      </c>
      <c r="T2777" t="s">
        <v>8358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3">
        <v>42167.088842592588</v>
      </c>
      <c r="L2778" s="14"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86"/>
        <v>7.8809523809523814</v>
      </c>
      <c r="R2778" s="6">
        <f t="shared" si="87"/>
        <v>45.972222222222221</v>
      </c>
      <c r="S2778" t="s">
        <v>8322</v>
      </c>
      <c r="T2778" t="s">
        <v>8358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3">
        <v>42202.460694444446</v>
      </c>
      <c r="L2779" s="14"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86"/>
        <v>0.33333333333333337</v>
      </c>
      <c r="R2779" s="6">
        <f t="shared" si="87"/>
        <v>10</v>
      </c>
      <c r="S2779" t="s">
        <v>8322</v>
      </c>
      <c r="T2779" t="s">
        <v>8358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3">
        <v>41876.769745370366</v>
      </c>
      <c r="L2780" s="14"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86"/>
        <v>25.545454545454543</v>
      </c>
      <c r="R2780" s="6">
        <f t="shared" si="87"/>
        <v>93.666666666666671</v>
      </c>
      <c r="S2780" t="s">
        <v>8322</v>
      </c>
      <c r="T2780" t="s">
        <v>8358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3">
        <v>42330.419224537036</v>
      </c>
      <c r="L2781" s="14"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86"/>
        <v>2.12</v>
      </c>
      <c r="R2781" s="6">
        <f t="shared" si="87"/>
        <v>53</v>
      </c>
      <c r="S2781" t="s">
        <v>8322</v>
      </c>
      <c r="T2781" t="s">
        <v>8358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3">
        <v>42804.239444444444</v>
      </c>
      <c r="L2782" s="14"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86"/>
        <v>0</v>
      </c>
      <c r="R2782" s="6" t="e">
        <f t="shared" si="87"/>
        <v>#DIV/0!</v>
      </c>
      <c r="S2782" t="s">
        <v>8322</v>
      </c>
      <c r="T2782" t="s">
        <v>8358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3">
        <v>42047.083333333336</v>
      </c>
      <c r="L2783" s="14"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86"/>
        <v>105.28</v>
      </c>
      <c r="R2783" s="6">
        <f t="shared" si="87"/>
        <v>47</v>
      </c>
      <c r="S2783" t="s">
        <v>8317</v>
      </c>
      <c r="T2783" t="s">
        <v>8318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3">
        <v>42051.999305555553</v>
      </c>
      <c r="L2784" s="14"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86"/>
        <v>120</v>
      </c>
      <c r="R2784" s="6">
        <f t="shared" si="87"/>
        <v>66.666666666666671</v>
      </c>
      <c r="S2784" t="s">
        <v>8317</v>
      </c>
      <c r="T2784" t="s">
        <v>8318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3">
        <v>42117.326921296299</v>
      </c>
      <c r="L2785" s="14"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86"/>
        <v>114.5</v>
      </c>
      <c r="R2785" s="6">
        <f t="shared" si="87"/>
        <v>18.770491803278688</v>
      </c>
      <c r="S2785" t="s">
        <v>8317</v>
      </c>
      <c r="T2785" t="s">
        <v>8318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3">
        <v>41941.579201388886</v>
      </c>
      <c r="L2786" s="14"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86"/>
        <v>119</v>
      </c>
      <c r="R2786" s="6">
        <f t="shared" si="87"/>
        <v>66.111111111111114</v>
      </c>
      <c r="S2786" t="s">
        <v>8317</v>
      </c>
      <c r="T2786" t="s">
        <v>8318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3">
        <v>42587.666666666664</v>
      </c>
      <c r="L2787" s="14"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86"/>
        <v>104.67999999999999</v>
      </c>
      <c r="R2787" s="6">
        <f t="shared" si="87"/>
        <v>36.859154929577464</v>
      </c>
      <c r="S2787" t="s">
        <v>8317</v>
      </c>
      <c r="T2787" t="s">
        <v>8318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3">
        <v>41829.360879629625</v>
      </c>
      <c r="L2788" s="14"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86"/>
        <v>117.83999999999999</v>
      </c>
      <c r="R2788" s="6">
        <f t="shared" si="87"/>
        <v>39.810810810810814</v>
      </c>
      <c r="S2788" t="s">
        <v>8317</v>
      </c>
      <c r="T2788" t="s">
        <v>8318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3">
        <v>41837.990185185183</v>
      </c>
      <c r="L2789" s="14"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86"/>
        <v>119.7</v>
      </c>
      <c r="R2789" s="6">
        <f t="shared" si="87"/>
        <v>31.5</v>
      </c>
      <c r="S2789" t="s">
        <v>8317</v>
      </c>
      <c r="T2789" t="s">
        <v>8318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3">
        <v>42580.49355324074</v>
      </c>
      <c r="L2790" s="14">
        <v>42550.49355324074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86"/>
        <v>102.49999999999999</v>
      </c>
      <c r="R2790" s="6">
        <f t="shared" si="87"/>
        <v>102.5</v>
      </c>
      <c r="S2790" t="s">
        <v>8317</v>
      </c>
      <c r="T2790" t="s">
        <v>8318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3">
        <v>42074.958333333336</v>
      </c>
      <c r="L2791" s="14"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86"/>
        <v>101.16666666666667</v>
      </c>
      <c r="R2791" s="6">
        <f t="shared" si="87"/>
        <v>126.45833333333333</v>
      </c>
      <c r="S2791" t="s">
        <v>8317</v>
      </c>
      <c r="T2791" t="s">
        <v>8318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3">
        <v>42046.730358796289</v>
      </c>
      <c r="L2792" s="14"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86"/>
        <v>105.33333333333333</v>
      </c>
      <c r="R2792" s="6">
        <f t="shared" si="87"/>
        <v>47.878787878787875</v>
      </c>
      <c r="S2792" t="s">
        <v>8317</v>
      </c>
      <c r="T2792" t="s">
        <v>8318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3">
        <v>42621.958333333336</v>
      </c>
      <c r="L2793" s="14"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86"/>
        <v>102.49999999999999</v>
      </c>
      <c r="R2793" s="6">
        <f t="shared" si="87"/>
        <v>73.214285714285708</v>
      </c>
      <c r="S2793" t="s">
        <v>8317</v>
      </c>
      <c r="T2793" t="s">
        <v>8318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3">
        <v>42228.022673611107</v>
      </c>
      <c r="L2794" s="14"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86"/>
        <v>107.60000000000001</v>
      </c>
      <c r="R2794" s="6">
        <f t="shared" si="87"/>
        <v>89.666666666666671</v>
      </c>
      <c r="S2794" t="s">
        <v>8317</v>
      </c>
      <c r="T2794" t="s">
        <v>8318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3">
        <v>42206.210706018515</v>
      </c>
      <c r="L2795" s="14"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86"/>
        <v>110.5675</v>
      </c>
      <c r="R2795" s="6">
        <f t="shared" si="87"/>
        <v>151.4623287671233</v>
      </c>
      <c r="S2795" t="s">
        <v>8317</v>
      </c>
      <c r="T2795" t="s">
        <v>8318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3">
        <v>42432.583333333336</v>
      </c>
      <c r="L2796" s="14"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86"/>
        <v>150</v>
      </c>
      <c r="R2796" s="6">
        <f t="shared" si="87"/>
        <v>25</v>
      </c>
      <c r="S2796" t="s">
        <v>8317</v>
      </c>
      <c r="T2796" t="s">
        <v>8318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3">
        <v>41796.75</v>
      </c>
      <c r="L2797" s="14"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86"/>
        <v>104.28571428571429</v>
      </c>
      <c r="R2797" s="6">
        <f t="shared" si="87"/>
        <v>36.5</v>
      </c>
      <c r="S2797" t="s">
        <v>8317</v>
      </c>
      <c r="T2797" t="s">
        <v>8318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3">
        <v>41825.319768518515</v>
      </c>
      <c r="L2798" s="14"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86"/>
        <v>115.5</v>
      </c>
      <c r="R2798" s="6">
        <f t="shared" si="87"/>
        <v>44</v>
      </c>
      <c r="S2798" t="s">
        <v>8317</v>
      </c>
      <c r="T2798" t="s">
        <v>8318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3">
        <v>41828.731944444444</v>
      </c>
      <c r="L2799" s="14"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86"/>
        <v>102.64512500000001</v>
      </c>
      <c r="R2799" s="6">
        <f t="shared" si="87"/>
        <v>87.357553191489373</v>
      </c>
      <c r="S2799" t="s">
        <v>8317</v>
      </c>
      <c r="T2799" t="s">
        <v>8318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3">
        <v>42216.458333333336</v>
      </c>
      <c r="L2800" s="14"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86"/>
        <v>101.4</v>
      </c>
      <c r="R2800" s="6">
        <f t="shared" si="87"/>
        <v>36.474820143884891</v>
      </c>
      <c r="S2800" t="s">
        <v>8317</v>
      </c>
      <c r="T2800" t="s">
        <v>8318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3">
        <v>42538.458333333336</v>
      </c>
      <c r="L2801" s="14"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86"/>
        <v>116.6348</v>
      </c>
      <c r="R2801" s="6">
        <f t="shared" si="87"/>
        <v>44.859538461538463</v>
      </c>
      <c r="S2801" t="s">
        <v>8317</v>
      </c>
      <c r="T2801" t="s">
        <v>8318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3">
        <v>42008.344513888886</v>
      </c>
      <c r="L2802" s="14"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86"/>
        <v>133</v>
      </c>
      <c r="R2802" s="6">
        <f t="shared" si="87"/>
        <v>42.903225806451616</v>
      </c>
      <c r="S2802" t="s">
        <v>8317</v>
      </c>
      <c r="T2802" t="s">
        <v>8318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3">
        <v>41922.25</v>
      </c>
      <c r="L2803" s="14"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86"/>
        <v>133.20000000000002</v>
      </c>
      <c r="R2803" s="6">
        <f t="shared" si="87"/>
        <v>51.230769230769234</v>
      </c>
      <c r="S2803" t="s">
        <v>8317</v>
      </c>
      <c r="T2803" t="s">
        <v>8318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3">
        <v>42222.438738425924</v>
      </c>
      <c r="L2804" s="14"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86"/>
        <v>101.83333333333333</v>
      </c>
      <c r="R2804" s="6">
        <f t="shared" si="87"/>
        <v>33.944444444444443</v>
      </c>
      <c r="S2804" t="s">
        <v>8317</v>
      </c>
      <c r="T2804" t="s">
        <v>8318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3">
        <v>42200.791666666664</v>
      </c>
      <c r="L2805" s="14"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86"/>
        <v>127.95</v>
      </c>
      <c r="R2805" s="6">
        <f t="shared" si="87"/>
        <v>90.744680851063833</v>
      </c>
      <c r="S2805" t="s">
        <v>8317</v>
      </c>
      <c r="T2805" t="s">
        <v>8318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3">
        <v>41911.245254629626</v>
      </c>
      <c r="L2806" s="14"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86"/>
        <v>114.99999999999999</v>
      </c>
      <c r="R2806" s="6">
        <f t="shared" si="87"/>
        <v>50</v>
      </c>
      <c r="S2806" t="s">
        <v>8317</v>
      </c>
      <c r="T2806" t="s">
        <v>8318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3">
        <v>42238.2971412037</v>
      </c>
      <c r="L2807" s="14"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86"/>
        <v>110.00000000000001</v>
      </c>
      <c r="R2807" s="6">
        <f t="shared" si="87"/>
        <v>24.444444444444443</v>
      </c>
      <c r="S2807" t="s">
        <v>8317</v>
      </c>
      <c r="T2807" t="s">
        <v>8318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3">
        <v>42221.249999999993</v>
      </c>
      <c r="L2808" s="14"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86"/>
        <v>112.1</v>
      </c>
      <c r="R2808" s="6">
        <f t="shared" si="87"/>
        <v>44.25</v>
      </c>
      <c r="S2808" t="s">
        <v>8317</v>
      </c>
      <c r="T2808" t="s">
        <v>8318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3">
        <v>42184.664791666662</v>
      </c>
      <c r="L2809" s="14"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86"/>
        <v>126</v>
      </c>
      <c r="R2809" s="6">
        <f t="shared" si="87"/>
        <v>67.741935483870961</v>
      </c>
      <c r="S2809" t="s">
        <v>8317</v>
      </c>
      <c r="T2809" t="s">
        <v>8318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3">
        <v>42238.638136574074</v>
      </c>
      <c r="L2810" s="14"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86"/>
        <v>100.24444444444444</v>
      </c>
      <c r="R2810" s="6">
        <f t="shared" si="87"/>
        <v>65.376811594202906</v>
      </c>
      <c r="S2810" t="s">
        <v>8317</v>
      </c>
      <c r="T2810" t="s">
        <v>8318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3">
        <v>42459.402083333327</v>
      </c>
      <c r="L2811" s="14"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86"/>
        <v>102.4</v>
      </c>
      <c r="R2811" s="6">
        <f t="shared" si="87"/>
        <v>121.9047619047619</v>
      </c>
      <c r="S2811" t="s">
        <v>8317</v>
      </c>
      <c r="T2811" t="s">
        <v>8318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3">
        <v>41790.957638888889</v>
      </c>
      <c r="L2812" s="14"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86"/>
        <v>108.2</v>
      </c>
      <c r="R2812" s="6">
        <f t="shared" si="87"/>
        <v>47.456140350877192</v>
      </c>
      <c r="S2812" t="s">
        <v>8317</v>
      </c>
      <c r="T2812" t="s">
        <v>8318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3">
        <v>42058.288229166668</v>
      </c>
      <c r="L2813" s="14"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86"/>
        <v>100.27</v>
      </c>
      <c r="R2813" s="6">
        <f t="shared" si="87"/>
        <v>92.842592592592595</v>
      </c>
      <c r="S2813" t="s">
        <v>8317</v>
      </c>
      <c r="T2813" t="s">
        <v>8318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3">
        <v>42099.958333333336</v>
      </c>
      <c r="L2814" s="14"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86"/>
        <v>113.3</v>
      </c>
      <c r="R2814" s="6">
        <f t="shared" si="87"/>
        <v>68.253012048192772</v>
      </c>
      <c r="S2814" t="s">
        <v>8317</v>
      </c>
      <c r="T2814" t="s">
        <v>8318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3">
        <v>42718.534270833326</v>
      </c>
      <c r="L2815" s="14"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86"/>
        <v>127.57571428571428</v>
      </c>
      <c r="R2815" s="6">
        <f t="shared" si="87"/>
        <v>37.209583333333335</v>
      </c>
      <c r="S2815" t="s">
        <v>8317</v>
      </c>
      <c r="T2815" t="s">
        <v>8318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3">
        <v>42133.191145833327</v>
      </c>
      <c r="L2816" s="14"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86"/>
        <v>107.73333333333332</v>
      </c>
      <c r="R2816" s="6">
        <f t="shared" si="87"/>
        <v>25.25</v>
      </c>
      <c r="S2816" t="s">
        <v>8317</v>
      </c>
      <c r="T2816" t="s">
        <v>8318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3">
        <v>42589.568391203698</v>
      </c>
      <c r="L2817" s="14"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86"/>
        <v>242</v>
      </c>
      <c r="R2817" s="6">
        <f t="shared" si="87"/>
        <v>43.214285714285715</v>
      </c>
      <c r="S2817" t="s">
        <v>8317</v>
      </c>
      <c r="T2817" t="s">
        <v>8318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3">
        <v>42218.458333333336</v>
      </c>
      <c r="L2818" s="14"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86"/>
        <v>141.56666666666666</v>
      </c>
      <c r="R2818" s="6">
        <f t="shared" si="87"/>
        <v>25.130177514792898</v>
      </c>
      <c r="S2818" t="s">
        <v>8317</v>
      </c>
      <c r="T2818" t="s">
        <v>8318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3">
        <v>42063.42664351852</v>
      </c>
      <c r="L2819" s="14"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88">(E2819/D2819)*100</f>
        <v>130</v>
      </c>
      <c r="R2819" s="6">
        <f t="shared" ref="R2819:R2882" si="89">E2819/N2819</f>
        <v>23.636363636363637</v>
      </c>
      <c r="S2819" t="s">
        <v>8317</v>
      </c>
      <c r="T2819" t="s">
        <v>8318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3">
        <v>42270.389884259253</v>
      </c>
      <c r="L2820" s="14"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88"/>
        <v>106.03</v>
      </c>
      <c r="R2820" s="6">
        <f t="shared" si="89"/>
        <v>103.95098039215686</v>
      </c>
      <c r="S2820" t="s">
        <v>8317</v>
      </c>
      <c r="T2820" t="s">
        <v>8318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3">
        <v>42169.317233796297</v>
      </c>
      <c r="L2821" s="14"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88"/>
        <v>104.80000000000001</v>
      </c>
      <c r="R2821" s="6">
        <f t="shared" si="89"/>
        <v>50.384615384615387</v>
      </c>
      <c r="S2821" t="s">
        <v>8317</v>
      </c>
      <c r="T2821" t="s">
        <v>8318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3">
        <v>42425.791666666664</v>
      </c>
      <c r="L2822" s="14"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88"/>
        <v>136</v>
      </c>
      <c r="R2822" s="6">
        <f t="shared" si="89"/>
        <v>13.6</v>
      </c>
      <c r="S2822" t="s">
        <v>8317</v>
      </c>
      <c r="T2822" t="s">
        <v>8318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3">
        <v>41905.714525462965</v>
      </c>
      <c r="L2823" s="14"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88"/>
        <v>100</v>
      </c>
      <c r="R2823" s="6">
        <f t="shared" si="89"/>
        <v>28.571428571428573</v>
      </c>
      <c r="S2823" t="s">
        <v>8317</v>
      </c>
      <c r="T2823" t="s">
        <v>8318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3">
        <v>42090.433935185181</v>
      </c>
      <c r="L2824" s="14"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88"/>
        <v>100</v>
      </c>
      <c r="R2824" s="6">
        <f t="shared" si="89"/>
        <v>63.829787234042556</v>
      </c>
      <c r="S2824" t="s">
        <v>8317</v>
      </c>
      <c r="T2824" t="s">
        <v>8318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3">
        <v>42094.749305555553</v>
      </c>
      <c r="L2825" s="14"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88"/>
        <v>124</v>
      </c>
      <c r="R2825" s="6">
        <f t="shared" si="89"/>
        <v>8.8571428571428577</v>
      </c>
      <c r="S2825" t="s">
        <v>8317</v>
      </c>
      <c r="T2825" t="s">
        <v>8318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3">
        <v>42167.863194444442</v>
      </c>
      <c r="L2826" s="14"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88"/>
        <v>116.92307692307693</v>
      </c>
      <c r="R2826" s="6">
        <f t="shared" si="89"/>
        <v>50.666666666666664</v>
      </c>
      <c r="S2826" t="s">
        <v>8317</v>
      </c>
      <c r="T2826" t="s">
        <v>8318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3">
        <v>42342.584328703706</v>
      </c>
      <c r="L2827" s="14"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88"/>
        <v>103.33333333333334</v>
      </c>
      <c r="R2827" s="6">
        <f t="shared" si="89"/>
        <v>60.784313725490193</v>
      </c>
      <c r="S2827" t="s">
        <v>8317</v>
      </c>
      <c r="T2827" t="s">
        <v>8318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3">
        <v>42195.083333333336</v>
      </c>
      <c r="L2828" s="14"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88"/>
        <v>107.74999999999999</v>
      </c>
      <c r="R2828" s="6">
        <f t="shared" si="89"/>
        <v>113.42105263157895</v>
      </c>
      <c r="S2828" t="s">
        <v>8317</v>
      </c>
      <c r="T2828" t="s">
        <v>8318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3">
        <v>42524.479166666664</v>
      </c>
      <c r="L2829" s="14"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88"/>
        <v>120.24999999999999</v>
      </c>
      <c r="R2829" s="6">
        <f t="shared" si="89"/>
        <v>104.56521739130434</v>
      </c>
      <c r="S2829" t="s">
        <v>8317</v>
      </c>
      <c r="T2829" t="s">
        <v>8318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3">
        <v>42279.749999999993</v>
      </c>
      <c r="L2830" s="14"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88"/>
        <v>100.37894736842105</v>
      </c>
      <c r="R2830" s="6">
        <f t="shared" si="89"/>
        <v>98.30927835051547</v>
      </c>
      <c r="S2830" t="s">
        <v>8317</v>
      </c>
      <c r="T2830" t="s">
        <v>8318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3">
        <v>42523.225902777776</v>
      </c>
      <c r="L2831" s="14"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88"/>
        <v>106.52</v>
      </c>
      <c r="R2831" s="6">
        <f t="shared" si="89"/>
        <v>35.039473684210527</v>
      </c>
      <c r="S2831" t="s">
        <v>8317</v>
      </c>
      <c r="T2831" t="s">
        <v>8318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3">
        <v>41770.957638888889</v>
      </c>
      <c r="L2832" s="14"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88"/>
        <v>100</v>
      </c>
      <c r="R2832" s="6">
        <f t="shared" si="89"/>
        <v>272.72727272727275</v>
      </c>
      <c r="S2832" t="s">
        <v>8317</v>
      </c>
      <c r="T2832" t="s">
        <v>8318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3">
        <v>42201.616550925923</v>
      </c>
      <c r="L2833" s="14"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88"/>
        <v>110.66666666666667</v>
      </c>
      <c r="R2833" s="6">
        <f t="shared" si="89"/>
        <v>63.846153846153847</v>
      </c>
      <c r="S2833" t="s">
        <v>8317</v>
      </c>
      <c r="T2833" t="s">
        <v>8318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3">
        <v>41966.708333333336</v>
      </c>
      <c r="L2834" s="14"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88"/>
        <v>114.71959999999999</v>
      </c>
      <c r="R2834" s="6">
        <f t="shared" si="89"/>
        <v>30.189368421052631</v>
      </c>
      <c r="S2834" t="s">
        <v>8317</v>
      </c>
      <c r="T2834" t="s">
        <v>8318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3">
        <v>42287.874999999993</v>
      </c>
      <c r="L2835" s="14"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88"/>
        <v>108.25925925925925</v>
      </c>
      <c r="R2835" s="6">
        <f t="shared" si="89"/>
        <v>83.51428571428572</v>
      </c>
      <c r="S2835" t="s">
        <v>8317</v>
      </c>
      <c r="T2835" t="s">
        <v>8318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3">
        <v>42034.751504629625</v>
      </c>
      <c r="L2836" s="14"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88"/>
        <v>170</v>
      </c>
      <c r="R2836" s="6">
        <f t="shared" si="89"/>
        <v>64.761904761904759</v>
      </c>
      <c r="S2836" t="s">
        <v>8317</v>
      </c>
      <c r="T2836" t="s">
        <v>8318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3">
        <v>42342.791666666664</v>
      </c>
      <c r="L2837" s="14"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88"/>
        <v>187.09899999999999</v>
      </c>
      <c r="R2837" s="6">
        <f t="shared" si="89"/>
        <v>20.118172043010752</v>
      </c>
      <c r="S2837" t="s">
        <v>8317</v>
      </c>
      <c r="T2837" t="s">
        <v>8318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3">
        <v>42783.999305555553</v>
      </c>
      <c r="L2838" s="14"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88"/>
        <v>107.77777777777777</v>
      </c>
      <c r="R2838" s="6">
        <f t="shared" si="89"/>
        <v>44.090909090909093</v>
      </c>
      <c r="S2838" t="s">
        <v>8317</v>
      </c>
      <c r="T2838" t="s">
        <v>8318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3">
        <v>42347.741712962961</v>
      </c>
      <c r="L2839" s="14"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88"/>
        <v>100</v>
      </c>
      <c r="R2839" s="6">
        <f t="shared" si="89"/>
        <v>40.476190476190474</v>
      </c>
      <c r="S2839" t="s">
        <v>8317</v>
      </c>
      <c r="T2839" t="s">
        <v>8318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3">
        <v>41864.708333333328</v>
      </c>
      <c r="L2840" s="14"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88"/>
        <v>120.24999999999999</v>
      </c>
      <c r="R2840" s="6">
        <f t="shared" si="89"/>
        <v>44.537037037037038</v>
      </c>
      <c r="S2840" t="s">
        <v>8317</v>
      </c>
      <c r="T2840" t="s">
        <v>8318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3">
        <v>41875.999305555553</v>
      </c>
      <c r="L2841" s="14"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88"/>
        <v>111.42857142857143</v>
      </c>
      <c r="R2841" s="6">
        <f t="shared" si="89"/>
        <v>125.80645161290323</v>
      </c>
      <c r="S2841" t="s">
        <v>8317</v>
      </c>
      <c r="T2841" t="s">
        <v>8318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3">
        <v>42081.499999999993</v>
      </c>
      <c r="L2842" s="14"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88"/>
        <v>104</v>
      </c>
      <c r="R2842" s="6">
        <f t="shared" si="89"/>
        <v>19.696969696969695</v>
      </c>
      <c r="S2842" t="s">
        <v>8317</v>
      </c>
      <c r="T2842" t="s">
        <v>8318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3">
        <v>42351.572881944441</v>
      </c>
      <c r="L2843" s="14">
        <v>42291.531215277777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88"/>
        <v>1</v>
      </c>
      <c r="R2843" s="6">
        <f t="shared" si="89"/>
        <v>10</v>
      </c>
      <c r="S2843" t="s">
        <v>8317</v>
      </c>
      <c r="T2843" t="s">
        <v>8318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3">
        <v>41811.25</v>
      </c>
      <c r="L2844" s="14">
        <v>41784.744155092594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88"/>
        <v>0</v>
      </c>
      <c r="R2844" s="6" t="e">
        <f t="shared" si="89"/>
        <v>#DIV/0!</v>
      </c>
      <c r="S2844" t="s">
        <v>8317</v>
      </c>
      <c r="T2844" t="s">
        <v>8318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3">
        <v>42533.958333333336</v>
      </c>
      <c r="L2845" s="14"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88"/>
        <v>0</v>
      </c>
      <c r="R2845" s="6" t="e">
        <f t="shared" si="89"/>
        <v>#DIV/0!</v>
      </c>
      <c r="S2845" t="s">
        <v>8317</v>
      </c>
      <c r="T2845" t="s">
        <v>8318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3">
        <v>42739.337731481479</v>
      </c>
      <c r="L2846" s="14"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88"/>
        <v>5.4545454545454541</v>
      </c>
      <c r="R2846" s="6">
        <f t="shared" si="89"/>
        <v>30</v>
      </c>
      <c r="S2846" t="s">
        <v>8317</v>
      </c>
      <c r="T2846" t="s">
        <v>8318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3">
        <v>42162.808252314811</v>
      </c>
      <c r="L2847" s="14"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88"/>
        <v>31.546666666666667</v>
      </c>
      <c r="R2847" s="6">
        <f t="shared" si="89"/>
        <v>60.666666666666664</v>
      </c>
      <c r="S2847" t="s">
        <v>8317</v>
      </c>
      <c r="T2847" t="s">
        <v>8318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3">
        <v>42153.483726851853</v>
      </c>
      <c r="L2848" s="14"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88"/>
        <v>0</v>
      </c>
      <c r="R2848" s="6" t="e">
        <f t="shared" si="89"/>
        <v>#DIV/0!</v>
      </c>
      <c r="S2848" t="s">
        <v>8317</v>
      </c>
      <c r="T2848" t="s">
        <v>8318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3">
        <v>42513.597974537035</v>
      </c>
      <c r="L2849" s="14"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88"/>
        <v>0</v>
      </c>
      <c r="R2849" s="6" t="e">
        <f t="shared" si="89"/>
        <v>#DIV/0!</v>
      </c>
      <c r="S2849" t="s">
        <v>8317</v>
      </c>
      <c r="T2849" t="s">
        <v>8318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3">
        <v>42153.440497685187</v>
      </c>
      <c r="L2850" s="14"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88"/>
        <v>0.2</v>
      </c>
      <c r="R2850" s="6">
        <f t="shared" si="89"/>
        <v>23.333333333333332</v>
      </c>
      <c r="S2850" t="s">
        <v>8317</v>
      </c>
      <c r="T2850" t="s">
        <v>8318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3">
        <v>42483.219907407409</v>
      </c>
      <c r="L2851" s="14"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88"/>
        <v>1</v>
      </c>
      <c r="R2851" s="6">
        <f t="shared" si="89"/>
        <v>5</v>
      </c>
      <c r="S2851" t="s">
        <v>8317</v>
      </c>
      <c r="T2851" t="s">
        <v>8318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3">
        <v>41887.798738425925</v>
      </c>
      <c r="L2852" s="14"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88"/>
        <v>3.8875000000000002</v>
      </c>
      <c r="R2852" s="6">
        <f t="shared" si="89"/>
        <v>23.923076923076923</v>
      </c>
      <c r="S2852" t="s">
        <v>8317</v>
      </c>
      <c r="T2852" t="s">
        <v>8318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3">
        <v>42398.761805555558</v>
      </c>
      <c r="L2853" s="14"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88"/>
        <v>0</v>
      </c>
      <c r="R2853" s="6" t="e">
        <f t="shared" si="89"/>
        <v>#DIV/0!</v>
      </c>
      <c r="S2853" t="s">
        <v>8317</v>
      </c>
      <c r="T2853" t="s">
        <v>8318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3">
        <v>41810.836840277778</v>
      </c>
      <c r="L2854" s="14"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88"/>
        <v>1.9</v>
      </c>
      <c r="R2854" s="6">
        <f t="shared" si="89"/>
        <v>15.833333333333334</v>
      </c>
      <c r="S2854" t="s">
        <v>8317</v>
      </c>
      <c r="T2854" t="s">
        <v>8318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3">
        <v>41895.98260416666</v>
      </c>
      <c r="L2855" s="14"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88"/>
        <v>0</v>
      </c>
      <c r="R2855" s="6" t="e">
        <f t="shared" si="89"/>
        <v>#DIV/0!</v>
      </c>
      <c r="S2855" t="s">
        <v>8317</v>
      </c>
      <c r="T2855" t="s">
        <v>8318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3">
        <v>42131.508321759255</v>
      </c>
      <c r="L2856" s="14"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88"/>
        <v>41.699999999999996</v>
      </c>
      <c r="R2856" s="6">
        <f t="shared" si="89"/>
        <v>29.785714285714285</v>
      </c>
      <c r="S2856" t="s">
        <v>8317</v>
      </c>
      <c r="T2856" t="s">
        <v>8318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3">
        <v>42398.773611111108</v>
      </c>
      <c r="L2857" s="14"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88"/>
        <v>50</v>
      </c>
      <c r="R2857" s="6">
        <f t="shared" si="89"/>
        <v>60</v>
      </c>
      <c r="S2857" t="s">
        <v>8317</v>
      </c>
      <c r="T2857" t="s">
        <v>8318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3">
        <v>42224.69027777778</v>
      </c>
      <c r="L2858" s="14"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88"/>
        <v>4.8666666666666663</v>
      </c>
      <c r="R2858" s="6">
        <f t="shared" si="89"/>
        <v>24.333333333333332</v>
      </c>
      <c r="S2858" t="s">
        <v>8317</v>
      </c>
      <c r="T2858" t="s">
        <v>8318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3">
        <v>42786.541666666664</v>
      </c>
      <c r="L2859" s="14"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88"/>
        <v>19.736842105263158</v>
      </c>
      <c r="R2859" s="6">
        <f t="shared" si="89"/>
        <v>500</v>
      </c>
      <c r="S2859" t="s">
        <v>8317</v>
      </c>
      <c r="T2859" t="s">
        <v>8318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3">
        <v>41978.269444444442</v>
      </c>
      <c r="L2860" s="14"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88"/>
        <v>0</v>
      </c>
      <c r="R2860" s="6" t="e">
        <f t="shared" si="89"/>
        <v>#DIV/0!</v>
      </c>
      <c r="S2860" t="s">
        <v>8317</v>
      </c>
      <c r="T2860" t="s">
        <v>8318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3">
        <v>42293.153981481482</v>
      </c>
      <c r="L2861" s="14"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88"/>
        <v>1.7500000000000002</v>
      </c>
      <c r="R2861" s="6">
        <f t="shared" si="89"/>
        <v>35</v>
      </c>
      <c r="S2861" t="s">
        <v>8317</v>
      </c>
      <c r="T2861" t="s">
        <v>8318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3">
        <v>42540.592314814814</v>
      </c>
      <c r="L2862" s="14">
        <v>42480.592314814814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88"/>
        <v>6.65</v>
      </c>
      <c r="R2862" s="6">
        <f t="shared" si="89"/>
        <v>29.555555555555557</v>
      </c>
      <c r="S2862" t="s">
        <v>8317</v>
      </c>
      <c r="T2862" t="s">
        <v>8318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3">
        <v>42271.3825</v>
      </c>
      <c r="L2863" s="14">
        <v>42257.3825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88"/>
        <v>32</v>
      </c>
      <c r="R2863" s="6">
        <f t="shared" si="89"/>
        <v>26.666666666666668</v>
      </c>
      <c r="S2863" t="s">
        <v>8317</v>
      </c>
      <c r="T2863" t="s">
        <v>8318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3">
        <v>41814.581354166665</v>
      </c>
      <c r="L2864" s="14"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88"/>
        <v>0.43307086614173229</v>
      </c>
      <c r="R2864" s="6">
        <f t="shared" si="89"/>
        <v>18.333333333333332</v>
      </c>
      <c r="S2864" t="s">
        <v>8317</v>
      </c>
      <c r="T2864" t="s">
        <v>8318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3">
        <v>41891.46670138889</v>
      </c>
      <c r="L2865" s="14"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88"/>
        <v>0.04</v>
      </c>
      <c r="R2865" s="6">
        <f t="shared" si="89"/>
        <v>20</v>
      </c>
      <c r="S2865" t="s">
        <v>8317</v>
      </c>
      <c r="T2865" t="s">
        <v>8318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3">
        <v>42202.345833333333</v>
      </c>
      <c r="L2866" s="14"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88"/>
        <v>1.6</v>
      </c>
      <c r="R2866" s="6">
        <f t="shared" si="89"/>
        <v>13.333333333333334</v>
      </c>
      <c r="S2866" t="s">
        <v>8317</v>
      </c>
      <c r="T2866" t="s">
        <v>8318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3">
        <v>42009.905775462961</v>
      </c>
      <c r="L2867" s="14"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88"/>
        <v>0</v>
      </c>
      <c r="R2867" s="6" t="e">
        <f t="shared" si="89"/>
        <v>#DIV/0!</v>
      </c>
      <c r="S2867" t="s">
        <v>8317</v>
      </c>
      <c r="T2867" t="s">
        <v>8318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3">
        <v>42657.708333333336</v>
      </c>
      <c r="L2868" s="14"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88"/>
        <v>0.89999999999999991</v>
      </c>
      <c r="R2868" s="6">
        <f t="shared" si="89"/>
        <v>22.5</v>
      </c>
      <c r="S2868" t="s">
        <v>8317</v>
      </c>
      <c r="T2868" t="s">
        <v>8318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3">
        <v>42554.958333333336</v>
      </c>
      <c r="L2869" s="14"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88"/>
        <v>20.16</v>
      </c>
      <c r="R2869" s="6">
        <f t="shared" si="89"/>
        <v>50.4</v>
      </c>
      <c r="S2869" t="s">
        <v>8317</v>
      </c>
      <c r="T2869" t="s">
        <v>8318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3">
        <v>42648.618680555555</v>
      </c>
      <c r="L2870" s="14"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88"/>
        <v>42.011733333333332</v>
      </c>
      <c r="R2870" s="6">
        <f t="shared" si="89"/>
        <v>105.02933333333334</v>
      </c>
      <c r="S2870" t="s">
        <v>8317</v>
      </c>
      <c r="T2870" t="s">
        <v>8318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3">
        <v>42570.385196759256</v>
      </c>
      <c r="L2871" s="14"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88"/>
        <v>0.88500000000000001</v>
      </c>
      <c r="R2871" s="6">
        <f t="shared" si="89"/>
        <v>35.4</v>
      </c>
      <c r="S2871" t="s">
        <v>8317</v>
      </c>
      <c r="T2871" t="s">
        <v>8318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3">
        <v>41775.981076388889</v>
      </c>
      <c r="L2872" s="14"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88"/>
        <v>15</v>
      </c>
      <c r="R2872" s="6">
        <f t="shared" si="89"/>
        <v>83.333333333333329</v>
      </c>
      <c r="S2872" t="s">
        <v>8317</v>
      </c>
      <c r="T2872" t="s">
        <v>8318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3">
        <v>41994.530243055553</v>
      </c>
      <c r="L2873" s="14"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88"/>
        <v>4.67</v>
      </c>
      <c r="R2873" s="6">
        <f t="shared" si="89"/>
        <v>35.92307692307692</v>
      </c>
      <c r="S2873" t="s">
        <v>8317</v>
      </c>
      <c r="T2873" t="s">
        <v>8318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3">
        <v>42174.907847222225</v>
      </c>
      <c r="L2874" s="14"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88"/>
        <v>0</v>
      </c>
      <c r="R2874" s="6" t="e">
        <f t="shared" si="89"/>
        <v>#DIV/0!</v>
      </c>
      <c r="S2874" t="s">
        <v>8317</v>
      </c>
      <c r="T2874" t="s">
        <v>8318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3">
        <v>42032.609155092585</v>
      </c>
      <c r="L2875" s="14"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88"/>
        <v>38.119999999999997</v>
      </c>
      <c r="R2875" s="6">
        <f t="shared" si="89"/>
        <v>119.125</v>
      </c>
      <c r="S2875" t="s">
        <v>8317</v>
      </c>
      <c r="T2875" t="s">
        <v>8318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3">
        <v>42752.636412037034</v>
      </c>
      <c r="L2876" s="14"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88"/>
        <v>5.42</v>
      </c>
      <c r="R2876" s="6">
        <f t="shared" si="89"/>
        <v>90.333333333333329</v>
      </c>
      <c r="S2876" t="s">
        <v>8317</v>
      </c>
      <c r="T2876" t="s">
        <v>8318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3">
        <v>42494.920057870368</v>
      </c>
      <c r="L2877" s="14"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88"/>
        <v>3.4999999999999996E-2</v>
      </c>
      <c r="R2877" s="6">
        <f t="shared" si="89"/>
        <v>2.3333333333333335</v>
      </c>
      <c r="S2877" t="s">
        <v>8317</v>
      </c>
      <c r="T2877" t="s">
        <v>8318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3">
        <v>42201.535636574066</v>
      </c>
      <c r="L2878" s="14"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88"/>
        <v>0</v>
      </c>
      <c r="R2878" s="6" t="e">
        <f t="shared" si="89"/>
        <v>#DIV/0!</v>
      </c>
      <c r="S2878" t="s">
        <v>8317</v>
      </c>
      <c r="T2878" t="s">
        <v>8318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3">
        <v>42704.499999999993</v>
      </c>
      <c r="L2879" s="14">
        <v>42672.746805555558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88"/>
        <v>10.833333333333334</v>
      </c>
      <c r="R2879" s="6">
        <f t="shared" si="89"/>
        <v>108.33333333333333</v>
      </c>
      <c r="S2879" t="s">
        <v>8317</v>
      </c>
      <c r="T2879" t="s">
        <v>8318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3">
        <v>42188.407349537032</v>
      </c>
      <c r="L2880" s="14"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88"/>
        <v>2.1</v>
      </c>
      <c r="R2880" s="6">
        <f t="shared" si="89"/>
        <v>15.75</v>
      </c>
      <c r="S2880" t="s">
        <v>8317</v>
      </c>
      <c r="T2880" t="s">
        <v>8318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3">
        <v>42389.516909722217</v>
      </c>
      <c r="L2881" s="14"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88"/>
        <v>0.2589285714285714</v>
      </c>
      <c r="R2881" s="6">
        <f t="shared" si="89"/>
        <v>29</v>
      </c>
      <c r="S2881" t="s">
        <v>8317</v>
      </c>
      <c r="T2881" t="s">
        <v>8318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3">
        <v>42236.503472222219</v>
      </c>
      <c r="L2882" s="14"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88"/>
        <v>23.333333333333332</v>
      </c>
      <c r="R2882" s="6">
        <f t="shared" si="89"/>
        <v>96.551724137931032</v>
      </c>
      <c r="S2882" t="s">
        <v>8317</v>
      </c>
      <c r="T2882" t="s">
        <v>8318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3">
        <v>41976.430972222217</v>
      </c>
      <c r="L2883" s="14"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90">(E2883/D2883)*100</f>
        <v>0</v>
      </c>
      <c r="R2883" s="6" t="e">
        <f t="shared" ref="R2883:R2946" si="91">E2883/N2883</f>
        <v>#DIV/0!</v>
      </c>
      <c r="S2883" t="s">
        <v>8317</v>
      </c>
      <c r="T2883" t="s">
        <v>8318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3">
        <v>42491.387939814813</v>
      </c>
      <c r="L2884" s="14"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90"/>
        <v>33.6</v>
      </c>
      <c r="R2884" s="6">
        <f t="shared" si="91"/>
        <v>63</v>
      </c>
      <c r="S2884" t="s">
        <v>8317</v>
      </c>
      <c r="T2884" t="s">
        <v>8318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3">
        <v>42405.999305555553</v>
      </c>
      <c r="L2885" s="14"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90"/>
        <v>19.079999999999998</v>
      </c>
      <c r="R2885" s="6">
        <f t="shared" si="91"/>
        <v>381.6</v>
      </c>
      <c r="S2885" t="s">
        <v>8317</v>
      </c>
      <c r="T2885" t="s">
        <v>8318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3">
        <v>41978.518923611111</v>
      </c>
      <c r="L2886" s="14"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90"/>
        <v>0.41111111111111115</v>
      </c>
      <c r="R2886" s="6">
        <f t="shared" si="91"/>
        <v>46.25</v>
      </c>
      <c r="S2886" t="s">
        <v>8317</v>
      </c>
      <c r="T2886" t="s">
        <v>8318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3">
        <v>42076.82640046296</v>
      </c>
      <c r="L2887" s="14"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90"/>
        <v>32.5</v>
      </c>
      <c r="R2887" s="6">
        <f t="shared" si="91"/>
        <v>26</v>
      </c>
      <c r="S2887" t="s">
        <v>8317</v>
      </c>
      <c r="T2887" t="s">
        <v>8318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3">
        <v>42265.957638888889</v>
      </c>
      <c r="L2888" s="14"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90"/>
        <v>5</v>
      </c>
      <c r="R2888" s="6">
        <f t="shared" si="91"/>
        <v>10</v>
      </c>
      <c r="S2888" t="s">
        <v>8317</v>
      </c>
      <c r="T2888" t="s">
        <v>8318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3">
        <v>42015.219027777777</v>
      </c>
      <c r="L2889" s="14"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90"/>
        <v>0.16666666666666669</v>
      </c>
      <c r="R2889" s="6">
        <f t="shared" si="91"/>
        <v>5</v>
      </c>
      <c r="S2889" t="s">
        <v>8317</v>
      </c>
      <c r="T2889" t="s">
        <v>8318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3">
        <v>41929.999305555553</v>
      </c>
      <c r="L2890" s="14"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90"/>
        <v>0</v>
      </c>
      <c r="R2890" s="6" t="e">
        <f t="shared" si="91"/>
        <v>#DIV/0!</v>
      </c>
      <c r="S2890" t="s">
        <v>8317</v>
      </c>
      <c r="T2890" t="s">
        <v>8318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3">
        <v>41880.654918981476</v>
      </c>
      <c r="L2891" s="14"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90"/>
        <v>38.066666666666663</v>
      </c>
      <c r="R2891" s="6">
        <f t="shared" si="91"/>
        <v>81.571428571428569</v>
      </c>
      <c r="S2891" t="s">
        <v>8317</v>
      </c>
      <c r="T2891" t="s">
        <v>8318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3">
        <v>41859.916666666664</v>
      </c>
      <c r="L2892" s="14"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90"/>
        <v>1.05</v>
      </c>
      <c r="R2892" s="6">
        <f t="shared" si="91"/>
        <v>7</v>
      </c>
      <c r="S2892" t="s">
        <v>8317</v>
      </c>
      <c r="T2892" t="s">
        <v>8318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3">
        <v>42475.633425925924</v>
      </c>
      <c r="L2893" s="14"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90"/>
        <v>2.73</v>
      </c>
      <c r="R2893" s="6">
        <f t="shared" si="91"/>
        <v>27.3</v>
      </c>
      <c r="S2893" t="s">
        <v>8317</v>
      </c>
      <c r="T2893" t="s">
        <v>8318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3">
        <v>41876.666666666664</v>
      </c>
      <c r="L2894" s="14"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90"/>
        <v>9.0909090909090917</v>
      </c>
      <c r="R2894" s="6">
        <f t="shared" si="91"/>
        <v>29.411764705882351</v>
      </c>
      <c r="S2894" t="s">
        <v>8317</v>
      </c>
      <c r="T2894" t="s">
        <v>8318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3">
        <v>42012.874999999993</v>
      </c>
      <c r="L2895" s="14"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90"/>
        <v>0.5</v>
      </c>
      <c r="R2895" s="6">
        <f t="shared" si="91"/>
        <v>12.5</v>
      </c>
      <c r="S2895" t="s">
        <v>8317</v>
      </c>
      <c r="T2895" t="s">
        <v>8318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3">
        <v>42097.736284722218</v>
      </c>
      <c r="L2896" s="14"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90"/>
        <v>0</v>
      </c>
      <c r="R2896" s="6" t="e">
        <f t="shared" si="91"/>
        <v>#DIV/0!</v>
      </c>
      <c r="S2896" t="s">
        <v>8317</v>
      </c>
      <c r="T2896" t="s">
        <v>8318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3">
        <v>41812.666666666664</v>
      </c>
      <c r="L2897" s="14"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90"/>
        <v>4.5999999999999996</v>
      </c>
      <c r="R2897" s="6">
        <f t="shared" si="91"/>
        <v>5.75</v>
      </c>
      <c r="S2897" t="s">
        <v>8317</v>
      </c>
      <c r="T2897" t="s">
        <v>8318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3">
        <v>42716.041666666664</v>
      </c>
      <c r="L2898" s="14"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90"/>
        <v>20.833333333333336</v>
      </c>
      <c r="R2898" s="6">
        <f t="shared" si="91"/>
        <v>52.083333333333336</v>
      </c>
      <c r="S2898" t="s">
        <v>8317</v>
      </c>
      <c r="T2898" t="s">
        <v>8318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3">
        <v>42288.436863425923</v>
      </c>
      <c r="L2899" s="14"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90"/>
        <v>4.583333333333333</v>
      </c>
      <c r="R2899" s="6">
        <f t="shared" si="91"/>
        <v>183.33333333333334</v>
      </c>
      <c r="S2899" t="s">
        <v>8317</v>
      </c>
      <c r="T2899" t="s">
        <v>8318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3">
        <v>42308.456631944442</v>
      </c>
      <c r="L2900" s="14"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90"/>
        <v>4.2133333333333338</v>
      </c>
      <c r="R2900" s="6">
        <f t="shared" si="91"/>
        <v>26.333333333333332</v>
      </c>
      <c r="S2900" t="s">
        <v>8317</v>
      </c>
      <c r="T2900" t="s">
        <v>8318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3">
        <v>42574.869884259257</v>
      </c>
      <c r="L2901" s="14"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90"/>
        <v>0</v>
      </c>
      <c r="R2901" s="6" t="e">
        <f t="shared" si="91"/>
        <v>#DIV/0!</v>
      </c>
      <c r="S2901" t="s">
        <v>8317</v>
      </c>
      <c r="T2901" t="s">
        <v>8318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3">
        <v>41860.025833333333</v>
      </c>
      <c r="L2902" s="14"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90"/>
        <v>61.909090909090914</v>
      </c>
      <c r="R2902" s="6">
        <f t="shared" si="91"/>
        <v>486.42857142857144</v>
      </c>
      <c r="S2902" t="s">
        <v>8317</v>
      </c>
      <c r="T2902" t="s">
        <v>8318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3">
        <v>42042.696053240739</v>
      </c>
      <c r="L2903" s="14"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90"/>
        <v>0.8</v>
      </c>
      <c r="R2903" s="6">
        <f t="shared" si="91"/>
        <v>3</v>
      </c>
      <c r="S2903" t="s">
        <v>8317</v>
      </c>
      <c r="T2903" t="s">
        <v>8318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3">
        <v>42240.231435185182</v>
      </c>
      <c r="L2904" s="14"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90"/>
        <v>1.6666666666666666E-2</v>
      </c>
      <c r="R2904" s="6">
        <f t="shared" si="91"/>
        <v>25</v>
      </c>
      <c r="S2904" t="s">
        <v>8317</v>
      </c>
      <c r="T2904" t="s">
        <v>8318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3">
        <v>42255.95854166666</v>
      </c>
      <c r="L2905" s="14"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90"/>
        <v>0.77999999999999992</v>
      </c>
      <c r="R2905" s="6">
        <f t="shared" si="91"/>
        <v>9.75</v>
      </c>
      <c r="S2905" t="s">
        <v>8317</v>
      </c>
      <c r="T2905" t="s">
        <v>8318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3">
        <v>41952.291666666664</v>
      </c>
      <c r="L2906" s="14"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90"/>
        <v>5</v>
      </c>
      <c r="R2906" s="6">
        <f t="shared" si="91"/>
        <v>18.75</v>
      </c>
      <c r="S2906" t="s">
        <v>8317</v>
      </c>
      <c r="T2906" t="s">
        <v>8318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3">
        <v>42619.848530092589</v>
      </c>
      <c r="L2907" s="14"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90"/>
        <v>17.771428571428572</v>
      </c>
      <c r="R2907" s="6">
        <f t="shared" si="91"/>
        <v>36.588235294117645</v>
      </c>
      <c r="S2907" t="s">
        <v>8317</v>
      </c>
      <c r="T2907" t="s">
        <v>8318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3">
        <v>42216.833333333336</v>
      </c>
      <c r="L2908" s="14"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90"/>
        <v>9.4166666666666661</v>
      </c>
      <c r="R2908" s="6">
        <f t="shared" si="91"/>
        <v>80.714285714285708</v>
      </c>
      <c r="S2908" t="s">
        <v>8317</v>
      </c>
      <c r="T2908" t="s">
        <v>8318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3">
        <v>42504.669409722221</v>
      </c>
      <c r="L2909" s="14">
        <v>42444.669409722221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90"/>
        <v>0.08</v>
      </c>
      <c r="R2909" s="6">
        <f t="shared" si="91"/>
        <v>1</v>
      </c>
      <c r="S2909" t="s">
        <v>8317</v>
      </c>
      <c r="T2909" t="s">
        <v>8318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3">
        <v>42529.523368055554</v>
      </c>
      <c r="L2910" s="14">
        <v>42499.523368055554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90"/>
        <v>2.75</v>
      </c>
      <c r="R2910" s="6">
        <f t="shared" si="91"/>
        <v>52.8</v>
      </c>
      <c r="S2910" t="s">
        <v>8317</v>
      </c>
      <c r="T2910" t="s">
        <v>8318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3">
        <v>41968.615277777775</v>
      </c>
      <c r="L2911" s="14"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90"/>
        <v>1.1111111111111112E-2</v>
      </c>
      <c r="R2911" s="6">
        <f t="shared" si="91"/>
        <v>20</v>
      </c>
      <c r="S2911" t="s">
        <v>8317</v>
      </c>
      <c r="T2911" t="s">
        <v>8318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3">
        <v>42167.632951388885</v>
      </c>
      <c r="L2912" s="14"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90"/>
        <v>3.3333333333333335E-3</v>
      </c>
      <c r="R2912" s="6">
        <f t="shared" si="91"/>
        <v>1</v>
      </c>
      <c r="S2912" t="s">
        <v>8317</v>
      </c>
      <c r="T2912" t="s">
        <v>8318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3">
        <v>42182.560486111113</v>
      </c>
      <c r="L2913" s="14"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90"/>
        <v>36.5</v>
      </c>
      <c r="R2913" s="6">
        <f t="shared" si="91"/>
        <v>46.928571428571431</v>
      </c>
      <c r="S2913" t="s">
        <v>8317</v>
      </c>
      <c r="T2913" t="s">
        <v>8318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3">
        <v>42383.923310185179</v>
      </c>
      <c r="L2914" s="14"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90"/>
        <v>14.058171745152354</v>
      </c>
      <c r="R2914" s="6">
        <f t="shared" si="91"/>
        <v>78.07692307692308</v>
      </c>
      <c r="S2914" t="s">
        <v>8317</v>
      </c>
      <c r="T2914" t="s">
        <v>8318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3">
        <v>41888.714571759258</v>
      </c>
      <c r="L2915" s="14"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90"/>
        <v>0.02</v>
      </c>
      <c r="R2915" s="6">
        <f t="shared" si="91"/>
        <v>1</v>
      </c>
      <c r="S2915" t="s">
        <v>8317</v>
      </c>
      <c r="T2915" t="s">
        <v>8318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3">
        <v>42077.657337962963</v>
      </c>
      <c r="L2916" s="14"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90"/>
        <v>4.0000000000000001E-3</v>
      </c>
      <c r="R2916" s="6">
        <f t="shared" si="91"/>
        <v>1</v>
      </c>
      <c r="S2916" t="s">
        <v>8317</v>
      </c>
      <c r="T2916" t="s">
        <v>8318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3">
        <v>42445.1480324074</v>
      </c>
      <c r="L2917" s="14"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90"/>
        <v>61.1</v>
      </c>
      <c r="R2917" s="6">
        <f t="shared" si="91"/>
        <v>203.66666666666666</v>
      </c>
      <c r="S2917" t="s">
        <v>8317</v>
      </c>
      <c r="T2917" t="s">
        <v>8318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3">
        <v>41778.268391203703</v>
      </c>
      <c r="L2918" s="14"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90"/>
        <v>7.8378378378378386</v>
      </c>
      <c r="R2918" s="6">
        <f t="shared" si="91"/>
        <v>20.714285714285715</v>
      </c>
      <c r="S2918" t="s">
        <v>8317</v>
      </c>
      <c r="T2918" t="s">
        <v>8318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3">
        <v>42263.026006944441</v>
      </c>
      <c r="L2919" s="14"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90"/>
        <v>21.85</v>
      </c>
      <c r="R2919" s="6">
        <f t="shared" si="91"/>
        <v>48.555555555555557</v>
      </c>
      <c r="S2919" t="s">
        <v>8317</v>
      </c>
      <c r="T2919" t="s">
        <v>8318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3">
        <v>42306.421377314815</v>
      </c>
      <c r="L2920" s="14"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90"/>
        <v>27.24</v>
      </c>
      <c r="R2920" s="6">
        <f t="shared" si="91"/>
        <v>68.099999999999994</v>
      </c>
      <c r="S2920" t="s">
        <v>8317</v>
      </c>
      <c r="T2920" t="s">
        <v>8318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3">
        <v>41856.411215277774</v>
      </c>
      <c r="L2921" s="14"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90"/>
        <v>8.5</v>
      </c>
      <c r="R2921" s="6">
        <f t="shared" si="91"/>
        <v>8.5</v>
      </c>
      <c r="S2921" t="s">
        <v>8317</v>
      </c>
      <c r="T2921" t="s">
        <v>8318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3">
        <v>42088.54247685185</v>
      </c>
      <c r="L2922" s="14"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90"/>
        <v>26.840000000000003</v>
      </c>
      <c r="R2922" s="6">
        <f t="shared" si="91"/>
        <v>51.615384615384613</v>
      </c>
      <c r="S2922" t="s">
        <v>8317</v>
      </c>
      <c r="T2922" t="s">
        <v>8318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3">
        <v>41907.678287037037</v>
      </c>
      <c r="L2923" s="14"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90"/>
        <v>129</v>
      </c>
      <c r="R2923" s="6">
        <f t="shared" si="91"/>
        <v>43</v>
      </c>
      <c r="S2923" t="s">
        <v>8317</v>
      </c>
      <c r="T2923" t="s">
        <v>8359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3">
        <v>42142.665821759256</v>
      </c>
      <c r="L2924" s="14"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90"/>
        <v>100</v>
      </c>
      <c r="R2924" s="6">
        <f t="shared" si="91"/>
        <v>83.333333333333329</v>
      </c>
      <c r="S2924" t="s">
        <v>8317</v>
      </c>
      <c r="T2924" t="s">
        <v>8359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3">
        <v>42027.916666666664</v>
      </c>
      <c r="L2925" s="14"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90"/>
        <v>100</v>
      </c>
      <c r="R2925" s="6">
        <f t="shared" si="91"/>
        <v>30</v>
      </c>
      <c r="S2925" t="s">
        <v>8317</v>
      </c>
      <c r="T2925" t="s">
        <v>8359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3">
        <v>42132.957638888889</v>
      </c>
      <c r="L2926" s="14"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90"/>
        <v>103.2</v>
      </c>
      <c r="R2926" s="6">
        <f t="shared" si="91"/>
        <v>175.51020408163265</v>
      </c>
      <c r="S2926" t="s">
        <v>8317</v>
      </c>
      <c r="T2926" t="s">
        <v>8359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3">
        <v>41893.375787037039</v>
      </c>
      <c r="L2927" s="14">
        <v>41863.375787037039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90"/>
        <v>102.44597777777777</v>
      </c>
      <c r="R2927" s="6">
        <f t="shared" si="91"/>
        <v>231.66175879396985</v>
      </c>
      <c r="S2927" t="s">
        <v>8317</v>
      </c>
      <c r="T2927" t="s">
        <v>8359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3">
        <v>42058.557627314811</v>
      </c>
      <c r="L2928" s="14"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90"/>
        <v>125</v>
      </c>
      <c r="R2928" s="6">
        <f t="shared" si="91"/>
        <v>75</v>
      </c>
      <c r="S2928" t="s">
        <v>8317</v>
      </c>
      <c r="T2928" t="s">
        <v>8359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3">
        <v>41835</v>
      </c>
      <c r="L2929" s="14"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90"/>
        <v>130.83333333333334</v>
      </c>
      <c r="R2929" s="6">
        <f t="shared" si="91"/>
        <v>112.14285714285714</v>
      </c>
      <c r="S2929" t="s">
        <v>8317</v>
      </c>
      <c r="T2929" t="s">
        <v>8359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3">
        <v>42433.789884259262</v>
      </c>
      <c r="L2930" s="14"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90"/>
        <v>100</v>
      </c>
      <c r="R2930" s="6">
        <f t="shared" si="91"/>
        <v>41.666666666666664</v>
      </c>
      <c r="S2930" t="s">
        <v>8317</v>
      </c>
      <c r="T2930" t="s">
        <v>8359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3">
        <v>41784.355995370366</v>
      </c>
      <c r="L2931" s="14"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90"/>
        <v>102.06937499999999</v>
      </c>
      <c r="R2931" s="6">
        <f t="shared" si="91"/>
        <v>255.17343750000001</v>
      </c>
      <c r="S2931" t="s">
        <v>8317</v>
      </c>
      <c r="T2931" t="s">
        <v>8359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3">
        <v>42131.375740740739</v>
      </c>
      <c r="L2932" s="14"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90"/>
        <v>100.92000000000002</v>
      </c>
      <c r="R2932" s="6">
        <f t="shared" si="91"/>
        <v>162.7741935483871</v>
      </c>
      <c r="S2932" t="s">
        <v>8317</v>
      </c>
      <c r="T2932" t="s">
        <v>8359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3">
        <v>41897.047222222223</v>
      </c>
      <c r="L2933" s="14"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90"/>
        <v>106</v>
      </c>
      <c r="R2933" s="6">
        <f t="shared" si="91"/>
        <v>88.333333333333329</v>
      </c>
      <c r="S2933" t="s">
        <v>8317</v>
      </c>
      <c r="T2933" t="s">
        <v>8359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3">
        <v>42056.249999999993</v>
      </c>
      <c r="L2934" s="14"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90"/>
        <v>105.0967741935484</v>
      </c>
      <c r="R2934" s="6">
        <f t="shared" si="91"/>
        <v>85.736842105263165</v>
      </c>
      <c r="S2934" t="s">
        <v>8317</v>
      </c>
      <c r="T2934" t="s">
        <v>8359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3">
        <v>42525.748298611106</v>
      </c>
      <c r="L2935" s="14"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90"/>
        <v>102.76</v>
      </c>
      <c r="R2935" s="6">
        <f t="shared" si="91"/>
        <v>47.574074074074076</v>
      </c>
      <c r="S2935" t="s">
        <v>8317</v>
      </c>
      <c r="T2935" t="s">
        <v>8359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3">
        <v>41805.427824074075</v>
      </c>
      <c r="L2936" s="14"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90"/>
        <v>108</v>
      </c>
      <c r="R2936" s="6">
        <f t="shared" si="91"/>
        <v>72.972972972972968</v>
      </c>
      <c r="S2936" t="s">
        <v>8317</v>
      </c>
      <c r="T2936" t="s">
        <v>8359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3">
        <v>42611.499999999993</v>
      </c>
      <c r="L2937" s="14"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90"/>
        <v>100.88571428571429</v>
      </c>
      <c r="R2937" s="6">
        <f t="shared" si="91"/>
        <v>90.538461538461533</v>
      </c>
      <c r="S2937" t="s">
        <v>8317</v>
      </c>
      <c r="T2937" t="s">
        <v>8359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3">
        <v>41924.999305555553</v>
      </c>
      <c r="L2938" s="14"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90"/>
        <v>128</v>
      </c>
      <c r="R2938" s="6">
        <f t="shared" si="91"/>
        <v>37.647058823529413</v>
      </c>
      <c r="S2938" t="s">
        <v>8317</v>
      </c>
      <c r="T2938" t="s">
        <v>8359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3">
        <v>41833.248993055553</v>
      </c>
      <c r="L2939" s="14"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90"/>
        <v>133.33333333333331</v>
      </c>
      <c r="R2939" s="6">
        <f t="shared" si="91"/>
        <v>36.363636363636367</v>
      </c>
      <c r="S2939" t="s">
        <v>8317</v>
      </c>
      <c r="T2939" t="s">
        <v>8359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3">
        <v>42034.495532407404</v>
      </c>
      <c r="L2940" s="14"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90"/>
        <v>101.375</v>
      </c>
      <c r="R2940" s="6">
        <f t="shared" si="91"/>
        <v>126.71875</v>
      </c>
      <c r="S2940" t="s">
        <v>8317</v>
      </c>
      <c r="T2940" t="s">
        <v>8359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3">
        <v>41878.833333333328</v>
      </c>
      <c r="L2941" s="14"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90"/>
        <v>102.875</v>
      </c>
      <c r="R2941" s="6">
        <f t="shared" si="91"/>
        <v>329.2</v>
      </c>
      <c r="S2941" t="s">
        <v>8317</v>
      </c>
      <c r="T2941" t="s">
        <v>8359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3">
        <v>42022.565023148149</v>
      </c>
      <c r="L2942" s="14"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90"/>
        <v>107.24000000000001</v>
      </c>
      <c r="R2942" s="6">
        <f t="shared" si="91"/>
        <v>81.242424242424249</v>
      </c>
      <c r="S2942" t="s">
        <v>8317</v>
      </c>
      <c r="T2942" t="s">
        <v>8359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3">
        <v>42064.751793981479</v>
      </c>
      <c r="L2943" s="14"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90"/>
        <v>4.0000000000000001E-3</v>
      </c>
      <c r="R2943" s="6">
        <f t="shared" si="91"/>
        <v>1</v>
      </c>
      <c r="S2943" t="s">
        <v>8317</v>
      </c>
      <c r="T2943" t="s">
        <v>8357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3">
        <v>42354.637499999997</v>
      </c>
      <c r="L2944" s="14"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90"/>
        <v>20.424999999999997</v>
      </c>
      <c r="R2944" s="6">
        <f t="shared" si="91"/>
        <v>202.22772277227722</v>
      </c>
      <c r="S2944" t="s">
        <v>8317</v>
      </c>
      <c r="T2944" t="s">
        <v>8357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3">
        <v>42106.921064814807</v>
      </c>
      <c r="L2945" s="14"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90"/>
        <v>0</v>
      </c>
      <c r="R2945" s="6" t="e">
        <f t="shared" si="91"/>
        <v>#DIV/0!</v>
      </c>
      <c r="S2945" t="s">
        <v>8317</v>
      </c>
      <c r="T2945" t="s">
        <v>8357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3">
        <v>42162.705995370365</v>
      </c>
      <c r="L2946" s="14"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90"/>
        <v>1</v>
      </c>
      <c r="R2946" s="6">
        <f t="shared" si="91"/>
        <v>100</v>
      </c>
      <c r="S2946" t="s">
        <v>8317</v>
      </c>
      <c r="T2946" t="s">
        <v>8357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3">
        <v>42147.931250000001</v>
      </c>
      <c r="L2947" s="14"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92">(E2947/D2947)*100</f>
        <v>0</v>
      </c>
      <c r="R2947" s="6" t="e">
        <f t="shared" ref="R2947:R3010" si="93">E2947/N2947</f>
        <v>#DIV/0!</v>
      </c>
      <c r="S2947" t="s">
        <v>8317</v>
      </c>
      <c r="T2947" t="s">
        <v>8357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3">
        <v>42597.322824074072</v>
      </c>
      <c r="L2948" s="14"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92"/>
        <v>0.1</v>
      </c>
      <c r="R2948" s="6">
        <f t="shared" si="93"/>
        <v>1</v>
      </c>
      <c r="S2948" t="s">
        <v>8317</v>
      </c>
      <c r="T2948" t="s">
        <v>8357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3">
        <v>42698.507638888885</v>
      </c>
      <c r="L2949" s="14"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92"/>
        <v>4.2880000000000003</v>
      </c>
      <c r="R2949" s="6">
        <f t="shared" si="93"/>
        <v>82.461538461538467</v>
      </c>
      <c r="S2949" t="s">
        <v>8317</v>
      </c>
      <c r="T2949" t="s">
        <v>8357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3">
        <v>42157.440891203696</v>
      </c>
      <c r="L2950" s="14"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92"/>
        <v>4.8000000000000004E-3</v>
      </c>
      <c r="R2950" s="6">
        <f t="shared" si="93"/>
        <v>2.6666666666666665</v>
      </c>
      <c r="S2950" t="s">
        <v>8317</v>
      </c>
      <c r="T2950" t="s">
        <v>8357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3">
        <v>42327.656446759262</v>
      </c>
      <c r="L2951" s="14"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92"/>
        <v>2.5</v>
      </c>
      <c r="R2951" s="6">
        <f t="shared" si="93"/>
        <v>12.5</v>
      </c>
      <c r="S2951" t="s">
        <v>8317</v>
      </c>
      <c r="T2951" t="s">
        <v>8357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3">
        <v>42392.156851851854</v>
      </c>
      <c r="L2952" s="14"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92"/>
        <v>0</v>
      </c>
      <c r="R2952" s="6" t="e">
        <f t="shared" si="93"/>
        <v>#DIV/0!</v>
      </c>
      <c r="S2952" t="s">
        <v>8317</v>
      </c>
      <c r="T2952" t="s">
        <v>8357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3">
        <v>41917.594594907401</v>
      </c>
      <c r="L2953" s="14"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92"/>
        <v>2.1919999999999997</v>
      </c>
      <c r="R2953" s="6">
        <f t="shared" si="93"/>
        <v>18.896551724137932</v>
      </c>
      <c r="S2953" t="s">
        <v>8317</v>
      </c>
      <c r="T2953" t="s">
        <v>8357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3">
        <v>42659.958333333336</v>
      </c>
      <c r="L2954" s="14"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92"/>
        <v>8.0250000000000004</v>
      </c>
      <c r="R2954" s="6">
        <f t="shared" si="93"/>
        <v>200.625</v>
      </c>
      <c r="S2954" t="s">
        <v>8317</v>
      </c>
      <c r="T2954" t="s">
        <v>8357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3">
        <v>42285.583576388883</v>
      </c>
      <c r="L2955" s="14"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92"/>
        <v>0.15125</v>
      </c>
      <c r="R2955" s="6">
        <f t="shared" si="93"/>
        <v>201.66666666666666</v>
      </c>
      <c r="S2955" t="s">
        <v>8317</v>
      </c>
      <c r="T2955" t="s">
        <v>8357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3">
        <v>42810.333368055552</v>
      </c>
      <c r="L2956" s="14"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92"/>
        <v>0</v>
      </c>
      <c r="R2956" s="6" t="e">
        <f t="shared" si="93"/>
        <v>#DIV/0!</v>
      </c>
      <c r="S2956" t="s">
        <v>8317</v>
      </c>
      <c r="T2956" t="s">
        <v>8357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3">
        <v>42171.532974537033</v>
      </c>
      <c r="L2957" s="14"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92"/>
        <v>59.583333333333336</v>
      </c>
      <c r="R2957" s="6">
        <f t="shared" si="93"/>
        <v>65</v>
      </c>
      <c r="S2957" t="s">
        <v>8317</v>
      </c>
      <c r="T2957" t="s">
        <v>8357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3">
        <v>42494.750578703701</v>
      </c>
      <c r="L2958" s="14"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92"/>
        <v>16.734177215189874</v>
      </c>
      <c r="R2958" s="6">
        <f t="shared" si="93"/>
        <v>66.099999999999994</v>
      </c>
      <c r="S2958" t="s">
        <v>8317</v>
      </c>
      <c r="T2958" t="s">
        <v>8357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3">
        <v>42090.761249999996</v>
      </c>
      <c r="L2959" s="14"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92"/>
        <v>1.8666666666666669</v>
      </c>
      <c r="R2959" s="6">
        <f t="shared" si="93"/>
        <v>93.333333333333329</v>
      </c>
      <c r="S2959" t="s">
        <v>8317</v>
      </c>
      <c r="T2959" t="s">
        <v>8357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3">
        <v>42498.529131944444</v>
      </c>
      <c r="L2960" s="14"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92"/>
        <v>0</v>
      </c>
      <c r="R2960" s="6" t="e">
        <f t="shared" si="93"/>
        <v>#DIV/0!</v>
      </c>
      <c r="S2960" t="s">
        <v>8317</v>
      </c>
      <c r="T2960" t="s">
        <v>8357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3">
        <v>42527.800057870372</v>
      </c>
      <c r="L2961" s="14"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92"/>
        <v>0</v>
      </c>
      <c r="R2961" s="6" t="e">
        <f t="shared" si="93"/>
        <v>#DIV/0!</v>
      </c>
      <c r="S2961" t="s">
        <v>8317</v>
      </c>
      <c r="T2961" t="s">
        <v>8357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3">
        <v>41893.54887731481</v>
      </c>
      <c r="L2962" s="14"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92"/>
        <v>0</v>
      </c>
      <c r="R2962" s="6" t="e">
        <f t="shared" si="93"/>
        <v>#DIV/0!</v>
      </c>
      <c r="S2962" t="s">
        <v>8317</v>
      </c>
      <c r="T2962" t="s">
        <v>8357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3">
        <v>42088.958333333336</v>
      </c>
      <c r="L2963" s="14"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92"/>
        <v>109.62</v>
      </c>
      <c r="R2963" s="6">
        <f t="shared" si="93"/>
        <v>50.75</v>
      </c>
      <c r="S2963" t="s">
        <v>8317</v>
      </c>
      <c r="T2963" t="s">
        <v>8318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3">
        <v>42064.082638888889</v>
      </c>
      <c r="L2964" s="14"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92"/>
        <v>121.8</v>
      </c>
      <c r="R2964" s="6">
        <f t="shared" si="93"/>
        <v>60.9</v>
      </c>
      <c r="S2964" t="s">
        <v>8317</v>
      </c>
      <c r="T2964" t="s">
        <v>8318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3">
        <v>42187.26185185185</v>
      </c>
      <c r="L2965" s="14"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92"/>
        <v>106.85</v>
      </c>
      <c r="R2965" s="6">
        <f t="shared" si="93"/>
        <v>109.03061224489795</v>
      </c>
      <c r="S2965" t="s">
        <v>8317</v>
      </c>
      <c r="T2965" t="s">
        <v>8318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3">
        <v>41857.688888888886</v>
      </c>
      <c r="L2966" s="14"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92"/>
        <v>100.71379999999999</v>
      </c>
      <c r="R2966" s="6">
        <f t="shared" si="93"/>
        <v>25.692295918367346</v>
      </c>
      <c r="S2966" t="s">
        <v>8317</v>
      </c>
      <c r="T2966" t="s">
        <v>8318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3">
        <v>42192.521215277775</v>
      </c>
      <c r="L2967" s="14"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92"/>
        <v>109.00000000000001</v>
      </c>
      <c r="R2967" s="6">
        <f t="shared" si="93"/>
        <v>41.92307692307692</v>
      </c>
      <c r="S2967" t="s">
        <v>8317</v>
      </c>
      <c r="T2967" t="s">
        <v>8318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3">
        <v>42263.530231481483</v>
      </c>
      <c r="L2968" s="14"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92"/>
        <v>113.63000000000001</v>
      </c>
      <c r="R2968" s="6">
        <f t="shared" si="93"/>
        <v>88.7734375</v>
      </c>
      <c r="S2968" t="s">
        <v>8317</v>
      </c>
      <c r="T2968" t="s">
        <v>8318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3">
        <v>42071.947824074072</v>
      </c>
      <c r="L2969" s="14"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92"/>
        <v>113.92</v>
      </c>
      <c r="R2969" s="6">
        <f t="shared" si="93"/>
        <v>80.225352112676063</v>
      </c>
      <c r="S2969" t="s">
        <v>8317</v>
      </c>
      <c r="T2969" t="s">
        <v>8318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3">
        <v>42598.957638888889</v>
      </c>
      <c r="L2970" s="14"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92"/>
        <v>106</v>
      </c>
      <c r="R2970" s="6">
        <f t="shared" si="93"/>
        <v>78.936170212765958</v>
      </c>
      <c r="S2970" t="s">
        <v>8317</v>
      </c>
      <c r="T2970" t="s">
        <v>8318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3">
        <v>42127.743750000001</v>
      </c>
      <c r="L2971" s="14"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92"/>
        <v>162.5</v>
      </c>
      <c r="R2971" s="6">
        <f t="shared" si="93"/>
        <v>95.588235294117652</v>
      </c>
      <c r="S2971" t="s">
        <v>8317</v>
      </c>
      <c r="T2971" t="s">
        <v>8318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3">
        <v>41838.461238425924</v>
      </c>
      <c r="L2972" s="14"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92"/>
        <v>106</v>
      </c>
      <c r="R2972" s="6">
        <f t="shared" si="93"/>
        <v>69.890109890109883</v>
      </c>
      <c r="S2972" t="s">
        <v>8317</v>
      </c>
      <c r="T2972" t="s">
        <v>8318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3">
        <v>41882.449976851851</v>
      </c>
      <c r="L2973" s="14"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92"/>
        <v>100.15624999999999</v>
      </c>
      <c r="R2973" s="6">
        <f t="shared" si="93"/>
        <v>74.534883720930239</v>
      </c>
      <c r="S2973" t="s">
        <v>8317</v>
      </c>
      <c r="T2973" t="s">
        <v>8318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3">
        <v>42708.833333333336</v>
      </c>
      <c r="L2974" s="14"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92"/>
        <v>105.35000000000001</v>
      </c>
      <c r="R2974" s="6">
        <f t="shared" si="93"/>
        <v>123.94117647058823</v>
      </c>
      <c r="S2974" t="s">
        <v>8317</v>
      </c>
      <c r="T2974" t="s">
        <v>8318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3">
        <v>42369.958333333336</v>
      </c>
      <c r="L2975" s="14"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92"/>
        <v>174.8</v>
      </c>
      <c r="R2975" s="6">
        <f t="shared" si="93"/>
        <v>264.84848484848487</v>
      </c>
      <c r="S2975" t="s">
        <v>8317</v>
      </c>
      <c r="T2975" t="s">
        <v>8318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3">
        <v>41907.857638888883</v>
      </c>
      <c r="L2976" s="14"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92"/>
        <v>102</v>
      </c>
      <c r="R2976" s="6">
        <f t="shared" si="93"/>
        <v>58.620689655172413</v>
      </c>
      <c r="S2976" t="s">
        <v>8317</v>
      </c>
      <c r="T2976" t="s">
        <v>8318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3">
        <v>41969.916666666664</v>
      </c>
      <c r="L2977" s="14"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92"/>
        <v>100.125</v>
      </c>
      <c r="R2977" s="6">
        <f t="shared" si="93"/>
        <v>70.884955752212392</v>
      </c>
      <c r="S2977" t="s">
        <v>8317</v>
      </c>
      <c r="T2977" t="s">
        <v>8318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3">
        <v>42442.291666666664</v>
      </c>
      <c r="L2978" s="14"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92"/>
        <v>171.42857142857142</v>
      </c>
      <c r="R2978" s="6">
        <f t="shared" si="93"/>
        <v>8.5714285714285712</v>
      </c>
      <c r="S2978" t="s">
        <v>8317</v>
      </c>
      <c r="T2978" t="s">
        <v>8318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3">
        <v>42085.884722222218</v>
      </c>
      <c r="L2979" s="14"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92"/>
        <v>113.56666666666666</v>
      </c>
      <c r="R2979" s="6">
        <f t="shared" si="93"/>
        <v>113.56666666666666</v>
      </c>
      <c r="S2979" t="s">
        <v>8317</v>
      </c>
      <c r="T2979" t="s">
        <v>8318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3">
        <v>41932.040972222218</v>
      </c>
      <c r="L2980" s="14"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92"/>
        <v>129.46666666666667</v>
      </c>
      <c r="R2980" s="6">
        <f t="shared" si="93"/>
        <v>60.6875</v>
      </c>
      <c r="S2980" t="s">
        <v>8317</v>
      </c>
      <c r="T2980" t="s">
        <v>8318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3">
        <v>42010.041666666664</v>
      </c>
      <c r="L2981" s="14"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92"/>
        <v>101.4</v>
      </c>
      <c r="R2981" s="6">
        <f t="shared" si="93"/>
        <v>110.21739130434783</v>
      </c>
      <c r="S2981" t="s">
        <v>8317</v>
      </c>
      <c r="T2981" t="s">
        <v>8318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3">
        <v>42239.874999999993</v>
      </c>
      <c r="L2982" s="14"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92"/>
        <v>109.16666666666666</v>
      </c>
      <c r="R2982" s="6">
        <f t="shared" si="93"/>
        <v>136.45833333333334</v>
      </c>
      <c r="S2982" t="s">
        <v>8317</v>
      </c>
      <c r="T2982" t="s">
        <v>8318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3">
        <v>42270.351342592585</v>
      </c>
      <c r="L2983" s="14"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92"/>
        <v>128.92500000000001</v>
      </c>
      <c r="R2983" s="6">
        <f t="shared" si="93"/>
        <v>53.164948453608247</v>
      </c>
      <c r="S2983" t="s">
        <v>8317</v>
      </c>
      <c r="T2983" t="s">
        <v>8357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3">
        <v>42411.478506944441</v>
      </c>
      <c r="L2984" s="14"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92"/>
        <v>102.06</v>
      </c>
      <c r="R2984" s="6">
        <f t="shared" si="93"/>
        <v>86.491525423728817</v>
      </c>
      <c r="S2984" t="s">
        <v>8317</v>
      </c>
      <c r="T2984" t="s">
        <v>8357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3">
        <v>41954.465694444443</v>
      </c>
      <c r="L2985" s="14"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92"/>
        <v>146.53957758620692</v>
      </c>
      <c r="R2985" s="6">
        <f t="shared" si="93"/>
        <v>155.23827397260274</v>
      </c>
      <c r="S2985" t="s">
        <v>8317</v>
      </c>
      <c r="T2985" t="s">
        <v>8357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3">
        <v>42606.070381944439</v>
      </c>
      <c r="L2986" s="14"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92"/>
        <v>100.352</v>
      </c>
      <c r="R2986" s="6">
        <f t="shared" si="93"/>
        <v>115.08256880733946</v>
      </c>
      <c r="S2986" t="s">
        <v>8317</v>
      </c>
      <c r="T2986" t="s">
        <v>8357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3">
        <v>42673.958333333336</v>
      </c>
      <c r="L2987" s="14">
        <v>42654.765370370369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92"/>
        <v>121.64999999999999</v>
      </c>
      <c r="R2987" s="6">
        <f t="shared" si="93"/>
        <v>109.5945945945946</v>
      </c>
      <c r="S2987" t="s">
        <v>8317</v>
      </c>
      <c r="T2987" t="s">
        <v>8357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3">
        <v>42491.250069444439</v>
      </c>
      <c r="L2988" s="14"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92"/>
        <v>105.5</v>
      </c>
      <c r="R2988" s="6">
        <f t="shared" si="93"/>
        <v>45.214285714285715</v>
      </c>
      <c r="S2988" t="s">
        <v>8317</v>
      </c>
      <c r="T2988" t="s">
        <v>8357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3">
        <v>42655.791666666664</v>
      </c>
      <c r="L2989" s="14"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92"/>
        <v>110.4008</v>
      </c>
      <c r="R2989" s="6">
        <f t="shared" si="93"/>
        <v>104.15169811320754</v>
      </c>
      <c r="S2989" t="s">
        <v>8317</v>
      </c>
      <c r="T2989" t="s">
        <v>8357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3">
        <v>42541.153715277775</v>
      </c>
      <c r="L2990" s="14">
        <v>42511.153715277775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92"/>
        <v>100</v>
      </c>
      <c r="R2990" s="6">
        <f t="shared" si="93"/>
        <v>35.714285714285715</v>
      </c>
      <c r="S2990" t="s">
        <v>8317</v>
      </c>
      <c r="T2990" t="s">
        <v>8357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3">
        <v>42358.999305555553</v>
      </c>
      <c r="L2991" s="14"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92"/>
        <v>176.535</v>
      </c>
      <c r="R2991" s="6">
        <f t="shared" si="93"/>
        <v>96.997252747252745</v>
      </c>
      <c r="S2991" t="s">
        <v>8317</v>
      </c>
      <c r="T2991" t="s">
        <v>8357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3">
        <v>42376.365972222215</v>
      </c>
      <c r="L2992" s="14"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92"/>
        <v>100</v>
      </c>
      <c r="R2992" s="6">
        <f t="shared" si="93"/>
        <v>370.37037037037038</v>
      </c>
      <c r="S2992" t="s">
        <v>8317</v>
      </c>
      <c r="T2992" t="s">
        <v>8357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3">
        <v>42762.628819444442</v>
      </c>
      <c r="L2993" s="14"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92"/>
        <v>103.29411764705883</v>
      </c>
      <c r="R2993" s="6">
        <f t="shared" si="93"/>
        <v>94.408602150537632</v>
      </c>
      <c r="S2993" t="s">
        <v>8317</v>
      </c>
      <c r="T2993" t="s">
        <v>8357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3">
        <v>42652.559143518512</v>
      </c>
      <c r="L2994" s="14"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92"/>
        <v>104.5</v>
      </c>
      <c r="R2994" s="6">
        <f t="shared" si="93"/>
        <v>48.984375</v>
      </c>
      <c r="S2994" t="s">
        <v>8317</v>
      </c>
      <c r="T2994" t="s">
        <v>8357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3">
        <v>42420.63040509259</v>
      </c>
      <c r="L2995" s="14"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92"/>
        <v>100.29999999999998</v>
      </c>
      <c r="R2995" s="6">
        <f t="shared" si="93"/>
        <v>45.590909090909093</v>
      </c>
      <c r="S2995" t="s">
        <v>8317</v>
      </c>
      <c r="T2995" t="s">
        <v>8357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3">
        <v>41915.270509259259</v>
      </c>
      <c r="L2996" s="14"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92"/>
        <v>457.74666666666673</v>
      </c>
      <c r="R2996" s="6">
        <f t="shared" si="93"/>
        <v>23.275254237288134</v>
      </c>
      <c r="S2996" t="s">
        <v>8317</v>
      </c>
      <c r="T2996" t="s">
        <v>8357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3">
        <v>42754.456840277773</v>
      </c>
      <c r="L2997" s="14"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92"/>
        <v>104.96000000000001</v>
      </c>
      <c r="R2997" s="6">
        <f t="shared" si="93"/>
        <v>63.2289156626506</v>
      </c>
      <c r="S2997" t="s">
        <v>8317</v>
      </c>
      <c r="T2997" t="s">
        <v>8357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3">
        <v>42150.704166666663</v>
      </c>
      <c r="L2998" s="14">
        <v>42090.704166666663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92"/>
        <v>171.94285714285715</v>
      </c>
      <c r="R2998" s="6">
        <f t="shared" si="93"/>
        <v>153.5204081632653</v>
      </c>
      <c r="S2998" t="s">
        <v>8317</v>
      </c>
      <c r="T2998" t="s">
        <v>8357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3">
        <v>42792.999305555553</v>
      </c>
      <c r="L2999" s="14"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92"/>
        <v>103.73000000000002</v>
      </c>
      <c r="R2999" s="6">
        <f t="shared" si="93"/>
        <v>90.2</v>
      </c>
      <c r="S2999" t="s">
        <v>8317</v>
      </c>
      <c r="T2999" t="s">
        <v>8357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3">
        <v>41805.975694444445</v>
      </c>
      <c r="L3000" s="14"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92"/>
        <v>103.029</v>
      </c>
      <c r="R3000" s="6">
        <f t="shared" si="93"/>
        <v>118.97113163972287</v>
      </c>
      <c r="S3000" t="s">
        <v>8317</v>
      </c>
      <c r="T3000" t="s">
        <v>8357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3">
        <v>42794.874999999993</v>
      </c>
      <c r="L3001" s="14"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92"/>
        <v>118.88888888888889</v>
      </c>
      <c r="R3001" s="6">
        <f t="shared" si="93"/>
        <v>80.25</v>
      </c>
      <c r="S3001" t="s">
        <v>8317</v>
      </c>
      <c r="T3001" t="s">
        <v>8357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3">
        <v>42766.541666666664</v>
      </c>
      <c r="L3002" s="14"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92"/>
        <v>100</v>
      </c>
      <c r="R3002" s="6">
        <f t="shared" si="93"/>
        <v>62.5</v>
      </c>
      <c r="S3002" t="s">
        <v>8317</v>
      </c>
      <c r="T3002" t="s">
        <v>8357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3">
        <v>42564.687291666669</v>
      </c>
      <c r="L3003" s="14"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92"/>
        <v>318.69988910451895</v>
      </c>
      <c r="R3003" s="6">
        <f t="shared" si="93"/>
        <v>131.37719999999999</v>
      </c>
      <c r="S3003" t="s">
        <v>8317</v>
      </c>
      <c r="T3003" t="s">
        <v>8357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3">
        <v>41269.627916666665</v>
      </c>
      <c r="L3004" s="14"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92"/>
        <v>108.50614285714286</v>
      </c>
      <c r="R3004" s="6">
        <f t="shared" si="93"/>
        <v>73.032980769230775</v>
      </c>
      <c r="S3004" t="s">
        <v>8317</v>
      </c>
      <c r="T3004" t="s">
        <v>8357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3">
        <v>42430.040972222218</v>
      </c>
      <c r="L3005" s="14"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92"/>
        <v>101.16666666666667</v>
      </c>
      <c r="R3005" s="6">
        <f t="shared" si="93"/>
        <v>178.52941176470588</v>
      </c>
      <c r="S3005" t="s">
        <v>8317</v>
      </c>
      <c r="T3005" t="s">
        <v>8357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3">
        <v>41958.714398148142</v>
      </c>
      <c r="L3006" s="14"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92"/>
        <v>112.815</v>
      </c>
      <c r="R3006" s="6">
        <f t="shared" si="93"/>
        <v>162.90974729241879</v>
      </c>
      <c r="S3006" t="s">
        <v>8317</v>
      </c>
      <c r="T3006" t="s">
        <v>8357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3">
        <v>41918.466493055552</v>
      </c>
      <c r="L3007" s="14"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92"/>
        <v>120.49622641509434</v>
      </c>
      <c r="R3007" s="6">
        <f t="shared" si="93"/>
        <v>108.24237288135593</v>
      </c>
      <c r="S3007" t="s">
        <v>8317</v>
      </c>
      <c r="T3007" t="s">
        <v>8357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3">
        <v>41987.54850694444</v>
      </c>
      <c r="L3008" s="14">
        <v>41957.54850694444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92"/>
        <v>107.74999999999999</v>
      </c>
      <c r="R3008" s="6">
        <f t="shared" si="93"/>
        <v>88.865979381443296</v>
      </c>
      <c r="S3008" t="s">
        <v>8317</v>
      </c>
      <c r="T3008" t="s">
        <v>8357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3">
        <v>42119.007905092592</v>
      </c>
      <c r="L3009" s="14"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92"/>
        <v>180</v>
      </c>
      <c r="R3009" s="6">
        <f t="shared" si="93"/>
        <v>54</v>
      </c>
      <c r="S3009" t="s">
        <v>8317</v>
      </c>
      <c r="T3009" t="s">
        <v>8357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3">
        <v>42390.003692129627</v>
      </c>
      <c r="L3010" s="14"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92"/>
        <v>101.16666666666667</v>
      </c>
      <c r="R3010" s="6">
        <f t="shared" si="93"/>
        <v>116.73076923076923</v>
      </c>
      <c r="S3010" t="s">
        <v>8317</v>
      </c>
      <c r="T3010" t="s">
        <v>8357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3">
        <v>41969.403240740743</v>
      </c>
      <c r="L3011" s="14"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94">(E3011/D3011)*100</f>
        <v>119.756</v>
      </c>
      <c r="R3011" s="6">
        <f t="shared" ref="R3011:R3074" si="95">E3011/N3011</f>
        <v>233.8984375</v>
      </c>
      <c r="S3011" t="s">
        <v>8317</v>
      </c>
      <c r="T3011" t="s">
        <v>8357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3">
        <v>42056.624062499999</v>
      </c>
      <c r="L3012" s="14"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94"/>
        <v>158</v>
      </c>
      <c r="R3012" s="6">
        <f t="shared" si="95"/>
        <v>158</v>
      </c>
      <c r="S3012" t="s">
        <v>8317</v>
      </c>
      <c r="T3012" t="s">
        <v>8357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3">
        <v>42361.749305555553</v>
      </c>
      <c r="L3013" s="14"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94"/>
        <v>123.66666666666666</v>
      </c>
      <c r="R3013" s="6">
        <f t="shared" si="95"/>
        <v>14.84</v>
      </c>
      <c r="S3013" t="s">
        <v>8317</v>
      </c>
      <c r="T3013" t="s">
        <v>8357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3">
        <v>42045.494560185187</v>
      </c>
      <c r="L3014" s="14"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94"/>
        <v>117.12499999999999</v>
      </c>
      <c r="R3014" s="6">
        <f t="shared" si="95"/>
        <v>85.181818181818187</v>
      </c>
      <c r="S3014" t="s">
        <v>8317</v>
      </c>
      <c r="T3014" t="s">
        <v>8357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3">
        <v>42176.627881944441</v>
      </c>
      <c r="L3015" s="14"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94"/>
        <v>156.96</v>
      </c>
      <c r="R3015" s="6">
        <f t="shared" si="95"/>
        <v>146.69158878504672</v>
      </c>
      <c r="S3015" t="s">
        <v>8317</v>
      </c>
      <c r="T3015" t="s">
        <v>8357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3">
        <v>41948</v>
      </c>
      <c r="L3016" s="14">
        <v>41919.915277777771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94"/>
        <v>113.104</v>
      </c>
      <c r="R3016" s="6">
        <f t="shared" si="95"/>
        <v>50.764811490125673</v>
      </c>
      <c r="S3016" t="s">
        <v>8317</v>
      </c>
      <c r="T3016" t="s">
        <v>8357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3">
        <v>41800.958333333328</v>
      </c>
      <c r="L3017" s="14"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94"/>
        <v>103.17647058823529</v>
      </c>
      <c r="R3017" s="6">
        <f t="shared" si="95"/>
        <v>87.7</v>
      </c>
      <c r="S3017" t="s">
        <v>8317</v>
      </c>
      <c r="T3017" t="s">
        <v>8357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3">
        <v>41838.339722222219</v>
      </c>
      <c r="L3018" s="14"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94"/>
        <v>102.61176470588236</v>
      </c>
      <c r="R3018" s="6">
        <f t="shared" si="95"/>
        <v>242.27777777777777</v>
      </c>
      <c r="S3018" t="s">
        <v>8317</v>
      </c>
      <c r="T3018" t="s">
        <v>8357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3">
        <v>41871.641701388886</v>
      </c>
      <c r="L3019" s="14"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94"/>
        <v>105.84090909090908</v>
      </c>
      <c r="R3019" s="6">
        <f t="shared" si="95"/>
        <v>146.44654088050314</v>
      </c>
      <c r="S3019" t="s">
        <v>8317</v>
      </c>
      <c r="T3019" t="s">
        <v>8357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3">
        <v>42205.708333333336</v>
      </c>
      <c r="L3020" s="14">
        <v>42163.09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94"/>
        <v>100.71428571428571</v>
      </c>
      <c r="R3020" s="6">
        <f t="shared" si="95"/>
        <v>103.17073170731707</v>
      </c>
      <c r="S3020" t="s">
        <v>8317</v>
      </c>
      <c r="T3020" t="s">
        <v>8357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3">
        <v>41785.916666666664</v>
      </c>
      <c r="L3021" s="14"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94"/>
        <v>121.23333333333332</v>
      </c>
      <c r="R3021" s="6">
        <f t="shared" si="95"/>
        <v>80.464601769911511</v>
      </c>
      <c r="S3021" t="s">
        <v>8317</v>
      </c>
      <c r="T3021" t="s">
        <v>8357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3">
        <v>42230.638113425921</v>
      </c>
      <c r="L3022" s="14"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94"/>
        <v>100.57142857142858</v>
      </c>
      <c r="R3022" s="6">
        <f t="shared" si="95"/>
        <v>234.66666666666666</v>
      </c>
      <c r="S3022" t="s">
        <v>8317</v>
      </c>
      <c r="T3022" t="s">
        <v>8357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3">
        <v>42696.040972222218</v>
      </c>
      <c r="L3023" s="14"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94"/>
        <v>116.02222222222223</v>
      </c>
      <c r="R3023" s="6">
        <f t="shared" si="95"/>
        <v>50.689320388349515</v>
      </c>
      <c r="S3023" t="s">
        <v>8317</v>
      </c>
      <c r="T3023" t="s">
        <v>8357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3">
        <v>42609.745474537034</v>
      </c>
      <c r="L3024" s="14"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94"/>
        <v>100.88</v>
      </c>
      <c r="R3024" s="6">
        <f t="shared" si="95"/>
        <v>162.70967741935485</v>
      </c>
      <c r="S3024" t="s">
        <v>8317</v>
      </c>
      <c r="T3024" t="s">
        <v>8357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3">
        <v>42166.467430555553</v>
      </c>
      <c r="L3025" s="14">
        <v>42121.467430555553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94"/>
        <v>103</v>
      </c>
      <c r="R3025" s="6">
        <f t="shared" si="95"/>
        <v>120.16666666666667</v>
      </c>
      <c r="S3025" t="s">
        <v>8317</v>
      </c>
      <c r="T3025" t="s">
        <v>8357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3">
        <v>41188.785590277774</v>
      </c>
      <c r="L3026" s="14"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94"/>
        <v>246.42</v>
      </c>
      <c r="R3026" s="6">
        <f t="shared" si="95"/>
        <v>67.697802197802204</v>
      </c>
      <c r="S3026" t="s">
        <v>8317</v>
      </c>
      <c r="T3026" t="s">
        <v>8357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3">
        <v>41789.458333333328</v>
      </c>
      <c r="L3027" s="14"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94"/>
        <v>302.2</v>
      </c>
      <c r="R3027" s="6">
        <f t="shared" si="95"/>
        <v>52.103448275862071</v>
      </c>
      <c r="S3027" t="s">
        <v>8317</v>
      </c>
      <c r="T3027" t="s">
        <v>8357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3">
        <v>42797.251064814809</v>
      </c>
      <c r="L3028" s="14"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94"/>
        <v>143.33333333333334</v>
      </c>
      <c r="R3028" s="6">
        <f t="shared" si="95"/>
        <v>51.6</v>
      </c>
      <c r="S3028" t="s">
        <v>8317</v>
      </c>
      <c r="T3028" t="s">
        <v>8357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3">
        <v>42083.454293981478</v>
      </c>
      <c r="L3029" s="14"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94"/>
        <v>131.44</v>
      </c>
      <c r="R3029" s="6">
        <f t="shared" si="95"/>
        <v>164.3</v>
      </c>
      <c r="S3029" t="s">
        <v>8317</v>
      </c>
      <c r="T3029" t="s">
        <v>8357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3">
        <v>42597.055844907409</v>
      </c>
      <c r="L3030" s="14"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94"/>
        <v>168.01999999999998</v>
      </c>
      <c r="R3030" s="6">
        <f t="shared" si="95"/>
        <v>84.858585858585855</v>
      </c>
      <c r="S3030" t="s">
        <v>8317</v>
      </c>
      <c r="T3030" t="s">
        <v>8357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3">
        <v>41960.982638888883</v>
      </c>
      <c r="L3031" s="14"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94"/>
        <v>109.67666666666666</v>
      </c>
      <c r="R3031" s="6">
        <f t="shared" si="95"/>
        <v>94.548850574712645</v>
      </c>
      <c r="S3031" t="s">
        <v>8317</v>
      </c>
      <c r="T3031" t="s">
        <v>8357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3">
        <v>42263.5390162037</v>
      </c>
      <c r="L3032" s="14"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94"/>
        <v>106.6857142857143</v>
      </c>
      <c r="R3032" s="6">
        <f t="shared" si="95"/>
        <v>45.536585365853661</v>
      </c>
      <c r="S3032" t="s">
        <v>8317</v>
      </c>
      <c r="T3032" t="s">
        <v>8357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3">
        <v>42657.674155092587</v>
      </c>
      <c r="L3033" s="14"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94"/>
        <v>100</v>
      </c>
      <c r="R3033" s="6">
        <f t="shared" si="95"/>
        <v>51.724137931034484</v>
      </c>
      <c r="S3033" t="s">
        <v>8317</v>
      </c>
      <c r="T3033" t="s">
        <v>8357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3">
        <v>42257.836331018516</v>
      </c>
      <c r="L3034" s="14"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94"/>
        <v>127.2</v>
      </c>
      <c r="R3034" s="6">
        <f t="shared" si="95"/>
        <v>50.88</v>
      </c>
      <c r="S3034" t="s">
        <v>8317</v>
      </c>
      <c r="T3034" t="s">
        <v>8357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3">
        <v>42599.901909722219</v>
      </c>
      <c r="L3035" s="14"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94"/>
        <v>146.53333333333333</v>
      </c>
      <c r="R3035" s="6">
        <f t="shared" si="95"/>
        <v>191.13043478260869</v>
      </c>
      <c r="S3035" t="s">
        <v>8317</v>
      </c>
      <c r="T3035" t="s">
        <v>8357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3">
        <v>42674.957638888889</v>
      </c>
      <c r="L3036" s="14"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94"/>
        <v>112.53599999999999</v>
      </c>
      <c r="R3036" s="6">
        <f t="shared" si="95"/>
        <v>89.314285714285717</v>
      </c>
      <c r="S3036" t="s">
        <v>8317</v>
      </c>
      <c r="T3036" t="s">
        <v>8357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3">
        <v>41398.351956018516</v>
      </c>
      <c r="L3037" s="14"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94"/>
        <v>108.78684000000001</v>
      </c>
      <c r="R3037" s="6">
        <f t="shared" si="95"/>
        <v>88.588631921824103</v>
      </c>
      <c r="S3037" t="s">
        <v>8317</v>
      </c>
      <c r="T3037" t="s">
        <v>8357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3">
        <v>41502.290972222218</v>
      </c>
      <c r="L3038" s="14"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94"/>
        <v>126.732</v>
      </c>
      <c r="R3038" s="6">
        <f t="shared" si="95"/>
        <v>96.300911854103347</v>
      </c>
      <c r="S3038" t="s">
        <v>8317</v>
      </c>
      <c r="T3038" t="s">
        <v>8357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3">
        <v>40452.999305555553</v>
      </c>
      <c r="L3039" s="14"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94"/>
        <v>213.20000000000002</v>
      </c>
      <c r="R3039" s="6">
        <f t="shared" si="95"/>
        <v>33.3125</v>
      </c>
      <c r="S3039" t="s">
        <v>8317</v>
      </c>
      <c r="T3039" t="s">
        <v>8357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3">
        <v>42433.043946759259</v>
      </c>
      <c r="L3040" s="14"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94"/>
        <v>100.49999999999999</v>
      </c>
      <c r="R3040" s="6">
        <f t="shared" si="95"/>
        <v>37.222222222222221</v>
      </c>
      <c r="S3040" t="s">
        <v>8317</v>
      </c>
      <c r="T3040" t="s">
        <v>8357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3">
        <v>41637.124305555553</v>
      </c>
      <c r="L3041" s="14"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94"/>
        <v>108.71389999999998</v>
      </c>
      <c r="R3041" s="6">
        <f t="shared" si="95"/>
        <v>92.130423728813554</v>
      </c>
      <c r="S3041" t="s">
        <v>8317</v>
      </c>
      <c r="T3041" t="s">
        <v>8357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3">
        <v>42181.749999999993</v>
      </c>
      <c r="L3042" s="14"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94"/>
        <v>107.5</v>
      </c>
      <c r="R3042" s="6">
        <f t="shared" si="95"/>
        <v>76.785714285714292</v>
      </c>
      <c r="S3042" t="s">
        <v>8317</v>
      </c>
      <c r="T3042" t="s">
        <v>8357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3">
        <v>42389.660277777781</v>
      </c>
      <c r="L3043" s="14"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94"/>
        <v>110.48192771084338</v>
      </c>
      <c r="R3043" s="6">
        <f t="shared" si="95"/>
        <v>96.526315789473685</v>
      </c>
      <c r="S3043" t="s">
        <v>8317</v>
      </c>
      <c r="T3043" t="s">
        <v>8357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3">
        <v>42283.479710648149</v>
      </c>
      <c r="L3044" s="14"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94"/>
        <v>128</v>
      </c>
      <c r="R3044" s="6">
        <f t="shared" si="95"/>
        <v>51.891891891891895</v>
      </c>
      <c r="S3044" t="s">
        <v>8317</v>
      </c>
      <c r="T3044" t="s">
        <v>8357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3">
        <v>42109.909722222219</v>
      </c>
      <c r="L3045" s="14"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94"/>
        <v>110.00666666666667</v>
      </c>
      <c r="R3045" s="6">
        <f t="shared" si="95"/>
        <v>128.9140625</v>
      </c>
      <c r="S3045" t="s">
        <v>8317</v>
      </c>
      <c r="T3045" t="s">
        <v>8357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3">
        <v>42402.518495370365</v>
      </c>
      <c r="L3046" s="14"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94"/>
        <v>109.34166666666667</v>
      </c>
      <c r="R3046" s="6">
        <f t="shared" si="95"/>
        <v>84.108974358974365</v>
      </c>
      <c r="S3046" t="s">
        <v>8317</v>
      </c>
      <c r="T3046" t="s">
        <v>8357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3">
        <v>41872.947395833333</v>
      </c>
      <c r="L3047" s="14"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94"/>
        <v>132.70650000000001</v>
      </c>
      <c r="R3047" s="6">
        <f t="shared" si="95"/>
        <v>82.941562500000003</v>
      </c>
      <c r="S3047" t="s">
        <v>8317</v>
      </c>
      <c r="T3047" t="s">
        <v>8357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3">
        <v>41891.994444444441</v>
      </c>
      <c r="L3048" s="14"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94"/>
        <v>190.84810126582278</v>
      </c>
      <c r="R3048" s="6">
        <f t="shared" si="95"/>
        <v>259.94827586206895</v>
      </c>
      <c r="S3048" t="s">
        <v>8317</v>
      </c>
      <c r="T3048" t="s">
        <v>8357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3">
        <v>42487.344444444439</v>
      </c>
      <c r="L3049" s="14"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94"/>
        <v>149</v>
      </c>
      <c r="R3049" s="6">
        <f t="shared" si="95"/>
        <v>37.25</v>
      </c>
      <c r="S3049" t="s">
        <v>8317</v>
      </c>
      <c r="T3049" t="s">
        <v>8357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3">
        <v>42004.681944444441</v>
      </c>
      <c r="L3050" s="14">
        <v>41975.692847222221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94"/>
        <v>166.4</v>
      </c>
      <c r="R3050" s="6">
        <f t="shared" si="95"/>
        <v>177.02127659574469</v>
      </c>
      <c r="S3050" t="s">
        <v>8317</v>
      </c>
      <c r="T3050" t="s">
        <v>8357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3">
        <v>42168.806192129625</v>
      </c>
      <c r="L3051" s="14"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94"/>
        <v>106.66666666666667</v>
      </c>
      <c r="R3051" s="6">
        <f t="shared" si="95"/>
        <v>74.074074074074076</v>
      </c>
      <c r="S3051" t="s">
        <v>8317</v>
      </c>
      <c r="T3051" t="s">
        <v>8357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3">
        <v>42494.960185185184</v>
      </c>
      <c r="L3052" s="14"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94"/>
        <v>106</v>
      </c>
      <c r="R3052" s="6">
        <f t="shared" si="95"/>
        <v>70.666666666666671</v>
      </c>
      <c r="S3052" t="s">
        <v>8317</v>
      </c>
      <c r="T3052" t="s">
        <v>8357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3">
        <v>42774.207696759258</v>
      </c>
      <c r="L3053" s="14">
        <v>42744.207696759258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94"/>
        <v>23.62857142857143</v>
      </c>
      <c r="R3053" s="6">
        <f t="shared" si="95"/>
        <v>23.62857142857143</v>
      </c>
      <c r="S3053" t="s">
        <v>8317</v>
      </c>
      <c r="T3053" t="s">
        <v>8357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3">
        <v>42152.457638888889</v>
      </c>
      <c r="L3054" s="14"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94"/>
        <v>0.15</v>
      </c>
      <c r="R3054" s="6">
        <f t="shared" si="95"/>
        <v>37.5</v>
      </c>
      <c r="S3054" t="s">
        <v>8317</v>
      </c>
      <c r="T3054" t="s">
        <v>8357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3">
        <v>41913.957638888889</v>
      </c>
      <c r="L3055" s="14"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94"/>
        <v>0.4</v>
      </c>
      <c r="R3055" s="6">
        <f t="shared" si="95"/>
        <v>13.333333333333334</v>
      </c>
      <c r="S3055" t="s">
        <v>8317</v>
      </c>
      <c r="T3055" t="s">
        <v>8357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3">
        <v>42064.836111111108</v>
      </c>
      <c r="L3056" s="14"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94"/>
        <v>0</v>
      </c>
      <c r="R3056" s="6" t="e">
        <f t="shared" si="95"/>
        <v>#DIV/0!</v>
      </c>
      <c r="S3056" t="s">
        <v>8317</v>
      </c>
      <c r="T3056" t="s">
        <v>8357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3">
        <v>42013.749884259254</v>
      </c>
      <c r="L3057" s="14"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94"/>
        <v>5.0000000000000001E-3</v>
      </c>
      <c r="R3057" s="6">
        <f t="shared" si="95"/>
        <v>1</v>
      </c>
      <c r="S3057" t="s">
        <v>8317</v>
      </c>
      <c r="T3057" t="s">
        <v>8357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3">
        <v>41911.428055555552</v>
      </c>
      <c r="L3058" s="14"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94"/>
        <v>0</v>
      </c>
      <c r="R3058" s="6" t="e">
        <f t="shared" si="95"/>
        <v>#DIV/0!</v>
      </c>
      <c r="S3058" t="s">
        <v>8317</v>
      </c>
      <c r="T3058" t="s">
        <v>8357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3">
        <v>42463.400590277779</v>
      </c>
      <c r="L3059" s="14"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94"/>
        <v>0</v>
      </c>
      <c r="R3059" s="6" t="e">
        <f t="shared" si="95"/>
        <v>#DIV/0!</v>
      </c>
      <c r="S3059" t="s">
        <v>8317</v>
      </c>
      <c r="T3059" t="s">
        <v>8357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3">
        <v>42510.165972222218</v>
      </c>
      <c r="L3060" s="14"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94"/>
        <v>1.6666666666666666E-2</v>
      </c>
      <c r="R3060" s="6">
        <f t="shared" si="95"/>
        <v>1</v>
      </c>
      <c r="S3060" t="s">
        <v>8317</v>
      </c>
      <c r="T3060" t="s">
        <v>8357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3">
        <v>41859.727384259255</v>
      </c>
      <c r="L3061" s="14"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94"/>
        <v>3.0066666666666664</v>
      </c>
      <c r="R3061" s="6">
        <f t="shared" si="95"/>
        <v>41</v>
      </c>
      <c r="S3061" t="s">
        <v>8317</v>
      </c>
      <c r="T3061" t="s">
        <v>8357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3">
        <v>42275.066365740735</v>
      </c>
      <c r="L3062" s="14"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94"/>
        <v>0.15227272727272728</v>
      </c>
      <c r="R3062" s="6">
        <f t="shared" si="95"/>
        <v>55.833333333333336</v>
      </c>
      <c r="S3062" t="s">
        <v>8317</v>
      </c>
      <c r="T3062" t="s">
        <v>8357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3">
        <v>41864.575787037036</v>
      </c>
      <c r="L3063" s="14"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94"/>
        <v>0</v>
      </c>
      <c r="R3063" s="6" t="e">
        <f t="shared" si="95"/>
        <v>#DIV/0!</v>
      </c>
      <c r="S3063" t="s">
        <v>8317</v>
      </c>
      <c r="T3063" t="s">
        <v>8357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3">
        <v>42277.541666666664</v>
      </c>
      <c r="L3064" s="14"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94"/>
        <v>66.84</v>
      </c>
      <c r="R3064" s="6">
        <f t="shared" si="95"/>
        <v>99.761194029850742</v>
      </c>
      <c r="S3064" t="s">
        <v>8317</v>
      </c>
      <c r="T3064" t="s">
        <v>8357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3">
        <v>42665.714560185188</v>
      </c>
      <c r="L3065" s="14">
        <v>42630.714560185188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94"/>
        <v>19.566666666666666</v>
      </c>
      <c r="R3065" s="6">
        <f t="shared" si="95"/>
        <v>25.521739130434781</v>
      </c>
      <c r="S3065" t="s">
        <v>8317</v>
      </c>
      <c r="T3065" t="s">
        <v>8357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3">
        <v>42330.082638888889</v>
      </c>
      <c r="L3066" s="14"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94"/>
        <v>11.294666666666666</v>
      </c>
      <c r="R3066" s="6">
        <f t="shared" si="95"/>
        <v>117.65277777777777</v>
      </c>
      <c r="S3066" t="s">
        <v>8317</v>
      </c>
      <c r="T3066" t="s">
        <v>8357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3">
        <v>41849.846898148149</v>
      </c>
      <c r="L3067" s="14"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94"/>
        <v>0.04</v>
      </c>
      <c r="R3067" s="6">
        <f t="shared" si="95"/>
        <v>5</v>
      </c>
      <c r="S3067" t="s">
        <v>8317</v>
      </c>
      <c r="T3067" t="s">
        <v>8357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3">
        <v>42561.020104166666</v>
      </c>
      <c r="L3068" s="14"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94"/>
        <v>11.985714285714286</v>
      </c>
      <c r="R3068" s="6">
        <f t="shared" si="95"/>
        <v>2796.6666666666665</v>
      </c>
      <c r="S3068" t="s">
        <v>8317</v>
      </c>
      <c r="T3068" t="s">
        <v>8357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3">
        <v>42256.730081018519</v>
      </c>
      <c r="L3069" s="14"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94"/>
        <v>2.5</v>
      </c>
      <c r="R3069" s="6">
        <f t="shared" si="95"/>
        <v>200</v>
      </c>
      <c r="S3069" t="s">
        <v>8317</v>
      </c>
      <c r="T3069" t="s">
        <v>8357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3">
        <v>42293.483240740738</v>
      </c>
      <c r="L3070" s="14"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94"/>
        <v>6.9999999999999993E-2</v>
      </c>
      <c r="R3070" s="6">
        <f t="shared" si="95"/>
        <v>87.5</v>
      </c>
      <c r="S3070" t="s">
        <v>8317</v>
      </c>
      <c r="T3070" t="s">
        <v>8357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3">
        <v>41987.625393518516</v>
      </c>
      <c r="L3071" s="14"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94"/>
        <v>14.099999999999998</v>
      </c>
      <c r="R3071" s="6">
        <f t="shared" si="95"/>
        <v>20.142857142857142</v>
      </c>
      <c r="S3071" t="s">
        <v>8317</v>
      </c>
      <c r="T3071" t="s">
        <v>8357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3">
        <v>42711.525104166663</v>
      </c>
      <c r="L3072" s="14"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94"/>
        <v>3.34</v>
      </c>
      <c r="R3072" s="6">
        <f t="shared" si="95"/>
        <v>20.875</v>
      </c>
      <c r="S3072" t="s">
        <v>8317</v>
      </c>
      <c r="T3072" t="s">
        <v>8357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3">
        <v>42115.040972222218</v>
      </c>
      <c r="L3073" s="14"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94"/>
        <v>59.774999999999999</v>
      </c>
      <c r="R3073" s="6">
        <f t="shared" si="95"/>
        <v>61.307692307692307</v>
      </c>
      <c r="S3073" t="s">
        <v>8317</v>
      </c>
      <c r="T3073" t="s">
        <v>8357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3">
        <v>42672.865277777775</v>
      </c>
      <c r="L3074" s="14"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94"/>
        <v>1.6666666666666666E-2</v>
      </c>
      <c r="R3074" s="6">
        <f t="shared" si="95"/>
        <v>1</v>
      </c>
      <c r="S3074" t="s">
        <v>8317</v>
      </c>
      <c r="T3074" t="s">
        <v>8357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3">
        <v>42169.59652777778</v>
      </c>
      <c r="L3075" s="14"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96">(E3075/D3075)*100</f>
        <v>2.3035714285714284E-2</v>
      </c>
      <c r="R3075" s="6">
        <f t="shared" ref="R3075:R3138" si="97">E3075/N3075</f>
        <v>92.142857142857139</v>
      </c>
      <c r="S3075" t="s">
        <v>8317</v>
      </c>
      <c r="T3075" t="s">
        <v>8357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3">
        <v>42439.362951388888</v>
      </c>
      <c r="L3076" s="14">
        <v>42409.362951388888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96"/>
        <v>8.8000000000000009E-2</v>
      </c>
      <c r="R3076" s="6">
        <f t="shared" si="97"/>
        <v>7.333333333333333</v>
      </c>
      <c r="S3076" t="s">
        <v>8317</v>
      </c>
      <c r="T3076" t="s">
        <v>8357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3">
        <v>42600.89398148148</v>
      </c>
      <c r="L3077" s="14">
        <v>42550.89398148148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96"/>
        <v>8.64</v>
      </c>
      <c r="R3077" s="6">
        <f t="shared" si="97"/>
        <v>64.8</v>
      </c>
      <c r="S3077" t="s">
        <v>8317</v>
      </c>
      <c r="T3077" t="s">
        <v>8357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3">
        <v>42286.443553240737</v>
      </c>
      <c r="L3078" s="14"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96"/>
        <v>15.06</v>
      </c>
      <c r="R3078" s="6">
        <f t="shared" si="97"/>
        <v>30.12</v>
      </c>
      <c r="S3078" t="s">
        <v>8317</v>
      </c>
      <c r="T3078" t="s">
        <v>8357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3">
        <v>42796.74858796296</v>
      </c>
      <c r="L3079" s="14"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96"/>
        <v>0.47727272727272729</v>
      </c>
      <c r="R3079" s="6">
        <f t="shared" si="97"/>
        <v>52.5</v>
      </c>
      <c r="S3079" t="s">
        <v>8317</v>
      </c>
      <c r="T3079" t="s">
        <v>8357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3">
        <v>42060.930497685178</v>
      </c>
      <c r="L3080" s="14"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96"/>
        <v>0.11833333333333333</v>
      </c>
      <c r="R3080" s="6">
        <f t="shared" si="97"/>
        <v>23.666666666666668</v>
      </c>
      <c r="S3080" t="s">
        <v>8317</v>
      </c>
      <c r="T3080" t="s">
        <v>8357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3">
        <v>42085.463368055549</v>
      </c>
      <c r="L3081" s="14"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96"/>
        <v>0.8417399858735245</v>
      </c>
      <c r="R3081" s="6">
        <f t="shared" si="97"/>
        <v>415.77777777777777</v>
      </c>
      <c r="S3081" t="s">
        <v>8317</v>
      </c>
      <c r="T3081" t="s">
        <v>8357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3">
        <v>41999.861620370364</v>
      </c>
      <c r="L3082" s="14"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96"/>
        <v>1.8799999999999997E-2</v>
      </c>
      <c r="R3082" s="6">
        <f t="shared" si="97"/>
        <v>53.714285714285715</v>
      </c>
      <c r="S3082" t="s">
        <v>8317</v>
      </c>
      <c r="T3082" t="s">
        <v>8357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3">
        <v>42266.973275462959</v>
      </c>
      <c r="L3083" s="14"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96"/>
        <v>0.21029999999999999</v>
      </c>
      <c r="R3083" s="6">
        <f t="shared" si="97"/>
        <v>420.6</v>
      </c>
      <c r="S3083" t="s">
        <v>8317</v>
      </c>
      <c r="T3083" t="s">
        <v>8357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3">
        <v>42323.756319444445</v>
      </c>
      <c r="L3084" s="14"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96"/>
        <v>0</v>
      </c>
      <c r="R3084" s="6" t="e">
        <f t="shared" si="97"/>
        <v>#DIV/0!</v>
      </c>
      <c r="S3084" t="s">
        <v>8317</v>
      </c>
      <c r="T3084" t="s">
        <v>8357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3">
        <v>41883</v>
      </c>
      <c r="L3085" s="14"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96"/>
        <v>0.27999999999999997</v>
      </c>
      <c r="R3085" s="6">
        <f t="shared" si="97"/>
        <v>18.666666666666668</v>
      </c>
      <c r="S3085" t="s">
        <v>8317</v>
      </c>
      <c r="T3085" t="s">
        <v>8357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3">
        <v>42129.574999999997</v>
      </c>
      <c r="L3086" s="14"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96"/>
        <v>11.57920670115792</v>
      </c>
      <c r="R3086" s="6">
        <f t="shared" si="97"/>
        <v>78.333333333333329</v>
      </c>
      <c r="S3086" t="s">
        <v>8317</v>
      </c>
      <c r="T3086" t="s">
        <v>8357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3">
        <v>42276.675451388888</v>
      </c>
      <c r="L3087" s="14">
        <v>42246.675451388888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96"/>
        <v>2.44</v>
      </c>
      <c r="R3087" s="6">
        <f t="shared" si="97"/>
        <v>67.777777777777771</v>
      </c>
      <c r="S3087" t="s">
        <v>8317</v>
      </c>
      <c r="T3087" t="s">
        <v>8357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3">
        <v>42233.462488425925</v>
      </c>
      <c r="L3088" s="14"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96"/>
        <v>0.25</v>
      </c>
      <c r="R3088" s="6">
        <f t="shared" si="97"/>
        <v>16.666666666666668</v>
      </c>
      <c r="S3088" t="s">
        <v>8317</v>
      </c>
      <c r="T3088" t="s">
        <v>8357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3">
        <v>42724.983680555553</v>
      </c>
      <c r="L3089" s="14"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96"/>
        <v>0.625</v>
      </c>
      <c r="R3089" s="6">
        <f t="shared" si="97"/>
        <v>62.5</v>
      </c>
      <c r="S3089" t="s">
        <v>8317</v>
      </c>
      <c r="T3089" t="s">
        <v>8357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3">
        <v>42012.361805555549</v>
      </c>
      <c r="L3090" s="14"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96"/>
        <v>0.19384615384615383</v>
      </c>
      <c r="R3090" s="6">
        <f t="shared" si="97"/>
        <v>42</v>
      </c>
      <c r="S3090" t="s">
        <v>8317</v>
      </c>
      <c r="T3090" t="s">
        <v>8357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3">
        <v>42559.874305555553</v>
      </c>
      <c r="L3091" s="14"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96"/>
        <v>23.416</v>
      </c>
      <c r="R3091" s="6">
        <f t="shared" si="97"/>
        <v>130.0888888888889</v>
      </c>
      <c r="S3091" t="s">
        <v>8317</v>
      </c>
      <c r="T3091" t="s">
        <v>8357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3">
        <v>42125.568807870368</v>
      </c>
      <c r="L3092" s="14"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96"/>
        <v>5.0808888888888886</v>
      </c>
      <c r="R3092" s="6">
        <f t="shared" si="97"/>
        <v>1270.2222222222222</v>
      </c>
      <c r="S3092" t="s">
        <v>8317</v>
      </c>
      <c r="T3092" t="s">
        <v>8357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3">
        <v>42596.740081018514</v>
      </c>
      <c r="L3093" s="14"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96"/>
        <v>15.920000000000002</v>
      </c>
      <c r="R3093" s="6">
        <f t="shared" si="97"/>
        <v>88.444444444444443</v>
      </c>
      <c r="S3093" t="s">
        <v>8317</v>
      </c>
      <c r="T3093" t="s">
        <v>8357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3">
        <v>42292.708333333336</v>
      </c>
      <c r="L3094" s="14"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96"/>
        <v>1.1831900000000002</v>
      </c>
      <c r="R3094" s="6">
        <f t="shared" si="97"/>
        <v>56.342380952380957</v>
      </c>
      <c r="S3094" t="s">
        <v>8317</v>
      </c>
      <c r="T3094" t="s">
        <v>8357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3">
        <v>41790.957638888889</v>
      </c>
      <c r="L3095" s="14">
        <v>41760.700706018521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96"/>
        <v>22.75</v>
      </c>
      <c r="R3095" s="6">
        <f t="shared" si="97"/>
        <v>53.529411764705884</v>
      </c>
      <c r="S3095" t="s">
        <v>8317</v>
      </c>
      <c r="T3095" t="s">
        <v>8357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3">
        <v>42267.587453703702</v>
      </c>
      <c r="L3096" s="14"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96"/>
        <v>2.5000000000000001E-2</v>
      </c>
      <c r="R3096" s="6">
        <f t="shared" si="97"/>
        <v>25</v>
      </c>
      <c r="S3096" t="s">
        <v>8317</v>
      </c>
      <c r="T3096" t="s">
        <v>8357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3">
        <v>42582.81689814815</v>
      </c>
      <c r="L3097" s="14"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96"/>
        <v>0.33512064343163539</v>
      </c>
      <c r="R3097" s="6">
        <f t="shared" si="97"/>
        <v>50</v>
      </c>
      <c r="S3097" t="s">
        <v>8317</v>
      </c>
      <c r="T3097" t="s">
        <v>8357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3">
        <v>42144.617199074077</v>
      </c>
      <c r="L3098" s="14"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96"/>
        <v>3.9750000000000001</v>
      </c>
      <c r="R3098" s="6">
        <f t="shared" si="97"/>
        <v>56.785714285714285</v>
      </c>
      <c r="S3098" t="s">
        <v>8317</v>
      </c>
      <c r="T3098" t="s">
        <v>8357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3">
        <v>42650.374999999993</v>
      </c>
      <c r="L3099" s="14"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96"/>
        <v>17.150000000000002</v>
      </c>
      <c r="R3099" s="6">
        <f t="shared" si="97"/>
        <v>40.833333333333336</v>
      </c>
      <c r="S3099" t="s">
        <v>8317</v>
      </c>
      <c r="T3099" t="s">
        <v>8357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3">
        <v>42407.803472222215</v>
      </c>
      <c r="L3100" s="14"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96"/>
        <v>3.6080041046690612</v>
      </c>
      <c r="R3100" s="6">
        <f t="shared" si="97"/>
        <v>65.111111111111114</v>
      </c>
      <c r="S3100" t="s">
        <v>8317</v>
      </c>
      <c r="T3100" t="s">
        <v>8357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3">
        <v>42411.981377314813</v>
      </c>
      <c r="L3101" s="14"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96"/>
        <v>13.900000000000002</v>
      </c>
      <c r="R3101" s="6">
        <f t="shared" si="97"/>
        <v>55.6</v>
      </c>
      <c r="S3101" t="s">
        <v>8317</v>
      </c>
      <c r="T3101" t="s">
        <v>8357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3">
        <v>41932.4140625</v>
      </c>
      <c r="L3102" s="14">
        <v>41902.4140625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96"/>
        <v>15.225</v>
      </c>
      <c r="R3102" s="6">
        <f t="shared" si="97"/>
        <v>140.53846153846155</v>
      </c>
      <c r="S3102" t="s">
        <v>8317</v>
      </c>
      <c r="T3102" t="s">
        <v>8357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3">
        <v>42201.12222222222</v>
      </c>
      <c r="L3103" s="14"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96"/>
        <v>12</v>
      </c>
      <c r="R3103" s="6">
        <f t="shared" si="97"/>
        <v>25</v>
      </c>
      <c r="S3103" t="s">
        <v>8317</v>
      </c>
      <c r="T3103" t="s">
        <v>8357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3">
        <v>42605.132152777776</v>
      </c>
      <c r="L3104" s="14"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96"/>
        <v>39.112499999999997</v>
      </c>
      <c r="R3104" s="6">
        <f t="shared" si="97"/>
        <v>69.533333333333331</v>
      </c>
      <c r="S3104" t="s">
        <v>8317</v>
      </c>
      <c r="T3104" t="s">
        <v>8357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3">
        <v>42166.94798611111</v>
      </c>
      <c r="L3105" s="14"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96"/>
        <v>0.26829268292682928</v>
      </c>
      <c r="R3105" s="6">
        <f t="shared" si="97"/>
        <v>5.5</v>
      </c>
      <c r="S3105" t="s">
        <v>8317</v>
      </c>
      <c r="T3105" t="s">
        <v>8357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3">
        <v>42037.874999999993</v>
      </c>
      <c r="L3106" s="14"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96"/>
        <v>29.625</v>
      </c>
      <c r="R3106" s="6">
        <f t="shared" si="97"/>
        <v>237</v>
      </c>
      <c r="S3106" t="s">
        <v>8317</v>
      </c>
      <c r="T3106" t="s">
        <v>8357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3">
        <v>41931</v>
      </c>
      <c r="L3107" s="14"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96"/>
        <v>42.360992301112063</v>
      </c>
      <c r="R3107" s="6">
        <f t="shared" si="97"/>
        <v>79.870967741935488</v>
      </c>
      <c r="S3107" t="s">
        <v>8317</v>
      </c>
      <c r="T3107" t="s">
        <v>8357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3">
        <v>42263.708333333336</v>
      </c>
      <c r="L3108" s="14">
        <v>42241.220787037033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96"/>
        <v>4.1000000000000005</v>
      </c>
      <c r="R3108" s="6">
        <f t="shared" si="97"/>
        <v>10.25</v>
      </c>
      <c r="S3108" t="s">
        <v>8317</v>
      </c>
      <c r="T3108" t="s">
        <v>8357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3">
        <v>42135.605914351851</v>
      </c>
      <c r="L3109" s="14">
        <v>42128.605914351851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96"/>
        <v>19.762499999999999</v>
      </c>
      <c r="R3109" s="6">
        <f t="shared" si="97"/>
        <v>272.58620689655174</v>
      </c>
      <c r="S3109" t="s">
        <v>8317</v>
      </c>
      <c r="T3109" t="s">
        <v>8357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3">
        <v>42122.430486111109</v>
      </c>
      <c r="L3110" s="14"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96"/>
        <v>5.1999999999999998E-2</v>
      </c>
      <c r="R3110" s="6">
        <f t="shared" si="97"/>
        <v>13</v>
      </c>
      <c r="S3110" t="s">
        <v>8317</v>
      </c>
      <c r="T3110" t="s">
        <v>8357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3">
        <v>41878.916782407403</v>
      </c>
      <c r="L3111" s="14"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96"/>
        <v>25.030188679245285</v>
      </c>
      <c r="R3111" s="6">
        <f t="shared" si="97"/>
        <v>58.184210526315788</v>
      </c>
      <c r="S3111" t="s">
        <v>8317</v>
      </c>
      <c r="T3111" t="s">
        <v>8357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3">
        <v>42784.823136574072</v>
      </c>
      <c r="L3112" s="14"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96"/>
        <v>0.04</v>
      </c>
      <c r="R3112" s="6">
        <f t="shared" si="97"/>
        <v>10</v>
      </c>
      <c r="S3112" t="s">
        <v>8317</v>
      </c>
      <c r="T3112" t="s">
        <v>8357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3">
        <v>41916.386805555558</v>
      </c>
      <c r="L3113" s="14">
        <v>41885.386805555558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96"/>
        <v>26.640000000000004</v>
      </c>
      <c r="R3113" s="6">
        <f t="shared" si="97"/>
        <v>70.10526315789474</v>
      </c>
      <c r="S3113" t="s">
        <v>8317</v>
      </c>
      <c r="T3113" t="s">
        <v>8357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3">
        <v>42674.913587962961</v>
      </c>
      <c r="L3114" s="14"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96"/>
        <v>4.7363636363636363</v>
      </c>
      <c r="R3114" s="6">
        <f t="shared" si="97"/>
        <v>57.888888888888886</v>
      </c>
      <c r="S3114" t="s">
        <v>8317</v>
      </c>
      <c r="T3114" t="s">
        <v>8357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3">
        <v>42111.522939814815</v>
      </c>
      <c r="L3115" s="14"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96"/>
        <v>4.2435339894712749</v>
      </c>
      <c r="R3115" s="6">
        <f t="shared" si="97"/>
        <v>125.27027027027027</v>
      </c>
      <c r="S3115" t="s">
        <v>8317</v>
      </c>
      <c r="T3115" t="s">
        <v>8357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3">
        <v>41903.42418981481</v>
      </c>
      <c r="L3116" s="14"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96"/>
        <v>0</v>
      </c>
      <c r="R3116" s="6" t="e">
        <f t="shared" si="97"/>
        <v>#DIV/0!</v>
      </c>
      <c r="S3116" t="s">
        <v>8317</v>
      </c>
      <c r="T3116" t="s">
        <v>8357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3">
        <v>42526.238738425927</v>
      </c>
      <c r="L3117" s="14"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96"/>
        <v>3</v>
      </c>
      <c r="R3117" s="6">
        <f t="shared" si="97"/>
        <v>300</v>
      </c>
      <c r="S3117" t="s">
        <v>8317</v>
      </c>
      <c r="T3117" t="s">
        <v>8357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3">
        <v>42095.30700231481</v>
      </c>
      <c r="L3118" s="14"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96"/>
        <v>57.333333333333336</v>
      </c>
      <c r="R3118" s="6">
        <f t="shared" si="97"/>
        <v>43</v>
      </c>
      <c r="S3118" t="s">
        <v>8317</v>
      </c>
      <c r="T3118" t="s">
        <v>8357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3">
        <v>42517.341666666667</v>
      </c>
      <c r="L3119" s="14">
        <v>42509.166203703702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96"/>
        <v>0.1</v>
      </c>
      <c r="R3119" s="6">
        <f t="shared" si="97"/>
        <v>1</v>
      </c>
      <c r="S3119" t="s">
        <v>8317</v>
      </c>
      <c r="T3119" t="s">
        <v>8357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3">
        <v>42553.441238425927</v>
      </c>
      <c r="L3120" s="14"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96"/>
        <v>0.31</v>
      </c>
      <c r="R3120" s="6">
        <f t="shared" si="97"/>
        <v>775</v>
      </c>
      <c r="S3120" t="s">
        <v>8317</v>
      </c>
      <c r="T3120" t="s">
        <v>8357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3">
        <v>42089.795509259253</v>
      </c>
      <c r="L3121" s="14"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96"/>
        <v>0.05</v>
      </c>
      <c r="R3121" s="6">
        <f t="shared" si="97"/>
        <v>5</v>
      </c>
      <c r="S3121" t="s">
        <v>8317</v>
      </c>
      <c r="T3121" t="s">
        <v>8357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3">
        <v>42495.692083333335</v>
      </c>
      <c r="L3122" s="14">
        <v>42435.733749999992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96"/>
        <v>9.8461538461538465E-3</v>
      </c>
      <c r="R3122" s="6">
        <f t="shared" si="97"/>
        <v>12.8</v>
      </c>
      <c r="S3122" t="s">
        <v>8317</v>
      </c>
      <c r="T3122" t="s">
        <v>8357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3">
        <v>41908.471469907403</v>
      </c>
      <c r="L3123" s="14"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96"/>
        <v>0.66666666666666674</v>
      </c>
      <c r="R3123" s="6">
        <f t="shared" si="97"/>
        <v>10</v>
      </c>
      <c r="S3123" t="s">
        <v>8317</v>
      </c>
      <c r="T3123" t="s">
        <v>8357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3">
        <v>42683.765416666669</v>
      </c>
      <c r="L3124" s="14"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96"/>
        <v>58.291457286432156</v>
      </c>
      <c r="R3124" s="6">
        <f t="shared" si="97"/>
        <v>58</v>
      </c>
      <c r="S3124" t="s">
        <v>8317</v>
      </c>
      <c r="T3124" t="s">
        <v>8357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3">
        <v>42560.784699074073</v>
      </c>
      <c r="L3125" s="14"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96"/>
        <v>68.153599999999997</v>
      </c>
      <c r="R3125" s="6">
        <f t="shared" si="97"/>
        <v>244.80459770114942</v>
      </c>
      <c r="S3125" t="s">
        <v>8317</v>
      </c>
      <c r="T3125" t="s">
        <v>8357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3">
        <v>42037.571770833332</v>
      </c>
      <c r="L3126" s="14"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96"/>
        <v>3.2499999999999999E-3</v>
      </c>
      <c r="R3126" s="6">
        <f t="shared" si="97"/>
        <v>6.5</v>
      </c>
      <c r="S3126" t="s">
        <v>8317</v>
      </c>
      <c r="T3126" t="s">
        <v>8357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3">
        <v>42375.998518518514</v>
      </c>
      <c r="L3127" s="14"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96"/>
        <v>0</v>
      </c>
      <c r="R3127" s="6" t="e">
        <f t="shared" si="97"/>
        <v>#DIV/0!</v>
      </c>
      <c r="S3127" t="s">
        <v>8317</v>
      </c>
      <c r="T3127" t="s">
        <v>8357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3">
        <v>42456.768078703702</v>
      </c>
      <c r="L3128" s="14">
        <v>42426.809745370367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96"/>
        <v>4.16</v>
      </c>
      <c r="R3128" s="6">
        <f t="shared" si="97"/>
        <v>61.176470588235297</v>
      </c>
      <c r="S3128" t="s">
        <v>8317</v>
      </c>
      <c r="T3128" t="s">
        <v>8357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3">
        <v>42064.648483796293</v>
      </c>
      <c r="L3129" s="14"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96"/>
        <v>0</v>
      </c>
      <c r="R3129" s="6" t="e">
        <f t="shared" si="97"/>
        <v>#DIV/0!</v>
      </c>
      <c r="S3129" t="s">
        <v>8317</v>
      </c>
      <c r="T3129" t="s">
        <v>8357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3">
        <v>42810.575706018521</v>
      </c>
      <c r="L3130" s="14"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96"/>
        <v>108.60666666666667</v>
      </c>
      <c r="R3130" s="6">
        <f t="shared" si="97"/>
        <v>139.23931623931625</v>
      </c>
      <c r="S3130" t="s">
        <v>8317</v>
      </c>
      <c r="T3130" t="s">
        <v>8318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3">
        <v>42843.592812499999</v>
      </c>
      <c r="L3131" s="14"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96"/>
        <v>0.8</v>
      </c>
      <c r="R3131" s="6">
        <f t="shared" si="97"/>
        <v>10</v>
      </c>
      <c r="S3131" t="s">
        <v>8317</v>
      </c>
      <c r="T3131" t="s">
        <v>8318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3">
        <v>42838.999305555553</v>
      </c>
      <c r="L3132" s="14"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96"/>
        <v>3.75</v>
      </c>
      <c r="R3132" s="6">
        <f t="shared" si="97"/>
        <v>93.75</v>
      </c>
      <c r="S3132" t="s">
        <v>8317</v>
      </c>
      <c r="T3132" t="s">
        <v>8318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3">
        <v>42833.329224537032</v>
      </c>
      <c r="L3133" s="14"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96"/>
        <v>15.731707317073171</v>
      </c>
      <c r="R3133" s="6">
        <f t="shared" si="97"/>
        <v>53.75</v>
      </c>
      <c r="S3133" t="s">
        <v>8317</v>
      </c>
      <c r="T3133" t="s">
        <v>8318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3">
        <v>42846.100231481476</v>
      </c>
      <c r="L3134" s="14"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96"/>
        <v>3.3333333333333333E-2</v>
      </c>
      <c r="R3134" s="6">
        <f t="shared" si="97"/>
        <v>10</v>
      </c>
      <c r="S3134" t="s">
        <v>8317</v>
      </c>
      <c r="T3134" t="s">
        <v>8318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3">
        <v>42818.315208333333</v>
      </c>
      <c r="L3135" s="14"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96"/>
        <v>108</v>
      </c>
      <c r="R3135" s="6">
        <f t="shared" si="97"/>
        <v>33.75</v>
      </c>
      <c r="S3135" t="s">
        <v>8317</v>
      </c>
      <c r="T3135" t="s">
        <v>8318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3">
        <v>42821.470127314817</v>
      </c>
      <c r="L3136" s="14">
        <v>42800.511793981474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96"/>
        <v>22.5</v>
      </c>
      <c r="R3136" s="6">
        <f t="shared" si="97"/>
        <v>18.75</v>
      </c>
      <c r="S3136" t="s">
        <v>8317</v>
      </c>
      <c r="T3136" t="s">
        <v>8318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3">
        <v>42828.943530092591</v>
      </c>
      <c r="L3137" s="14"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96"/>
        <v>20.849420849420849</v>
      </c>
      <c r="R3137" s="6">
        <f t="shared" si="97"/>
        <v>23.142857142857142</v>
      </c>
      <c r="S3137" t="s">
        <v>8317</v>
      </c>
      <c r="T3137" t="s">
        <v>8318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3">
        <v>42825.749305555553</v>
      </c>
      <c r="L3138" s="14"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96"/>
        <v>127.8</v>
      </c>
      <c r="R3138" s="6">
        <f t="shared" si="97"/>
        <v>29.045454545454547</v>
      </c>
      <c r="S3138" t="s">
        <v>8317</v>
      </c>
      <c r="T3138" t="s">
        <v>8318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3">
        <v>42858.591666666667</v>
      </c>
      <c r="L3139" s="14"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98">(E3139/D3139)*100</f>
        <v>3.3333333333333335</v>
      </c>
      <c r="R3139" s="6">
        <f t="shared" ref="R3139:R3202" si="99">E3139/N3139</f>
        <v>50</v>
      </c>
      <c r="S3139" t="s">
        <v>8317</v>
      </c>
      <c r="T3139" t="s">
        <v>8318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3">
        <v>42828.437581018516</v>
      </c>
      <c r="L3140" s="14"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98"/>
        <v>0</v>
      </c>
      <c r="R3140" s="6" t="e">
        <f t="shared" si="99"/>
        <v>#DIV/0!</v>
      </c>
      <c r="S3140" t="s">
        <v>8317</v>
      </c>
      <c r="T3140" t="s">
        <v>8318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3">
        <v>42818.981249999997</v>
      </c>
      <c r="L3141" s="14"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98"/>
        <v>5.4</v>
      </c>
      <c r="R3141" s="6">
        <f t="shared" si="99"/>
        <v>450</v>
      </c>
      <c r="S3141" t="s">
        <v>8317</v>
      </c>
      <c r="T3141" t="s">
        <v>8318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3">
        <v>42832.468784722216</v>
      </c>
      <c r="L3142" s="14"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98"/>
        <v>0.96</v>
      </c>
      <c r="R3142" s="6">
        <f t="shared" si="99"/>
        <v>24</v>
      </c>
      <c r="S3142" t="s">
        <v>8317</v>
      </c>
      <c r="T3142" t="s">
        <v>8318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3">
        <v>42841.624999999993</v>
      </c>
      <c r="L3143" s="14"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98"/>
        <v>51.6</v>
      </c>
      <c r="R3143" s="6">
        <f t="shared" si="99"/>
        <v>32.25</v>
      </c>
      <c r="S3143" t="s">
        <v>8317</v>
      </c>
      <c r="T3143" t="s">
        <v>8318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3">
        <v>42813.263182870367</v>
      </c>
      <c r="L3144" s="14"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98"/>
        <v>1.6363636363636365</v>
      </c>
      <c r="R3144" s="6">
        <f t="shared" si="99"/>
        <v>15</v>
      </c>
      <c r="S3144" t="s">
        <v>8317</v>
      </c>
      <c r="T3144" t="s">
        <v>8318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3">
        <v>42834.149953703702</v>
      </c>
      <c r="L3145" s="14"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98"/>
        <v>0</v>
      </c>
      <c r="R3145" s="6" t="e">
        <f t="shared" si="99"/>
        <v>#DIV/0!</v>
      </c>
      <c r="S3145" t="s">
        <v>8317</v>
      </c>
      <c r="T3145" t="s">
        <v>8318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3">
        <v>42813.041666666664</v>
      </c>
      <c r="L3146" s="14"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98"/>
        <v>75.400000000000006</v>
      </c>
      <c r="R3146" s="6">
        <f t="shared" si="99"/>
        <v>251.33333333333334</v>
      </c>
      <c r="S3146" t="s">
        <v>8317</v>
      </c>
      <c r="T3146" t="s">
        <v>8318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3">
        <v>42821.790902777771</v>
      </c>
      <c r="L3147" s="14"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98"/>
        <v>0</v>
      </c>
      <c r="R3147" s="6" t="e">
        <f t="shared" si="99"/>
        <v>#DIV/0!</v>
      </c>
      <c r="S3147" t="s">
        <v>8317</v>
      </c>
      <c r="T3147" t="s">
        <v>8318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3">
        <v>42841.432476851849</v>
      </c>
      <c r="L3148" s="14"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98"/>
        <v>10.5</v>
      </c>
      <c r="R3148" s="6">
        <f t="shared" si="99"/>
        <v>437.5</v>
      </c>
      <c r="S3148" t="s">
        <v>8317</v>
      </c>
      <c r="T3148" t="s">
        <v>8318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3">
        <v>41949.802719907406</v>
      </c>
      <c r="L3149" s="14">
        <v>41909.761053240734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98"/>
        <v>117.52499999999999</v>
      </c>
      <c r="R3149" s="6">
        <f t="shared" si="99"/>
        <v>110.35211267605634</v>
      </c>
      <c r="S3149" t="s">
        <v>8317</v>
      </c>
      <c r="T3149" t="s">
        <v>8318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3">
        <v>41912.958333333328</v>
      </c>
      <c r="L3150" s="14"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98"/>
        <v>131.16666666666669</v>
      </c>
      <c r="R3150" s="6">
        <f t="shared" si="99"/>
        <v>41.421052631578945</v>
      </c>
      <c r="S3150" t="s">
        <v>8317</v>
      </c>
      <c r="T3150" t="s">
        <v>8318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3">
        <v>41249.875</v>
      </c>
      <c r="L3151" s="14"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98"/>
        <v>104</v>
      </c>
      <c r="R3151" s="6">
        <f t="shared" si="99"/>
        <v>52</v>
      </c>
      <c r="S3151" t="s">
        <v>8317</v>
      </c>
      <c r="T3151" t="s">
        <v>8318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3">
        <v>40567.958333333328</v>
      </c>
      <c r="L3152" s="14"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98"/>
        <v>101</v>
      </c>
      <c r="R3152" s="6">
        <f t="shared" si="99"/>
        <v>33.990384615384613</v>
      </c>
      <c r="S3152" t="s">
        <v>8317</v>
      </c>
      <c r="T3152" t="s">
        <v>8318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3">
        <v>41892.631643518514</v>
      </c>
      <c r="L3153" s="14"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98"/>
        <v>100.4</v>
      </c>
      <c r="R3153" s="6">
        <f t="shared" si="99"/>
        <v>103.35294117647059</v>
      </c>
      <c r="S3153" t="s">
        <v>8317</v>
      </c>
      <c r="T3153" t="s">
        <v>8318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3">
        <v>41580.659340277773</v>
      </c>
      <c r="L3154" s="14"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98"/>
        <v>105.95454545454545</v>
      </c>
      <c r="R3154" s="6">
        <f t="shared" si="99"/>
        <v>34.791044776119406</v>
      </c>
      <c r="S3154" t="s">
        <v>8317</v>
      </c>
      <c r="T3154" t="s">
        <v>8318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3">
        <v>40663.999305555553</v>
      </c>
      <c r="L3155" s="14"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98"/>
        <v>335.58333333333337</v>
      </c>
      <c r="R3155" s="6">
        <f t="shared" si="99"/>
        <v>41.773858921161825</v>
      </c>
      <c r="S3155" t="s">
        <v>8317</v>
      </c>
      <c r="T3155" t="s">
        <v>8318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3">
        <v>41000.625671296293</v>
      </c>
      <c r="L3156" s="14"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98"/>
        <v>112.92857142857142</v>
      </c>
      <c r="R3156" s="6">
        <f t="shared" si="99"/>
        <v>64.268292682926827</v>
      </c>
      <c r="S3156" t="s">
        <v>8317</v>
      </c>
      <c r="T3156" t="s">
        <v>8318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3">
        <v>41263.290798611109</v>
      </c>
      <c r="L3157" s="14"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98"/>
        <v>188.50460000000001</v>
      </c>
      <c r="R3157" s="6">
        <f t="shared" si="99"/>
        <v>31.209370860927152</v>
      </c>
      <c r="S3157" t="s">
        <v>8317</v>
      </c>
      <c r="T3157" t="s">
        <v>8318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3">
        <v>41061.744722222218</v>
      </c>
      <c r="L3158" s="14"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98"/>
        <v>101.81818181818181</v>
      </c>
      <c r="R3158" s="6">
        <f t="shared" si="99"/>
        <v>62.921348314606739</v>
      </c>
      <c r="S3158" t="s">
        <v>8317</v>
      </c>
      <c r="T3158" t="s">
        <v>8318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3">
        <v>41839</v>
      </c>
      <c r="L3159" s="14"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98"/>
        <v>101</v>
      </c>
      <c r="R3159" s="6">
        <f t="shared" si="99"/>
        <v>98.536585365853654</v>
      </c>
      <c r="S3159" t="s">
        <v>8317</v>
      </c>
      <c r="T3159" t="s">
        <v>8318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3">
        <v>41477.631388888891</v>
      </c>
      <c r="L3160" s="14">
        <v>41447.631388888891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98"/>
        <v>113.99999999999999</v>
      </c>
      <c r="R3160" s="6">
        <f t="shared" si="99"/>
        <v>82.608695652173907</v>
      </c>
      <c r="S3160" t="s">
        <v>8317</v>
      </c>
      <c r="T3160" t="s">
        <v>8318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3">
        <v>40926.75</v>
      </c>
      <c r="L3161" s="14"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98"/>
        <v>133.48133333333334</v>
      </c>
      <c r="R3161" s="6">
        <f t="shared" si="99"/>
        <v>38.504230769230773</v>
      </c>
      <c r="S3161" t="s">
        <v>8317</v>
      </c>
      <c r="T3161" t="s">
        <v>8318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3">
        <v>41863.999305555553</v>
      </c>
      <c r="L3162" s="14"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98"/>
        <v>101.53333333333335</v>
      </c>
      <c r="R3162" s="6">
        <f t="shared" si="99"/>
        <v>80.15789473684211</v>
      </c>
      <c r="S3162" t="s">
        <v>8317</v>
      </c>
      <c r="T3162" t="s">
        <v>8318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3">
        <v>41927.327800925923</v>
      </c>
      <c r="L3163" s="14"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98"/>
        <v>105.1</v>
      </c>
      <c r="R3163" s="6">
        <f t="shared" si="99"/>
        <v>28.405405405405407</v>
      </c>
      <c r="S3163" t="s">
        <v>8317</v>
      </c>
      <c r="T3163" t="s">
        <v>8318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3">
        <v>41826.875</v>
      </c>
      <c r="L3164" s="14"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98"/>
        <v>127.15</v>
      </c>
      <c r="R3164" s="6">
        <f t="shared" si="99"/>
        <v>80.730158730158735</v>
      </c>
      <c r="S3164" t="s">
        <v>8317</v>
      </c>
      <c r="T3164" t="s">
        <v>8318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3">
        <v>41805.545428240737</v>
      </c>
      <c r="L3165" s="14"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98"/>
        <v>111.15384615384616</v>
      </c>
      <c r="R3165" s="6">
        <f t="shared" si="99"/>
        <v>200.69444444444446</v>
      </c>
      <c r="S3165" t="s">
        <v>8317</v>
      </c>
      <c r="T3165" t="s">
        <v>8318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3">
        <v>41799.597395833327</v>
      </c>
      <c r="L3166" s="14">
        <v>41766.597395833327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98"/>
        <v>106.76</v>
      </c>
      <c r="R3166" s="6">
        <f t="shared" si="99"/>
        <v>37.591549295774648</v>
      </c>
      <c r="S3166" t="s">
        <v>8317</v>
      </c>
      <c r="T3166" t="s">
        <v>8318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3">
        <v>40665.957638888889</v>
      </c>
      <c r="L3167" s="14"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98"/>
        <v>162.66666666666666</v>
      </c>
      <c r="R3167" s="6">
        <f t="shared" si="99"/>
        <v>58.095238095238095</v>
      </c>
      <c r="S3167" t="s">
        <v>8317</v>
      </c>
      <c r="T3167" t="s">
        <v>8318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3">
        <v>41969.124305555553</v>
      </c>
      <c r="L3168" s="14"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98"/>
        <v>160.22808571428573</v>
      </c>
      <c r="R3168" s="6">
        <f t="shared" si="99"/>
        <v>60.300892473118282</v>
      </c>
      <c r="S3168" t="s">
        <v>8317</v>
      </c>
      <c r="T3168" t="s">
        <v>8318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3">
        <v>41852.967372685183</v>
      </c>
      <c r="L3169" s="14"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98"/>
        <v>116.16666666666666</v>
      </c>
      <c r="R3169" s="6">
        <f t="shared" si="99"/>
        <v>63.363636363636367</v>
      </c>
      <c r="S3169" t="s">
        <v>8317</v>
      </c>
      <c r="T3169" t="s">
        <v>8318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3">
        <v>41803.708333333328</v>
      </c>
      <c r="L3170" s="14"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98"/>
        <v>124.2</v>
      </c>
      <c r="R3170" s="6">
        <f t="shared" si="99"/>
        <v>50.901639344262293</v>
      </c>
      <c r="S3170" t="s">
        <v>8317</v>
      </c>
      <c r="T3170" t="s">
        <v>8318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3">
        <v>41620.999305555553</v>
      </c>
      <c r="L3171" s="14"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98"/>
        <v>103.01249999999999</v>
      </c>
      <c r="R3171" s="6">
        <f t="shared" si="99"/>
        <v>100.5</v>
      </c>
      <c r="S3171" t="s">
        <v>8317</v>
      </c>
      <c r="T3171" t="s">
        <v>8318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3">
        <v>41821.958333333328</v>
      </c>
      <c r="L3172" s="14"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98"/>
        <v>112.25</v>
      </c>
      <c r="R3172" s="6">
        <f t="shared" si="99"/>
        <v>31.619718309859156</v>
      </c>
      <c r="S3172" t="s">
        <v>8317</v>
      </c>
      <c r="T3172" t="s">
        <v>8318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3">
        <v>42496.399976851848</v>
      </c>
      <c r="L3173" s="14"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98"/>
        <v>108.8142857142857</v>
      </c>
      <c r="R3173" s="6">
        <f t="shared" si="99"/>
        <v>65.102564102564102</v>
      </c>
      <c r="S3173" t="s">
        <v>8317</v>
      </c>
      <c r="T3173" t="s">
        <v>8318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3">
        <v>40953.521620370368</v>
      </c>
      <c r="L3174" s="14"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98"/>
        <v>114.99999999999999</v>
      </c>
      <c r="R3174" s="6">
        <f t="shared" si="99"/>
        <v>79.310344827586206</v>
      </c>
      <c r="S3174" t="s">
        <v>8317</v>
      </c>
      <c r="T3174" t="s">
        <v>8318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3">
        <v>41908.670046296298</v>
      </c>
      <c r="L3175" s="14">
        <v>41878.670046296298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98"/>
        <v>103</v>
      </c>
      <c r="R3175" s="6">
        <f t="shared" si="99"/>
        <v>139.18918918918919</v>
      </c>
      <c r="S3175" t="s">
        <v>8317</v>
      </c>
      <c r="T3175" t="s">
        <v>8318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3">
        <v>41876.656342592592</v>
      </c>
      <c r="L3176" s="14"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98"/>
        <v>101.13333333333334</v>
      </c>
      <c r="R3176" s="6">
        <f t="shared" si="99"/>
        <v>131.91304347826087</v>
      </c>
      <c r="S3176" t="s">
        <v>8317</v>
      </c>
      <c r="T3176" t="s">
        <v>8318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3">
        <v>40591.678553240738</v>
      </c>
      <c r="L3177" s="14"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98"/>
        <v>109.55999999999999</v>
      </c>
      <c r="R3177" s="6">
        <f t="shared" si="99"/>
        <v>91.3</v>
      </c>
      <c r="S3177" t="s">
        <v>8317</v>
      </c>
      <c r="T3177" t="s">
        <v>8318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3">
        <v>41504.416666666664</v>
      </c>
      <c r="L3178" s="14"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98"/>
        <v>114.8421052631579</v>
      </c>
      <c r="R3178" s="6">
        <f t="shared" si="99"/>
        <v>39.672727272727272</v>
      </c>
      <c r="S3178" t="s">
        <v>8317</v>
      </c>
      <c r="T3178" t="s">
        <v>8318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3">
        <v>41811.458437499998</v>
      </c>
      <c r="L3179" s="14"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98"/>
        <v>117.39999999999999</v>
      </c>
      <c r="R3179" s="6">
        <f t="shared" si="99"/>
        <v>57.549019607843135</v>
      </c>
      <c r="S3179" t="s">
        <v>8317</v>
      </c>
      <c r="T3179" t="s">
        <v>8318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3">
        <v>41836.396701388883</v>
      </c>
      <c r="L3180" s="14"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98"/>
        <v>171.73333333333335</v>
      </c>
      <c r="R3180" s="6">
        <f t="shared" si="99"/>
        <v>33.025641025641029</v>
      </c>
      <c r="S3180" t="s">
        <v>8317</v>
      </c>
      <c r="T3180" t="s">
        <v>8318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3">
        <v>41400.49387731481</v>
      </c>
      <c r="L3181" s="14"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98"/>
        <v>114.16238095238094</v>
      </c>
      <c r="R3181" s="6">
        <f t="shared" si="99"/>
        <v>77.335806451612896</v>
      </c>
      <c r="S3181" t="s">
        <v>8317</v>
      </c>
      <c r="T3181" t="s">
        <v>8318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3">
        <v>41810.204270833332</v>
      </c>
      <c r="L3182" s="14"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98"/>
        <v>119.75</v>
      </c>
      <c r="R3182" s="6">
        <f t="shared" si="99"/>
        <v>31.933333333333334</v>
      </c>
      <c r="S3182" t="s">
        <v>8317</v>
      </c>
      <c r="T3182" t="s">
        <v>8318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3">
        <v>41805.458333333328</v>
      </c>
      <c r="L3183" s="14"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98"/>
        <v>109.00000000000001</v>
      </c>
      <c r="R3183" s="6">
        <f t="shared" si="99"/>
        <v>36.333333333333336</v>
      </c>
      <c r="S3183" t="s">
        <v>8317</v>
      </c>
      <c r="T3183" t="s">
        <v>8318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3">
        <v>40939.5</v>
      </c>
      <c r="L3184" s="14"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98"/>
        <v>100.88571428571429</v>
      </c>
      <c r="R3184" s="6">
        <f t="shared" si="99"/>
        <v>46.768211920529801</v>
      </c>
      <c r="S3184" t="s">
        <v>8317</v>
      </c>
      <c r="T3184" t="s">
        <v>8318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3">
        <v>41509.586446759255</v>
      </c>
      <c r="L3185" s="14"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98"/>
        <v>109.00000000000001</v>
      </c>
      <c r="R3185" s="6">
        <f t="shared" si="99"/>
        <v>40.073529411764703</v>
      </c>
      <c r="S3185" t="s">
        <v>8317</v>
      </c>
      <c r="T3185" t="s">
        <v>8318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3">
        <v>41821.785081018512</v>
      </c>
      <c r="L3186" s="14"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98"/>
        <v>107.20930232558139</v>
      </c>
      <c r="R3186" s="6">
        <f t="shared" si="99"/>
        <v>100.21739130434783</v>
      </c>
      <c r="S3186" t="s">
        <v>8317</v>
      </c>
      <c r="T3186" t="s">
        <v>8318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3">
        <v>41836.768993055557</v>
      </c>
      <c r="L3187" s="14"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98"/>
        <v>100</v>
      </c>
      <c r="R3187" s="6">
        <f t="shared" si="99"/>
        <v>41.666666666666664</v>
      </c>
      <c r="S3187" t="s">
        <v>8317</v>
      </c>
      <c r="T3187" t="s">
        <v>8318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3">
        <v>41898.666666666664</v>
      </c>
      <c r="L3188" s="14"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98"/>
        <v>102.18750000000001</v>
      </c>
      <c r="R3188" s="6">
        <f t="shared" si="99"/>
        <v>46.714285714285715</v>
      </c>
      <c r="S3188" t="s">
        <v>8317</v>
      </c>
      <c r="T3188" t="s">
        <v>8318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3">
        <v>41855.458020833328</v>
      </c>
      <c r="L3189" s="14"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98"/>
        <v>116.29333333333334</v>
      </c>
      <c r="R3189" s="6">
        <f t="shared" si="99"/>
        <v>71.491803278688522</v>
      </c>
      <c r="S3189" t="s">
        <v>8317</v>
      </c>
      <c r="T3189" t="s">
        <v>8318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3">
        <v>42165.207199074073</v>
      </c>
      <c r="L3190" s="14"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98"/>
        <v>65</v>
      </c>
      <c r="R3190" s="6">
        <f t="shared" si="99"/>
        <v>14.444444444444445</v>
      </c>
      <c r="S3190" t="s">
        <v>8317</v>
      </c>
      <c r="T3190" t="s">
        <v>8359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3">
        <v>42148.138101851851</v>
      </c>
      <c r="L3191" s="14"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98"/>
        <v>12.327272727272726</v>
      </c>
      <c r="R3191" s="6">
        <f t="shared" si="99"/>
        <v>356.84210526315792</v>
      </c>
      <c r="S3191" t="s">
        <v>8317</v>
      </c>
      <c r="T3191" t="s">
        <v>8359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3">
        <v>42712.984664351847</v>
      </c>
      <c r="L3192" s="14"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98"/>
        <v>0</v>
      </c>
      <c r="R3192" s="6" t="e">
        <f t="shared" si="99"/>
        <v>#DIV/0!</v>
      </c>
      <c r="S3192" t="s">
        <v>8317</v>
      </c>
      <c r="T3192" t="s">
        <v>8359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3">
        <v>42598.547094907401</v>
      </c>
      <c r="L3193" s="14"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98"/>
        <v>4.0266666666666664</v>
      </c>
      <c r="R3193" s="6">
        <f t="shared" si="99"/>
        <v>37.75</v>
      </c>
      <c r="S3193" t="s">
        <v>8317</v>
      </c>
      <c r="T3193" t="s">
        <v>8359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3">
        <v>42063.708333333336</v>
      </c>
      <c r="L3194" s="14"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98"/>
        <v>1.02</v>
      </c>
      <c r="R3194" s="6">
        <f t="shared" si="99"/>
        <v>12.75</v>
      </c>
      <c r="S3194" t="s">
        <v>8317</v>
      </c>
      <c r="T3194" t="s">
        <v>8359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3">
        <v>42055.759907407402</v>
      </c>
      <c r="L3195" s="14"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98"/>
        <v>11.74</v>
      </c>
      <c r="R3195" s="6">
        <f t="shared" si="99"/>
        <v>24.458333333333332</v>
      </c>
      <c r="S3195" t="s">
        <v>8317</v>
      </c>
      <c r="T3195" t="s">
        <v>8359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3">
        <v>42211.854143518511</v>
      </c>
      <c r="L3196" s="14"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98"/>
        <v>0</v>
      </c>
      <c r="R3196" s="6" t="e">
        <f t="shared" si="99"/>
        <v>#DIV/0!</v>
      </c>
      <c r="S3196" t="s">
        <v>8317</v>
      </c>
      <c r="T3196" t="s">
        <v>8359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3">
        <v>42047.385902777773</v>
      </c>
      <c r="L3197" s="14"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98"/>
        <v>59.142857142857139</v>
      </c>
      <c r="R3197" s="6">
        <f t="shared" si="99"/>
        <v>53.07692307692308</v>
      </c>
      <c r="S3197" t="s">
        <v>8317</v>
      </c>
      <c r="T3197" t="s">
        <v>8359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3">
        <v>42217.374999999993</v>
      </c>
      <c r="L3198" s="14"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98"/>
        <v>0.06</v>
      </c>
      <c r="R3198" s="6">
        <f t="shared" si="99"/>
        <v>300</v>
      </c>
      <c r="S3198" t="s">
        <v>8317</v>
      </c>
      <c r="T3198" t="s">
        <v>8359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3">
        <v>42039.28493055555</v>
      </c>
      <c r="L3199" s="14"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98"/>
        <v>11.450000000000001</v>
      </c>
      <c r="R3199" s="6">
        <f t="shared" si="99"/>
        <v>286.25</v>
      </c>
      <c r="S3199" t="s">
        <v>8317</v>
      </c>
      <c r="T3199" t="s">
        <v>8359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3">
        <v>42051.216168981475</v>
      </c>
      <c r="L3200" s="14"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98"/>
        <v>0.36666666666666664</v>
      </c>
      <c r="R3200" s="6">
        <f t="shared" si="99"/>
        <v>36.666666666666664</v>
      </c>
      <c r="S3200" t="s">
        <v>8317</v>
      </c>
      <c r="T3200" t="s">
        <v>8359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3">
        <v>41888.666666666664</v>
      </c>
      <c r="L3201" s="14">
        <v>41858.553449074076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98"/>
        <v>52.16</v>
      </c>
      <c r="R3201" s="6">
        <f t="shared" si="99"/>
        <v>49.20754716981132</v>
      </c>
      <c r="S3201" t="s">
        <v>8317</v>
      </c>
      <c r="T3201" t="s">
        <v>8359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3">
        <v>42490.023611111108</v>
      </c>
      <c r="L3202" s="14"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98"/>
        <v>2E-3</v>
      </c>
      <c r="R3202" s="6">
        <f t="shared" si="99"/>
        <v>1</v>
      </c>
      <c r="S3202" t="s">
        <v>8317</v>
      </c>
      <c r="T3202" t="s">
        <v>8359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3">
        <v>41882.558761574073</v>
      </c>
      <c r="L3203" s="14"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100">(E3203/D3203)*100</f>
        <v>1.25</v>
      </c>
      <c r="R3203" s="6">
        <f t="shared" ref="R3203:R3266" si="101">E3203/N3203</f>
        <v>12.5</v>
      </c>
      <c r="S3203" t="s">
        <v>8317</v>
      </c>
      <c r="T3203" t="s">
        <v>8359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3">
        <v>42352.040972222218</v>
      </c>
      <c r="L3204" s="14"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100"/>
        <v>54.52</v>
      </c>
      <c r="R3204" s="6">
        <f t="shared" si="101"/>
        <v>109.04</v>
      </c>
      <c r="S3204" t="s">
        <v>8317</v>
      </c>
      <c r="T3204" t="s">
        <v>8359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3">
        <v>42272.780347222222</v>
      </c>
      <c r="L3205" s="14"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100"/>
        <v>25</v>
      </c>
      <c r="R3205" s="6">
        <f t="shared" si="101"/>
        <v>41.666666666666664</v>
      </c>
      <c r="S3205" t="s">
        <v>8317</v>
      </c>
      <c r="T3205" t="s">
        <v>8359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3">
        <v>42202.468055555553</v>
      </c>
      <c r="L3206" s="14"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100"/>
        <v>0</v>
      </c>
      <c r="R3206" s="6" t="e">
        <f t="shared" si="101"/>
        <v>#DIV/0!</v>
      </c>
      <c r="S3206" t="s">
        <v>8317</v>
      </c>
      <c r="T3206" t="s">
        <v>8359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3">
        <v>42125.166342592587</v>
      </c>
      <c r="L3207" s="14"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100"/>
        <v>3.4125000000000001</v>
      </c>
      <c r="R3207" s="6">
        <f t="shared" si="101"/>
        <v>22.75</v>
      </c>
      <c r="S3207" t="s">
        <v>8317</v>
      </c>
      <c r="T3207" t="s">
        <v>8359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3">
        <v>42266.067719907405</v>
      </c>
      <c r="L3208" s="14"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100"/>
        <v>0</v>
      </c>
      <c r="R3208" s="6" t="e">
        <f t="shared" si="101"/>
        <v>#DIV/0!</v>
      </c>
      <c r="S3208" t="s">
        <v>8317</v>
      </c>
      <c r="T3208" t="s">
        <v>8359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3">
        <v>42117.027858796289</v>
      </c>
      <c r="L3209" s="14"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100"/>
        <v>46.36363636363636</v>
      </c>
      <c r="R3209" s="6">
        <f t="shared" si="101"/>
        <v>70.833333333333329</v>
      </c>
      <c r="S3209" t="s">
        <v>8317</v>
      </c>
      <c r="T3209" t="s">
        <v>8359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3">
        <v>41848.396724537037</v>
      </c>
      <c r="L3210" s="14"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100"/>
        <v>103.49999999999999</v>
      </c>
      <c r="R3210" s="6">
        <f t="shared" si="101"/>
        <v>63.109756097560975</v>
      </c>
      <c r="S3210" t="s">
        <v>8317</v>
      </c>
      <c r="T3210" t="s">
        <v>8318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3">
        <v>41810.75</v>
      </c>
      <c r="L3211" s="14">
        <v>41778.42891203703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100"/>
        <v>119.32315789473684</v>
      </c>
      <c r="R3211" s="6">
        <f t="shared" si="101"/>
        <v>50.157964601769912</v>
      </c>
      <c r="S3211" t="s">
        <v>8317</v>
      </c>
      <c r="T3211" t="s">
        <v>8318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3">
        <v>41060.957638888889</v>
      </c>
      <c r="L3212" s="14"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100"/>
        <v>125.76666666666667</v>
      </c>
      <c r="R3212" s="6">
        <f t="shared" si="101"/>
        <v>62.883333333333333</v>
      </c>
      <c r="S3212" t="s">
        <v>8317</v>
      </c>
      <c r="T3212" t="s">
        <v>8318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3">
        <v>41865.875</v>
      </c>
      <c r="L3213" s="14">
        <v>41834.378240740734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100"/>
        <v>119.74347826086958</v>
      </c>
      <c r="R3213" s="6">
        <f t="shared" si="101"/>
        <v>85.531055900621112</v>
      </c>
      <c r="S3213" t="s">
        <v>8317</v>
      </c>
      <c r="T3213" t="s">
        <v>8318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3">
        <v>41859.587395833332</v>
      </c>
      <c r="L3214" s="14"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100"/>
        <v>126.25</v>
      </c>
      <c r="R3214" s="6">
        <f t="shared" si="101"/>
        <v>53.723404255319146</v>
      </c>
      <c r="S3214" t="s">
        <v>8317</v>
      </c>
      <c r="T3214" t="s">
        <v>8318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3">
        <v>42211.555081018516</v>
      </c>
      <c r="L3215" s="14"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100"/>
        <v>100.11666666666667</v>
      </c>
      <c r="R3215" s="6">
        <f t="shared" si="101"/>
        <v>127.80851063829788</v>
      </c>
      <c r="S3215" t="s">
        <v>8317</v>
      </c>
      <c r="T3215" t="s">
        <v>8318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3">
        <v>42374.788194444445</v>
      </c>
      <c r="L3216" s="14"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100"/>
        <v>102.13333333333334</v>
      </c>
      <c r="R3216" s="6">
        <f t="shared" si="101"/>
        <v>106.57391304347826</v>
      </c>
      <c r="S3216" t="s">
        <v>8317</v>
      </c>
      <c r="T3216" t="s">
        <v>8318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3">
        <v>42256.957638888889</v>
      </c>
      <c r="L3217" s="14"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100"/>
        <v>100.35142857142858</v>
      </c>
      <c r="R3217" s="6">
        <f t="shared" si="101"/>
        <v>262.11194029850748</v>
      </c>
      <c r="S3217" t="s">
        <v>8317</v>
      </c>
      <c r="T3217" t="s">
        <v>8318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3">
        <v>42196.395833333336</v>
      </c>
      <c r="L3218" s="14"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100"/>
        <v>100.05</v>
      </c>
      <c r="R3218" s="6">
        <f t="shared" si="101"/>
        <v>57.171428571428571</v>
      </c>
      <c r="S3218" t="s">
        <v>8317</v>
      </c>
      <c r="T3218" t="s">
        <v>8318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3">
        <v>42678.337777777771</v>
      </c>
      <c r="L3219" s="14"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100"/>
        <v>116.02222222222223</v>
      </c>
      <c r="R3219" s="6">
        <f t="shared" si="101"/>
        <v>50.20192307692308</v>
      </c>
      <c r="S3219" t="s">
        <v>8317</v>
      </c>
      <c r="T3219" t="s">
        <v>8318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3">
        <v>42003.791666666664</v>
      </c>
      <c r="L3220" s="14"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100"/>
        <v>102.1</v>
      </c>
      <c r="R3220" s="6">
        <f t="shared" si="101"/>
        <v>66.586956521739125</v>
      </c>
      <c r="S3220" t="s">
        <v>8317</v>
      </c>
      <c r="T3220" t="s">
        <v>8318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3">
        <v>42085.733182870368</v>
      </c>
      <c r="L3221" s="14"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100"/>
        <v>100.11000000000001</v>
      </c>
      <c r="R3221" s="6">
        <f t="shared" si="101"/>
        <v>168.25210084033614</v>
      </c>
      <c r="S3221" t="s">
        <v>8317</v>
      </c>
      <c r="T3221" t="s">
        <v>8318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3">
        <v>42806.666666666664</v>
      </c>
      <c r="L3222" s="14"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100"/>
        <v>100.84</v>
      </c>
      <c r="R3222" s="6">
        <f t="shared" si="101"/>
        <v>256.37288135593218</v>
      </c>
      <c r="S3222" t="s">
        <v>8317</v>
      </c>
      <c r="T3222" t="s">
        <v>8318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3">
        <v>42190.488460648143</v>
      </c>
      <c r="L3223" s="14"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100"/>
        <v>103.42499999999998</v>
      </c>
      <c r="R3223" s="6">
        <f t="shared" si="101"/>
        <v>36.610619469026545</v>
      </c>
      <c r="S3223" t="s">
        <v>8317</v>
      </c>
      <c r="T3223" t="s">
        <v>8318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3">
        <v>42301.686805555553</v>
      </c>
      <c r="L3224" s="14"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100"/>
        <v>124.8</v>
      </c>
      <c r="R3224" s="6">
        <f t="shared" si="101"/>
        <v>37.142857142857146</v>
      </c>
      <c r="S3224" t="s">
        <v>8317</v>
      </c>
      <c r="T3224" t="s">
        <v>8318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3">
        <v>42236.627037037033</v>
      </c>
      <c r="L3225" s="14">
        <v>42206.627037037033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100"/>
        <v>109.51612903225806</v>
      </c>
      <c r="R3225" s="6">
        <f t="shared" si="101"/>
        <v>45.878378378378379</v>
      </c>
      <c r="S3225" t="s">
        <v>8317</v>
      </c>
      <c r="T3225" t="s">
        <v>8318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3">
        <v>42744.999999999993</v>
      </c>
      <c r="L3226" s="14"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100"/>
        <v>102.03333333333333</v>
      </c>
      <c r="R3226" s="6">
        <f t="shared" si="101"/>
        <v>141.71296296296296</v>
      </c>
      <c r="S3226" t="s">
        <v>8317</v>
      </c>
      <c r="T3226" t="s">
        <v>8318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3">
        <v>42524.666666666664</v>
      </c>
      <c r="L3227" s="14"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100"/>
        <v>102.35000000000001</v>
      </c>
      <c r="R3227" s="6">
        <f t="shared" si="101"/>
        <v>52.487179487179489</v>
      </c>
      <c r="S3227" t="s">
        <v>8317</v>
      </c>
      <c r="T3227" t="s">
        <v>8318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3">
        <v>42307.375138888885</v>
      </c>
      <c r="L3228" s="14"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100"/>
        <v>104.16666666666667</v>
      </c>
      <c r="R3228" s="6">
        <f t="shared" si="101"/>
        <v>59.523809523809526</v>
      </c>
      <c r="S3228" t="s">
        <v>8317</v>
      </c>
      <c r="T3228" t="s">
        <v>8318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3">
        <v>42752.674027777779</v>
      </c>
      <c r="L3229" s="14"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100"/>
        <v>125</v>
      </c>
      <c r="R3229" s="6">
        <f t="shared" si="101"/>
        <v>50</v>
      </c>
      <c r="S3229" t="s">
        <v>8317</v>
      </c>
      <c r="T3229" t="s">
        <v>8318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3">
        <v>42354.999305555553</v>
      </c>
      <c r="L3230" s="14"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100"/>
        <v>102.34285714285714</v>
      </c>
      <c r="R3230" s="6">
        <f t="shared" si="101"/>
        <v>193.62162162162161</v>
      </c>
      <c r="S3230" t="s">
        <v>8317</v>
      </c>
      <c r="T3230" t="s">
        <v>8318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3">
        <v>41963.124976851854</v>
      </c>
      <c r="L3231" s="14"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100"/>
        <v>107.86500000000001</v>
      </c>
      <c r="R3231" s="6">
        <f t="shared" si="101"/>
        <v>106.79702970297029</v>
      </c>
      <c r="S3231" t="s">
        <v>8317</v>
      </c>
      <c r="T3231" t="s">
        <v>8318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3">
        <v>41912.957638888889</v>
      </c>
      <c r="L3232" s="14">
        <v>41897.959791666661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100"/>
        <v>109.88461538461539</v>
      </c>
      <c r="R3232" s="6">
        <f t="shared" si="101"/>
        <v>77.21621621621621</v>
      </c>
      <c r="S3232" t="s">
        <v>8317</v>
      </c>
      <c r="T3232" t="s">
        <v>8318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3">
        <v>42476.735497685186</v>
      </c>
      <c r="L3233" s="14"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100"/>
        <v>161</v>
      </c>
      <c r="R3233" s="6">
        <f t="shared" si="101"/>
        <v>57.5</v>
      </c>
      <c r="S3233" t="s">
        <v>8317</v>
      </c>
      <c r="T3233" t="s">
        <v>8318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3">
        <v>42493.957638888889</v>
      </c>
      <c r="L3234" s="14"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100"/>
        <v>131.20000000000002</v>
      </c>
      <c r="R3234" s="6">
        <f t="shared" si="101"/>
        <v>50.46153846153846</v>
      </c>
      <c r="S3234" t="s">
        <v>8317</v>
      </c>
      <c r="T3234" t="s">
        <v>8318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3">
        <v>42796.596701388888</v>
      </c>
      <c r="L3235" s="14"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100"/>
        <v>118.8</v>
      </c>
      <c r="R3235" s="6">
        <f t="shared" si="101"/>
        <v>97.377049180327873</v>
      </c>
      <c r="S3235" t="s">
        <v>8317</v>
      </c>
      <c r="T3235" t="s">
        <v>8318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3">
        <v>42767.771527777775</v>
      </c>
      <c r="L3236" s="14"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100"/>
        <v>100.39275000000001</v>
      </c>
      <c r="R3236" s="6">
        <f t="shared" si="101"/>
        <v>34.91921739130435</v>
      </c>
      <c r="S3236" t="s">
        <v>8317</v>
      </c>
      <c r="T3236" t="s">
        <v>8318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3">
        <v>42552.139479166661</v>
      </c>
      <c r="L3237" s="14"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100"/>
        <v>103.20666666666666</v>
      </c>
      <c r="R3237" s="6">
        <f t="shared" si="101"/>
        <v>85.530386740331494</v>
      </c>
      <c r="S3237" t="s">
        <v>8317</v>
      </c>
      <c r="T3237" t="s">
        <v>8318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3">
        <v>42732.708715277775</v>
      </c>
      <c r="L3238" s="14"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100"/>
        <v>100.6</v>
      </c>
      <c r="R3238" s="6">
        <f t="shared" si="101"/>
        <v>182.90909090909091</v>
      </c>
      <c r="S3238" t="s">
        <v>8317</v>
      </c>
      <c r="T3238" t="s">
        <v>8318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3">
        <v>42275.957638888889</v>
      </c>
      <c r="L3239" s="14"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100"/>
        <v>100.78754285714287</v>
      </c>
      <c r="R3239" s="6">
        <f t="shared" si="101"/>
        <v>131.13620817843866</v>
      </c>
      <c r="S3239" t="s">
        <v>8317</v>
      </c>
      <c r="T3239" t="s">
        <v>8318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3">
        <v>42186.302060185182</v>
      </c>
      <c r="L3240" s="14"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100"/>
        <v>112.32142857142857</v>
      </c>
      <c r="R3240" s="6">
        <f t="shared" si="101"/>
        <v>39.810126582278478</v>
      </c>
      <c r="S3240" t="s">
        <v>8317</v>
      </c>
      <c r="T3240" t="s">
        <v>8318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3">
        <v>42302.790972222218</v>
      </c>
      <c r="L3241" s="14"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100"/>
        <v>105.91914022517912</v>
      </c>
      <c r="R3241" s="6">
        <f t="shared" si="101"/>
        <v>59.701730769230764</v>
      </c>
      <c r="S3241" t="s">
        <v>8317</v>
      </c>
      <c r="T3241" t="s">
        <v>8318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3">
        <v>42782.749999999993</v>
      </c>
      <c r="L3242" s="14"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100"/>
        <v>100.56666666666668</v>
      </c>
      <c r="R3242" s="6">
        <f t="shared" si="101"/>
        <v>88.735294117647058</v>
      </c>
      <c r="S3242" t="s">
        <v>8317</v>
      </c>
      <c r="T3242" t="s">
        <v>8318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3">
        <v>41926.082638888889</v>
      </c>
      <c r="L3243" s="14"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100"/>
        <v>115.30588235294117</v>
      </c>
      <c r="R3243" s="6">
        <f t="shared" si="101"/>
        <v>58.688622754491021</v>
      </c>
      <c r="S3243" t="s">
        <v>8317</v>
      </c>
      <c r="T3243" t="s">
        <v>8318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3">
        <v>41901.547361111108</v>
      </c>
      <c r="L3244" s="14"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100"/>
        <v>127.30419999999999</v>
      </c>
      <c r="R3244" s="6">
        <f t="shared" si="101"/>
        <v>69.56513661202186</v>
      </c>
      <c r="S3244" t="s">
        <v>8317</v>
      </c>
      <c r="T3244" t="s">
        <v>8318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3">
        <v>42285.791666666664</v>
      </c>
      <c r="L3245" s="14"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100"/>
        <v>102.83750000000001</v>
      </c>
      <c r="R3245" s="6">
        <f t="shared" si="101"/>
        <v>115.87323943661971</v>
      </c>
      <c r="S3245" t="s">
        <v>8317</v>
      </c>
      <c r="T3245" t="s">
        <v>8318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3">
        <v>42705.527569444443</v>
      </c>
      <c r="L3246" s="14"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100"/>
        <v>102.9375</v>
      </c>
      <c r="R3246" s="6">
        <f t="shared" si="101"/>
        <v>23.869565217391305</v>
      </c>
      <c r="S3246" t="s">
        <v>8317</v>
      </c>
      <c r="T3246" t="s">
        <v>8318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3">
        <v>42166.874999999993</v>
      </c>
      <c r="L3247" s="14"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100"/>
        <v>104.3047619047619</v>
      </c>
      <c r="R3247" s="6">
        <f t="shared" si="101"/>
        <v>81.125925925925927</v>
      </c>
      <c r="S3247" t="s">
        <v>8317</v>
      </c>
      <c r="T3247" t="s">
        <v>8318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3">
        <v>42258.957638888889</v>
      </c>
      <c r="L3248" s="14"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100"/>
        <v>111.22000000000001</v>
      </c>
      <c r="R3248" s="6">
        <f t="shared" si="101"/>
        <v>57.626943005181346</v>
      </c>
      <c r="S3248" t="s">
        <v>8317</v>
      </c>
      <c r="T3248" t="s">
        <v>8318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3">
        <v>42197.22583333333</v>
      </c>
      <c r="L3249" s="14"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100"/>
        <v>105.86</v>
      </c>
      <c r="R3249" s="6">
        <f t="shared" si="101"/>
        <v>46.429824561403507</v>
      </c>
      <c r="S3249" t="s">
        <v>8317</v>
      </c>
      <c r="T3249" t="s">
        <v>8318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3">
        <v>42098.638391203705</v>
      </c>
      <c r="L3250" s="14"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100"/>
        <v>100.79166666666666</v>
      </c>
      <c r="R3250" s="6">
        <f t="shared" si="101"/>
        <v>60.475000000000001</v>
      </c>
      <c r="S3250" t="s">
        <v>8317</v>
      </c>
      <c r="T3250" t="s">
        <v>8318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3">
        <v>42175.538356481477</v>
      </c>
      <c r="L3251" s="14"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100"/>
        <v>104.92727272727274</v>
      </c>
      <c r="R3251" s="6">
        <f t="shared" si="101"/>
        <v>65.579545454545453</v>
      </c>
      <c r="S3251" t="s">
        <v>8317</v>
      </c>
      <c r="T3251" t="s">
        <v>8318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3">
        <v>41948.575509259259</v>
      </c>
      <c r="L3252" s="14"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100"/>
        <v>101.55199999999999</v>
      </c>
      <c r="R3252" s="6">
        <f t="shared" si="101"/>
        <v>119.1924882629108</v>
      </c>
      <c r="S3252" t="s">
        <v>8317</v>
      </c>
      <c r="T3252" t="s">
        <v>8318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3">
        <v>42176.52275462963</v>
      </c>
      <c r="L3253" s="14"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100"/>
        <v>110.73333333333333</v>
      </c>
      <c r="R3253" s="6">
        <f t="shared" si="101"/>
        <v>83.05</v>
      </c>
      <c r="S3253" t="s">
        <v>8317</v>
      </c>
      <c r="T3253" t="s">
        <v>8318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3">
        <v>42620.264351851853</v>
      </c>
      <c r="L3254" s="14"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100"/>
        <v>127.82222222222221</v>
      </c>
      <c r="R3254" s="6">
        <f t="shared" si="101"/>
        <v>57.52</v>
      </c>
      <c r="S3254" t="s">
        <v>8317</v>
      </c>
      <c r="T3254" t="s">
        <v>8318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3">
        <v>42620.947916666664</v>
      </c>
      <c r="L3255" s="14"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100"/>
        <v>101.82500000000002</v>
      </c>
      <c r="R3255" s="6">
        <f t="shared" si="101"/>
        <v>177.08695652173913</v>
      </c>
      <c r="S3255" t="s">
        <v>8317</v>
      </c>
      <c r="T3255" t="s">
        <v>8318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3">
        <v>42088.835752314808</v>
      </c>
      <c r="L3256" s="14"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100"/>
        <v>101.25769230769231</v>
      </c>
      <c r="R3256" s="6">
        <f t="shared" si="101"/>
        <v>70.771505376344081</v>
      </c>
      <c r="S3256" t="s">
        <v>8317</v>
      </c>
      <c r="T3256" t="s">
        <v>8318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3">
        <v>41919.559895833328</v>
      </c>
      <c r="L3257" s="14"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100"/>
        <v>175</v>
      </c>
      <c r="R3257" s="6">
        <f t="shared" si="101"/>
        <v>29.166666666666668</v>
      </c>
      <c r="S3257" t="s">
        <v>8317</v>
      </c>
      <c r="T3257" t="s">
        <v>8318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3">
        <v>42165.957638888889</v>
      </c>
      <c r="L3258" s="14"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100"/>
        <v>128.06</v>
      </c>
      <c r="R3258" s="6">
        <f t="shared" si="101"/>
        <v>72.76136363636364</v>
      </c>
      <c r="S3258" t="s">
        <v>8317</v>
      </c>
      <c r="T3258" t="s">
        <v>8318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3">
        <v>42788.351296296292</v>
      </c>
      <c r="L3259" s="14"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100"/>
        <v>106.29949999999999</v>
      </c>
      <c r="R3259" s="6">
        <f t="shared" si="101"/>
        <v>51.853414634146333</v>
      </c>
      <c r="S3259" t="s">
        <v>8317</v>
      </c>
      <c r="T3259" t="s">
        <v>8318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3">
        <v>42012.678946759253</v>
      </c>
      <c r="L3260" s="14"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100"/>
        <v>105.21428571428571</v>
      </c>
      <c r="R3260" s="6">
        <f t="shared" si="101"/>
        <v>98.2</v>
      </c>
      <c r="S3260" t="s">
        <v>8317</v>
      </c>
      <c r="T3260" t="s">
        <v>8318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3">
        <v>42643.957638888889</v>
      </c>
      <c r="L3261" s="14"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100"/>
        <v>106.16782608695652</v>
      </c>
      <c r="R3261" s="6">
        <f t="shared" si="101"/>
        <v>251.7381443298969</v>
      </c>
      <c r="S3261" t="s">
        <v>8317</v>
      </c>
      <c r="T3261" t="s">
        <v>8318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3">
        <v>42338.505995370368</v>
      </c>
      <c r="L3262" s="14"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100"/>
        <v>109.24000000000001</v>
      </c>
      <c r="R3262" s="6">
        <f t="shared" si="101"/>
        <v>74.821917808219183</v>
      </c>
      <c r="S3262" t="s">
        <v>8317</v>
      </c>
      <c r="T3262" t="s">
        <v>8318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3">
        <v>42201.517083333332</v>
      </c>
      <c r="L3263" s="14"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100"/>
        <v>100.45454545454547</v>
      </c>
      <c r="R3263" s="6">
        <f t="shared" si="101"/>
        <v>67.65306122448979</v>
      </c>
      <c r="S3263" t="s">
        <v>8317</v>
      </c>
      <c r="T3263" t="s">
        <v>8318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3">
        <v>41994.958333333336</v>
      </c>
      <c r="L3264" s="14"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100"/>
        <v>103.04098360655738</v>
      </c>
      <c r="R3264" s="6">
        <f t="shared" si="101"/>
        <v>93.81343283582089</v>
      </c>
      <c r="S3264" t="s">
        <v>8317</v>
      </c>
      <c r="T3264" t="s">
        <v>8318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3">
        <v>42307.666666666664</v>
      </c>
      <c r="L3265" s="14"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100"/>
        <v>112.1664</v>
      </c>
      <c r="R3265" s="6">
        <f t="shared" si="101"/>
        <v>41.237647058823526</v>
      </c>
      <c r="S3265" t="s">
        <v>8317</v>
      </c>
      <c r="T3265" t="s">
        <v>8318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3">
        <v>42032.708333333336</v>
      </c>
      <c r="L3266" s="14"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100"/>
        <v>103</v>
      </c>
      <c r="R3266" s="6">
        <f t="shared" si="101"/>
        <v>52.551020408163268</v>
      </c>
      <c r="S3266" t="s">
        <v>8317</v>
      </c>
      <c r="T3266" t="s">
        <v>8318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3">
        <v>42341.499999999993</v>
      </c>
      <c r="L3267" s="14"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102">(E3267/D3267)*100</f>
        <v>164</v>
      </c>
      <c r="R3267" s="6">
        <f t="shared" ref="R3267:R3330" si="103">E3267/N3267</f>
        <v>70.285714285714292</v>
      </c>
      <c r="S3267" t="s">
        <v>8317</v>
      </c>
      <c r="T3267" t="s">
        <v>8318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3">
        <v>42167.666666666664</v>
      </c>
      <c r="L3268" s="14">
        <v>42136.327800925923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102"/>
        <v>131.28333333333333</v>
      </c>
      <c r="R3268" s="6">
        <f t="shared" si="103"/>
        <v>48.325153374233132</v>
      </c>
      <c r="S3268" t="s">
        <v>8317</v>
      </c>
      <c r="T3268" t="s">
        <v>8318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3">
        <v>42202.549305555549</v>
      </c>
      <c r="L3269" s="14"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102"/>
        <v>102.1</v>
      </c>
      <c r="R3269" s="6">
        <f t="shared" si="103"/>
        <v>53.177083333333336</v>
      </c>
      <c r="S3269" t="s">
        <v>8317</v>
      </c>
      <c r="T3269" t="s">
        <v>8318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3">
        <v>42606.695925925924</v>
      </c>
      <c r="L3270" s="14"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102"/>
        <v>128</v>
      </c>
      <c r="R3270" s="6">
        <f t="shared" si="103"/>
        <v>60.952380952380949</v>
      </c>
      <c r="S3270" t="s">
        <v>8317</v>
      </c>
      <c r="T3270" t="s">
        <v>8318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3">
        <v>42171.249999999993</v>
      </c>
      <c r="L3271" s="14">
        <v>42137.187465277777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102"/>
        <v>101.49999999999999</v>
      </c>
      <c r="R3271" s="6">
        <f t="shared" si="103"/>
        <v>116</v>
      </c>
      <c r="S3271" t="s">
        <v>8317</v>
      </c>
      <c r="T3271" t="s">
        <v>8318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3">
        <v>42197.324826388889</v>
      </c>
      <c r="L3272" s="14"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102"/>
        <v>101.66666666666666</v>
      </c>
      <c r="R3272" s="6">
        <f t="shared" si="103"/>
        <v>61</v>
      </c>
      <c r="S3272" t="s">
        <v>8317</v>
      </c>
      <c r="T3272" t="s">
        <v>8318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3">
        <v>41945.270543981482</v>
      </c>
      <c r="L3273" s="14"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102"/>
        <v>130</v>
      </c>
      <c r="R3273" s="6">
        <f t="shared" si="103"/>
        <v>38.235294117647058</v>
      </c>
      <c r="S3273" t="s">
        <v>8317</v>
      </c>
      <c r="T3273" t="s">
        <v>8318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3">
        <v>42314.333437499998</v>
      </c>
      <c r="L3274" s="14"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102"/>
        <v>154.43</v>
      </c>
      <c r="R3274" s="6">
        <f t="shared" si="103"/>
        <v>106.50344827586207</v>
      </c>
      <c r="S3274" t="s">
        <v>8317</v>
      </c>
      <c r="T3274" t="s">
        <v>8318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3">
        <v>42627.583333333336</v>
      </c>
      <c r="L3275" s="14"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102"/>
        <v>107.4</v>
      </c>
      <c r="R3275" s="6">
        <f t="shared" si="103"/>
        <v>204.57142857142858</v>
      </c>
      <c r="S3275" t="s">
        <v>8317</v>
      </c>
      <c r="T3275" t="s">
        <v>8318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3">
        <v>42444.666666666664</v>
      </c>
      <c r="L3276" s="14"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102"/>
        <v>101.32258064516128</v>
      </c>
      <c r="R3276" s="6">
        <f t="shared" si="103"/>
        <v>54.912587412587413</v>
      </c>
      <c r="S3276" t="s">
        <v>8317</v>
      </c>
      <c r="T3276" t="s">
        <v>8318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3">
        <v>42043.979166666664</v>
      </c>
      <c r="L3277" s="14"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102"/>
        <v>100.27777777777777</v>
      </c>
      <c r="R3277" s="6">
        <f t="shared" si="103"/>
        <v>150.41666666666666</v>
      </c>
      <c r="S3277" t="s">
        <v>8317</v>
      </c>
      <c r="T3277" t="s">
        <v>8318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3">
        <v>42460.957638888889</v>
      </c>
      <c r="L3278" s="14"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102"/>
        <v>116.84444444444443</v>
      </c>
      <c r="R3278" s="6">
        <f t="shared" si="103"/>
        <v>52.58</v>
      </c>
      <c r="S3278" t="s">
        <v>8317</v>
      </c>
      <c r="T3278" t="s">
        <v>8318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3">
        <v>41961.516273148147</v>
      </c>
      <c r="L3279" s="14">
        <v>41931.474606481475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102"/>
        <v>108.60000000000001</v>
      </c>
      <c r="R3279" s="6">
        <f t="shared" si="103"/>
        <v>54.3</v>
      </c>
      <c r="S3279" t="s">
        <v>8317</v>
      </c>
      <c r="T3279" t="s">
        <v>8318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3">
        <v>42154.640081018515</v>
      </c>
      <c r="L3280" s="14"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102"/>
        <v>103.4</v>
      </c>
      <c r="R3280" s="6">
        <f t="shared" si="103"/>
        <v>76.029411764705884</v>
      </c>
      <c r="S3280" t="s">
        <v>8317</v>
      </c>
      <c r="T3280" t="s">
        <v>8318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3">
        <v>42460.852534722224</v>
      </c>
      <c r="L3281" s="14">
        <v>42430.894201388888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102"/>
        <v>114.27586206896552</v>
      </c>
      <c r="R3281" s="6">
        <f t="shared" si="103"/>
        <v>105.2063492063492</v>
      </c>
      <c r="S3281" t="s">
        <v>8317</v>
      </c>
      <c r="T3281" t="s">
        <v>8318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3">
        <v>42155.999999999993</v>
      </c>
      <c r="L3282" s="14"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102"/>
        <v>103</v>
      </c>
      <c r="R3282" s="6">
        <f t="shared" si="103"/>
        <v>68.666666666666671</v>
      </c>
      <c r="S3282" t="s">
        <v>8317</v>
      </c>
      <c r="T3282" t="s">
        <v>8318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3">
        <v>42248.811400462961</v>
      </c>
      <c r="L3283" s="14"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102"/>
        <v>121.6</v>
      </c>
      <c r="R3283" s="6">
        <f t="shared" si="103"/>
        <v>129.36170212765958</v>
      </c>
      <c r="S3283" t="s">
        <v>8317</v>
      </c>
      <c r="T3283" t="s">
        <v>8318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3">
        <v>42488.985972222225</v>
      </c>
      <c r="L3284" s="14"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102"/>
        <v>102.6467741935484</v>
      </c>
      <c r="R3284" s="6">
        <f t="shared" si="103"/>
        <v>134.26371308016877</v>
      </c>
      <c r="S3284" t="s">
        <v>8317</v>
      </c>
      <c r="T3284" t="s">
        <v>8318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3">
        <v>42410.666666666664</v>
      </c>
      <c r="L3285" s="14"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102"/>
        <v>104.75000000000001</v>
      </c>
      <c r="R3285" s="6">
        <f t="shared" si="103"/>
        <v>17.829787234042552</v>
      </c>
      <c r="S3285" t="s">
        <v>8317</v>
      </c>
      <c r="T3285" t="s">
        <v>8318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3">
        <v>42398.040972222218</v>
      </c>
      <c r="L3286" s="14"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102"/>
        <v>101.6</v>
      </c>
      <c r="R3286" s="6">
        <f t="shared" si="103"/>
        <v>203.2</v>
      </c>
      <c r="S3286" t="s">
        <v>8317</v>
      </c>
      <c r="T3286" t="s">
        <v>8318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3">
        <v>42793.999999999993</v>
      </c>
      <c r="L3287" s="14"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102"/>
        <v>112.10242048409683</v>
      </c>
      <c r="R3287" s="6">
        <f t="shared" si="103"/>
        <v>69.18518518518519</v>
      </c>
      <c r="S3287" t="s">
        <v>8317</v>
      </c>
      <c r="T3287" t="s">
        <v>8318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3">
        <v>42597.631736111107</v>
      </c>
      <c r="L3288" s="14"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102"/>
        <v>101.76666666666667</v>
      </c>
      <c r="R3288" s="6">
        <f t="shared" si="103"/>
        <v>125.12295081967213</v>
      </c>
      <c r="S3288" t="s">
        <v>8317</v>
      </c>
      <c r="T3288" t="s">
        <v>8318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3">
        <v>42336.541990740741</v>
      </c>
      <c r="L3289" s="14"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102"/>
        <v>100</v>
      </c>
      <c r="R3289" s="6">
        <f t="shared" si="103"/>
        <v>73.529411764705884</v>
      </c>
      <c r="S3289" t="s">
        <v>8317</v>
      </c>
      <c r="T3289" t="s">
        <v>8318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3">
        <v>42541.749999999993</v>
      </c>
      <c r="L3290" s="14"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102"/>
        <v>100.26489999999998</v>
      </c>
      <c r="R3290" s="6">
        <f t="shared" si="103"/>
        <v>48.437149758454105</v>
      </c>
      <c r="S3290" t="s">
        <v>8317</v>
      </c>
      <c r="T3290" t="s">
        <v>8318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3">
        <v>42786.159745370365</v>
      </c>
      <c r="L3291" s="14"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102"/>
        <v>133.04200000000003</v>
      </c>
      <c r="R3291" s="6">
        <f t="shared" si="103"/>
        <v>26.608400000000003</v>
      </c>
      <c r="S3291" t="s">
        <v>8317</v>
      </c>
      <c r="T3291" t="s">
        <v>8318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3">
        <v>42805.306608796294</v>
      </c>
      <c r="L3292" s="14"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102"/>
        <v>121.2</v>
      </c>
      <c r="R3292" s="6">
        <f t="shared" si="103"/>
        <v>33.666666666666664</v>
      </c>
      <c r="S3292" t="s">
        <v>8317</v>
      </c>
      <c r="T3292" t="s">
        <v>8318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3">
        <v>42263.957638888889</v>
      </c>
      <c r="L3293" s="14"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102"/>
        <v>113.99999999999999</v>
      </c>
      <c r="R3293" s="6">
        <f t="shared" si="103"/>
        <v>40.714285714285715</v>
      </c>
      <c r="S3293" t="s">
        <v>8317</v>
      </c>
      <c r="T3293" t="s">
        <v>8318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3">
        <v>42342.603564814817</v>
      </c>
      <c r="L3294" s="14"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102"/>
        <v>286.13861386138615</v>
      </c>
      <c r="R3294" s="6">
        <f t="shared" si="103"/>
        <v>19.266666666666666</v>
      </c>
      <c r="S3294" t="s">
        <v>8317</v>
      </c>
      <c r="T3294" t="s">
        <v>8318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3">
        <v>42798.217037037037</v>
      </c>
      <c r="L3295" s="14"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102"/>
        <v>170.44444444444446</v>
      </c>
      <c r="R3295" s="6">
        <f t="shared" si="103"/>
        <v>84.285714285714292</v>
      </c>
      <c r="S3295" t="s">
        <v>8317</v>
      </c>
      <c r="T3295" t="s">
        <v>8318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3">
        <v>42171.33280092592</v>
      </c>
      <c r="L3296" s="14"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102"/>
        <v>118.33333333333333</v>
      </c>
      <c r="R3296" s="6">
        <f t="shared" si="103"/>
        <v>29.583333333333332</v>
      </c>
      <c r="S3296" t="s">
        <v>8317</v>
      </c>
      <c r="T3296" t="s">
        <v>8318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3">
        <v>42639.234131944446</v>
      </c>
      <c r="L3297" s="14"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102"/>
        <v>102.85857142857142</v>
      </c>
      <c r="R3297" s="6">
        <f t="shared" si="103"/>
        <v>26.667037037037037</v>
      </c>
      <c r="S3297" t="s">
        <v>8317</v>
      </c>
      <c r="T3297" t="s">
        <v>8318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3">
        <v>42330.708333333336</v>
      </c>
      <c r="L3298" s="14"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102"/>
        <v>144.06666666666666</v>
      </c>
      <c r="R3298" s="6">
        <f t="shared" si="103"/>
        <v>45.978723404255319</v>
      </c>
      <c r="S3298" t="s">
        <v>8317</v>
      </c>
      <c r="T3298" t="s">
        <v>8318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3">
        <v>42212.749305555553</v>
      </c>
      <c r="L3299" s="14"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102"/>
        <v>100.07272727272726</v>
      </c>
      <c r="R3299" s="6">
        <f t="shared" si="103"/>
        <v>125.09090909090909</v>
      </c>
      <c r="S3299" t="s">
        <v>8317</v>
      </c>
      <c r="T3299" t="s">
        <v>8318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3">
        <v>42259.791666666664</v>
      </c>
      <c r="L3300" s="14"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102"/>
        <v>101.73</v>
      </c>
      <c r="R3300" s="6">
        <f t="shared" si="103"/>
        <v>141.29166666666666</v>
      </c>
      <c r="S3300" t="s">
        <v>8317</v>
      </c>
      <c r="T3300" t="s">
        <v>8318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3">
        <v>42291.709062499998</v>
      </c>
      <c r="L3301" s="14"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102"/>
        <v>116.19999999999999</v>
      </c>
      <c r="R3301" s="6">
        <f t="shared" si="103"/>
        <v>55.333333333333336</v>
      </c>
      <c r="S3301" t="s">
        <v>8317</v>
      </c>
      <c r="T3301" t="s">
        <v>8318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3">
        <v>42123.535439814812</v>
      </c>
      <c r="L3302" s="14"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102"/>
        <v>136.16666666666666</v>
      </c>
      <c r="R3302" s="6">
        <f t="shared" si="103"/>
        <v>46.420454545454547</v>
      </c>
      <c r="S3302" t="s">
        <v>8317</v>
      </c>
      <c r="T3302" t="s">
        <v>8318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3">
        <v>42583.082638888889</v>
      </c>
      <c r="L3303" s="14">
        <v>42538.527499999997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102"/>
        <v>133.46666666666667</v>
      </c>
      <c r="R3303" s="6">
        <f t="shared" si="103"/>
        <v>57.2</v>
      </c>
      <c r="S3303" t="s">
        <v>8317</v>
      </c>
      <c r="T3303" t="s">
        <v>8318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3">
        <v>42711.143240740734</v>
      </c>
      <c r="L3304" s="14"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102"/>
        <v>103.39285714285715</v>
      </c>
      <c r="R3304" s="6">
        <f t="shared" si="103"/>
        <v>173.7</v>
      </c>
      <c r="S3304" t="s">
        <v>8317</v>
      </c>
      <c r="T3304" t="s">
        <v>8318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3">
        <v>42091.401435185187</v>
      </c>
      <c r="L3305" s="14"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102"/>
        <v>115.88888888888889</v>
      </c>
      <c r="R3305" s="6">
        <f t="shared" si="103"/>
        <v>59.6</v>
      </c>
      <c r="S3305" t="s">
        <v>8317</v>
      </c>
      <c r="T3305" t="s">
        <v>8318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3">
        <v>42726.41611111111</v>
      </c>
      <c r="L3306" s="14"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102"/>
        <v>104.51666666666665</v>
      </c>
      <c r="R3306" s="6">
        <f t="shared" si="103"/>
        <v>89.585714285714289</v>
      </c>
      <c r="S3306" t="s">
        <v>8317</v>
      </c>
      <c r="T3306" t="s">
        <v>8318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3">
        <v>42216.647546296292</v>
      </c>
      <c r="L3307" s="14"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102"/>
        <v>102.02500000000001</v>
      </c>
      <c r="R3307" s="6">
        <f t="shared" si="103"/>
        <v>204.05</v>
      </c>
      <c r="S3307" t="s">
        <v>8317</v>
      </c>
      <c r="T3307" t="s">
        <v>8318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3">
        <v>42530.916666666664</v>
      </c>
      <c r="L3308" s="14"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102"/>
        <v>175.33333333333334</v>
      </c>
      <c r="R3308" s="6">
        <f t="shared" si="103"/>
        <v>48.703703703703702</v>
      </c>
      <c r="S3308" t="s">
        <v>8317</v>
      </c>
      <c r="T3308" t="s">
        <v>8318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3">
        <v>42504.848831018513</v>
      </c>
      <c r="L3309" s="14"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102"/>
        <v>106.67999999999999</v>
      </c>
      <c r="R3309" s="6">
        <f t="shared" si="103"/>
        <v>53.339999999999996</v>
      </c>
      <c r="S3309" t="s">
        <v>8317</v>
      </c>
      <c r="T3309" t="s">
        <v>8318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3">
        <v>42473.668576388889</v>
      </c>
      <c r="L3310" s="14"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102"/>
        <v>122.28571428571429</v>
      </c>
      <c r="R3310" s="6">
        <f t="shared" si="103"/>
        <v>75.087719298245617</v>
      </c>
      <c r="S3310" t="s">
        <v>8317</v>
      </c>
      <c r="T3310" t="s">
        <v>8318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3">
        <v>42659.441874999997</v>
      </c>
      <c r="L3311" s="14"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102"/>
        <v>159.42857142857144</v>
      </c>
      <c r="R3311" s="6">
        <f t="shared" si="103"/>
        <v>18</v>
      </c>
      <c r="S3311" t="s">
        <v>8317</v>
      </c>
      <c r="T3311" t="s">
        <v>8318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3">
        <v>42283.720196759255</v>
      </c>
      <c r="L3312" s="14"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102"/>
        <v>100.07692307692308</v>
      </c>
      <c r="R3312" s="6">
        <f t="shared" si="103"/>
        <v>209.83870967741936</v>
      </c>
      <c r="S3312" t="s">
        <v>8317</v>
      </c>
      <c r="T3312" t="s">
        <v>8318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3">
        <v>42294.083449074074</v>
      </c>
      <c r="L3313" s="14"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102"/>
        <v>109.84</v>
      </c>
      <c r="R3313" s="6">
        <f t="shared" si="103"/>
        <v>61.022222222222226</v>
      </c>
      <c r="S3313" t="s">
        <v>8317</v>
      </c>
      <c r="T3313" t="s">
        <v>8318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3">
        <v>42685.708333333336</v>
      </c>
      <c r="L3314" s="14"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102"/>
        <v>100.03999999999999</v>
      </c>
      <c r="R3314" s="6">
        <f t="shared" si="103"/>
        <v>61</v>
      </c>
      <c r="S3314" t="s">
        <v>8317</v>
      </c>
      <c r="T3314" t="s">
        <v>8318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3">
        <v>42395.833333333336</v>
      </c>
      <c r="L3315" s="14"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102"/>
        <v>116.05000000000001</v>
      </c>
      <c r="R3315" s="6">
        <f t="shared" si="103"/>
        <v>80.034482758620683</v>
      </c>
      <c r="S3315" t="s">
        <v>8317</v>
      </c>
      <c r="T3315" t="s">
        <v>8318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3">
        <v>42132.628472222219</v>
      </c>
      <c r="L3316" s="14"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102"/>
        <v>210.75</v>
      </c>
      <c r="R3316" s="6">
        <f t="shared" si="103"/>
        <v>29.068965517241381</v>
      </c>
      <c r="S3316" t="s">
        <v>8317</v>
      </c>
      <c r="T3316" t="s">
        <v>8318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3">
        <v>42496.09538194444</v>
      </c>
      <c r="L3317" s="14">
        <v>42466.09538194444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102"/>
        <v>110.00000000000001</v>
      </c>
      <c r="R3317" s="6">
        <f t="shared" si="103"/>
        <v>49.438202247191015</v>
      </c>
      <c r="S3317" t="s">
        <v>8317</v>
      </c>
      <c r="T3317" t="s">
        <v>8318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3">
        <v>41859.370833333327</v>
      </c>
      <c r="L3318" s="14"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102"/>
        <v>100.08673425918037</v>
      </c>
      <c r="R3318" s="6">
        <f t="shared" si="103"/>
        <v>93.977440000000001</v>
      </c>
      <c r="S3318" t="s">
        <v>8317</v>
      </c>
      <c r="T3318" t="s">
        <v>8318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3">
        <v>42528.831296296295</v>
      </c>
      <c r="L3319" s="14">
        <v>42498.831296296295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102"/>
        <v>106.19047619047619</v>
      </c>
      <c r="R3319" s="6">
        <f t="shared" si="103"/>
        <v>61.944444444444443</v>
      </c>
      <c r="S3319" t="s">
        <v>8317</v>
      </c>
      <c r="T3319" t="s">
        <v>8318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3">
        <v>42470.895833333336</v>
      </c>
      <c r="L3320" s="14"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102"/>
        <v>125.6</v>
      </c>
      <c r="R3320" s="6">
        <f t="shared" si="103"/>
        <v>78.5</v>
      </c>
      <c r="S3320" t="s">
        <v>8317</v>
      </c>
      <c r="T3320" t="s">
        <v>8318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3">
        <v>42035.377152777779</v>
      </c>
      <c r="L3321" s="14"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102"/>
        <v>108</v>
      </c>
      <c r="R3321" s="6">
        <f t="shared" si="103"/>
        <v>33.75</v>
      </c>
      <c r="S3321" t="s">
        <v>8317</v>
      </c>
      <c r="T3321" t="s">
        <v>8318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3">
        <v>42542.837465277778</v>
      </c>
      <c r="L3322" s="14"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102"/>
        <v>101</v>
      </c>
      <c r="R3322" s="6">
        <f t="shared" si="103"/>
        <v>66.44736842105263</v>
      </c>
      <c r="S3322" t="s">
        <v>8317</v>
      </c>
      <c r="T3322" t="s">
        <v>8318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3">
        <v>41927.957638888889</v>
      </c>
      <c r="L3323" s="14"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102"/>
        <v>107.4</v>
      </c>
      <c r="R3323" s="6">
        <f t="shared" si="103"/>
        <v>35.799999999999997</v>
      </c>
      <c r="S3323" t="s">
        <v>8317</v>
      </c>
      <c r="T3323" t="s">
        <v>8318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3">
        <v>42542.954861111109</v>
      </c>
      <c r="L3324" s="14"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102"/>
        <v>101.51515151515152</v>
      </c>
      <c r="R3324" s="6">
        <f t="shared" si="103"/>
        <v>145.65217391304347</v>
      </c>
      <c r="S3324" t="s">
        <v>8317</v>
      </c>
      <c r="T3324" t="s">
        <v>8318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3">
        <v>42638.157499999994</v>
      </c>
      <c r="L3325" s="14"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102"/>
        <v>125.89999999999999</v>
      </c>
      <c r="R3325" s="6">
        <f t="shared" si="103"/>
        <v>25.693877551020407</v>
      </c>
      <c r="S3325" t="s">
        <v>8317</v>
      </c>
      <c r="T3325" t="s">
        <v>8318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3">
        <v>42526.374884259254</v>
      </c>
      <c r="L3326" s="14"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102"/>
        <v>101.66666666666666</v>
      </c>
      <c r="R3326" s="6">
        <f t="shared" si="103"/>
        <v>152.5</v>
      </c>
      <c r="S3326" t="s">
        <v>8317</v>
      </c>
      <c r="T3326" t="s">
        <v>8318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3">
        <v>42099.535613425927</v>
      </c>
      <c r="L3327" s="14"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102"/>
        <v>112.5</v>
      </c>
      <c r="R3327" s="6">
        <f t="shared" si="103"/>
        <v>30</v>
      </c>
      <c r="S3327" t="s">
        <v>8317</v>
      </c>
      <c r="T3327" t="s">
        <v>8318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3">
        <v>42071.464178240734</v>
      </c>
      <c r="L3328" s="14"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102"/>
        <v>101.375</v>
      </c>
      <c r="R3328" s="6">
        <f t="shared" si="103"/>
        <v>142.28070175438597</v>
      </c>
      <c r="S3328" t="s">
        <v>8317</v>
      </c>
      <c r="T3328" t="s">
        <v>8318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3">
        <v>42498.166273148141</v>
      </c>
      <c r="L3329" s="14"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102"/>
        <v>101.25</v>
      </c>
      <c r="R3329" s="6">
        <f t="shared" si="103"/>
        <v>24.545454545454547</v>
      </c>
      <c r="S3329" t="s">
        <v>8317</v>
      </c>
      <c r="T3329" t="s">
        <v>8318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3">
        <v>41824.833333333328</v>
      </c>
      <c r="L3330" s="14"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102"/>
        <v>146.38888888888889</v>
      </c>
      <c r="R3330" s="6">
        <f t="shared" si="103"/>
        <v>292.77777777777777</v>
      </c>
      <c r="S3330" t="s">
        <v>8317</v>
      </c>
      <c r="T3330" t="s">
        <v>8318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3">
        <v>41847.75</v>
      </c>
      <c r="L3331" s="14"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104">(E3331/D3331)*100</f>
        <v>116.8</v>
      </c>
      <c r="R3331" s="6">
        <f t="shared" ref="R3331:R3394" si="105">E3331/N3331</f>
        <v>44.92307692307692</v>
      </c>
      <c r="S3331" t="s">
        <v>8317</v>
      </c>
      <c r="T3331" t="s">
        <v>8318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3">
        <v>42095.637361111112</v>
      </c>
      <c r="L3332" s="14"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104"/>
        <v>106.26666666666667</v>
      </c>
      <c r="R3332" s="6">
        <f t="shared" si="105"/>
        <v>23.10144927536232</v>
      </c>
      <c r="S3332" t="s">
        <v>8317</v>
      </c>
      <c r="T3332" t="s">
        <v>8318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3">
        <v>42283.48942129629</v>
      </c>
      <c r="L3333" s="14"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104"/>
        <v>104.52</v>
      </c>
      <c r="R3333" s="6">
        <f t="shared" si="105"/>
        <v>80.400000000000006</v>
      </c>
      <c r="S3333" t="s">
        <v>8317</v>
      </c>
      <c r="T3333" t="s">
        <v>8318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3">
        <v>41839.651967592588</v>
      </c>
      <c r="L3334" s="14"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104"/>
        <v>100</v>
      </c>
      <c r="R3334" s="6">
        <f t="shared" si="105"/>
        <v>72.289156626506028</v>
      </c>
      <c r="S3334" t="s">
        <v>8317</v>
      </c>
      <c r="T3334" t="s">
        <v>8318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3">
        <v>42170.468518518515</v>
      </c>
      <c r="L3335" s="14"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104"/>
        <v>104.57142857142858</v>
      </c>
      <c r="R3335" s="6">
        <f t="shared" si="105"/>
        <v>32.972972972972975</v>
      </c>
      <c r="S3335" t="s">
        <v>8317</v>
      </c>
      <c r="T3335" t="s">
        <v>8318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3">
        <v>42215.312754629624</v>
      </c>
      <c r="L3336" s="14"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104"/>
        <v>138.62051149573753</v>
      </c>
      <c r="R3336" s="6">
        <f t="shared" si="105"/>
        <v>116.65217391304348</v>
      </c>
      <c r="S3336" t="s">
        <v>8317</v>
      </c>
      <c r="T3336" t="s">
        <v>8318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3">
        <v>41854.75</v>
      </c>
      <c r="L3337" s="14"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104"/>
        <v>100.32000000000001</v>
      </c>
      <c r="R3337" s="6">
        <f t="shared" si="105"/>
        <v>79.61904761904762</v>
      </c>
      <c r="S3337" t="s">
        <v>8317</v>
      </c>
      <c r="T3337" t="s">
        <v>8318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3">
        <v>42465.148680555554</v>
      </c>
      <c r="L3338" s="14">
        <v>42437.190347222218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104"/>
        <v>100</v>
      </c>
      <c r="R3338" s="6">
        <f t="shared" si="105"/>
        <v>27.777777777777779</v>
      </c>
      <c r="S3338" t="s">
        <v>8317</v>
      </c>
      <c r="T3338" t="s">
        <v>8318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3">
        <v>41922.666666666664</v>
      </c>
      <c r="L3339" s="14"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104"/>
        <v>110.2</v>
      </c>
      <c r="R3339" s="6">
        <f t="shared" si="105"/>
        <v>81.029411764705884</v>
      </c>
      <c r="S3339" t="s">
        <v>8317</v>
      </c>
      <c r="T3339" t="s">
        <v>8318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3">
        <v>42790.366666666661</v>
      </c>
      <c r="L3340" s="14"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104"/>
        <v>102.18</v>
      </c>
      <c r="R3340" s="6">
        <f t="shared" si="105"/>
        <v>136.84821428571428</v>
      </c>
      <c r="S3340" t="s">
        <v>8317</v>
      </c>
      <c r="T3340" t="s">
        <v>8318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3">
        <v>42579.457384259258</v>
      </c>
      <c r="L3341" s="14"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104"/>
        <v>104.35000000000001</v>
      </c>
      <c r="R3341" s="6">
        <f t="shared" si="105"/>
        <v>177.61702127659575</v>
      </c>
      <c r="S3341" t="s">
        <v>8317</v>
      </c>
      <c r="T3341" t="s">
        <v>8318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3">
        <v>42710.765671296293</v>
      </c>
      <c r="L3342" s="14"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104"/>
        <v>138.16666666666666</v>
      </c>
      <c r="R3342" s="6">
        <f t="shared" si="105"/>
        <v>109.07894736842105</v>
      </c>
      <c r="S3342" t="s">
        <v>8317</v>
      </c>
      <c r="T3342" t="s">
        <v>8318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3">
        <v>42533.499999999993</v>
      </c>
      <c r="L3343" s="14"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104"/>
        <v>100</v>
      </c>
      <c r="R3343" s="6">
        <f t="shared" si="105"/>
        <v>119.64285714285714</v>
      </c>
      <c r="S3343" t="s">
        <v>8317</v>
      </c>
      <c r="T3343" t="s">
        <v>8318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3">
        <v>42094.999305555553</v>
      </c>
      <c r="L3344" s="14">
        <v>42062.088078703702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104"/>
        <v>101.66666666666666</v>
      </c>
      <c r="R3344" s="6">
        <f t="shared" si="105"/>
        <v>78.205128205128204</v>
      </c>
      <c r="S3344" t="s">
        <v>8317</v>
      </c>
      <c r="T3344" t="s">
        <v>8318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3">
        <v>42473.345833333333</v>
      </c>
      <c r="L3345" s="14"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104"/>
        <v>171.42857142857142</v>
      </c>
      <c r="R3345" s="6">
        <f t="shared" si="105"/>
        <v>52.173913043478258</v>
      </c>
      <c r="S3345" t="s">
        <v>8317</v>
      </c>
      <c r="T3345" t="s">
        <v>8318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3">
        <v>41880.991817129623</v>
      </c>
      <c r="L3346" s="14"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104"/>
        <v>101.44444444444444</v>
      </c>
      <c r="R3346" s="6">
        <f t="shared" si="105"/>
        <v>114.125</v>
      </c>
      <c r="S3346" t="s">
        <v>8317</v>
      </c>
      <c r="T3346" t="s">
        <v>8318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3">
        <v>42111.817361111105</v>
      </c>
      <c r="L3347" s="14"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104"/>
        <v>130</v>
      </c>
      <c r="R3347" s="6">
        <f t="shared" si="105"/>
        <v>50</v>
      </c>
      <c r="S3347" t="s">
        <v>8317</v>
      </c>
      <c r="T3347" t="s">
        <v>8318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3">
        <v>42060.816087962965</v>
      </c>
      <c r="L3348" s="14"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104"/>
        <v>110.00000000000001</v>
      </c>
      <c r="R3348" s="6">
        <f t="shared" si="105"/>
        <v>91.666666666666671</v>
      </c>
      <c r="S3348" t="s">
        <v>8317</v>
      </c>
      <c r="T3348" t="s">
        <v>8318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3">
        <v>42498.666666666664</v>
      </c>
      <c r="L3349" s="14"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104"/>
        <v>119.44999999999999</v>
      </c>
      <c r="R3349" s="6">
        <f t="shared" si="105"/>
        <v>108.59090909090909</v>
      </c>
      <c r="S3349" t="s">
        <v>8317</v>
      </c>
      <c r="T3349" t="s">
        <v>8318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3">
        <v>42489.957638888889</v>
      </c>
      <c r="L3350" s="14"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104"/>
        <v>100.2909090909091</v>
      </c>
      <c r="R3350" s="6">
        <f t="shared" si="105"/>
        <v>69.822784810126578</v>
      </c>
      <c r="S3350" t="s">
        <v>8317</v>
      </c>
      <c r="T3350" t="s">
        <v>8318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3">
        <v>42534.499999999993</v>
      </c>
      <c r="L3351" s="14"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104"/>
        <v>153.4</v>
      </c>
      <c r="R3351" s="6">
        <f t="shared" si="105"/>
        <v>109.57142857142857</v>
      </c>
      <c r="S3351" t="s">
        <v>8317</v>
      </c>
      <c r="T3351" t="s">
        <v>8318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3">
        <v>42337.749999999993</v>
      </c>
      <c r="L3352" s="14"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104"/>
        <v>104.42857142857143</v>
      </c>
      <c r="R3352" s="6">
        <f t="shared" si="105"/>
        <v>71.666666666666671</v>
      </c>
      <c r="S3352" t="s">
        <v>8317</v>
      </c>
      <c r="T3352" t="s">
        <v>8318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3">
        <v>41843.25</v>
      </c>
      <c r="L3353" s="14"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104"/>
        <v>101.1</v>
      </c>
      <c r="R3353" s="6">
        <f t="shared" si="105"/>
        <v>93.611111111111114</v>
      </c>
      <c r="S3353" t="s">
        <v>8317</v>
      </c>
      <c r="T3353" t="s">
        <v>8318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3">
        <v>42552.749999999993</v>
      </c>
      <c r="L3354" s="14"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104"/>
        <v>107.52</v>
      </c>
      <c r="R3354" s="6">
        <f t="shared" si="105"/>
        <v>76.8</v>
      </c>
      <c r="S3354" t="s">
        <v>8317</v>
      </c>
      <c r="T3354" t="s">
        <v>8318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3">
        <v>42492.749999999993</v>
      </c>
      <c r="L3355" s="14"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104"/>
        <v>315</v>
      </c>
      <c r="R3355" s="6">
        <f t="shared" si="105"/>
        <v>35.795454545454547</v>
      </c>
      <c r="S3355" t="s">
        <v>8317</v>
      </c>
      <c r="T3355" t="s">
        <v>8318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3">
        <v>42305.959027777775</v>
      </c>
      <c r="L3356" s="14"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104"/>
        <v>101.93333333333334</v>
      </c>
      <c r="R3356" s="6">
        <f t="shared" si="105"/>
        <v>55.6</v>
      </c>
      <c r="S3356" t="s">
        <v>8317</v>
      </c>
      <c r="T3356" t="s">
        <v>8318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3">
        <v>42500.261805555558</v>
      </c>
      <c r="L3357" s="14"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104"/>
        <v>126.28571428571429</v>
      </c>
      <c r="R3357" s="6">
        <f t="shared" si="105"/>
        <v>147.33333333333334</v>
      </c>
      <c r="S3357" t="s">
        <v>8317</v>
      </c>
      <c r="T3357" t="s">
        <v>8318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3">
        <v>42566.607314814813</v>
      </c>
      <c r="L3358" s="14"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104"/>
        <v>101.4</v>
      </c>
      <c r="R3358" s="6">
        <f t="shared" si="105"/>
        <v>56.333333333333336</v>
      </c>
      <c r="S3358" t="s">
        <v>8317</v>
      </c>
      <c r="T3358" t="s">
        <v>8318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3">
        <v>41852.209606481476</v>
      </c>
      <c r="L3359" s="14"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104"/>
        <v>101</v>
      </c>
      <c r="R3359" s="6">
        <f t="shared" si="105"/>
        <v>96.19047619047619</v>
      </c>
      <c r="S3359" t="s">
        <v>8317</v>
      </c>
      <c r="T3359" t="s">
        <v>8318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3">
        <v>41962.144432870373</v>
      </c>
      <c r="L3360" s="14"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104"/>
        <v>102.99000000000001</v>
      </c>
      <c r="R3360" s="6">
        <f t="shared" si="105"/>
        <v>63.574074074074076</v>
      </c>
      <c r="S3360" t="s">
        <v>8317</v>
      </c>
      <c r="T3360" t="s">
        <v>8318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3">
        <v>42790.848773148151</v>
      </c>
      <c r="L3361" s="14"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104"/>
        <v>106.25</v>
      </c>
      <c r="R3361" s="6">
        <f t="shared" si="105"/>
        <v>184.78260869565219</v>
      </c>
      <c r="S3361" t="s">
        <v>8317</v>
      </c>
      <c r="T3361" t="s">
        <v>8318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3">
        <v>42718.457638888889</v>
      </c>
      <c r="L3362" s="14"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104"/>
        <v>101.37777777777779</v>
      </c>
      <c r="R3362" s="6">
        <f t="shared" si="105"/>
        <v>126.72222222222223</v>
      </c>
      <c r="S3362" t="s">
        <v>8317</v>
      </c>
      <c r="T3362" t="s">
        <v>8318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3">
        <v>41883.457638888889</v>
      </c>
      <c r="L3363" s="14"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104"/>
        <v>113.46000000000001</v>
      </c>
      <c r="R3363" s="6">
        <f t="shared" si="105"/>
        <v>83.42647058823529</v>
      </c>
      <c r="S3363" t="s">
        <v>8317</v>
      </c>
      <c r="T3363" t="s">
        <v>8318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3">
        <v>42069.996527777774</v>
      </c>
      <c r="L3364" s="14"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104"/>
        <v>218.00000000000003</v>
      </c>
      <c r="R3364" s="6">
        <f t="shared" si="105"/>
        <v>54.5</v>
      </c>
      <c r="S3364" t="s">
        <v>8317</v>
      </c>
      <c r="T3364" t="s">
        <v>8318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3">
        <v>41870.458333333328</v>
      </c>
      <c r="L3365" s="14"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104"/>
        <v>101.41935483870968</v>
      </c>
      <c r="R3365" s="6">
        <f t="shared" si="105"/>
        <v>302.30769230769232</v>
      </c>
      <c r="S3365" t="s">
        <v>8317</v>
      </c>
      <c r="T3365" t="s">
        <v>8318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3">
        <v>42444.666666666664</v>
      </c>
      <c r="L3366" s="14"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104"/>
        <v>105.93333333333332</v>
      </c>
      <c r="R3366" s="6">
        <f t="shared" si="105"/>
        <v>44.138888888888886</v>
      </c>
      <c r="S3366" t="s">
        <v>8317</v>
      </c>
      <c r="T3366" t="s">
        <v>8318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3">
        <v>42350.893425925919</v>
      </c>
      <c r="L3367" s="14">
        <v>42320.893425925919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104"/>
        <v>104</v>
      </c>
      <c r="R3367" s="6">
        <f t="shared" si="105"/>
        <v>866.66666666666663</v>
      </c>
      <c r="S3367" t="s">
        <v>8317</v>
      </c>
      <c r="T3367" t="s">
        <v>8318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3">
        <v>42136.859224537031</v>
      </c>
      <c r="L3368" s="14"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104"/>
        <v>221</v>
      </c>
      <c r="R3368" s="6">
        <f t="shared" si="105"/>
        <v>61.388888888888886</v>
      </c>
      <c r="S3368" t="s">
        <v>8317</v>
      </c>
      <c r="T3368" t="s">
        <v>8318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3">
        <v>42217.725624999999</v>
      </c>
      <c r="L3369" s="14"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104"/>
        <v>118.66666666666667</v>
      </c>
      <c r="R3369" s="6">
        <f t="shared" si="105"/>
        <v>29.666666666666668</v>
      </c>
      <c r="S3369" t="s">
        <v>8317</v>
      </c>
      <c r="T3369" t="s">
        <v>8318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3">
        <v>42004.999999999993</v>
      </c>
      <c r="L3370" s="14"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104"/>
        <v>104.60000000000001</v>
      </c>
      <c r="R3370" s="6">
        <f t="shared" si="105"/>
        <v>45.478260869565219</v>
      </c>
      <c r="S3370" t="s">
        <v>8317</v>
      </c>
      <c r="T3370" t="s">
        <v>8318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3">
        <v>42749.833101851851</v>
      </c>
      <c r="L3371" s="14"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104"/>
        <v>103.89999999999999</v>
      </c>
      <c r="R3371" s="6">
        <f t="shared" si="105"/>
        <v>96.203703703703709</v>
      </c>
      <c r="S3371" t="s">
        <v>8317</v>
      </c>
      <c r="T3371" t="s">
        <v>8318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3">
        <v>42721.124999999993</v>
      </c>
      <c r="L3372" s="14"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104"/>
        <v>117.73333333333333</v>
      </c>
      <c r="R3372" s="6">
        <f t="shared" si="105"/>
        <v>67.92307692307692</v>
      </c>
      <c r="S3372" t="s">
        <v>8317</v>
      </c>
      <c r="T3372" t="s">
        <v>8318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3">
        <v>42340.666261574072</v>
      </c>
      <c r="L3373" s="14"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104"/>
        <v>138.5</v>
      </c>
      <c r="R3373" s="6">
        <f t="shared" si="105"/>
        <v>30.777777777777779</v>
      </c>
      <c r="S3373" t="s">
        <v>8317</v>
      </c>
      <c r="T3373" t="s">
        <v>8318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3">
        <v>41875.999305555553</v>
      </c>
      <c r="L3374" s="14"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104"/>
        <v>103.49999999999999</v>
      </c>
      <c r="R3374" s="6">
        <f t="shared" si="105"/>
        <v>38.333333333333336</v>
      </c>
      <c r="S3374" t="s">
        <v>8317</v>
      </c>
      <c r="T3374" t="s">
        <v>8318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3">
        <v>42203.458333333336</v>
      </c>
      <c r="L3375" s="14"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104"/>
        <v>100.25</v>
      </c>
      <c r="R3375" s="6">
        <f t="shared" si="105"/>
        <v>66.833333333333329</v>
      </c>
      <c r="S3375" t="s">
        <v>8317</v>
      </c>
      <c r="T3375" t="s">
        <v>8318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3">
        <v>42305.523333333331</v>
      </c>
      <c r="L3376" s="14"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104"/>
        <v>106.57142857142856</v>
      </c>
      <c r="R3376" s="6">
        <f t="shared" si="105"/>
        <v>71.730769230769226</v>
      </c>
      <c r="S3376" t="s">
        <v>8317</v>
      </c>
      <c r="T3376" t="s">
        <v>8318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3">
        <v>41777.402465277773</v>
      </c>
      <c r="L3377" s="14"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104"/>
        <v>100</v>
      </c>
      <c r="R3377" s="6">
        <f t="shared" si="105"/>
        <v>176.47058823529412</v>
      </c>
      <c r="S3377" t="s">
        <v>8317</v>
      </c>
      <c r="T3377" t="s">
        <v>8318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3">
        <v>42119.451319444437</v>
      </c>
      <c r="L3378" s="14"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104"/>
        <v>100.01249999999999</v>
      </c>
      <c r="R3378" s="6">
        <f t="shared" si="105"/>
        <v>421.10526315789474</v>
      </c>
      <c r="S3378" t="s">
        <v>8317</v>
      </c>
      <c r="T3378" t="s">
        <v>8318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3">
        <v>42083.49722222222</v>
      </c>
      <c r="L3379" s="14">
        <v>42053.524293981478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104"/>
        <v>101.05</v>
      </c>
      <c r="R3379" s="6">
        <f t="shared" si="105"/>
        <v>104.98701298701299</v>
      </c>
      <c r="S3379" t="s">
        <v>8317</v>
      </c>
      <c r="T3379" t="s">
        <v>8318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3">
        <v>41882.338888888888</v>
      </c>
      <c r="L3380" s="14"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104"/>
        <v>107.63636363636364</v>
      </c>
      <c r="R3380" s="6">
        <f t="shared" si="105"/>
        <v>28.19047619047619</v>
      </c>
      <c r="S3380" t="s">
        <v>8317</v>
      </c>
      <c r="T3380" t="s">
        <v>8318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3">
        <v>42242.749999999993</v>
      </c>
      <c r="L3381" s="14"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104"/>
        <v>103.64999999999999</v>
      </c>
      <c r="R3381" s="6">
        <f t="shared" si="105"/>
        <v>54.55263157894737</v>
      </c>
      <c r="S3381" t="s">
        <v>8317</v>
      </c>
      <c r="T3381" t="s">
        <v>8318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3">
        <v>41972.786782407406</v>
      </c>
      <c r="L3382" s="14">
        <v>41937.745115740741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104"/>
        <v>104.43333333333334</v>
      </c>
      <c r="R3382" s="6">
        <f t="shared" si="105"/>
        <v>111.89285714285714</v>
      </c>
      <c r="S3382" t="s">
        <v>8317</v>
      </c>
      <c r="T3382" t="s">
        <v>8318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3">
        <v>42073.934988425921</v>
      </c>
      <c r="L3383" s="14"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104"/>
        <v>102.25</v>
      </c>
      <c r="R3383" s="6">
        <f t="shared" si="105"/>
        <v>85.208333333333329</v>
      </c>
      <c r="S3383" t="s">
        <v>8317</v>
      </c>
      <c r="T3383" t="s">
        <v>8318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3">
        <v>42583.749305555553</v>
      </c>
      <c r="L3384" s="14"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104"/>
        <v>100.74285714285713</v>
      </c>
      <c r="R3384" s="6">
        <f t="shared" si="105"/>
        <v>76.652173913043484</v>
      </c>
      <c r="S3384" t="s">
        <v>8317</v>
      </c>
      <c r="T3384" t="s">
        <v>8318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3">
        <v>42544.574305555558</v>
      </c>
      <c r="L3385" s="14"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104"/>
        <v>111.71428571428572</v>
      </c>
      <c r="R3385" s="6">
        <f t="shared" si="105"/>
        <v>65.166666666666671</v>
      </c>
      <c r="S3385" t="s">
        <v>8317</v>
      </c>
      <c r="T3385" t="s">
        <v>8318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3">
        <v>42328.916666666664</v>
      </c>
      <c r="L3386" s="14"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104"/>
        <v>100.01100000000001</v>
      </c>
      <c r="R3386" s="6">
        <f t="shared" si="105"/>
        <v>93.760312499999998</v>
      </c>
      <c r="S3386" t="s">
        <v>8317</v>
      </c>
      <c r="T3386" t="s">
        <v>8318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3">
        <v>41983.659166666665</v>
      </c>
      <c r="L3387" s="14"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104"/>
        <v>100</v>
      </c>
      <c r="R3387" s="6">
        <f t="shared" si="105"/>
        <v>133.33333333333334</v>
      </c>
      <c r="S3387" t="s">
        <v>8317</v>
      </c>
      <c r="T3387" t="s">
        <v>8318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3">
        <v>41976.436412037037</v>
      </c>
      <c r="L3388" s="14"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104"/>
        <v>105</v>
      </c>
      <c r="R3388" s="6">
        <f t="shared" si="105"/>
        <v>51.219512195121951</v>
      </c>
      <c r="S3388" t="s">
        <v>8317</v>
      </c>
      <c r="T3388" t="s">
        <v>8318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3">
        <v>41987.554259259261</v>
      </c>
      <c r="L3389" s="14">
        <v>41947.554259259261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104"/>
        <v>116.86666666666667</v>
      </c>
      <c r="R3389" s="6">
        <f t="shared" si="105"/>
        <v>100.17142857142858</v>
      </c>
      <c r="S3389" t="s">
        <v>8317</v>
      </c>
      <c r="T3389" t="s">
        <v>8318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3">
        <v>42173.252789351849</v>
      </c>
      <c r="L3390" s="14"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104"/>
        <v>103.8</v>
      </c>
      <c r="R3390" s="6">
        <f t="shared" si="105"/>
        <v>34.6</v>
      </c>
      <c r="S3390" t="s">
        <v>8317</v>
      </c>
      <c r="T3390" t="s">
        <v>8318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3">
        <v>42524.355115740742</v>
      </c>
      <c r="L3391" s="14"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104"/>
        <v>114.5</v>
      </c>
      <c r="R3391" s="6">
        <f t="shared" si="105"/>
        <v>184.67741935483872</v>
      </c>
      <c r="S3391" t="s">
        <v>8317</v>
      </c>
      <c r="T3391" t="s">
        <v>8318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3">
        <v>41830.566493055558</v>
      </c>
      <c r="L3392" s="14">
        <v>41815.566493055558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104"/>
        <v>102.4</v>
      </c>
      <c r="R3392" s="6">
        <f t="shared" si="105"/>
        <v>69.818181818181813</v>
      </c>
      <c r="S3392" t="s">
        <v>8317</v>
      </c>
      <c r="T3392" t="s">
        <v>8318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3">
        <v>41859.727777777771</v>
      </c>
      <c r="L3393" s="14"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104"/>
        <v>223</v>
      </c>
      <c r="R3393" s="6">
        <f t="shared" si="105"/>
        <v>61.944444444444443</v>
      </c>
      <c r="S3393" t="s">
        <v>8317</v>
      </c>
      <c r="T3393" t="s">
        <v>8318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3">
        <v>42496.63721064815</v>
      </c>
      <c r="L3394" s="14"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104"/>
        <v>100</v>
      </c>
      <c r="R3394" s="6">
        <f t="shared" si="105"/>
        <v>41.666666666666664</v>
      </c>
      <c r="S3394" t="s">
        <v>8317</v>
      </c>
      <c r="T3394" t="s">
        <v>8318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3">
        <v>41948.823611111111</v>
      </c>
      <c r="L3395" s="14"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106">(E3395/D3395)*100</f>
        <v>105.80000000000001</v>
      </c>
      <c r="R3395" s="6">
        <f t="shared" ref="R3395:R3458" si="107">E3395/N3395</f>
        <v>36.06818181818182</v>
      </c>
      <c r="S3395" t="s">
        <v>8317</v>
      </c>
      <c r="T3395" t="s">
        <v>8318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3">
        <v>41847.387094907404</v>
      </c>
      <c r="L3396" s="14"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106"/>
        <v>142.36363636363635</v>
      </c>
      <c r="R3396" s="6">
        <f t="shared" si="107"/>
        <v>29</v>
      </c>
      <c r="S3396" t="s">
        <v>8317</v>
      </c>
      <c r="T3396" t="s">
        <v>8318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3">
        <v>42154.548611111109</v>
      </c>
      <c r="L3397" s="14">
        <v>42140.503981481474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106"/>
        <v>184</v>
      </c>
      <c r="R3397" s="6">
        <f t="shared" si="107"/>
        <v>24.210526315789473</v>
      </c>
      <c r="S3397" t="s">
        <v>8317</v>
      </c>
      <c r="T3397" t="s">
        <v>8318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3">
        <v>41790.957638888889</v>
      </c>
      <c r="L3398" s="14">
        <v>41764.238298611112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106"/>
        <v>104.33333333333333</v>
      </c>
      <c r="R3398" s="6">
        <f t="shared" si="107"/>
        <v>55.892857142857146</v>
      </c>
      <c r="S3398" t="s">
        <v>8317</v>
      </c>
      <c r="T3398" t="s">
        <v>8318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3">
        <v>42418.708333333336</v>
      </c>
      <c r="L3399" s="14"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106"/>
        <v>112.00000000000001</v>
      </c>
      <c r="R3399" s="6">
        <f t="shared" si="107"/>
        <v>11.666666666666666</v>
      </c>
      <c r="S3399" t="s">
        <v>8317</v>
      </c>
      <c r="T3399" t="s">
        <v>8318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3">
        <v>41964.499999999993</v>
      </c>
      <c r="L3400" s="14">
        <v>41941.543703703697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106"/>
        <v>111.07499999999999</v>
      </c>
      <c r="R3400" s="6">
        <f t="shared" si="107"/>
        <v>68.353846153846149</v>
      </c>
      <c r="S3400" t="s">
        <v>8317</v>
      </c>
      <c r="T3400" t="s">
        <v>8318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3">
        <v>42056.712094907409</v>
      </c>
      <c r="L3401" s="14"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106"/>
        <v>103.75000000000001</v>
      </c>
      <c r="R3401" s="6">
        <f t="shared" si="107"/>
        <v>27.065217391304348</v>
      </c>
      <c r="S3401" t="s">
        <v>8317</v>
      </c>
      <c r="T3401" t="s">
        <v>8318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3">
        <v>41879.745532407404</v>
      </c>
      <c r="L3402" s="14"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106"/>
        <v>100.41</v>
      </c>
      <c r="R3402" s="6">
        <f t="shared" si="107"/>
        <v>118.12941176470588</v>
      </c>
      <c r="S3402" t="s">
        <v>8317</v>
      </c>
      <c r="T3402" t="s">
        <v>8318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3">
        <v>42223.5155787037</v>
      </c>
      <c r="L3403" s="14"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106"/>
        <v>101.86206896551724</v>
      </c>
      <c r="R3403" s="6">
        <f t="shared" si="107"/>
        <v>44.757575757575758</v>
      </c>
      <c r="S3403" t="s">
        <v>8317</v>
      </c>
      <c r="T3403" t="s">
        <v>8318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3">
        <v>42319.896527777775</v>
      </c>
      <c r="L3404" s="14"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106"/>
        <v>109.76666666666665</v>
      </c>
      <c r="R3404" s="6">
        <f t="shared" si="107"/>
        <v>99.787878787878782</v>
      </c>
      <c r="S3404" t="s">
        <v>8317</v>
      </c>
      <c r="T3404" t="s">
        <v>8318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3">
        <v>42180.253749999996</v>
      </c>
      <c r="L3405" s="14"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106"/>
        <v>100</v>
      </c>
      <c r="R3405" s="6">
        <f t="shared" si="107"/>
        <v>117.64705882352941</v>
      </c>
      <c r="S3405" t="s">
        <v>8317</v>
      </c>
      <c r="T3405" t="s">
        <v>8318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3">
        <v>42172.295162037037</v>
      </c>
      <c r="L3406" s="14"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106"/>
        <v>122</v>
      </c>
      <c r="R3406" s="6">
        <f t="shared" si="107"/>
        <v>203.33333333333334</v>
      </c>
      <c r="S3406" t="s">
        <v>8317</v>
      </c>
      <c r="T3406" t="s">
        <v>8318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3">
        <v>42430.790972222218</v>
      </c>
      <c r="L3407" s="14"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106"/>
        <v>137.57142857142856</v>
      </c>
      <c r="R3407" s="6">
        <f t="shared" si="107"/>
        <v>28.323529411764707</v>
      </c>
      <c r="S3407" t="s">
        <v>8317</v>
      </c>
      <c r="T3407" t="s">
        <v>8318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3">
        <v>41836.284444444442</v>
      </c>
      <c r="L3408" s="14"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106"/>
        <v>100.31000000000002</v>
      </c>
      <c r="R3408" s="6">
        <f t="shared" si="107"/>
        <v>110.23076923076923</v>
      </c>
      <c r="S3408" t="s">
        <v>8317</v>
      </c>
      <c r="T3408" t="s">
        <v>8318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3">
        <v>41826.21399305555</v>
      </c>
      <c r="L3409" s="14"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106"/>
        <v>107.1</v>
      </c>
      <c r="R3409" s="6">
        <f t="shared" si="107"/>
        <v>31.970149253731343</v>
      </c>
      <c r="S3409" t="s">
        <v>8317</v>
      </c>
      <c r="T3409" t="s">
        <v>8318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3">
        <v>41838.78361111111</v>
      </c>
      <c r="L3410" s="14"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106"/>
        <v>211</v>
      </c>
      <c r="R3410" s="6">
        <f t="shared" si="107"/>
        <v>58.611111111111114</v>
      </c>
      <c r="S3410" t="s">
        <v>8317</v>
      </c>
      <c r="T3410" t="s">
        <v>8318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3">
        <v>42582.665277777771</v>
      </c>
      <c r="L3411" s="14">
        <v>42544.605995370366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106"/>
        <v>123.6</v>
      </c>
      <c r="R3411" s="6">
        <f t="shared" si="107"/>
        <v>29.428571428571427</v>
      </c>
      <c r="S3411" t="s">
        <v>8317</v>
      </c>
      <c r="T3411" t="s">
        <v>8318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3">
        <v>42527.083333333336</v>
      </c>
      <c r="L3412" s="14"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106"/>
        <v>108.5</v>
      </c>
      <c r="R3412" s="6">
        <f t="shared" si="107"/>
        <v>81.375</v>
      </c>
      <c r="S3412" t="s">
        <v>8317</v>
      </c>
      <c r="T3412" t="s">
        <v>8318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3">
        <v>42284.814490740733</v>
      </c>
      <c r="L3413" s="14"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106"/>
        <v>103.56666666666668</v>
      </c>
      <c r="R3413" s="6">
        <f t="shared" si="107"/>
        <v>199.16666666666666</v>
      </c>
      <c r="S3413" t="s">
        <v>8317</v>
      </c>
      <c r="T3413" t="s">
        <v>8318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3">
        <v>41909.750717592593</v>
      </c>
      <c r="L3414" s="14"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106"/>
        <v>100</v>
      </c>
      <c r="R3414" s="6">
        <f t="shared" si="107"/>
        <v>115.38461538461539</v>
      </c>
      <c r="S3414" t="s">
        <v>8317</v>
      </c>
      <c r="T3414" t="s">
        <v>8318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3">
        <v>42062.999305555553</v>
      </c>
      <c r="L3415" s="14"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106"/>
        <v>130</v>
      </c>
      <c r="R3415" s="6">
        <f t="shared" si="107"/>
        <v>46.428571428571431</v>
      </c>
      <c r="S3415" t="s">
        <v>8317</v>
      </c>
      <c r="T3415" t="s">
        <v>8318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3">
        <v>42705.124305555553</v>
      </c>
      <c r="L3416" s="14"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106"/>
        <v>103.49999999999999</v>
      </c>
      <c r="R3416" s="6">
        <f t="shared" si="107"/>
        <v>70.568181818181813</v>
      </c>
      <c r="S3416" t="s">
        <v>8317</v>
      </c>
      <c r="T3416" t="s">
        <v>8318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3">
        <v>42477.770833333336</v>
      </c>
      <c r="L3417" s="14"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106"/>
        <v>100</v>
      </c>
      <c r="R3417" s="6">
        <f t="shared" si="107"/>
        <v>22.222222222222221</v>
      </c>
      <c r="S3417" t="s">
        <v>8317</v>
      </c>
      <c r="T3417" t="s">
        <v>8318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3">
        <v>42117.562499999993</v>
      </c>
      <c r="L3418" s="14"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106"/>
        <v>119.6</v>
      </c>
      <c r="R3418" s="6">
        <f t="shared" si="107"/>
        <v>159.46666666666667</v>
      </c>
      <c r="S3418" t="s">
        <v>8317</v>
      </c>
      <c r="T3418" t="s">
        <v>8318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3">
        <v>41937.821527777771</v>
      </c>
      <c r="L3419" s="14"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106"/>
        <v>100.00058823529412</v>
      </c>
      <c r="R3419" s="6">
        <f t="shared" si="107"/>
        <v>37.777999999999999</v>
      </c>
      <c r="S3419" t="s">
        <v>8317</v>
      </c>
      <c r="T3419" t="s">
        <v>8318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3">
        <v>41782.626238425924</v>
      </c>
      <c r="L3420" s="14"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106"/>
        <v>100.875</v>
      </c>
      <c r="R3420" s="6">
        <f t="shared" si="107"/>
        <v>72.053571428571431</v>
      </c>
      <c r="S3420" t="s">
        <v>8317</v>
      </c>
      <c r="T3420" t="s">
        <v>8318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3">
        <v>42466.687499999993</v>
      </c>
      <c r="L3421" s="14"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106"/>
        <v>106.54545454545455</v>
      </c>
      <c r="R3421" s="6">
        <f t="shared" si="107"/>
        <v>63.695652173913047</v>
      </c>
      <c r="S3421" t="s">
        <v>8317</v>
      </c>
      <c r="T3421" t="s">
        <v>8318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3">
        <v>42413.791666666664</v>
      </c>
      <c r="L3422" s="14"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106"/>
        <v>138</v>
      </c>
      <c r="R3422" s="6">
        <f t="shared" si="107"/>
        <v>28.411764705882351</v>
      </c>
      <c r="S3422" t="s">
        <v>8317</v>
      </c>
      <c r="T3422" t="s">
        <v>8318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3">
        <v>42067.582905092589</v>
      </c>
      <c r="L3423" s="14"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106"/>
        <v>101.15</v>
      </c>
      <c r="R3423" s="6">
        <f t="shared" si="107"/>
        <v>103.21428571428571</v>
      </c>
      <c r="S3423" t="s">
        <v>8317</v>
      </c>
      <c r="T3423" t="s">
        <v>8318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3">
        <v>42351.791666666664</v>
      </c>
      <c r="L3424" s="14"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106"/>
        <v>109.1</v>
      </c>
      <c r="R3424" s="6">
        <f t="shared" si="107"/>
        <v>71.152173913043484</v>
      </c>
      <c r="S3424" t="s">
        <v>8317</v>
      </c>
      <c r="T3424" t="s">
        <v>8318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3">
        <v>42118.703020833331</v>
      </c>
      <c r="L3425" s="14"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106"/>
        <v>140</v>
      </c>
      <c r="R3425" s="6">
        <f t="shared" si="107"/>
        <v>35</v>
      </c>
      <c r="S3425" t="s">
        <v>8317</v>
      </c>
      <c r="T3425" t="s">
        <v>8318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3">
        <v>42040.082638888889</v>
      </c>
      <c r="L3426" s="14"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106"/>
        <v>103.58333333333334</v>
      </c>
      <c r="R3426" s="6">
        <f t="shared" si="107"/>
        <v>81.776315789473685</v>
      </c>
      <c r="S3426" t="s">
        <v>8317</v>
      </c>
      <c r="T3426" t="s">
        <v>8318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3">
        <v>41916.40898148148</v>
      </c>
      <c r="L3427" s="14"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106"/>
        <v>102.97033333333331</v>
      </c>
      <c r="R3427" s="6">
        <f t="shared" si="107"/>
        <v>297.02980769230766</v>
      </c>
      <c r="S3427" t="s">
        <v>8317</v>
      </c>
      <c r="T3427" t="s">
        <v>8318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3">
        <v>41902.875</v>
      </c>
      <c r="L3428" s="14"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106"/>
        <v>108.13333333333333</v>
      </c>
      <c r="R3428" s="6">
        <f t="shared" si="107"/>
        <v>46.609195402298852</v>
      </c>
      <c r="S3428" t="s">
        <v>8317</v>
      </c>
      <c r="T3428" t="s">
        <v>8318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3">
        <v>41822.436944444438</v>
      </c>
      <c r="L3429" s="14"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106"/>
        <v>100</v>
      </c>
      <c r="R3429" s="6">
        <f t="shared" si="107"/>
        <v>51.724137931034484</v>
      </c>
      <c r="S3429" t="s">
        <v>8317</v>
      </c>
      <c r="T3429" t="s">
        <v>8318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3">
        <v>42063.499999999993</v>
      </c>
      <c r="L3430" s="14"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106"/>
        <v>102.75000000000001</v>
      </c>
      <c r="R3430" s="6">
        <f t="shared" si="107"/>
        <v>40.294117647058826</v>
      </c>
      <c r="S3430" t="s">
        <v>8317</v>
      </c>
      <c r="T3430" t="s">
        <v>8318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3">
        <v>42675.813206018516</v>
      </c>
      <c r="L3431" s="14"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106"/>
        <v>130</v>
      </c>
      <c r="R3431" s="6">
        <f t="shared" si="107"/>
        <v>16.25</v>
      </c>
      <c r="S3431" t="s">
        <v>8317</v>
      </c>
      <c r="T3431" t="s">
        <v>8318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3">
        <v>41850.737280092588</v>
      </c>
      <c r="L3432" s="14"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106"/>
        <v>108.54949999999999</v>
      </c>
      <c r="R3432" s="6">
        <f t="shared" si="107"/>
        <v>30.152638888888887</v>
      </c>
      <c r="S3432" t="s">
        <v>8317</v>
      </c>
      <c r="T3432" t="s">
        <v>8318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3">
        <v>41869.522604166668</v>
      </c>
      <c r="L3433" s="14"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106"/>
        <v>100</v>
      </c>
      <c r="R3433" s="6">
        <f t="shared" si="107"/>
        <v>95.238095238095241</v>
      </c>
      <c r="S3433" t="s">
        <v>8317</v>
      </c>
      <c r="T3433" t="s">
        <v>8318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3">
        <v>42405.708333333336</v>
      </c>
      <c r="L3434" s="14"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106"/>
        <v>109.65</v>
      </c>
      <c r="R3434" s="6">
        <f t="shared" si="107"/>
        <v>52.214285714285715</v>
      </c>
      <c r="S3434" t="s">
        <v>8317</v>
      </c>
      <c r="T3434" t="s">
        <v>8318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3">
        <v>41806.916666666664</v>
      </c>
      <c r="L3435" s="14">
        <v>41775.854803240734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106"/>
        <v>100.26315789473684</v>
      </c>
      <c r="R3435" s="6">
        <f t="shared" si="107"/>
        <v>134.1549295774648</v>
      </c>
      <c r="S3435" t="s">
        <v>8317</v>
      </c>
      <c r="T3435" t="s">
        <v>8318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3">
        <v>41830.172094907401</v>
      </c>
      <c r="L3436" s="14">
        <v>41800.172094907401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106"/>
        <v>105.55000000000001</v>
      </c>
      <c r="R3436" s="6">
        <f t="shared" si="107"/>
        <v>62.827380952380949</v>
      </c>
      <c r="S3436" t="s">
        <v>8317</v>
      </c>
      <c r="T3436" t="s">
        <v>8318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3">
        <v>42588.916666666664</v>
      </c>
      <c r="L3437" s="14"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106"/>
        <v>112.00000000000001</v>
      </c>
      <c r="R3437" s="6">
        <f t="shared" si="107"/>
        <v>58.94736842105263</v>
      </c>
      <c r="S3437" t="s">
        <v>8317</v>
      </c>
      <c r="T3437" t="s">
        <v>8318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3">
        <v>41872.477777777771</v>
      </c>
      <c r="L3438" s="14"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106"/>
        <v>105.89999999999999</v>
      </c>
      <c r="R3438" s="6">
        <f t="shared" si="107"/>
        <v>143.1081081081081</v>
      </c>
      <c r="S3438" t="s">
        <v>8317</v>
      </c>
      <c r="T3438" t="s">
        <v>8318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3">
        <v>42235.502546296295</v>
      </c>
      <c r="L3439" s="14"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106"/>
        <v>101</v>
      </c>
      <c r="R3439" s="6">
        <f t="shared" si="107"/>
        <v>84.166666666666671</v>
      </c>
      <c r="S3439" t="s">
        <v>8317</v>
      </c>
      <c r="T3439" t="s">
        <v>8318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3">
        <v>42126.666666666664</v>
      </c>
      <c r="L3440" s="14">
        <v>42100.719525462962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106"/>
        <v>104.2</v>
      </c>
      <c r="R3440" s="6">
        <f t="shared" si="107"/>
        <v>186.07142857142858</v>
      </c>
      <c r="S3440" t="s">
        <v>8317</v>
      </c>
      <c r="T3440" t="s">
        <v>8318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3">
        <v>42387.999305555553</v>
      </c>
      <c r="L3441" s="14"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106"/>
        <v>134.67833333333334</v>
      </c>
      <c r="R3441" s="6">
        <f t="shared" si="107"/>
        <v>89.785555555555561</v>
      </c>
      <c r="S3441" t="s">
        <v>8317</v>
      </c>
      <c r="T3441" t="s">
        <v>8318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3">
        <v>41831.46875</v>
      </c>
      <c r="L3442" s="14"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106"/>
        <v>105.2184</v>
      </c>
      <c r="R3442" s="6">
        <f t="shared" si="107"/>
        <v>64.157560975609755</v>
      </c>
      <c r="S3442" t="s">
        <v>8317</v>
      </c>
      <c r="T3442" t="s">
        <v>8318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3">
        <v>42321.636805555558</v>
      </c>
      <c r="L3443" s="14"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106"/>
        <v>102.60000000000001</v>
      </c>
      <c r="R3443" s="6">
        <f t="shared" si="107"/>
        <v>59.651162790697676</v>
      </c>
      <c r="S3443" t="s">
        <v>8317</v>
      </c>
      <c r="T3443" t="s">
        <v>8318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3">
        <v>42154.632777777777</v>
      </c>
      <c r="L3444" s="14">
        <v>42124.632777777777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106"/>
        <v>100</v>
      </c>
      <c r="R3444" s="6">
        <f t="shared" si="107"/>
        <v>31.25</v>
      </c>
      <c r="S3444" t="s">
        <v>8317</v>
      </c>
      <c r="T3444" t="s">
        <v>8318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3">
        <v>41891.316504629627</v>
      </c>
      <c r="L3445" s="14"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106"/>
        <v>185.5</v>
      </c>
      <c r="R3445" s="6">
        <f t="shared" si="107"/>
        <v>41.222222222222221</v>
      </c>
      <c r="S3445" t="s">
        <v>8317</v>
      </c>
      <c r="T3445" t="s">
        <v>8318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3">
        <v>42529.374305555553</v>
      </c>
      <c r="L3446" s="14"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106"/>
        <v>289</v>
      </c>
      <c r="R3446" s="6">
        <f t="shared" si="107"/>
        <v>43.35</v>
      </c>
      <c r="S3446" t="s">
        <v>8317</v>
      </c>
      <c r="T3446" t="s">
        <v>8318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3">
        <v>42300.322175925925</v>
      </c>
      <c r="L3447" s="14"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106"/>
        <v>100</v>
      </c>
      <c r="R3447" s="6">
        <f t="shared" si="107"/>
        <v>64.516129032258064</v>
      </c>
      <c r="S3447" t="s">
        <v>8317</v>
      </c>
      <c r="T3447" t="s">
        <v>8318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3">
        <v>42040.305555555555</v>
      </c>
      <c r="L3448" s="14"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106"/>
        <v>108.2</v>
      </c>
      <c r="R3448" s="6">
        <f t="shared" si="107"/>
        <v>43.28</v>
      </c>
      <c r="S3448" t="s">
        <v>8317</v>
      </c>
      <c r="T3448" t="s">
        <v>8318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3">
        <v>42447.639027777775</v>
      </c>
      <c r="L3449" s="14"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106"/>
        <v>107.80000000000001</v>
      </c>
      <c r="R3449" s="6">
        <f t="shared" si="107"/>
        <v>77</v>
      </c>
      <c r="S3449" t="s">
        <v>8317</v>
      </c>
      <c r="T3449" t="s">
        <v>8318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3">
        <v>41989.910752314812</v>
      </c>
      <c r="L3450" s="14"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106"/>
        <v>109.76190476190477</v>
      </c>
      <c r="R3450" s="6">
        <f t="shared" si="107"/>
        <v>51.222222222222221</v>
      </c>
      <c r="S3450" t="s">
        <v>8317</v>
      </c>
      <c r="T3450" t="s">
        <v>8318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3">
        <v>42559.958333333336</v>
      </c>
      <c r="L3451" s="14"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106"/>
        <v>170.625</v>
      </c>
      <c r="R3451" s="6">
        <f t="shared" si="107"/>
        <v>68.25</v>
      </c>
      <c r="S3451" t="s">
        <v>8317</v>
      </c>
      <c r="T3451" t="s">
        <v>8318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3">
        <v>42096.454525462956</v>
      </c>
      <c r="L3452" s="14"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106"/>
        <v>152</v>
      </c>
      <c r="R3452" s="6">
        <f t="shared" si="107"/>
        <v>19.487179487179485</v>
      </c>
      <c r="S3452" t="s">
        <v>8317</v>
      </c>
      <c r="T3452" t="s">
        <v>8318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3">
        <v>42115.515358796292</v>
      </c>
      <c r="L3453" s="14"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106"/>
        <v>101.23076923076924</v>
      </c>
      <c r="R3453" s="6">
        <f t="shared" si="107"/>
        <v>41.125</v>
      </c>
      <c r="S3453" t="s">
        <v>8317</v>
      </c>
      <c r="T3453" t="s">
        <v>8318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3">
        <v>41842.957638888889</v>
      </c>
      <c r="L3454" s="14"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106"/>
        <v>153.19999999999999</v>
      </c>
      <c r="R3454" s="6">
        <f t="shared" si="107"/>
        <v>41.405405405405403</v>
      </c>
      <c r="S3454" t="s">
        <v>8317</v>
      </c>
      <c r="T3454" t="s">
        <v>8318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3">
        <v>42595.770324074074</v>
      </c>
      <c r="L3455" s="14"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106"/>
        <v>128.33333333333334</v>
      </c>
      <c r="R3455" s="6">
        <f t="shared" si="107"/>
        <v>27.5</v>
      </c>
      <c r="S3455" t="s">
        <v>8317</v>
      </c>
      <c r="T3455" t="s">
        <v>8318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3">
        <v>41851.490266203698</v>
      </c>
      <c r="L3456" s="14"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106"/>
        <v>100.71428571428571</v>
      </c>
      <c r="R3456" s="6">
        <f t="shared" si="107"/>
        <v>33.571428571428569</v>
      </c>
      <c r="S3456" t="s">
        <v>8317</v>
      </c>
      <c r="T3456" t="s">
        <v>8318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3">
        <v>42656.541979166665</v>
      </c>
      <c r="L3457" s="14"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106"/>
        <v>100.64999999999999</v>
      </c>
      <c r="R3457" s="6">
        <f t="shared" si="107"/>
        <v>145.86956521739131</v>
      </c>
      <c r="S3457" t="s">
        <v>8317</v>
      </c>
      <c r="T3457" t="s">
        <v>8318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3">
        <v>41852.082638888889</v>
      </c>
      <c r="L3458" s="14"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106"/>
        <v>191.3</v>
      </c>
      <c r="R3458" s="6">
        <f t="shared" si="107"/>
        <v>358.6875</v>
      </c>
      <c r="S3458" t="s">
        <v>8317</v>
      </c>
      <c r="T3458" t="s">
        <v>8318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3">
        <v>42047.040972222218</v>
      </c>
      <c r="L3459" s="14"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108">(E3459/D3459)*100</f>
        <v>140.19999999999999</v>
      </c>
      <c r="R3459" s="6">
        <f t="shared" ref="R3459:R3522" si="109">E3459/N3459</f>
        <v>50.981818181818184</v>
      </c>
      <c r="S3459" t="s">
        <v>8317</v>
      </c>
      <c r="T3459" t="s">
        <v>8318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3">
        <v>42037.977083333331</v>
      </c>
      <c r="L3460" s="14"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108"/>
        <v>124.33537832310839</v>
      </c>
      <c r="R3460" s="6">
        <f t="shared" si="109"/>
        <v>45.037037037037038</v>
      </c>
      <c r="S3460" t="s">
        <v>8317</v>
      </c>
      <c r="T3460" t="s">
        <v>8318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3">
        <v>42510.271527777775</v>
      </c>
      <c r="L3461" s="14"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108"/>
        <v>126.2</v>
      </c>
      <c r="R3461" s="6">
        <f t="shared" si="109"/>
        <v>17.527777777777779</v>
      </c>
      <c r="S3461" t="s">
        <v>8317</v>
      </c>
      <c r="T3461" t="s">
        <v>8318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3">
        <v>41866.318888888891</v>
      </c>
      <c r="L3462" s="14">
        <v>41852.318888888891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108"/>
        <v>190</v>
      </c>
      <c r="R3462" s="6">
        <f t="shared" si="109"/>
        <v>50</v>
      </c>
      <c r="S3462" t="s">
        <v>8317</v>
      </c>
      <c r="T3462" t="s">
        <v>8318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3">
        <v>42671.916666666664</v>
      </c>
      <c r="L3463" s="14"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108"/>
        <v>139</v>
      </c>
      <c r="R3463" s="6">
        <f t="shared" si="109"/>
        <v>57.916666666666664</v>
      </c>
      <c r="S3463" t="s">
        <v>8317</v>
      </c>
      <c r="T3463" t="s">
        <v>8318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3">
        <v>42195.541666666664</v>
      </c>
      <c r="L3464" s="14"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108"/>
        <v>202</v>
      </c>
      <c r="R3464" s="6">
        <f t="shared" si="109"/>
        <v>29.705882352941178</v>
      </c>
      <c r="S3464" t="s">
        <v>8317</v>
      </c>
      <c r="T3464" t="s">
        <v>8318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3">
        <v>42653.957638888889</v>
      </c>
      <c r="L3465" s="14"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108"/>
        <v>103.38000000000001</v>
      </c>
      <c r="R3465" s="6">
        <f t="shared" si="109"/>
        <v>90.684210526315795</v>
      </c>
      <c r="S3465" t="s">
        <v>8317</v>
      </c>
      <c r="T3465" t="s">
        <v>8318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3">
        <v>42604.921724537031</v>
      </c>
      <c r="L3466" s="14"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108"/>
        <v>102.3236</v>
      </c>
      <c r="R3466" s="6">
        <f t="shared" si="109"/>
        <v>55.012688172043013</v>
      </c>
      <c r="S3466" t="s">
        <v>8317</v>
      </c>
      <c r="T3466" t="s">
        <v>8318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3">
        <v>42225.458333333336</v>
      </c>
      <c r="L3467" s="14"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108"/>
        <v>103</v>
      </c>
      <c r="R3467" s="6">
        <f t="shared" si="109"/>
        <v>57.222222222222221</v>
      </c>
      <c r="S3467" t="s">
        <v>8317</v>
      </c>
      <c r="T3467" t="s">
        <v>8318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3">
        <v>42479.769097222219</v>
      </c>
      <c r="L3468" s="14"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108"/>
        <v>127.14285714285714</v>
      </c>
      <c r="R3468" s="6">
        <f t="shared" si="109"/>
        <v>72.950819672131146</v>
      </c>
      <c r="S3468" t="s">
        <v>8317</v>
      </c>
      <c r="T3468" t="s">
        <v>8318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3">
        <v>42083.421666666669</v>
      </c>
      <c r="L3469" s="14"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108"/>
        <v>101</v>
      </c>
      <c r="R3469" s="6">
        <f t="shared" si="109"/>
        <v>64.468085106382972</v>
      </c>
      <c r="S3469" t="s">
        <v>8317</v>
      </c>
      <c r="T3469" t="s">
        <v>8318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3">
        <v>42633.916666666664</v>
      </c>
      <c r="L3470" s="14">
        <v>42605.55704861111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108"/>
        <v>121.78</v>
      </c>
      <c r="R3470" s="6">
        <f t="shared" si="109"/>
        <v>716.35294117647061</v>
      </c>
      <c r="S3470" t="s">
        <v>8317</v>
      </c>
      <c r="T3470" t="s">
        <v>8318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3">
        <v>42488.433391203704</v>
      </c>
      <c r="L3471" s="14"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108"/>
        <v>113.39285714285714</v>
      </c>
      <c r="R3471" s="6">
        <f t="shared" si="109"/>
        <v>50.396825396825399</v>
      </c>
      <c r="S3471" t="s">
        <v>8317</v>
      </c>
      <c r="T3471" t="s">
        <v>8318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3">
        <v>42566.693055555552</v>
      </c>
      <c r="L3472" s="14"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108"/>
        <v>150</v>
      </c>
      <c r="R3472" s="6">
        <f t="shared" si="109"/>
        <v>41.666666666666664</v>
      </c>
      <c r="S3472" t="s">
        <v>8317</v>
      </c>
      <c r="T3472" t="s">
        <v>8318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3">
        <v>41882.625</v>
      </c>
      <c r="L3473" s="14">
        <v>41841.61215277778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108"/>
        <v>214.6</v>
      </c>
      <c r="R3473" s="6">
        <f t="shared" si="109"/>
        <v>35.766666666666666</v>
      </c>
      <c r="S3473" t="s">
        <v>8317</v>
      </c>
      <c r="T3473" t="s">
        <v>8318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3">
        <v>41949.040972222218</v>
      </c>
      <c r="L3474" s="14"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108"/>
        <v>102.05</v>
      </c>
      <c r="R3474" s="6">
        <f t="shared" si="109"/>
        <v>88.739130434782609</v>
      </c>
      <c r="S3474" t="s">
        <v>8317</v>
      </c>
      <c r="T3474" t="s">
        <v>8318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3">
        <v>42083.643749999996</v>
      </c>
      <c r="L3475" s="14"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108"/>
        <v>100</v>
      </c>
      <c r="R3475" s="6">
        <f t="shared" si="109"/>
        <v>148.4848484848485</v>
      </c>
      <c r="S3475" t="s">
        <v>8317</v>
      </c>
      <c r="T3475" t="s">
        <v>8318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3">
        <v>42571.293182870366</v>
      </c>
      <c r="L3476" s="14"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108"/>
        <v>101</v>
      </c>
      <c r="R3476" s="6">
        <f t="shared" si="109"/>
        <v>51.794871794871796</v>
      </c>
      <c r="S3476" t="s">
        <v>8317</v>
      </c>
      <c r="T3476" t="s">
        <v>8318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3">
        <v>41945.791666666664</v>
      </c>
      <c r="L3477" s="14"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108"/>
        <v>113.33333333333333</v>
      </c>
      <c r="R3477" s="6">
        <f t="shared" si="109"/>
        <v>20</v>
      </c>
      <c r="S3477" t="s">
        <v>8317</v>
      </c>
      <c r="T3477" t="s">
        <v>8318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3">
        <v>41938.916666666664</v>
      </c>
      <c r="L3478" s="14"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108"/>
        <v>104</v>
      </c>
      <c r="R3478" s="6">
        <f t="shared" si="109"/>
        <v>52</v>
      </c>
      <c r="S3478" t="s">
        <v>8317</v>
      </c>
      <c r="T3478" t="s">
        <v>8318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3">
        <v>42140.916666666664</v>
      </c>
      <c r="L3479" s="14"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108"/>
        <v>115.33333333333333</v>
      </c>
      <c r="R3479" s="6">
        <f t="shared" si="109"/>
        <v>53.230769230769234</v>
      </c>
      <c r="S3479" t="s">
        <v>8317</v>
      </c>
      <c r="T3479" t="s">
        <v>8318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3">
        <v>42079.666666666664</v>
      </c>
      <c r="L3480" s="14">
        <v>42053.708587962959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108"/>
        <v>112.85000000000001</v>
      </c>
      <c r="R3480" s="6">
        <f t="shared" si="109"/>
        <v>39.596491228070178</v>
      </c>
      <c r="S3480" t="s">
        <v>8317</v>
      </c>
      <c r="T3480" t="s">
        <v>8318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3">
        <v>41811.64675925926</v>
      </c>
      <c r="L3481" s="14">
        <v>41781.64675925926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108"/>
        <v>127.86666666666666</v>
      </c>
      <c r="R3481" s="6">
        <f t="shared" si="109"/>
        <v>34.25</v>
      </c>
      <c r="S3481" t="s">
        <v>8317</v>
      </c>
      <c r="T3481" t="s">
        <v>8318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3">
        <v>42195.666666666664</v>
      </c>
      <c r="L3482" s="14"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108"/>
        <v>142.66666666666669</v>
      </c>
      <c r="R3482" s="6">
        <f t="shared" si="109"/>
        <v>164.61538461538461</v>
      </c>
      <c r="S3482" t="s">
        <v>8317</v>
      </c>
      <c r="T3482" t="s">
        <v>8318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3">
        <v>42006.039212962962</v>
      </c>
      <c r="L3483" s="14">
        <v>41989.039212962962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108"/>
        <v>118.8</v>
      </c>
      <c r="R3483" s="6">
        <f t="shared" si="109"/>
        <v>125.05263157894737</v>
      </c>
      <c r="S3483" t="s">
        <v>8317</v>
      </c>
      <c r="T3483" t="s">
        <v>8318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3">
        <v>41826.563263888886</v>
      </c>
      <c r="L3484" s="14"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108"/>
        <v>138.33333333333334</v>
      </c>
      <c r="R3484" s="6">
        <f t="shared" si="109"/>
        <v>51.875</v>
      </c>
      <c r="S3484" t="s">
        <v>8317</v>
      </c>
      <c r="T3484" t="s">
        <v>8318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3">
        <v>41823.460428240738</v>
      </c>
      <c r="L3485" s="14"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108"/>
        <v>159.9402985074627</v>
      </c>
      <c r="R3485" s="6">
        <f t="shared" si="109"/>
        <v>40.285714285714285</v>
      </c>
      <c r="S3485" t="s">
        <v>8317</v>
      </c>
      <c r="T3485" t="s">
        <v>8318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3">
        <v>42536.552071759252</v>
      </c>
      <c r="L3486" s="14"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108"/>
        <v>114.24000000000001</v>
      </c>
      <c r="R3486" s="6">
        <f t="shared" si="109"/>
        <v>64.909090909090907</v>
      </c>
      <c r="S3486" t="s">
        <v>8317</v>
      </c>
      <c r="T3486" t="s">
        <v>8318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3">
        <v>42402.484722222223</v>
      </c>
      <c r="L3487" s="14"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108"/>
        <v>100.60606060606061</v>
      </c>
      <c r="R3487" s="6">
        <f t="shared" si="109"/>
        <v>55.333333333333336</v>
      </c>
      <c r="S3487" t="s">
        <v>8317</v>
      </c>
      <c r="T3487" t="s">
        <v>8318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3">
        <v>42158.082638888889</v>
      </c>
      <c r="L3488" s="14"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108"/>
        <v>155.20000000000002</v>
      </c>
      <c r="R3488" s="6">
        <f t="shared" si="109"/>
        <v>83.142857142857139</v>
      </c>
      <c r="S3488" t="s">
        <v>8317</v>
      </c>
      <c r="T3488" t="s">
        <v>8318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3">
        <v>42179.732083333329</v>
      </c>
      <c r="L3489" s="14"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108"/>
        <v>127.75000000000001</v>
      </c>
      <c r="R3489" s="6">
        <f t="shared" si="109"/>
        <v>38.712121212121211</v>
      </c>
      <c r="S3489" t="s">
        <v>8317</v>
      </c>
      <c r="T3489" t="s">
        <v>8318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3">
        <v>42111.458333333336</v>
      </c>
      <c r="L3490" s="14"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108"/>
        <v>121.2</v>
      </c>
      <c r="R3490" s="6">
        <f t="shared" si="109"/>
        <v>125.37931034482759</v>
      </c>
      <c r="S3490" t="s">
        <v>8317</v>
      </c>
      <c r="T3490" t="s">
        <v>8318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3">
        <v>41783.666666666664</v>
      </c>
      <c r="L3491" s="14"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108"/>
        <v>112.7</v>
      </c>
      <c r="R3491" s="6">
        <f t="shared" si="109"/>
        <v>78.263888888888886</v>
      </c>
      <c r="S3491" t="s">
        <v>8317</v>
      </c>
      <c r="T3491" t="s">
        <v>8318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3">
        <v>42473.594027777777</v>
      </c>
      <c r="L3492" s="14"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108"/>
        <v>127.49999999999999</v>
      </c>
      <c r="R3492" s="6">
        <f t="shared" si="109"/>
        <v>47.222222222222221</v>
      </c>
      <c r="S3492" t="s">
        <v>8317</v>
      </c>
      <c r="T3492" t="s">
        <v>8318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3">
        <v>42142.041481481479</v>
      </c>
      <c r="L3493" s="14"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108"/>
        <v>158.20000000000002</v>
      </c>
      <c r="R3493" s="6">
        <f t="shared" si="109"/>
        <v>79.099999999999994</v>
      </c>
      <c r="S3493" t="s">
        <v>8317</v>
      </c>
      <c r="T3493" t="s">
        <v>8318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3">
        <v>42302.800891203697</v>
      </c>
      <c r="L3494" s="14"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108"/>
        <v>105.26894736842105</v>
      </c>
      <c r="R3494" s="6">
        <f t="shared" si="109"/>
        <v>114.29199999999999</v>
      </c>
      <c r="S3494" t="s">
        <v>8317</v>
      </c>
      <c r="T3494" t="s">
        <v>8318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3">
        <v>41868.007638888885</v>
      </c>
      <c r="L3495" s="14"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108"/>
        <v>100</v>
      </c>
      <c r="R3495" s="6">
        <f t="shared" si="109"/>
        <v>51.724137931034484</v>
      </c>
      <c r="S3495" t="s">
        <v>8317</v>
      </c>
      <c r="T3495" t="s">
        <v>8318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3">
        <v>42700.041666666664</v>
      </c>
      <c r="L3496" s="14"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108"/>
        <v>100</v>
      </c>
      <c r="R3496" s="6">
        <f t="shared" si="109"/>
        <v>30.76923076923077</v>
      </c>
      <c r="S3496" t="s">
        <v>8317</v>
      </c>
      <c r="T3496" t="s">
        <v>8318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3">
        <v>41944.512499999997</v>
      </c>
      <c r="L3497" s="14">
        <v>41915.554502314808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108"/>
        <v>106.86</v>
      </c>
      <c r="R3497" s="6">
        <f t="shared" si="109"/>
        <v>74.208333333333329</v>
      </c>
      <c r="S3497" t="s">
        <v>8317</v>
      </c>
      <c r="T3497" t="s">
        <v>8318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3">
        <v>42624.638495370367</v>
      </c>
      <c r="L3498" s="14"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108"/>
        <v>124.4</v>
      </c>
      <c r="R3498" s="6">
        <f t="shared" si="109"/>
        <v>47.846153846153847</v>
      </c>
      <c r="S3498" t="s">
        <v>8317</v>
      </c>
      <c r="T3498" t="s">
        <v>8318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3">
        <v>42523.708333333336</v>
      </c>
      <c r="L3499" s="14">
        <v>42511.53361111111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108"/>
        <v>108.70406189555126</v>
      </c>
      <c r="R3499" s="6">
        <f t="shared" si="109"/>
        <v>34.408163265306122</v>
      </c>
      <c r="S3499" t="s">
        <v>8317</v>
      </c>
      <c r="T3499" t="s">
        <v>8318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3">
        <v>42518.697222222218</v>
      </c>
      <c r="L3500" s="14"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108"/>
        <v>102.42424242424242</v>
      </c>
      <c r="R3500" s="6">
        <f t="shared" si="109"/>
        <v>40.238095238095241</v>
      </c>
      <c r="S3500" t="s">
        <v>8317</v>
      </c>
      <c r="T3500" t="s">
        <v>8318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3">
        <v>42186.082638888889</v>
      </c>
      <c r="L3501" s="14"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108"/>
        <v>105.5</v>
      </c>
      <c r="R3501" s="6">
        <f t="shared" si="109"/>
        <v>60.285714285714285</v>
      </c>
      <c r="S3501" t="s">
        <v>8317</v>
      </c>
      <c r="T3501" t="s">
        <v>8318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3">
        <v>42435.999305555553</v>
      </c>
      <c r="L3502" s="14">
        <v>42419.711087962962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108"/>
        <v>106.3</v>
      </c>
      <c r="R3502" s="6">
        <f t="shared" si="109"/>
        <v>25.30952380952381</v>
      </c>
      <c r="S3502" t="s">
        <v>8317</v>
      </c>
      <c r="T3502" t="s">
        <v>8318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3">
        <v>42258.555497685178</v>
      </c>
      <c r="L3503" s="14"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108"/>
        <v>100.66666666666666</v>
      </c>
      <c r="R3503" s="6">
        <f t="shared" si="109"/>
        <v>35.952380952380949</v>
      </c>
      <c r="S3503" t="s">
        <v>8317</v>
      </c>
      <c r="T3503" t="s">
        <v>8318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3">
        <v>42444.957638888889</v>
      </c>
      <c r="L3504" s="14"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108"/>
        <v>105.4</v>
      </c>
      <c r="R3504" s="6">
        <f t="shared" si="109"/>
        <v>136</v>
      </c>
      <c r="S3504" t="s">
        <v>8317</v>
      </c>
      <c r="T3504" t="s">
        <v>8318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3">
        <v>42575.27</v>
      </c>
      <c r="L3505" s="14">
        <v>42545.27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108"/>
        <v>107.55999999999999</v>
      </c>
      <c r="R3505" s="6">
        <f t="shared" si="109"/>
        <v>70.763157894736835</v>
      </c>
      <c r="S3505" t="s">
        <v>8317</v>
      </c>
      <c r="T3505" t="s">
        <v>8318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3">
        <v>42327.582071759258</v>
      </c>
      <c r="L3506" s="14"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108"/>
        <v>100</v>
      </c>
      <c r="R3506" s="6">
        <f t="shared" si="109"/>
        <v>125</v>
      </c>
      <c r="S3506" t="s">
        <v>8317</v>
      </c>
      <c r="T3506" t="s">
        <v>8318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3">
        <v>41771.958333333328</v>
      </c>
      <c r="L3507" s="14"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108"/>
        <v>103.76</v>
      </c>
      <c r="R3507" s="6">
        <f t="shared" si="109"/>
        <v>66.512820512820511</v>
      </c>
      <c r="S3507" t="s">
        <v>8317</v>
      </c>
      <c r="T3507" t="s">
        <v>8318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3">
        <v>41874.525925925926</v>
      </c>
      <c r="L3508" s="14"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108"/>
        <v>101.49999999999999</v>
      </c>
      <c r="R3508" s="6">
        <f t="shared" si="109"/>
        <v>105</v>
      </c>
      <c r="S3508" t="s">
        <v>8317</v>
      </c>
      <c r="T3508" t="s">
        <v>8318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3">
        <v>42521.714548611104</v>
      </c>
      <c r="L3509" s="14"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108"/>
        <v>104.4</v>
      </c>
      <c r="R3509" s="6">
        <f t="shared" si="109"/>
        <v>145</v>
      </c>
      <c r="S3509" t="s">
        <v>8317</v>
      </c>
      <c r="T3509" t="s">
        <v>8318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3">
        <v>42500.666666666664</v>
      </c>
      <c r="L3510" s="14"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108"/>
        <v>180</v>
      </c>
      <c r="R3510" s="6">
        <f t="shared" si="109"/>
        <v>12</v>
      </c>
      <c r="S3510" t="s">
        <v>8317</v>
      </c>
      <c r="T3510" t="s">
        <v>8318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3">
        <v>41963.996527777774</v>
      </c>
      <c r="L3511" s="14"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108"/>
        <v>106.33333333333333</v>
      </c>
      <c r="R3511" s="6">
        <f t="shared" si="109"/>
        <v>96.666666666666671</v>
      </c>
      <c r="S3511" t="s">
        <v>8317</v>
      </c>
      <c r="T3511" t="s">
        <v>8318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3">
        <v>41822.412569444445</v>
      </c>
      <c r="L3512" s="14"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108"/>
        <v>100.55555555555556</v>
      </c>
      <c r="R3512" s="6">
        <f t="shared" si="109"/>
        <v>60.333333333333336</v>
      </c>
      <c r="S3512" t="s">
        <v>8317</v>
      </c>
      <c r="T3512" t="s">
        <v>8318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3">
        <v>41950.5625</v>
      </c>
      <c r="L3513" s="14"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108"/>
        <v>101.2</v>
      </c>
      <c r="R3513" s="6">
        <f t="shared" si="109"/>
        <v>79.89473684210526</v>
      </c>
      <c r="S3513" t="s">
        <v>8317</v>
      </c>
      <c r="T3513" t="s">
        <v>8318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3">
        <v>42117.286944444444</v>
      </c>
      <c r="L3514" s="14"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108"/>
        <v>100</v>
      </c>
      <c r="R3514" s="6">
        <f t="shared" si="109"/>
        <v>58.823529411764703</v>
      </c>
      <c r="S3514" t="s">
        <v>8317</v>
      </c>
      <c r="T3514" t="s">
        <v>8318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3">
        <v>41793.999305555553</v>
      </c>
      <c r="L3515" s="14"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108"/>
        <v>118.39285714285714</v>
      </c>
      <c r="R3515" s="6">
        <f t="shared" si="109"/>
        <v>75.340909090909093</v>
      </c>
      <c r="S3515" t="s">
        <v>8317</v>
      </c>
      <c r="T3515" t="s">
        <v>8318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3">
        <v>42036.999305555553</v>
      </c>
      <c r="L3516" s="14"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108"/>
        <v>110.00000000000001</v>
      </c>
      <c r="R3516" s="6">
        <f t="shared" si="109"/>
        <v>55</v>
      </c>
      <c r="S3516" t="s">
        <v>8317</v>
      </c>
      <c r="T3516" t="s">
        <v>8318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3">
        <v>42155.564479166664</v>
      </c>
      <c r="L3517" s="14"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108"/>
        <v>102.66666666666666</v>
      </c>
      <c r="R3517" s="6">
        <f t="shared" si="109"/>
        <v>66.956521739130437</v>
      </c>
      <c r="S3517" t="s">
        <v>8317</v>
      </c>
      <c r="T3517" t="s">
        <v>8318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3">
        <v>41889.916666666664</v>
      </c>
      <c r="L3518" s="14"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108"/>
        <v>100</v>
      </c>
      <c r="R3518" s="6">
        <f t="shared" si="109"/>
        <v>227.27272727272728</v>
      </c>
      <c r="S3518" t="s">
        <v>8317</v>
      </c>
      <c r="T3518" t="s">
        <v>8318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3">
        <v>41824.25</v>
      </c>
      <c r="L3519" s="14">
        <v>41794.609189814808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108"/>
        <v>100</v>
      </c>
      <c r="R3519" s="6">
        <f t="shared" si="109"/>
        <v>307.69230769230768</v>
      </c>
      <c r="S3519" t="s">
        <v>8317</v>
      </c>
      <c r="T3519" t="s">
        <v>8318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3">
        <v>41914.38958333333</v>
      </c>
      <c r="L3520" s="14"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108"/>
        <v>110.04599999999999</v>
      </c>
      <c r="R3520" s="6">
        <f t="shared" si="109"/>
        <v>50.020909090909093</v>
      </c>
      <c r="S3520" t="s">
        <v>8317</v>
      </c>
      <c r="T3520" t="s">
        <v>8318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3">
        <v>42067.390624999993</v>
      </c>
      <c r="L3521" s="14"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108"/>
        <v>101.35000000000001</v>
      </c>
      <c r="R3521" s="6">
        <f t="shared" si="109"/>
        <v>72.392857142857139</v>
      </c>
      <c r="S3521" t="s">
        <v>8317</v>
      </c>
      <c r="T3521" t="s">
        <v>8318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3">
        <v>42253.365972222215</v>
      </c>
      <c r="L3522" s="14"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108"/>
        <v>100.75</v>
      </c>
      <c r="R3522" s="6">
        <f t="shared" si="109"/>
        <v>95.952380952380949</v>
      </c>
      <c r="S3522" t="s">
        <v>8317</v>
      </c>
      <c r="T3522" t="s">
        <v>8318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3">
        <v>41911.153009259258</v>
      </c>
      <c r="L3523" s="14"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110">(E3523/D3523)*100</f>
        <v>169.42857142857144</v>
      </c>
      <c r="R3523" s="6">
        <f t="shared" ref="R3523:R3586" si="111">E3523/N3523</f>
        <v>45.615384615384613</v>
      </c>
      <c r="S3523" t="s">
        <v>8317</v>
      </c>
      <c r="T3523" t="s">
        <v>8318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3">
        <v>42262.212500000001</v>
      </c>
      <c r="L3524" s="14"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110"/>
        <v>100</v>
      </c>
      <c r="R3524" s="6">
        <f t="shared" si="111"/>
        <v>41.029411764705884</v>
      </c>
      <c r="S3524" t="s">
        <v>8317</v>
      </c>
      <c r="T3524" t="s">
        <v>8318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3">
        <v>42638.749999999993</v>
      </c>
      <c r="L3525" s="14"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110"/>
        <v>113.65</v>
      </c>
      <c r="R3525" s="6">
        <f t="shared" si="111"/>
        <v>56.825000000000003</v>
      </c>
      <c r="S3525" t="s">
        <v>8317</v>
      </c>
      <c r="T3525" t="s">
        <v>8318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3">
        <v>41894.958333333328</v>
      </c>
      <c r="L3526" s="14"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110"/>
        <v>101.56</v>
      </c>
      <c r="R3526" s="6">
        <f t="shared" si="111"/>
        <v>137.24324324324326</v>
      </c>
      <c r="S3526" t="s">
        <v>8317</v>
      </c>
      <c r="T3526" t="s">
        <v>8318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3">
        <v>42225.458333333336</v>
      </c>
      <c r="L3527" s="14"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110"/>
        <v>106</v>
      </c>
      <c r="R3527" s="6">
        <f t="shared" si="111"/>
        <v>75.714285714285708</v>
      </c>
      <c r="S3527" t="s">
        <v>8317</v>
      </c>
      <c r="T3527" t="s">
        <v>8318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3">
        <v>42488.040972222218</v>
      </c>
      <c r="L3528" s="14"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110"/>
        <v>102</v>
      </c>
      <c r="R3528" s="6">
        <f t="shared" si="111"/>
        <v>99</v>
      </c>
      <c r="S3528" t="s">
        <v>8317</v>
      </c>
      <c r="T3528" t="s">
        <v>8318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3">
        <v>42195.957638888889</v>
      </c>
      <c r="L3529" s="14"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110"/>
        <v>116.91666666666667</v>
      </c>
      <c r="R3529" s="6">
        <f t="shared" si="111"/>
        <v>81.569767441860463</v>
      </c>
      <c r="S3529" t="s">
        <v>8317</v>
      </c>
      <c r="T3529" t="s">
        <v>8318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3">
        <v>42753.293032407404</v>
      </c>
      <c r="L3530" s="14"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110"/>
        <v>101.15151515151514</v>
      </c>
      <c r="R3530" s="6">
        <f t="shared" si="111"/>
        <v>45.108108108108105</v>
      </c>
      <c r="S3530" t="s">
        <v>8317</v>
      </c>
      <c r="T3530" t="s">
        <v>8318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3">
        <v>42197.833333333336</v>
      </c>
      <c r="L3531" s="14"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110"/>
        <v>132</v>
      </c>
      <c r="R3531" s="6">
        <f t="shared" si="111"/>
        <v>36.666666666666664</v>
      </c>
      <c r="S3531" t="s">
        <v>8317</v>
      </c>
      <c r="T3531" t="s">
        <v>8318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3">
        <v>42470.624999999993</v>
      </c>
      <c r="L3532" s="14"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110"/>
        <v>100</v>
      </c>
      <c r="R3532" s="6">
        <f t="shared" si="111"/>
        <v>125</v>
      </c>
      <c r="S3532" t="s">
        <v>8317</v>
      </c>
      <c r="T3532" t="s">
        <v>8318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3">
        <v>42551.44599537037</v>
      </c>
      <c r="L3533" s="14"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110"/>
        <v>128</v>
      </c>
      <c r="R3533" s="6">
        <f t="shared" si="111"/>
        <v>49.230769230769234</v>
      </c>
      <c r="S3533" t="s">
        <v>8317</v>
      </c>
      <c r="T3533" t="s">
        <v>8318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3">
        <v>41899.957638888889</v>
      </c>
      <c r="L3534" s="14"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110"/>
        <v>118.95833333333334</v>
      </c>
      <c r="R3534" s="6">
        <f t="shared" si="111"/>
        <v>42.296296296296298</v>
      </c>
      <c r="S3534" t="s">
        <v>8317</v>
      </c>
      <c r="T3534" t="s">
        <v>8318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3">
        <v>42319.594525462962</v>
      </c>
      <c r="L3535" s="14"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110"/>
        <v>126.2</v>
      </c>
      <c r="R3535" s="6">
        <f t="shared" si="111"/>
        <v>78.875</v>
      </c>
      <c r="S3535" t="s">
        <v>8317</v>
      </c>
      <c r="T3535" t="s">
        <v>8318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3">
        <v>42278.416932870365</v>
      </c>
      <c r="L3536" s="14"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110"/>
        <v>156.20000000000002</v>
      </c>
      <c r="R3536" s="6">
        <f t="shared" si="111"/>
        <v>38.284313725490193</v>
      </c>
      <c r="S3536" t="s">
        <v>8317</v>
      </c>
      <c r="T3536" t="s">
        <v>8318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3">
        <v>42279.541666666664</v>
      </c>
      <c r="L3537" s="14">
        <v>42248.431828703702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110"/>
        <v>103.15</v>
      </c>
      <c r="R3537" s="6">
        <f t="shared" si="111"/>
        <v>44.847826086956523</v>
      </c>
      <c r="S3537" t="s">
        <v>8317</v>
      </c>
      <c r="T3537" t="s">
        <v>8318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3">
        <v>42358.290972222218</v>
      </c>
      <c r="L3538" s="14"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110"/>
        <v>153.33333333333334</v>
      </c>
      <c r="R3538" s="6">
        <f t="shared" si="111"/>
        <v>13.529411764705882</v>
      </c>
      <c r="S3538" t="s">
        <v>8317</v>
      </c>
      <c r="T3538" t="s">
        <v>8318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3">
        <v>41960.124305555553</v>
      </c>
      <c r="L3539" s="14">
        <v>41923.146018518521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110"/>
        <v>180.44444444444446</v>
      </c>
      <c r="R3539" s="6">
        <f t="shared" si="111"/>
        <v>43.5</v>
      </c>
      <c r="S3539" t="s">
        <v>8317</v>
      </c>
      <c r="T3539" t="s">
        <v>8318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3">
        <v>42599.212268518517</v>
      </c>
      <c r="L3540" s="14"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110"/>
        <v>128.44999999999999</v>
      </c>
      <c r="R3540" s="6">
        <f t="shared" si="111"/>
        <v>30.951807228915662</v>
      </c>
      <c r="S3540" t="s">
        <v>8317</v>
      </c>
      <c r="T3540" t="s">
        <v>8318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3">
        <v>42621.547708333332</v>
      </c>
      <c r="L3541" s="14"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110"/>
        <v>119.66666666666667</v>
      </c>
      <c r="R3541" s="6">
        <f t="shared" si="111"/>
        <v>55.230769230769234</v>
      </c>
      <c r="S3541" t="s">
        <v>8317</v>
      </c>
      <c r="T3541" t="s">
        <v>8318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3">
        <v>42546.795034722221</v>
      </c>
      <c r="L3542" s="14"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110"/>
        <v>123</v>
      </c>
      <c r="R3542" s="6">
        <f t="shared" si="111"/>
        <v>46.125</v>
      </c>
      <c r="S3542" t="s">
        <v>8317</v>
      </c>
      <c r="T3542" t="s">
        <v>8318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3">
        <v>42247.521701388883</v>
      </c>
      <c r="L3543" s="14"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110"/>
        <v>105</v>
      </c>
      <c r="R3543" s="6">
        <f t="shared" si="111"/>
        <v>39.375</v>
      </c>
      <c r="S3543" t="s">
        <v>8317</v>
      </c>
      <c r="T3543" t="s">
        <v>8318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3">
        <v>41889.391458333332</v>
      </c>
      <c r="L3544" s="14"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110"/>
        <v>102.23636363636363</v>
      </c>
      <c r="R3544" s="6">
        <f t="shared" si="111"/>
        <v>66.152941176470591</v>
      </c>
      <c r="S3544" t="s">
        <v>8317</v>
      </c>
      <c r="T3544" t="s">
        <v>8318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3">
        <v>42180.546979166662</v>
      </c>
      <c r="L3545" s="14"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110"/>
        <v>104.66666666666666</v>
      </c>
      <c r="R3545" s="6">
        <f t="shared" si="111"/>
        <v>54.137931034482762</v>
      </c>
      <c r="S3545" t="s">
        <v>8317</v>
      </c>
      <c r="T3545" t="s">
        <v>8318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3">
        <v>42070.623344907406</v>
      </c>
      <c r="L3546" s="14"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110"/>
        <v>100</v>
      </c>
      <c r="R3546" s="6">
        <f t="shared" si="111"/>
        <v>104.16666666666667</v>
      </c>
      <c r="S3546" t="s">
        <v>8317</v>
      </c>
      <c r="T3546" t="s">
        <v>8318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3">
        <v>42105.599062499998</v>
      </c>
      <c r="L3547" s="14"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110"/>
        <v>100.4</v>
      </c>
      <c r="R3547" s="6">
        <f t="shared" si="111"/>
        <v>31.375</v>
      </c>
      <c r="S3547" t="s">
        <v>8317</v>
      </c>
      <c r="T3547" t="s">
        <v>8318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3">
        <v>42094.957638888889</v>
      </c>
      <c r="L3548" s="14"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110"/>
        <v>102.27272727272727</v>
      </c>
      <c r="R3548" s="6">
        <f t="shared" si="111"/>
        <v>59.210526315789473</v>
      </c>
      <c r="S3548" t="s">
        <v>8317</v>
      </c>
      <c r="T3548" t="s">
        <v>8318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3">
        <v>42503.957638888889</v>
      </c>
      <c r="L3549" s="14"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110"/>
        <v>114.40928571428573</v>
      </c>
      <c r="R3549" s="6">
        <f t="shared" si="111"/>
        <v>119.17633928571429</v>
      </c>
      <c r="S3549" t="s">
        <v>8317</v>
      </c>
      <c r="T3549" t="s">
        <v>8318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3">
        <v>42433.833333333336</v>
      </c>
      <c r="L3550" s="14"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110"/>
        <v>101.9047619047619</v>
      </c>
      <c r="R3550" s="6">
        <f t="shared" si="111"/>
        <v>164.61538461538461</v>
      </c>
      <c r="S3550" t="s">
        <v>8317</v>
      </c>
      <c r="T3550" t="s">
        <v>8318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3">
        <v>42251.186030092591</v>
      </c>
      <c r="L3551" s="14"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110"/>
        <v>102</v>
      </c>
      <c r="R3551" s="6">
        <f t="shared" si="111"/>
        <v>24.285714285714285</v>
      </c>
      <c r="S3551" t="s">
        <v>8317</v>
      </c>
      <c r="T3551" t="s">
        <v>8318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3">
        <v>42492.685162037036</v>
      </c>
      <c r="L3552" s="14"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110"/>
        <v>104.80000000000001</v>
      </c>
      <c r="R3552" s="6">
        <f t="shared" si="111"/>
        <v>40.9375</v>
      </c>
      <c r="S3552" t="s">
        <v>8317</v>
      </c>
      <c r="T3552" t="s">
        <v>8318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3">
        <v>41781.713194444441</v>
      </c>
      <c r="L3553" s="14"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110"/>
        <v>101.83333333333333</v>
      </c>
      <c r="R3553" s="6">
        <f t="shared" si="111"/>
        <v>61.1</v>
      </c>
      <c r="S3553" t="s">
        <v>8317</v>
      </c>
      <c r="T3553" t="s">
        <v>8318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3">
        <v>41818.378749999996</v>
      </c>
      <c r="L3554" s="14"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110"/>
        <v>100</v>
      </c>
      <c r="R3554" s="6">
        <f t="shared" si="111"/>
        <v>38.65</v>
      </c>
      <c r="S3554" t="s">
        <v>8317</v>
      </c>
      <c r="T3554" t="s">
        <v>8318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3">
        <v>42227.791666666664</v>
      </c>
      <c r="L3555" s="14"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110"/>
        <v>106.27272727272728</v>
      </c>
      <c r="R3555" s="6">
        <f t="shared" si="111"/>
        <v>56.20192307692308</v>
      </c>
      <c r="S3555" t="s">
        <v>8317</v>
      </c>
      <c r="T3555" t="s">
        <v>8318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3">
        <v>42046.499999999993</v>
      </c>
      <c r="L3556" s="14"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110"/>
        <v>113.42219999999999</v>
      </c>
      <c r="R3556" s="6">
        <f t="shared" si="111"/>
        <v>107.00207547169811</v>
      </c>
      <c r="S3556" t="s">
        <v>8317</v>
      </c>
      <c r="T3556" t="s">
        <v>8318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3">
        <v>42691.275393518517</v>
      </c>
      <c r="L3557" s="14"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110"/>
        <v>100</v>
      </c>
      <c r="R3557" s="6">
        <f t="shared" si="111"/>
        <v>171.42857142857142</v>
      </c>
      <c r="S3557" t="s">
        <v>8317</v>
      </c>
      <c r="T3557" t="s">
        <v>8318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3">
        <v>41868.441249999996</v>
      </c>
      <c r="L3558" s="14"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110"/>
        <v>100.45454545454547</v>
      </c>
      <c r="R3558" s="6">
        <f t="shared" si="111"/>
        <v>110.5</v>
      </c>
      <c r="S3558" t="s">
        <v>8317</v>
      </c>
      <c r="T3558" t="s">
        <v>8318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3">
        <v>41764.068414351852</v>
      </c>
      <c r="L3559" s="14"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110"/>
        <v>100.03599999999999</v>
      </c>
      <c r="R3559" s="6">
        <f t="shared" si="111"/>
        <v>179.27598566308242</v>
      </c>
      <c r="S3559" t="s">
        <v>8317</v>
      </c>
      <c r="T3559" t="s">
        <v>8318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3">
        <v>42181.666666666664</v>
      </c>
      <c r="L3560" s="14"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110"/>
        <v>144</v>
      </c>
      <c r="R3560" s="6">
        <f t="shared" si="111"/>
        <v>22.90909090909091</v>
      </c>
      <c r="S3560" t="s">
        <v>8317</v>
      </c>
      <c r="T3560" t="s">
        <v>8318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3">
        <v>42216.165277777771</v>
      </c>
      <c r="L3561" s="14"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110"/>
        <v>103.49999999999999</v>
      </c>
      <c r="R3561" s="6">
        <f t="shared" si="111"/>
        <v>43.125</v>
      </c>
      <c r="S3561" t="s">
        <v>8317</v>
      </c>
      <c r="T3561" t="s">
        <v>8318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3">
        <v>42150.906249999993</v>
      </c>
      <c r="L3562" s="14">
        <v>42115.68131944444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110"/>
        <v>108.43750000000001</v>
      </c>
      <c r="R3562" s="6">
        <f t="shared" si="111"/>
        <v>46.891891891891895</v>
      </c>
      <c r="S3562" t="s">
        <v>8317</v>
      </c>
      <c r="T3562" t="s">
        <v>8318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3">
        <v>42221.566666666666</v>
      </c>
      <c r="L3563" s="14"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110"/>
        <v>102.4</v>
      </c>
      <c r="R3563" s="6">
        <f t="shared" si="111"/>
        <v>47.407407407407405</v>
      </c>
      <c r="S3563" t="s">
        <v>8317</v>
      </c>
      <c r="T3563" t="s">
        <v>8318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3">
        <v>42442.708333333336</v>
      </c>
      <c r="L3564" s="14"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110"/>
        <v>148.88888888888889</v>
      </c>
      <c r="R3564" s="6">
        <f t="shared" si="111"/>
        <v>15.129032258064516</v>
      </c>
      <c r="S3564" t="s">
        <v>8317</v>
      </c>
      <c r="T3564" t="s">
        <v>8318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3">
        <v>42583.583333333336</v>
      </c>
      <c r="L3565" s="14"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110"/>
        <v>105.49000000000002</v>
      </c>
      <c r="R3565" s="6">
        <f t="shared" si="111"/>
        <v>21.098000000000003</v>
      </c>
      <c r="S3565" t="s">
        <v>8317</v>
      </c>
      <c r="T3565" t="s">
        <v>8318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3">
        <v>42282.458333333336</v>
      </c>
      <c r="L3566" s="14">
        <v>42236.414918981478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110"/>
        <v>100.49999999999999</v>
      </c>
      <c r="R3566" s="6">
        <f t="shared" si="111"/>
        <v>59.117647058823529</v>
      </c>
      <c r="S3566" t="s">
        <v>8317</v>
      </c>
      <c r="T3566" t="s">
        <v>8318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3">
        <v>42004.534814814811</v>
      </c>
      <c r="L3567" s="14"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110"/>
        <v>130.55555555555557</v>
      </c>
      <c r="R3567" s="6">
        <f t="shared" si="111"/>
        <v>97.916666666666671</v>
      </c>
      <c r="S3567" t="s">
        <v>8317</v>
      </c>
      <c r="T3567" t="s">
        <v>8318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3">
        <v>42027.299571759257</v>
      </c>
      <c r="L3568" s="14"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110"/>
        <v>104.75000000000001</v>
      </c>
      <c r="R3568" s="6">
        <f t="shared" si="111"/>
        <v>55.131578947368418</v>
      </c>
      <c r="S3568" t="s">
        <v>8317</v>
      </c>
      <c r="T3568" t="s">
        <v>8318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3">
        <v>42165.602361111109</v>
      </c>
      <c r="L3569" s="14"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110"/>
        <v>108.80000000000001</v>
      </c>
      <c r="R3569" s="6">
        <f t="shared" si="111"/>
        <v>26.536585365853657</v>
      </c>
      <c r="S3569" t="s">
        <v>8317</v>
      </c>
      <c r="T3569" t="s">
        <v>8318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3">
        <v>41899.532337962963</v>
      </c>
      <c r="L3570" s="14"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110"/>
        <v>111.00000000000001</v>
      </c>
      <c r="R3570" s="6">
        <f t="shared" si="111"/>
        <v>58.421052631578945</v>
      </c>
      <c r="S3570" t="s">
        <v>8317</v>
      </c>
      <c r="T3570" t="s">
        <v>8318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3">
        <v>42012.480277777773</v>
      </c>
      <c r="L3571" s="14"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110"/>
        <v>100.47999999999999</v>
      </c>
      <c r="R3571" s="6">
        <f t="shared" si="111"/>
        <v>122.53658536585365</v>
      </c>
      <c r="S3571" t="s">
        <v>8317</v>
      </c>
      <c r="T3571" t="s">
        <v>8318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3">
        <v>42004.083333333336</v>
      </c>
      <c r="L3572" s="14">
        <v>41976.12364583333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110"/>
        <v>114.35</v>
      </c>
      <c r="R3572" s="6">
        <f t="shared" si="111"/>
        <v>87.961538461538467</v>
      </c>
      <c r="S3572" t="s">
        <v>8317</v>
      </c>
      <c r="T3572" t="s">
        <v>8318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3">
        <v>41942.650613425925</v>
      </c>
      <c r="L3573" s="14"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110"/>
        <v>122.06666666666666</v>
      </c>
      <c r="R3573" s="6">
        <f t="shared" si="111"/>
        <v>73.239999999999995</v>
      </c>
      <c r="S3573" t="s">
        <v>8317</v>
      </c>
      <c r="T3573" t="s">
        <v>8318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3">
        <v>42176.36206018518</v>
      </c>
      <c r="L3574" s="14"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110"/>
        <v>100</v>
      </c>
      <c r="R3574" s="6">
        <f t="shared" si="111"/>
        <v>55.555555555555557</v>
      </c>
      <c r="S3574" t="s">
        <v>8317</v>
      </c>
      <c r="T3574" t="s">
        <v>8318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3">
        <v>41951.208865740737</v>
      </c>
      <c r="L3575" s="14"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110"/>
        <v>102.8</v>
      </c>
      <c r="R3575" s="6">
        <f t="shared" si="111"/>
        <v>39.53846153846154</v>
      </c>
      <c r="S3575" t="s">
        <v>8317</v>
      </c>
      <c r="T3575" t="s">
        <v>8318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3">
        <v>41956.776018518511</v>
      </c>
      <c r="L3576" s="14">
        <v>41926.734351851854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110"/>
        <v>106.12068965517241</v>
      </c>
      <c r="R3576" s="6">
        <f t="shared" si="111"/>
        <v>136.77777777777777</v>
      </c>
      <c r="S3576" t="s">
        <v>8317</v>
      </c>
      <c r="T3576" t="s">
        <v>8318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3">
        <v>42592.957638888889</v>
      </c>
      <c r="L3577" s="14"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110"/>
        <v>101.33000000000001</v>
      </c>
      <c r="R3577" s="6">
        <f t="shared" si="111"/>
        <v>99.343137254901961</v>
      </c>
      <c r="S3577" t="s">
        <v>8317</v>
      </c>
      <c r="T3577" t="s">
        <v>8318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3">
        <v>42709.382569444446</v>
      </c>
      <c r="L3578" s="14"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110"/>
        <v>100</v>
      </c>
      <c r="R3578" s="6">
        <f t="shared" si="111"/>
        <v>20</v>
      </c>
      <c r="S3578" t="s">
        <v>8317</v>
      </c>
      <c r="T3578" t="s">
        <v>8318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3">
        <v>42120.061111111114</v>
      </c>
      <c r="L3579" s="14"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110"/>
        <v>130</v>
      </c>
      <c r="R3579" s="6">
        <f t="shared" si="111"/>
        <v>28.888888888888889</v>
      </c>
      <c r="S3579" t="s">
        <v>8317</v>
      </c>
      <c r="T3579" t="s">
        <v>8318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3">
        <v>42490.525196759256</v>
      </c>
      <c r="L3580" s="14"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110"/>
        <v>100.01333333333334</v>
      </c>
      <c r="R3580" s="6">
        <f t="shared" si="111"/>
        <v>40.545945945945945</v>
      </c>
      <c r="S3580" t="s">
        <v>8317</v>
      </c>
      <c r="T3580" t="s">
        <v>8318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3">
        <v>42460.51222222222</v>
      </c>
      <c r="L3581" s="14"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110"/>
        <v>100</v>
      </c>
      <c r="R3581" s="6">
        <f t="shared" si="111"/>
        <v>35.714285714285715</v>
      </c>
      <c r="S3581" t="s">
        <v>8317</v>
      </c>
      <c r="T3581" t="s">
        <v>8318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3">
        <v>42063.999305555553</v>
      </c>
      <c r="L3582" s="14"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110"/>
        <v>113.88888888888889</v>
      </c>
      <c r="R3582" s="6">
        <f t="shared" si="111"/>
        <v>37.962962962962962</v>
      </c>
      <c r="S3582" t="s">
        <v>8317</v>
      </c>
      <c r="T3582" t="s">
        <v>8318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3">
        <v>41850.26284722222</v>
      </c>
      <c r="L3583" s="14"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110"/>
        <v>100</v>
      </c>
      <c r="R3583" s="6">
        <f t="shared" si="111"/>
        <v>33.333333333333336</v>
      </c>
      <c r="S3583" t="s">
        <v>8317</v>
      </c>
      <c r="T3583" t="s">
        <v>8318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3">
        <v>42464.887523148143</v>
      </c>
      <c r="L3584" s="14"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110"/>
        <v>287</v>
      </c>
      <c r="R3584" s="6">
        <f t="shared" si="111"/>
        <v>58.571428571428569</v>
      </c>
      <c r="S3584" t="s">
        <v>8317</v>
      </c>
      <c r="T3584" t="s">
        <v>8318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3">
        <v>42478.175983796296</v>
      </c>
      <c r="L3585" s="14"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110"/>
        <v>108.5</v>
      </c>
      <c r="R3585" s="6">
        <f t="shared" si="111"/>
        <v>135.625</v>
      </c>
      <c r="S3585" t="s">
        <v>8317</v>
      </c>
      <c r="T3585" t="s">
        <v>8318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3">
        <v>42198.108148148145</v>
      </c>
      <c r="L3586" s="14"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110"/>
        <v>115.5</v>
      </c>
      <c r="R3586" s="6">
        <f t="shared" si="111"/>
        <v>30.9375</v>
      </c>
      <c r="S3586" t="s">
        <v>8317</v>
      </c>
      <c r="T3586" t="s">
        <v>8318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3">
        <v>41994.507986111108</v>
      </c>
      <c r="L3587" s="14"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112">(E3587/D3587)*100</f>
        <v>119.11764705882352</v>
      </c>
      <c r="R3587" s="6">
        <f t="shared" ref="R3587:R3650" si="113">E3587/N3587</f>
        <v>176.08695652173913</v>
      </c>
      <c r="S3587" t="s">
        <v>8317</v>
      </c>
      <c r="T3587" t="s">
        <v>8318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3">
        <v>42636.489236111105</v>
      </c>
      <c r="L3588" s="14"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112"/>
        <v>109.42666666666668</v>
      </c>
      <c r="R3588" s="6">
        <f t="shared" si="113"/>
        <v>151.9814814814815</v>
      </c>
      <c r="S3588" t="s">
        <v>8317</v>
      </c>
      <c r="T3588" t="s">
        <v>8318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3">
        <v>42548.583333333336</v>
      </c>
      <c r="L3589" s="14"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112"/>
        <v>126.6</v>
      </c>
      <c r="R3589" s="6">
        <f t="shared" si="113"/>
        <v>22.607142857142858</v>
      </c>
      <c r="S3589" t="s">
        <v>8317</v>
      </c>
      <c r="T3589" t="s">
        <v>8318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3">
        <v>42123.749999999993</v>
      </c>
      <c r="L3590" s="14"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112"/>
        <v>100.49999999999999</v>
      </c>
      <c r="R3590" s="6">
        <f t="shared" si="113"/>
        <v>18.272727272727273</v>
      </c>
      <c r="S3590" t="s">
        <v>8317</v>
      </c>
      <c r="T3590" t="s">
        <v>8318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3">
        <v>42150.439201388886</v>
      </c>
      <c r="L3591" s="14"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112"/>
        <v>127.49999999999999</v>
      </c>
      <c r="R3591" s="6">
        <f t="shared" si="113"/>
        <v>82.258064516129039</v>
      </c>
      <c r="S3591" t="s">
        <v>8317</v>
      </c>
      <c r="T3591" t="s">
        <v>8318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3">
        <v>41932.125393518516</v>
      </c>
      <c r="L3592" s="14"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112"/>
        <v>100.05999999999999</v>
      </c>
      <c r="R3592" s="6">
        <f t="shared" si="113"/>
        <v>68.534246575342465</v>
      </c>
      <c r="S3592" t="s">
        <v>8317</v>
      </c>
      <c r="T3592" t="s">
        <v>8318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3">
        <v>42027.999305555553</v>
      </c>
      <c r="L3593" s="14"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112"/>
        <v>175</v>
      </c>
      <c r="R3593" s="6">
        <f t="shared" si="113"/>
        <v>68.055555555555557</v>
      </c>
      <c r="S3593" t="s">
        <v>8317</v>
      </c>
      <c r="T3593" t="s">
        <v>8318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3">
        <v>42045.999305555553</v>
      </c>
      <c r="L3594" s="14"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112"/>
        <v>127.25</v>
      </c>
      <c r="R3594" s="6">
        <f t="shared" si="113"/>
        <v>72.714285714285708</v>
      </c>
      <c r="S3594" t="s">
        <v>8317</v>
      </c>
      <c r="T3594" t="s">
        <v>8318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3">
        <v>42009.643055555549</v>
      </c>
      <c r="L3595" s="14"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112"/>
        <v>110.63333333333334</v>
      </c>
      <c r="R3595" s="6">
        <f t="shared" si="113"/>
        <v>77.186046511627907</v>
      </c>
      <c r="S3595" t="s">
        <v>8317</v>
      </c>
      <c r="T3595" t="s">
        <v>8318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3">
        <v>42616.858587962961</v>
      </c>
      <c r="L3596" s="14"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112"/>
        <v>125.93749999999999</v>
      </c>
      <c r="R3596" s="6">
        <f t="shared" si="113"/>
        <v>55.972222222222221</v>
      </c>
      <c r="S3596" t="s">
        <v>8317</v>
      </c>
      <c r="T3596" t="s">
        <v>8318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3">
        <v>42076.082638888889</v>
      </c>
      <c r="L3597" s="14"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112"/>
        <v>118.5</v>
      </c>
      <c r="R3597" s="6">
        <f t="shared" si="113"/>
        <v>49.693548387096776</v>
      </c>
      <c r="S3597" t="s">
        <v>8317</v>
      </c>
      <c r="T3597" t="s">
        <v>8318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3">
        <v>41877.506736111107</v>
      </c>
      <c r="L3598" s="14"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112"/>
        <v>107.72727272727273</v>
      </c>
      <c r="R3598" s="6">
        <f t="shared" si="113"/>
        <v>79</v>
      </c>
      <c r="S3598" t="s">
        <v>8317</v>
      </c>
      <c r="T3598" t="s">
        <v>8318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3">
        <v>42432.040972222218</v>
      </c>
      <c r="L3599" s="14"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112"/>
        <v>102.60000000000001</v>
      </c>
      <c r="R3599" s="6">
        <f t="shared" si="113"/>
        <v>77.727272727272734</v>
      </c>
      <c r="S3599" t="s">
        <v>8317</v>
      </c>
      <c r="T3599" t="s">
        <v>8318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3">
        <v>41884.999305555553</v>
      </c>
      <c r="L3600" s="14"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112"/>
        <v>110.1</v>
      </c>
      <c r="R3600" s="6">
        <f t="shared" si="113"/>
        <v>40.777777777777779</v>
      </c>
      <c r="S3600" t="s">
        <v>8317</v>
      </c>
      <c r="T3600" t="s">
        <v>8318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3">
        <v>42245.791666666664</v>
      </c>
      <c r="L3601" s="14"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112"/>
        <v>202</v>
      </c>
      <c r="R3601" s="6">
        <f t="shared" si="113"/>
        <v>59.411764705882355</v>
      </c>
      <c r="S3601" t="s">
        <v>8317</v>
      </c>
      <c r="T3601" t="s">
        <v>8318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3">
        <v>42656.640787037039</v>
      </c>
      <c r="L3602" s="14"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112"/>
        <v>130</v>
      </c>
      <c r="R3602" s="6">
        <f t="shared" si="113"/>
        <v>3.25</v>
      </c>
      <c r="S3602" t="s">
        <v>8317</v>
      </c>
      <c r="T3602" t="s">
        <v>8318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3">
        <v>42020.790300925924</v>
      </c>
      <c r="L3603" s="14"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112"/>
        <v>104.35000000000001</v>
      </c>
      <c r="R3603" s="6">
        <f t="shared" si="113"/>
        <v>39.377358490566039</v>
      </c>
      <c r="S3603" t="s">
        <v>8317</v>
      </c>
      <c r="T3603" t="s">
        <v>8318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3">
        <v>42507.68609953703</v>
      </c>
      <c r="L3604" s="14"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112"/>
        <v>100.05</v>
      </c>
      <c r="R3604" s="6">
        <f t="shared" si="113"/>
        <v>81.673469387755105</v>
      </c>
      <c r="S3604" t="s">
        <v>8317</v>
      </c>
      <c r="T3604" t="s">
        <v>8318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3">
        <v>42313.697685185187</v>
      </c>
      <c r="L3605" s="14"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112"/>
        <v>170.66666666666669</v>
      </c>
      <c r="R3605" s="6">
        <f t="shared" si="113"/>
        <v>44.912280701754383</v>
      </c>
      <c r="S3605" t="s">
        <v>8317</v>
      </c>
      <c r="T3605" t="s">
        <v>8318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3">
        <v>42489.082638888889</v>
      </c>
      <c r="L3606" s="14"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112"/>
        <v>112.83333333333334</v>
      </c>
      <c r="R3606" s="6">
        <f t="shared" si="113"/>
        <v>49.05797101449275</v>
      </c>
      <c r="S3606" t="s">
        <v>8317</v>
      </c>
      <c r="T3606" t="s">
        <v>8318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3">
        <v>42413.584791666661</v>
      </c>
      <c r="L3607" s="14"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112"/>
        <v>184</v>
      </c>
      <c r="R3607" s="6">
        <f t="shared" si="113"/>
        <v>30.666666666666668</v>
      </c>
      <c r="S3607" t="s">
        <v>8317</v>
      </c>
      <c r="T3607" t="s">
        <v>8318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3">
        <v>42596.396493055552</v>
      </c>
      <c r="L3608" s="14"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112"/>
        <v>130.26666666666665</v>
      </c>
      <c r="R3608" s="6">
        <f t="shared" si="113"/>
        <v>61.0625</v>
      </c>
      <c r="S3608" t="s">
        <v>8317</v>
      </c>
      <c r="T3608" t="s">
        <v>8318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3">
        <v>42352.791666666664</v>
      </c>
      <c r="L3609" s="14"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112"/>
        <v>105.45454545454544</v>
      </c>
      <c r="R3609" s="6">
        <f t="shared" si="113"/>
        <v>29</v>
      </c>
      <c r="S3609" t="s">
        <v>8317</v>
      </c>
      <c r="T3609" t="s">
        <v>8318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3">
        <v>42538.374999999993</v>
      </c>
      <c r="L3610" s="14">
        <v>42506.501041666663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112"/>
        <v>100</v>
      </c>
      <c r="R3610" s="6">
        <f t="shared" si="113"/>
        <v>29.62962962962963</v>
      </c>
      <c r="S3610" t="s">
        <v>8317</v>
      </c>
      <c r="T3610" t="s">
        <v>8318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3">
        <v>42459.741724537038</v>
      </c>
      <c r="L3611" s="14">
        <v>42429.783391203702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112"/>
        <v>153.31632653061226</v>
      </c>
      <c r="R3611" s="6">
        <f t="shared" si="113"/>
        <v>143.0952380952381</v>
      </c>
      <c r="S3611" t="s">
        <v>8317</v>
      </c>
      <c r="T3611" t="s">
        <v>8318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3">
        <v>42233.22379629629</v>
      </c>
      <c r="L3612" s="14"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112"/>
        <v>162.30000000000001</v>
      </c>
      <c r="R3612" s="6">
        <f t="shared" si="113"/>
        <v>52.354838709677416</v>
      </c>
      <c r="S3612" t="s">
        <v>8317</v>
      </c>
      <c r="T3612" t="s">
        <v>8318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3">
        <v>42102.162048611113</v>
      </c>
      <c r="L3613" s="14"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112"/>
        <v>136</v>
      </c>
      <c r="R3613" s="6">
        <f t="shared" si="113"/>
        <v>66.666666666666671</v>
      </c>
      <c r="S3613" t="s">
        <v>8317</v>
      </c>
      <c r="T3613" t="s">
        <v>8318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3">
        <v>41799.518645833326</v>
      </c>
      <c r="L3614" s="14">
        <v>41789.518645833326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112"/>
        <v>144.4</v>
      </c>
      <c r="R3614" s="6">
        <f t="shared" si="113"/>
        <v>126.66666666666667</v>
      </c>
      <c r="S3614" t="s">
        <v>8317</v>
      </c>
      <c r="T3614" t="s">
        <v>8318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3">
        <v>41818.381643518514</v>
      </c>
      <c r="L3615" s="14"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112"/>
        <v>100</v>
      </c>
      <c r="R3615" s="6">
        <f t="shared" si="113"/>
        <v>62.5</v>
      </c>
      <c r="S3615" t="s">
        <v>8317</v>
      </c>
      <c r="T3615" t="s">
        <v>8318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3">
        <v>42173.833518518521</v>
      </c>
      <c r="L3616" s="14"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112"/>
        <v>100.8</v>
      </c>
      <c r="R3616" s="6">
        <f t="shared" si="113"/>
        <v>35.492957746478872</v>
      </c>
      <c r="S3616" t="s">
        <v>8317</v>
      </c>
      <c r="T3616" t="s">
        <v>8318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3">
        <v>42348.385370370372</v>
      </c>
      <c r="L3617" s="14"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112"/>
        <v>106.80000000000001</v>
      </c>
      <c r="R3617" s="6">
        <f t="shared" si="113"/>
        <v>37.083333333333336</v>
      </c>
      <c r="S3617" t="s">
        <v>8317</v>
      </c>
      <c r="T3617" t="s">
        <v>8318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3">
        <v>42082.699814814812</v>
      </c>
      <c r="L3618" s="14"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112"/>
        <v>124.8</v>
      </c>
      <c r="R3618" s="6">
        <f t="shared" si="113"/>
        <v>69.333333333333329</v>
      </c>
      <c r="S3618" t="s">
        <v>8317</v>
      </c>
      <c r="T3618" t="s">
        <v>8318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3">
        <v>42793.791666666664</v>
      </c>
      <c r="L3619" s="14"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112"/>
        <v>118.91891891891892</v>
      </c>
      <c r="R3619" s="6">
        <f t="shared" si="113"/>
        <v>17.254901960784313</v>
      </c>
      <c r="S3619" t="s">
        <v>8317</v>
      </c>
      <c r="T3619" t="s">
        <v>8318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3">
        <v>42158.419560185182</v>
      </c>
      <c r="L3620" s="14"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112"/>
        <v>101</v>
      </c>
      <c r="R3620" s="6">
        <f t="shared" si="113"/>
        <v>36.071428571428569</v>
      </c>
      <c r="S3620" t="s">
        <v>8317</v>
      </c>
      <c r="T3620" t="s">
        <v>8318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3">
        <v>42693.708333333336</v>
      </c>
      <c r="L3621" s="14">
        <v>42660.923912037033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112"/>
        <v>112.99999999999999</v>
      </c>
      <c r="R3621" s="6">
        <f t="shared" si="113"/>
        <v>66.470588235294116</v>
      </c>
      <c r="S3621" t="s">
        <v>8317</v>
      </c>
      <c r="T3621" t="s">
        <v>8318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3">
        <v>42067.958333333336</v>
      </c>
      <c r="L3622" s="14"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112"/>
        <v>105.19047619047619</v>
      </c>
      <c r="R3622" s="6">
        <f t="shared" si="113"/>
        <v>56.065989847715734</v>
      </c>
      <c r="S3622" t="s">
        <v>8317</v>
      </c>
      <c r="T3622" t="s">
        <v>8318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3">
        <v>42643.666666666664</v>
      </c>
      <c r="L3623" s="14"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112"/>
        <v>109.73333333333332</v>
      </c>
      <c r="R3623" s="6">
        <f t="shared" si="113"/>
        <v>47.028571428571432</v>
      </c>
      <c r="S3623" t="s">
        <v>8317</v>
      </c>
      <c r="T3623" t="s">
        <v>8318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3">
        <v>41909.932638888888</v>
      </c>
      <c r="L3624" s="14"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112"/>
        <v>100.099</v>
      </c>
      <c r="R3624" s="6">
        <f t="shared" si="113"/>
        <v>47.666190476190479</v>
      </c>
      <c r="S3624" t="s">
        <v>8317</v>
      </c>
      <c r="T3624" t="s">
        <v>8318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3">
        <v>41846.083333333328</v>
      </c>
      <c r="L3625" s="14"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112"/>
        <v>120</v>
      </c>
      <c r="R3625" s="6">
        <f t="shared" si="113"/>
        <v>88.235294117647058</v>
      </c>
      <c r="S3625" t="s">
        <v>8317</v>
      </c>
      <c r="T3625" t="s">
        <v>8318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3">
        <v>42605.56585648148</v>
      </c>
      <c r="L3626" s="14">
        <v>42545.56585648148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112"/>
        <v>104.93333333333332</v>
      </c>
      <c r="R3626" s="6">
        <f t="shared" si="113"/>
        <v>80.717948717948715</v>
      </c>
      <c r="S3626" t="s">
        <v>8317</v>
      </c>
      <c r="T3626" t="s">
        <v>8318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3">
        <v>42187.444178240738</v>
      </c>
      <c r="L3627" s="14"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112"/>
        <v>102.66666666666666</v>
      </c>
      <c r="R3627" s="6">
        <f t="shared" si="113"/>
        <v>39.487179487179489</v>
      </c>
      <c r="S3627" t="s">
        <v>8317</v>
      </c>
      <c r="T3627" t="s">
        <v>8318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3">
        <v>41867.458993055552</v>
      </c>
      <c r="L3628" s="14"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112"/>
        <v>101.82500000000002</v>
      </c>
      <c r="R3628" s="6">
        <f t="shared" si="113"/>
        <v>84.854166666666671</v>
      </c>
      <c r="S3628" t="s">
        <v>8317</v>
      </c>
      <c r="T3628" t="s">
        <v>8318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3">
        <v>42510.957638888889</v>
      </c>
      <c r="L3629" s="14"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112"/>
        <v>100</v>
      </c>
      <c r="R3629" s="6">
        <f t="shared" si="113"/>
        <v>68.965517241379317</v>
      </c>
      <c r="S3629" t="s">
        <v>8317</v>
      </c>
      <c r="T3629" t="s">
        <v>8318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3">
        <v>42351.666620370372</v>
      </c>
      <c r="L3630" s="14"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112"/>
        <v>0</v>
      </c>
      <c r="R3630" s="6" t="e">
        <f t="shared" si="113"/>
        <v>#DIV/0!</v>
      </c>
      <c r="S3630" t="s">
        <v>8317</v>
      </c>
      <c r="T3630" t="s">
        <v>8359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3">
        <v>42495.499999999993</v>
      </c>
      <c r="L3631" s="14"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112"/>
        <v>1.9999999999999998E-4</v>
      </c>
      <c r="R3631" s="6">
        <f t="shared" si="113"/>
        <v>1</v>
      </c>
      <c r="S3631" t="s">
        <v>8317</v>
      </c>
      <c r="T3631" t="s">
        <v>8359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3">
        <v>41972.680439814816</v>
      </c>
      <c r="L3632" s="14"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112"/>
        <v>3.3333333333333333E-2</v>
      </c>
      <c r="R3632" s="6">
        <f t="shared" si="113"/>
        <v>1</v>
      </c>
      <c r="S3632" t="s">
        <v>8317</v>
      </c>
      <c r="T3632" t="s">
        <v>8359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3">
        <v>41904.957638888889</v>
      </c>
      <c r="L3633" s="14"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112"/>
        <v>51.023391812865491</v>
      </c>
      <c r="R3633" s="6">
        <f t="shared" si="113"/>
        <v>147.88135593220338</v>
      </c>
      <c r="S3633" t="s">
        <v>8317</v>
      </c>
      <c r="T3633" t="s">
        <v>8359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3">
        <v>41966.728576388887</v>
      </c>
      <c r="L3634" s="14"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112"/>
        <v>20</v>
      </c>
      <c r="R3634" s="6">
        <f t="shared" si="113"/>
        <v>100</v>
      </c>
      <c r="S3634" t="s">
        <v>8317</v>
      </c>
      <c r="T3634" t="s">
        <v>8359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3">
        <v>42692.833333333336</v>
      </c>
      <c r="L3635" s="14"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112"/>
        <v>35.24</v>
      </c>
      <c r="R3635" s="6">
        <f t="shared" si="113"/>
        <v>56.838709677419352</v>
      </c>
      <c r="S3635" t="s">
        <v>8317</v>
      </c>
      <c r="T3635" t="s">
        <v>8359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3">
        <v>42748.957638888889</v>
      </c>
      <c r="L3636" s="14"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112"/>
        <v>4.246666666666667</v>
      </c>
      <c r="R3636" s="6">
        <f t="shared" si="113"/>
        <v>176.94444444444446</v>
      </c>
      <c r="S3636" t="s">
        <v>8317</v>
      </c>
      <c r="T3636" t="s">
        <v>8359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3">
        <v>42480.674490740734</v>
      </c>
      <c r="L3637" s="14"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112"/>
        <v>36.457142857142856</v>
      </c>
      <c r="R3637" s="6">
        <f t="shared" si="113"/>
        <v>127.6</v>
      </c>
      <c r="S3637" t="s">
        <v>8317</v>
      </c>
      <c r="T3637" t="s">
        <v>8359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3">
        <v>42261.486446759256</v>
      </c>
      <c r="L3638" s="14">
        <v>42226.486446759256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112"/>
        <v>0</v>
      </c>
      <c r="R3638" s="6" t="e">
        <f t="shared" si="113"/>
        <v>#DIV/0!</v>
      </c>
      <c r="S3638" t="s">
        <v>8317</v>
      </c>
      <c r="T3638" t="s">
        <v>8359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3">
        <v>42005.492303240739</v>
      </c>
      <c r="L3639" s="14"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112"/>
        <v>30.866666666666664</v>
      </c>
      <c r="R3639" s="6">
        <f t="shared" si="113"/>
        <v>66.142857142857139</v>
      </c>
      <c r="S3639" t="s">
        <v>8317</v>
      </c>
      <c r="T3639" t="s">
        <v>8359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3">
        <v>42113.42282407407</v>
      </c>
      <c r="L3640" s="14"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112"/>
        <v>6.5454545454545459</v>
      </c>
      <c r="R3640" s="6">
        <f t="shared" si="113"/>
        <v>108</v>
      </c>
      <c r="S3640" t="s">
        <v>8317</v>
      </c>
      <c r="T3640" t="s">
        <v>8359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3">
        <v>42650.424305555549</v>
      </c>
      <c r="L3641" s="14"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112"/>
        <v>4.0000000000000001E-3</v>
      </c>
      <c r="R3641" s="6">
        <f t="shared" si="113"/>
        <v>1</v>
      </c>
      <c r="S3641" t="s">
        <v>8317</v>
      </c>
      <c r="T3641" t="s">
        <v>8359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3">
        <v>42134.573263888888</v>
      </c>
      <c r="L3642" s="14"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112"/>
        <v>5.5</v>
      </c>
      <c r="R3642" s="6">
        <f t="shared" si="113"/>
        <v>18.333333333333332</v>
      </c>
      <c r="S3642" t="s">
        <v>8317</v>
      </c>
      <c r="T3642" t="s">
        <v>8359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3">
        <v>41917</v>
      </c>
      <c r="L3643" s="14">
        <v>41899.41873842592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112"/>
        <v>0</v>
      </c>
      <c r="R3643" s="6" t="e">
        <f t="shared" si="113"/>
        <v>#DIV/0!</v>
      </c>
      <c r="S3643" t="s">
        <v>8317</v>
      </c>
      <c r="T3643" t="s">
        <v>8359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3">
        <v>42338.499999999993</v>
      </c>
      <c r="L3644" s="14"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112"/>
        <v>2.1428571428571428</v>
      </c>
      <c r="R3644" s="6">
        <f t="shared" si="113"/>
        <v>7.5</v>
      </c>
      <c r="S3644" t="s">
        <v>8317</v>
      </c>
      <c r="T3644" t="s">
        <v>8359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3">
        <v>42324.977303240739</v>
      </c>
      <c r="L3645" s="14"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112"/>
        <v>0</v>
      </c>
      <c r="R3645" s="6" t="e">
        <f t="shared" si="113"/>
        <v>#DIV/0!</v>
      </c>
      <c r="S3645" t="s">
        <v>8317</v>
      </c>
      <c r="T3645" t="s">
        <v>8359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3">
        <v>42436.999305555553</v>
      </c>
      <c r="L3646" s="14"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112"/>
        <v>16.420000000000002</v>
      </c>
      <c r="R3646" s="6">
        <f t="shared" si="113"/>
        <v>68.416666666666671</v>
      </c>
      <c r="S3646" t="s">
        <v>8317</v>
      </c>
      <c r="T3646" t="s">
        <v>8359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3">
        <v>42695.803680555553</v>
      </c>
      <c r="L3647" s="14"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112"/>
        <v>0.1</v>
      </c>
      <c r="R3647" s="6">
        <f t="shared" si="113"/>
        <v>1</v>
      </c>
      <c r="S3647" t="s">
        <v>8317</v>
      </c>
      <c r="T3647" t="s">
        <v>8359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3">
        <v>42171.770833333336</v>
      </c>
      <c r="L3648" s="14"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112"/>
        <v>4.8099999999999996</v>
      </c>
      <c r="R3648" s="6">
        <f t="shared" si="113"/>
        <v>60.125</v>
      </c>
      <c r="S3648" t="s">
        <v>8317</v>
      </c>
      <c r="T3648" t="s">
        <v>8359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3">
        <v>42643.540821759256</v>
      </c>
      <c r="L3649" s="14"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112"/>
        <v>6</v>
      </c>
      <c r="R3649" s="6">
        <f t="shared" si="113"/>
        <v>15</v>
      </c>
      <c r="S3649" t="s">
        <v>8317</v>
      </c>
      <c r="T3649" t="s">
        <v>8359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3">
        <v>41917.083854166667</v>
      </c>
      <c r="L3650" s="14"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112"/>
        <v>100.38249999999999</v>
      </c>
      <c r="R3650" s="6">
        <f t="shared" si="113"/>
        <v>550.04109589041093</v>
      </c>
      <c r="S3650" t="s">
        <v>8317</v>
      </c>
      <c r="T3650" t="s">
        <v>8318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3">
        <v>41806.504560185182</v>
      </c>
      <c r="L3651" s="14"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114">(E3651/D3651)*100</f>
        <v>104</v>
      </c>
      <c r="R3651" s="6">
        <f t="shared" ref="R3651:R3714" si="115">E3651/N3651</f>
        <v>97.5</v>
      </c>
      <c r="S3651" t="s">
        <v>8317</v>
      </c>
      <c r="T3651" t="s">
        <v>8318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3">
        <v>42402.270648148151</v>
      </c>
      <c r="L3652" s="14"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114"/>
        <v>100</v>
      </c>
      <c r="R3652" s="6">
        <f t="shared" si="115"/>
        <v>29.411764705882351</v>
      </c>
      <c r="S3652" t="s">
        <v>8317</v>
      </c>
      <c r="T3652" t="s">
        <v>8318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3">
        <v>41861.457638888889</v>
      </c>
      <c r="L3653" s="14"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114"/>
        <v>104</v>
      </c>
      <c r="R3653" s="6">
        <f t="shared" si="115"/>
        <v>57.777777777777779</v>
      </c>
      <c r="S3653" t="s">
        <v>8317</v>
      </c>
      <c r="T3653" t="s">
        <v>8318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3">
        <v>42606.957638888889</v>
      </c>
      <c r="L3654" s="14"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114"/>
        <v>250.66666666666669</v>
      </c>
      <c r="R3654" s="6">
        <f t="shared" si="115"/>
        <v>44.235294117647058</v>
      </c>
      <c r="S3654" t="s">
        <v>8317</v>
      </c>
      <c r="T3654" t="s">
        <v>8318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3">
        <v>42221.155173611107</v>
      </c>
      <c r="L3655" s="14"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114"/>
        <v>100.49999999999999</v>
      </c>
      <c r="R3655" s="6">
        <f t="shared" si="115"/>
        <v>60.909090909090907</v>
      </c>
      <c r="S3655" t="s">
        <v>8317</v>
      </c>
      <c r="T3655" t="s">
        <v>8318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3">
        <v>42463.499999999993</v>
      </c>
      <c r="L3656" s="14"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114"/>
        <v>174.4</v>
      </c>
      <c r="R3656" s="6">
        <f t="shared" si="115"/>
        <v>68.84210526315789</v>
      </c>
      <c r="S3656" t="s">
        <v>8317</v>
      </c>
      <c r="T3656" t="s">
        <v>8318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3">
        <v>42203.082638888889</v>
      </c>
      <c r="L3657" s="14"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114"/>
        <v>116.26</v>
      </c>
      <c r="R3657" s="6">
        <f t="shared" si="115"/>
        <v>73.582278481012665</v>
      </c>
      <c r="S3657" t="s">
        <v>8317</v>
      </c>
      <c r="T3657" t="s">
        <v>8318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3">
        <v>42767.749305555553</v>
      </c>
      <c r="L3658" s="14">
        <v>42737.701805555553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114"/>
        <v>105.82000000000001</v>
      </c>
      <c r="R3658" s="6">
        <f t="shared" si="115"/>
        <v>115.02173913043478</v>
      </c>
      <c r="S3658" t="s">
        <v>8317</v>
      </c>
      <c r="T3658" t="s">
        <v>8318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3">
        <v>42522.695833333331</v>
      </c>
      <c r="L3659" s="14">
        <v>42499.4215162037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114"/>
        <v>110.75</v>
      </c>
      <c r="R3659" s="6">
        <f t="shared" si="115"/>
        <v>110.75</v>
      </c>
      <c r="S3659" t="s">
        <v>8317</v>
      </c>
      <c r="T3659" t="s">
        <v>8318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3">
        <v>41821.957638888889</v>
      </c>
      <c r="L3660" s="14"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114"/>
        <v>100.66666666666666</v>
      </c>
      <c r="R3660" s="6">
        <f t="shared" si="115"/>
        <v>75.5</v>
      </c>
      <c r="S3660" t="s">
        <v>8317</v>
      </c>
      <c r="T3660" t="s">
        <v>8318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3">
        <v>42082.402083333327</v>
      </c>
      <c r="L3661" s="14"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114"/>
        <v>102.03333333333333</v>
      </c>
      <c r="R3661" s="6">
        <f t="shared" si="115"/>
        <v>235.46153846153845</v>
      </c>
      <c r="S3661" t="s">
        <v>8317</v>
      </c>
      <c r="T3661" t="s">
        <v>8318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3">
        <v>41996.672743055555</v>
      </c>
      <c r="L3662" s="14"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114"/>
        <v>100</v>
      </c>
      <c r="R3662" s="6">
        <f t="shared" si="115"/>
        <v>11.363636363636363</v>
      </c>
      <c r="S3662" t="s">
        <v>8317</v>
      </c>
      <c r="T3662" t="s">
        <v>8318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3">
        <v>42469.958333333336</v>
      </c>
      <c r="L3663" s="14"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114"/>
        <v>111.00000000000001</v>
      </c>
      <c r="R3663" s="6">
        <f t="shared" si="115"/>
        <v>92.5</v>
      </c>
      <c r="S3663" t="s">
        <v>8317</v>
      </c>
      <c r="T3663" t="s">
        <v>8318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3">
        <v>42093.97006944444</v>
      </c>
      <c r="L3664" s="14"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114"/>
        <v>101.42500000000001</v>
      </c>
      <c r="R3664" s="6">
        <f t="shared" si="115"/>
        <v>202.85</v>
      </c>
      <c r="S3664" t="s">
        <v>8317</v>
      </c>
      <c r="T3664" t="s">
        <v>8318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3">
        <v>42725.285069444442</v>
      </c>
      <c r="L3665" s="14"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114"/>
        <v>104</v>
      </c>
      <c r="R3665" s="6">
        <f t="shared" si="115"/>
        <v>26</v>
      </c>
      <c r="S3665" t="s">
        <v>8317</v>
      </c>
      <c r="T3665" t="s">
        <v>8318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3">
        <v>42537.04038194444</v>
      </c>
      <c r="L3666" s="14"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114"/>
        <v>109.375</v>
      </c>
      <c r="R3666" s="6">
        <f t="shared" si="115"/>
        <v>46.05263157894737</v>
      </c>
      <c r="S3666" t="s">
        <v>8317</v>
      </c>
      <c r="T3666" t="s">
        <v>8318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3">
        <v>42305.620833333327</v>
      </c>
      <c r="L3667" s="14"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114"/>
        <v>115.16129032258064</v>
      </c>
      <c r="R3667" s="6">
        <f t="shared" si="115"/>
        <v>51</v>
      </c>
      <c r="S3667" t="s">
        <v>8317</v>
      </c>
      <c r="T3667" t="s">
        <v>8318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3">
        <v>41844.083333333328</v>
      </c>
      <c r="L3668" s="14"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114"/>
        <v>100</v>
      </c>
      <c r="R3668" s="6">
        <f t="shared" si="115"/>
        <v>31.578947368421051</v>
      </c>
      <c r="S3668" t="s">
        <v>8317</v>
      </c>
      <c r="T3668" t="s">
        <v>8318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3">
        <v>42203.761793981474</v>
      </c>
      <c r="L3669" s="14">
        <v>42173.761793981474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114"/>
        <v>103.17033333333335</v>
      </c>
      <c r="R3669" s="6">
        <f t="shared" si="115"/>
        <v>53.363965517241382</v>
      </c>
      <c r="S3669" t="s">
        <v>8317</v>
      </c>
      <c r="T3669" t="s">
        <v>8318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3">
        <v>42208.564583333333</v>
      </c>
      <c r="L3670" s="14"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114"/>
        <v>103.49999999999999</v>
      </c>
      <c r="R3670" s="6">
        <f t="shared" si="115"/>
        <v>36.964285714285715</v>
      </c>
      <c r="S3670" t="s">
        <v>8317</v>
      </c>
      <c r="T3670" t="s">
        <v>8318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3">
        <v>42166.466863425921</v>
      </c>
      <c r="L3671" s="14"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114"/>
        <v>138.19999999999999</v>
      </c>
      <c r="R3671" s="6">
        <f t="shared" si="115"/>
        <v>81.294117647058826</v>
      </c>
      <c r="S3671" t="s">
        <v>8317</v>
      </c>
      <c r="T3671" t="s">
        <v>8318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3">
        <v>42155.749999999993</v>
      </c>
      <c r="L3672" s="14"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114"/>
        <v>109.54545454545455</v>
      </c>
      <c r="R3672" s="6">
        <f t="shared" si="115"/>
        <v>20.083333333333332</v>
      </c>
      <c r="S3672" t="s">
        <v>8317</v>
      </c>
      <c r="T3672" t="s">
        <v>8318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3">
        <v>41840.957638888889</v>
      </c>
      <c r="L3673" s="14"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114"/>
        <v>100.85714285714286</v>
      </c>
      <c r="R3673" s="6">
        <f t="shared" si="115"/>
        <v>88.25</v>
      </c>
      <c r="S3673" t="s">
        <v>8317</v>
      </c>
      <c r="T3673" t="s">
        <v>8318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3">
        <v>41908.738240740735</v>
      </c>
      <c r="L3674" s="14"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114"/>
        <v>101.53333333333335</v>
      </c>
      <c r="R3674" s="6">
        <f t="shared" si="115"/>
        <v>53.438596491228068</v>
      </c>
      <c r="S3674" t="s">
        <v>8317</v>
      </c>
      <c r="T3674" t="s">
        <v>8318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3">
        <v>41948.327777777777</v>
      </c>
      <c r="L3675" s="14"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114"/>
        <v>113.625</v>
      </c>
      <c r="R3675" s="6">
        <f t="shared" si="115"/>
        <v>39.868421052631582</v>
      </c>
      <c r="S3675" t="s">
        <v>8317</v>
      </c>
      <c r="T3675" t="s">
        <v>8318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3">
        <v>42616.664687499993</v>
      </c>
      <c r="L3676" s="14"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114"/>
        <v>100</v>
      </c>
      <c r="R3676" s="6">
        <f t="shared" si="115"/>
        <v>145.16129032258064</v>
      </c>
      <c r="S3676" t="s">
        <v>8317</v>
      </c>
      <c r="T3676" t="s">
        <v>8318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3">
        <v>42505.749999999993</v>
      </c>
      <c r="L3677" s="14"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114"/>
        <v>140</v>
      </c>
      <c r="R3677" s="6">
        <f t="shared" si="115"/>
        <v>23.333333333333332</v>
      </c>
      <c r="S3677" t="s">
        <v>8317</v>
      </c>
      <c r="T3677" t="s">
        <v>8318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3">
        <v>41894.607453703698</v>
      </c>
      <c r="L3678" s="14"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114"/>
        <v>128.75</v>
      </c>
      <c r="R3678" s="6">
        <f t="shared" si="115"/>
        <v>64.375</v>
      </c>
      <c r="S3678" t="s">
        <v>8317</v>
      </c>
      <c r="T3678" t="s">
        <v>8318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3">
        <v>41822.957638888889</v>
      </c>
      <c r="L3679" s="14">
        <v>41802.365949074076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114"/>
        <v>102.90416666666667</v>
      </c>
      <c r="R3679" s="6">
        <f t="shared" si="115"/>
        <v>62.052763819095475</v>
      </c>
      <c r="S3679" t="s">
        <v>8317</v>
      </c>
      <c r="T3679" t="s">
        <v>8318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3">
        <v>42155.322893518511</v>
      </c>
      <c r="L3680" s="14"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114"/>
        <v>102.49999999999999</v>
      </c>
      <c r="R3680" s="6">
        <f t="shared" si="115"/>
        <v>66.129032258064512</v>
      </c>
      <c r="S3680" t="s">
        <v>8317</v>
      </c>
      <c r="T3680" t="s">
        <v>8318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3">
        <v>41820.999305555553</v>
      </c>
      <c r="L3681" s="14"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114"/>
        <v>110.1</v>
      </c>
      <c r="R3681" s="6">
        <f t="shared" si="115"/>
        <v>73.400000000000006</v>
      </c>
      <c r="S3681" t="s">
        <v>8317</v>
      </c>
      <c r="T3681" t="s">
        <v>8318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3">
        <v>42648.245763888888</v>
      </c>
      <c r="L3682" s="14">
        <v>42627.245763888888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114"/>
        <v>112.76666666666667</v>
      </c>
      <c r="R3682" s="6">
        <f t="shared" si="115"/>
        <v>99.5</v>
      </c>
      <c r="S3682" t="s">
        <v>8317</v>
      </c>
      <c r="T3682" t="s">
        <v>8318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3">
        <v>42384.443171296291</v>
      </c>
      <c r="L3683" s="14"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114"/>
        <v>111.9</v>
      </c>
      <c r="R3683" s="6">
        <f t="shared" si="115"/>
        <v>62.166666666666664</v>
      </c>
      <c r="S3683" t="s">
        <v>8317</v>
      </c>
      <c r="T3683" t="s">
        <v>8318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3">
        <v>41806.082638888889</v>
      </c>
      <c r="L3684" s="14"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114"/>
        <v>139.19999999999999</v>
      </c>
      <c r="R3684" s="6">
        <f t="shared" si="115"/>
        <v>62.328358208955223</v>
      </c>
      <c r="S3684" t="s">
        <v>8317</v>
      </c>
      <c r="T3684" t="s">
        <v>8318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3">
        <v>42662.908518518518</v>
      </c>
      <c r="L3685" s="14"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114"/>
        <v>110.85714285714286</v>
      </c>
      <c r="R3685" s="6">
        <f t="shared" si="115"/>
        <v>58.787878787878789</v>
      </c>
      <c r="S3685" t="s">
        <v>8317</v>
      </c>
      <c r="T3685" t="s">
        <v>8318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3">
        <v>42248.97206018518</v>
      </c>
      <c r="L3686" s="14"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114"/>
        <v>139.06666666666666</v>
      </c>
      <c r="R3686" s="6">
        <f t="shared" si="115"/>
        <v>45.347826086956523</v>
      </c>
      <c r="S3686" t="s">
        <v>8317</v>
      </c>
      <c r="T3686" t="s">
        <v>8318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3">
        <v>41778.666666666664</v>
      </c>
      <c r="L3687" s="14"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114"/>
        <v>105.69999999999999</v>
      </c>
      <c r="R3687" s="6">
        <f t="shared" si="115"/>
        <v>41.944444444444443</v>
      </c>
      <c r="S3687" t="s">
        <v>8317</v>
      </c>
      <c r="T3687" t="s">
        <v>8318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3">
        <v>42244.957638888889</v>
      </c>
      <c r="L3688" s="14"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114"/>
        <v>101.42857142857142</v>
      </c>
      <c r="R3688" s="6">
        <f t="shared" si="115"/>
        <v>59.166666666666664</v>
      </c>
      <c r="S3688" t="s">
        <v>8317</v>
      </c>
      <c r="T3688" t="s">
        <v>8318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3">
        <v>41817.009895833333</v>
      </c>
      <c r="L3689" s="14"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114"/>
        <v>100.245</v>
      </c>
      <c r="R3689" s="6">
        <f t="shared" si="115"/>
        <v>200.49</v>
      </c>
      <c r="S3689" t="s">
        <v>8317</v>
      </c>
      <c r="T3689" t="s">
        <v>8318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3">
        <v>41859.578749999993</v>
      </c>
      <c r="L3690" s="14"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114"/>
        <v>109.16666666666666</v>
      </c>
      <c r="R3690" s="6">
        <f t="shared" si="115"/>
        <v>83.974358974358978</v>
      </c>
      <c r="S3690" t="s">
        <v>8317</v>
      </c>
      <c r="T3690" t="s">
        <v>8318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3">
        <v>42176.725694444445</v>
      </c>
      <c r="L3691" s="14"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114"/>
        <v>118.33333333333333</v>
      </c>
      <c r="R3691" s="6">
        <f t="shared" si="115"/>
        <v>57.258064516129032</v>
      </c>
      <c r="S3691" t="s">
        <v>8317</v>
      </c>
      <c r="T3691" t="s">
        <v>8318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3">
        <v>41970.431516203702</v>
      </c>
      <c r="L3692" s="14">
        <v>41940.38984953703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114"/>
        <v>120</v>
      </c>
      <c r="R3692" s="6">
        <f t="shared" si="115"/>
        <v>58.064516129032256</v>
      </c>
      <c r="S3692" t="s">
        <v>8317</v>
      </c>
      <c r="T3692" t="s">
        <v>8318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3">
        <v>42064.999305555553</v>
      </c>
      <c r="L3693" s="14"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114"/>
        <v>127.96000000000001</v>
      </c>
      <c r="R3693" s="6">
        <f t="shared" si="115"/>
        <v>186.80291970802921</v>
      </c>
      <c r="S3693" t="s">
        <v>8317</v>
      </c>
      <c r="T3693" t="s">
        <v>8318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3">
        <v>41900.791666666664</v>
      </c>
      <c r="L3694" s="14"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114"/>
        <v>126</v>
      </c>
      <c r="R3694" s="6">
        <f t="shared" si="115"/>
        <v>74.117647058823536</v>
      </c>
      <c r="S3694" t="s">
        <v>8317</v>
      </c>
      <c r="T3694" t="s">
        <v>8318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3">
        <v>42338.729166666664</v>
      </c>
      <c r="L3695" s="14"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114"/>
        <v>129.12912912912913</v>
      </c>
      <c r="R3695" s="6">
        <f t="shared" si="115"/>
        <v>30.714285714285715</v>
      </c>
      <c r="S3695" t="s">
        <v>8317</v>
      </c>
      <c r="T3695" t="s">
        <v>8318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3">
        <v>42526.874999999993</v>
      </c>
      <c r="L3696" s="14"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114"/>
        <v>107.42857142857143</v>
      </c>
      <c r="R3696" s="6">
        <f t="shared" si="115"/>
        <v>62.666666666666664</v>
      </c>
      <c r="S3696" t="s">
        <v>8317</v>
      </c>
      <c r="T3696" t="s">
        <v>8318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3">
        <v>42015.662152777775</v>
      </c>
      <c r="L3697" s="14"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114"/>
        <v>100.125</v>
      </c>
      <c r="R3697" s="6">
        <f t="shared" si="115"/>
        <v>121.36363636363636</v>
      </c>
      <c r="S3697" t="s">
        <v>8317</v>
      </c>
      <c r="T3697" t="s">
        <v>8318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3">
        <v>42048.408749999995</v>
      </c>
      <c r="L3698" s="14"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114"/>
        <v>155</v>
      </c>
      <c r="R3698" s="6">
        <f t="shared" si="115"/>
        <v>39.743589743589745</v>
      </c>
      <c r="S3698" t="s">
        <v>8317</v>
      </c>
      <c r="T3698" t="s">
        <v>8318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3">
        <v>42500.2575</v>
      </c>
      <c r="L3699" s="14">
        <v>42479.2575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114"/>
        <v>108</v>
      </c>
      <c r="R3699" s="6">
        <f t="shared" si="115"/>
        <v>72</v>
      </c>
      <c r="S3699" t="s">
        <v>8317</v>
      </c>
      <c r="T3699" t="s">
        <v>8318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3">
        <v>42431.598229166666</v>
      </c>
      <c r="L3700" s="14"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114"/>
        <v>110.52</v>
      </c>
      <c r="R3700" s="6">
        <f t="shared" si="115"/>
        <v>40.632352941176471</v>
      </c>
      <c r="S3700" t="s">
        <v>8317</v>
      </c>
      <c r="T3700" t="s">
        <v>8318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3">
        <v>41927.393703703703</v>
      </c>
      <c r="L3701" s="14"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114"/>
        <v>100.8</v>
      </c>
      <c r="R3701" s="6">
        <f t="shared" si="115"/>
        <v>63</v>
      </c>
      <c r="S3701" t="s">
        <v>8317</v>
      </c>
      <c r="T3701" t="s">
        <v>8318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3">
        <v>41912.458333333328</v>
      </c>
      <c r="L3702" s="14"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114"/>
        <v>121.2</v>
      </c>
      <c r="R3702" s="6">
        <f t="shared" si="115"/>
        <v>33.666666666666664</v>
      </c>
      <c r="S3702" t="s">
        <v>8317</v>
      </c>
      <c r="T3702" t="s">
        <v>8318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3">
        <v>42159.333252314813</v>
      </c>
      <c r="L3703" s="14"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114"/>
        <v>100.33333333333334</v>
      </c>
      <c r="R3703" s="6">
        <f t="shared" si="115"/>
        <v>38.589743589743591</v>
      </c>
      <c r="S3703" t="s">
        <v>8317</v>
      </c>
      <c r="T3703" t="s">
        <v>8318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3">
        <v>42561.749305555553</v>
      </c>
      <c r="L3704" s="14"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114"/>
        <v>109.16666666666666</v>
      </c>
      <c r="R3704" s="6">
        <f t="shared" si="115"/>
        <v>155.95238095238096</v>
      </c>
      <c r="S3704" t="s">
        <v>8317</v>
      </c>
      <c r="T3704" t="s">
        <v>8318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3">
        <v>42595.082638888889</v>
      </c>
      <c r="L3705" s="14"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114"/>
        <v>123.42857142857142</v>
      </c>
      <c r="R3705" s="6">
        <f t="shared" si="115"/>
        <v>43.2</v>
      </c>
      <c r="S3705" t="s">
        <v>8317</v>
      </c>
      <c r="T3705" t="s">
        <v>8318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3">
        <v>42521.481412037036</v>
      </c>
      <c r="L3706" s="14"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114"/>
        <v>136.33666666666667</v>
      </c>
      <c r="R3706" s="6">
        <f t="shared" si="115"/>
        <v>15.148518518518518</v>
      </c>
      <c r="S3706" t="s">
        <v>8317</v>
      </c>
      <c r="T3706" t="s">
        <v>8318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3">
        <v>41813.541666666664</v>
      </c>
      <c r="L3707" s="14"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114"/>
        <v>103.46657233816768</v>
      </c>
      <c r="R3707" s="6">
        <f t="shared" si="115"/>
        <v>83.571428571428569</v>
      </c>
      <c r="S3707" t="s">
        <v>8317</v>
      </c>
      <c r="T3707" t="s">
        <v>8318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3">
        <v>41894.705428240741</v>
      </c>
      <c r="L3708" s="14"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114"/>
        <v>121.33333333333334</v>
      </c>
      <c r="R3708" s="6">
        <f t="shared" si="115"/>
        <v>140</v>
      </c>
      <c r="S3708" t="s">
        <v>8317</v>
      </c>
      <c r="T3708" t="s">
        <v>8318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3">
        <v>42573.018055555549</v>
      </c>
      <c r="L3709" s="14"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114"/>
        <v>186</v>
      </c>
      <c r="R3709" s="6">
        <f t="shared" si="115"/>
        <v>80.869565217391298</v>
      </c>
      <c r="S3709" t="s">
        <v>8317</v>
      </c>
      <c r="T3709" t="s">
        <v>8318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3">
        <v>41823.933865740742</v>
      </c>
      <c r="L3710" s="14">
        <v>41809.933865740742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114"/>
        <v>300</v>
      </c>
      <c r="R3710" s="6">
        <f t="shared" si="115"/>
        <v>53.846153846153847</v>
      </c>
      <c r="S3710" t="s">
        <v>8317</v>
      </c>
      <c r="T3710" t="s">
        <v>8318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3">
        <v>41815.499374999999</v>
      </c>
      <c r="L3711" s="14"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114"/>
        <v>108.25</v>
      </c>
      <c r="R3711" s="6">
        <f t="shared" si="115"/>
        <v>30.928571428571427</v>
      </c>
      <c r="S3711" t="s">
        <v>8317</v>
      </c>
      <c r="T3711" t="s">
        <v>8318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3">
        <v>42097.367916666662</v>
      </c>
      <c r="L3712" s="14"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114"/>
        <v>141.15384615384616</v>
      </c>
      <c r="R3712" s="6">
        <f t="shared" si="115"/>
        <v>67.962962962962962</v>
      </c>
      <c r="S3712" t="s">
        <v>8317</v>
      </c>
      <c r="T3712" t="s">
        <v>8318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3">
        <v>41805.458333333328</v>
      </c>
      <c r="L3713" s="14"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114"/>
        <v>113.99999999999999</v>
      </c>
      <c r="R3713" s="6">
        <f t="shared" si="115"/>
        <v>27.142857142857142</v>
      </c>
      <c r="S3713" t="s">
        <v>8317</v>
      </c>
      <c r="T3713" t="s">
        <v>8318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3">
        <v>42155.082638888889</v>
      </c>
      <c r="L3714" s="14">
        <v>42133.963738425919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114"/>
        <v>153.73333333333335</v>
      </c>
      <c r="R3714" s="6">
        <f t="shared" si="115"/>
        <v>110.86538461538461</v>
      </c>
      <c r="S3714" t="s">
        <v>8317</v>
      </c>
      <c r="T3714" t="s">
        <v>8318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3">
        <v>42525.529699074068</v>
      </c>
      <c r="L3715" s="14"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116">(E3715/D3715)*100</f>
        <v>101.49999999999999</v>
      </c>
      <c r="R3715" s="6">
        <f t="shared" ref="R3715:R3778" si="117">E3715/N3715</f>
        <v>106.84210526315789</v>
      </c>
      <c r="S3715" t="s">
        <v>8317</v>
      </c>
      <c r="T3715" t="s">
        <v>8318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3">
        <v>42149.957638888889</v>
      </c>
      <c r="L3716" s="14">
        <v>42118.347997685181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116"/>
        <v>102.35000000000001</v>
      </c>
      <c r="R3716" s="6">
        <f t="shared" si="117"/>
        <v>105.51546391752578</v>
      </c>
      <c r="S3716" t="s">
        <v>8317</v>
      </c>
      <c r="T3716" t="s">
        <v>8318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3">
        <v>42094.327777777777</v>
      </c>
      <c r="L3717" s="14"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116"/>
        <v>102.57142857142858</v>
      </c>
      <c r="R3717" s="6">
        <f t="shared" si="117"/>
        <v>132.96296296296296</v>
      </c>
      <c r="S3717" t="s">
        <v>8317</v>
      </c>
      <c r="T3717" t="s">
        <v>8318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3">
        <v>42390.679502314808</v>
      </c>
      <c r="L3718" s="14"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116"/>
        <v>155.75</v>
      </c>
      <c r="R3718" s="6">
        <f t="shared" si="117"/>
        <v>51.916666666666664</v>
      </c>
      <c r="S3718" t="s">
        <v>8317</v>
      </c>
      <c r="T3718" t="s">
        <v>8318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3">
        <v>42133.657974537033</v>
      </c>
      <c r="L3719" s="14"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116"/>
        <v>100.75</v>
      </c>
      <c r="R3719" s="6">
        <f t="shared" si="117"/>
        <v>310</v>
      </c>
      <c r="S3719" t="s">
        <v>8317</v>
      </c>
      <c r="T3719" t="s">
        <v>8318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3">
        <v>42062.507812499993</v>
      </c>
      <c r="L3720" s="14"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116"/>
        <v>239.4</v>
      </c>
      <c r="R3720" s="6">
        <f t="shared" si="117"/>
        <v>26.021739130434781</v>
      </c>
      <c r="S3720" t="s">
        <v>8317</v>
      </c>
      <c r="T3720" t="s">
        <v>8318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3">
        <v>42177.521597222221</v>
      </c>
      <c r="L3721" s="14"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116"/>
        <v>210</v>
      </c>
      <c r="R3721" s="6">
        <f t="shared" si="117"/>
        <v>105</v>
      </c>
      <c r="S3721" t="s">
        <v>8317</v>
      </c>
      <c r="T3721" t="s">
        <v>8318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3">
        <v>42187.784791666665</v>
      </c>
      <c r="L3722" s="14"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116"/>
        <v>104.51515151515152</v>
      </c>
      <c r="R3722" s="6">
        <f t="shared" si="117"/>
        <v>86.224999999999994</v>
      </c>
      <c r="S3722" t="s">
        <v>8317</v>
      </c>
      <c r="T3722" t="s">
        <v>8318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3">
        <v>41948.769490740735</v>
      </c>
      <c r="L3723" s="14"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116"/>
        <v>100.8</v>
      </c>
      <c r="R3723" s="6">
        <f t="shared" si="117"/>
        <v>114.54545454545455</v>
      </c>
      <c r="S3723" t="s">
        <v>8317</v>
      </c>
      <c r="T3723" t="s">
        <v>8318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3">
        <v>42411.749305555553</v>
      </c>
      <c r="L3724" s="14"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116"/>
        <v>111.20000000000002</v>
      </c>
      <c r="R3724" s="6">
        <f t="shared" si="117"/>
        <v>47.657142857142858</v>
      </c>
      <c r="S3724" t="s">
        <v>8317</v>
      </c>
      <c r="T3724" t="s">
        <v>8318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3">
        <v>41973.586365740739</v>
      </c>
      <c r="L3725" s="14">
        <v>41943.544699074067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116"/>
        <v>102.04444444444445</v>
      </c>
      <c r="R3725" s="6">
        <f t="shared" si="117"/>
        <v>72.888888888888886</v>
      </c>
      <c r="S3725" t="s">
        <v>8317</v>
      </c>
      <c r="T3725" t="s">
        <v>8318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3">
        <v>42494.749999999993</v>
      </c>
      <c r="L3726" s="14">
        <v>42465.283101851848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116"/>
        <v>102.54767441860466</v>
      </c>
      <c r="R3726" s="6">
        <f t="shared" si="117"/>
        <v>49.545505617977533</v>
      </c>
      <c r="S3726" t="s">
        <v>8317</v>
      </c>
      <c r="T3726" t="s">
        <v>8318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3">
        <v>42418.687499999993</v>
      </c>
      <c r="L3727" s="14"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116"/>
        <v>127</v>
      </c>
      <c r="R3727" s="6">
        <f t="shared" si="117"/>
        <v>25.4</v>
      </c>
      <c r="S3727" t="s">
        <v>8317</v>
      </c>
      <c r="T3727" t="s">
        <v>8318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3">
        <v>42489.666666666664</v>
      </c>
      <c r="L3728" s="14">
        <v>42461.932534722218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116"/>
        <v>338.70588235294122</v>
      </c>
      <c r="R3728" s="6">
        <f t="shared" si="117"/>
        <v>62.586956521739133</v>
      </c>
      <c r="S3728" t="s">
        <v>8317</v>
      </c>
      <c r="T3728" t="s">
        <v>8318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3">
        <v>42662.996527777774</v>
      </c>
      <c r="L3729" s="14"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116"/>
        <v>100.75</v>
      </c>
      <c r="R3729" s="6">
        <f t="shared" si="117"/>
        <v>61.060606060606062</v>
      </c>
      <c r="S3729" t="s">
        <v>8317</v>
      </c>
      <c r="T3729" t="s">
        <v>8318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3">
        <v>42234.962685185186</v>
      </c>
      <c r="L3730" s="14"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116"/>
        <v>9.31</v>
      </c>
      <c r="R3730" s="6">
        <f t="shared" si="117"/>
        <v>60.064516129032256</v>
      </c>
      <c r="S3730" t="s">
        <v>8317</v>
      </c>
      <c r="T3730" t="s">
        <v>8318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3">
        <v>42085.954999999994</v>
      </c>
      <c r="L3731" s="14"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116"/>
        <v>7.24</v>
      </c>
      <c r="R3731" s="6">
        <f t="shared" si="117"/>
        <v>72.400000000000006</v>
      </c>
      <c r="S3731" t="s">
        <v>8317</v>
      </c>
      <c r="T3731" t="s">
        <v>8318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3">
        <v>42233.46943287037</v>
      </c>
      <c r="L3732" s="14"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116"/>
        <v>10</v>
      </c>
      <c r="R3732" s="6">
        <f t="shared" si="117"/>
        <v>100</v>
      </c>
      <c r="S3732" t="s">
        <v>8317</v>
      </c>
      <c r="T3732" t="s">
        <v>8318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3">
        <v>42013.932638888888</v>
      </c>
      <c r="L3733" s="14"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116"/>
        <v>11.272727272727273</v>
      </c>
      <c r="R3733" s="6">
        <f t="shared" si="117"/>
        <v>51.666666666666664</v>
      </c>
      <c r="S3733" t="s">
        <v>8317</v>
      </c>
      <c r="T3733" t="s">
        <v>8318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3">
        <v>42028.291666666664</v>
      </c>
      <c r="L3734" s="14"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116"/>
        <v>15.411764705882353</v>
      </c>
      <c r="R3734" s="6">
        <f t="shared" si="117"/>
        <v>32.75</v>
      </c>
      <c r="S3734" t="s">
        <v>8317</v>
      </c>
      <c r="T3734" t="s">
        <v>8318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3">
        <v>42112.729166666664</v>
      </c>
      <c r="L3735" s="14"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116"/>
        <v>0</v>
      </c>
      <c r="R3735" s="6" t="e">
        <f t="shared" si="117"/>
        <v>#DIV/0!</v>
      </c>
      <c r="S3735" t="s">
        <v>8317</v>
      </c>
      <c r="T3735" t="s">
        <v>8318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3">
        <v>42149.693240740737</v>
      </c>
      <c r="L3736" s="14"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116"/>
        <v>28.466666666666669</v>
      </c>
      <c r="R3736" s="6">
        <f t="shared" si="117"/>
        <v>61</v>
      </c>
      <c r="S3736" t="s">
        <v>8317</v>
      </c>
      <c r="T3736" t="s">
        <v>8318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3">
        <v>42152.484826388885</v>
      </c>
      <c r="L3737" s="14"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116"/>
        <v>13.333333333333334</v>
      </c>
      <c r="R3737" s="6">
        <f t="shared" si="117"/>
        <v>10</v>
      </c>
      <c r="S3737" t="s">
        <v>8317</v>
      </c>
      <c r="T3737" t="s">
        <v>8318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3">
        <v>42086.541666666664</v>
      </c>
      <c r="L3738" s="14"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116"/>
        <v>0.66666666666666674</v>
      </c>
      <c r="R3738" s="6">
        <f t="shared" si="117"/>
        <v>10</v>
      </c>
      <c r="S3738" t="s">
        <v>8317</v>
      </c>
      <c r="T3738" t="s">
        <v>8318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3">
        <v>42320.082638888889</v>
      </c>
      <c r="L3739" s="14"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116"/>
        <v>21.428571428571427</v>
      </c>
      <c r="R3739" s="6">
        <f t="shared" si="117"/>
        <v>37.5</v>
      </c>
      <c r="S3739" t="s">
        <v>8317</v>
      </c>
      <c r="T3739" t="s">
        <v>8318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3">
        <v>41835.708333333328</v>
      </c>
      <c r="L3740" s="14"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116"/>
        <v>18</v>
      </c>
      <c r="R3740" s="6">
        <f t="shared" si="117"/>
        <v>45</v>
      </c>
      <c r="S3740" t="s">
        <v>8317</v>
      </c>
      <c r="T3740" t="s">
        <v>8318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3">
        <v>42568.241527777776</v>
      </c>
      <c r="L3741" s="14"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116"/>
        <v>20.125</v>
      </c>
      <c r="R3741" s="6">
        <f t="shared" si="117"/>
        <v>100.625</v>
      </c>
      <c r="S3741" t="s">
        <v>8317</v>
      </c>
      <c r="T3741" t="s">
        <v>8318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3">
        <v>41862.870810185181</v>
      </c>
      <c r="L3742" s="14"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116"/>
        <v>17.899999999999999</v>
      </c>
      <c r="R3742" s="6">
        <f t="shared" si="117"/>
        <v>25.571428571428573</v>
      </c>
      <c r="S3742" t="s">
        <v>8317</v>
      </c>
      <c r="T3742" t="s">
        <v>8318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3">
        <v>42355.712384259255</v>
      </c>
      <c r="L3743" s="14"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116"/>
        <v>0</v>
      </c>
      <c r="R3743" s="6" t="e">
        <f t="shared" si="117"/>
        <v>#DIV/0!</v>
      </c>
      <c r="S3743" t="s">
        <v>8317</v>
      </c>
      <c r="T3743" t="s">
        <v>8318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3">
        <v>41888.006296296291</v>
      </c>
      <c r="L3744" s="14"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116"/>
        <v>2</v>
      </c>
      <c r="R3744" s="6">
        <f t="shared" si="117"/>
        <v>25</v>
      </c>
      <c r="S3744" t="s">
        <v>8317</v>
      </c>
      <c r="T3744" t="s">
        <v>8318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3">
        <v>41823.501898148148</v>
      </c>
      <c r="L3745" s="14"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116"/>
        <v>0</v>
      </c>
      <c r="R3745" s="6" t="e">
        <f t="shared" si="117"/>
        <v>#DIV/0!</v>
      </c>
      <c r="S3745" t="s">
        <v>8317</v>
      </c>
      <c r="T3745" t="s">
        <v>8318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3">
        <v>41824.957638888889</v>
      </c>
      <c r="L3746" s="14"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116"/>
        <v>0</v>
      </c>
      <c r="R3746" s="6" t="e">
        <f t="shared" si="117"/>
        <v>#DIV/0!</v>
      </c>
      <c r="S3746" t="s">
        <v>8317</v>
      </c>
      <c r="T3746" t="s">
        <v>8318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3">
        <v>41861.489606481475</v>
      </c>
      <c r="L3747" s="14">
        <v>41831.489606481475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116"/>
        <v>10</v>
      </c>
      <c r="R3747" s="6">
        <f t="shared" si="117"/>
        <v>10</v>
      </c>
      <c r="S3747" t="s">
        <v>8317</v>
      </c>
      <c r="T3747" t="s">
        <v>8318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3">
        <v>42651.18100694444</v>
      </c>
      <c r="L3748" s="14"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116"/>
        <v>2.3764705882352941</v>
      </c>
      <c r="R3748" s="6">
        <f t="shared" si="117"/>
        <v>202</v>
      </c>
      <c r="S3748" t="s">
        <v>8317</v>
      </c>
      <c r="T3748" t="s">
        <v>8318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3">
        <v>42190.749305555553</v>
      </c>
      <c r="L3749" s="14"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116"/>
        <v>1</v>
      </c>
      <c r="R3749" s="6">
        <f t="shared" si="117"/>
        <v>25</v>
      </c>
      <c r="S3749" t="s">
        <v>8317</v>
      </c>
      <c r="T3749" t="s">
        <v>8318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3">
        <v>42416.040972222218</v>
      </c>
      <c r="L3750" s="14"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116"/>
        <v>103.52</v>
      </c>
      <c r="R3750" s="6">
        <f t="shared" si="117"/>
        <v>99.538461538461533</v>
      </c>
      <c r="S3750" t="s">
        <v>8317</v>
      </c>
      <c r="T3750" t="s">
        <v>8359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3">
        <v>42488.957638888889</v>
      </c>
      <c r="L3751" s="14"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116"/>
        <v>105</v>
      </c>
      <c r="R3751" s="6">
        <f t="shared" si="117"/>
        <v>75</v>
      </c>
      <c r="S3751" t="s">
        <v>8317</v>
      </c>
      <c r="T3751" t="s">
        <v>8359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3">
        <v>42045.124305555553</v>
      </c>
      <c r="L3752" s="14"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116"/>
        <v>100.44999999999999</v>
      </c>
      <c r="R3752" s="6">
        <f t="shared" si="117"/>
        <v>215.25</v>
      </c>
      <c r="S3752" t="s">
        <v>8317</v>
      </c>
      <c r="T3752" t="s">
        <v>8359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3">
        <v>42462.785567129627</v>
      </c>
      <c r="L3753" s="14"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116"/>
        <v>132.6</v>
      </c>
      <c r="R3753" s="6">
        <f t="shared" si="117"/>
        <v>120.54545454545455</v>
      </c>
      <c r="S3753" t="s">
        <v>8317</v>
      </c>
      <c r="T3753" t="s">
        <v>8359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3">
        <v>42659.666666666664</v>
      </c>
      <c r="L3754" s="14"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116"/>
        <v>112.99999999999999</v>
      </c>
      <c r="R3754" s="6">
        <f t="shared" si="117"/>
        <v>37.666666666666664</v>
      </c>
      <c r="S3754" t="s">
        <v>8317</v>
      </c>
      <c r="T3754" t="s">
        <v>8359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3">
        <v>42157.791666666664</v>
      </c>
      <c r="L3755" s="14"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116"/>
        <v>103.34</v>
      </c>
      <c r="R3755" s="6">
        <f t="shared" si="117"/>
        <v>172.23333333333332</v>
      </c>
      <c r="S3755" t="s">
        <v>8317</v>
      </c>
      <c r="T3755" t="s">
        <v>8359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3">
        <v>41845.999305555553</v>
      </c>
      <c r="L3756" s="14"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116"/>
        <v>120</v>
      </c>
      <c r="R3756" s="6">
        <f t="shared" si="117"/>
        <v>111.11111111111111</v>
      </c>
      <c r="S3756" t="s">
        <v>8317</v>
      </c>
      <c r="T3756" t="s">
        <v>8359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3">
        <v>42475.658645833326</v>
      </c>
      <c r="L3757" s="14"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116"/>
        <v>129.63636363636363</v>
      </c>
      <c r="R3757" s="6">
        <f t="shared" si="117"/>
        <v>25.464285714285715</v>
      </c>
      <c r="S3757" t="s">
        <v>8317</v>
      </c>
      <c r="T3757" t="s">
        <v>8359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3">
        <v>41801.606458333328</v>
      </c>
      <c r="L3758" s="14"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116"/>
        <v>101.11111111111111</v>
      </c>
      <c r="R3758" s="6">
        <f t="shared" si="117"/>
        <v>267.64705882352939</v>
      </c>
      <c r="S3758" t="s">
        <v>8317</v>
      </c>
      <c r="T3758" t="s">
        <v>8359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3">
        <v>41974.642534722218</v>
      </c>
      <c r="L3759" s="14"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116"/>
        <v>108.51428571428572</v>
      </c>
      <c r="R3759" s="6">
        <f t="shared" si="117"/>
        <v>75.959999999999994</v>
      </c>
      <c r="S3759" t="s">
        <v>8317</v>
      </c>
      <c r="T3759" t="s">
        <v>8359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3">
        <v>41778</v>
      </c>
      <c r="L3760" s="14">
        <v>41747.263171296298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116"/>
        <v>102.33333333333334</v>
      </c>
      <c r="R3760" s="6">
        <f t="shared" si="117"/>
        <v>59.03846153846154</v>
      </c>
      <c r="S3760" t="s">
        <v>8317</v>
      </c>
      <c r="T3760" t="s">
        <v>8359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3">
        <v>42241.899918981479</v>
      </c>
      <c r="L3761" s="14"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116"/>
        <v>110.24425000000002</v>
      </c>
      <c r="R3761" s="6">
        <f t="shared" si="117"/>
        <v>50.111022727272733</v>
      </c>
      <c r="S3761" t="s">
        <v>8317</v>
      </c>
      <c r="T3761" t="s">
        <v>8359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3">
        <v>41764.316967592589</v>
      </c>
      <c r="L3762" s="14"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116"/>
        <v>101.0154</v>
      </c>
      <c r="R3762" s="6">
        <f t="shared" si="117"/>
        <v>55.502967032967035</v>
      </c>
      <c r="S3762" t="s">
        <v>8317</v>
      </c>
      <c r="T3762" t="s">
        <v>8359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3">
        <v>42226.749999999993</v>
      </c>
      <c r="L3763" s="14"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116"/>
        <v>100</v>
      </c>
      <c r="R3763" s="6">
        <f t="shared" si="117"/>
        <v>166.66666666666666</v>
      </c>
      <c r="S3763" t="s">
        <v>8317</v>
      </c>
      <c r="T3763" t="s">
        <v>8359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3">
        <v>42218.605196759258</v>
      </c>
      <c r="L3764" s="14"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116"/>
        <v>106.24</v>
      </c>
      <c r="R3764" s="6">
        <f t="shared" si="117"/>
        <v>47.428571428571431</v>
      </c>
      <c r="S3764" t="s">
        <v>8317</v>
      </c>
      <c r="T3764" t="s">
        <v>8359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3">
        <v>42095.500300925924</v>
      </c>
      <c r="L3765" s="14"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116"/>
        <v>100</v>
      </c>
      <c r="R3765" s="6">
        <f t="shared" si="117"/>
        <v>64.935064935064929</v>
      </c>
      <c r="S3765" t="s">
        <v>8317</v>
      </c>
      <c r="T3765" t="s">
        <v>8359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3">
        <v>42518.816666666666</v>
      </c>
      <c r="L3766" s="14"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116"/>
        <v>100</v>
      </c>
      <c r="R3766" s="6">
        <f t="shared" si="117"/>
        <v>55.555555555555557</v>
      </c>
      <c r="S3766" t="s">
        <v>8317</v>
      </c>
      <c r="T3766" t="s">
        <v>8359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3">
        <v>41850.568078703705</v>
      </c>
      <c r="L3767" s="14"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116"/>
        <v>113.45714285714286</v>
      </c>
      <c r="R3767" s="6">
        <f t="shared" si="117"/>
        <v>74.224299065420567</v>
      </c>
      <c r="S3767" t="s">
        <v>8317</v>
      </c>
      <c r="T3767" t="s">
        <v>8359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3">
        <v>41822.958854166667</v>
      </c>
      <c r="L3768" s="14"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116"/>
        <v>102.65010000000001</v>
      </c>
      <c r="R3768" s="6">
        <f t="shared" si="117"/>
        <v>106.9271875</v>
      </c>
      <c r="S3768" t="s">
        <v>8317</v>
      </c>
      <c r="T3768" t="s">
        <v>8359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3">
        <v>42063.999305555553</v>
      </c>
      <c r="L3769" s="14"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116"/>
        <v>116.75</v>
      </c>
      <c r="R3769" s="6">
        <f t="shared" si="117"/>
        <v>41.696428571428569</v>
      </c>
      <c r="S3769" t="s">
        <v>8317</v>
      </c>
      <c r="T3769" t="s">
        <v>8359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3">
        <v>41802.519560185181</v>
      </c>
      <c r="L3770" s="14"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116"/>
        <v>107.65274999999998</v>
      </c>
      <c r="R3770" s="6">
        <f t="shared" si="117"/>
        <v>74.243275862068955</v>
      </c>
      <c r="S3770" t="s">
        <v>8317</v>
      </c>
      <c r="T3770" t="s">
        <v>8359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3">
        <v>42475.389803240738</v>
      </c>
      <c r="L3771" s="14"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116"/>
        <v>100</v>
      </c>
      <c r="R3771" s="6">
        <f t="shared" si="117"/>
        <v>73.333333333333329</v>
      </c>
      <c r="S3771" t="s">
        <v>8317</v>
      </c>
      <c r="T3771" t="s">
        <v>8359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3">
        <v>42168.722337962965</v>
      </c>
      <c r="L3772" s="14"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116"/>
        <v>100</v>
      </c>
      <c r="R3772" s="6">
        <f t="shared" si="117"/>
        <v>100</v>
      </c>
      <c r="S3772" t="s">
        <v>8317</v>
      </c>
      <c r="T3772" t="s">
        <v>8359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3">
        <v>42507.791666666664</v>
      </c>
      <c r="L3773" s="14">
        <v>42493.64875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116"/>
        <v>146</v>
      </c>
      <c r="R3773" s="6">
        <f t="shared" si="117"/>
        <v>38.421052631578945</v>
      </c>
      <c r="S3773" t="s">
        <v>8317</v>
      </c>
      <c r="T3773" t="s">
        <v>8359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3">
        <v>42703.041666666664</v>
      </c>
      <c r="L3774" s="14"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116"/>
        <v>110.2</v>
      </c>
      <c r="R3774" s="6">
        <f t="shared" si="117"/>
        <v>166.96969696969697</v>
      </c>
      <c r="S3774" t="s">
        <v>8317</v>
      </c>
      <c r="T3774" t="s">
        <v>8359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3">
        <v>42688.880555555552</v>
      </c>
      <c r="L3775" s="14">
        <v>42655.796840277777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116"/>
        <v>108.2</v>
      </c>
      <c r="R3775" s="6">
        <f t="shared" si="117"/>
        <v>94.912280701754383</v>
      </c>
      <c r="S3775" t="s">
        <v>8317</v>
      </c>
      <c r="T3775" t="s">
        <v>8359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3">
        <v>42103.583969907406</v>
      </c>
      <c r="L3776" s="14"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116"/>
        <v>100</v>
      </c>
      <c r="R3776" s="6">
        <f t="shared" si="117"/>
        <v>100</v>
      </c>
      <c r="S3776" t="s">
        <v>8317</v>
      </c>
      <c r="T3776" t="s">
        <v>8359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3">
        <v>42102.958333333336</v>
      </c>
      <c r="L3777" s="14"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116"/>
        <v>100.25</v>
      </c>
      <c r="R3777" s="6">
        <f t="shared" si="117"/>
        <v>143.21428571428572</v>
      </c>
      <c r="S3777" t="s">
        <v>8317</v>
      </c>
      <c r="T3777" t="s">
        <v>8359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3">
        <v>41851.833333333328</v>
      </c>
      <c r="L3778" s="14"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116"/>
        <v>106.71250000000001</v>
      </c>
      <c r="R3778" s="6">
        <f t="shared" si="117"/>
        <v>90.819148936170208</v>
      </c>
      <c r="S3778" t="s">
        <v>8317</v>
      </c>
      <c r="T3778" t="s">
        <v>8359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3">
        <v>41908.958333333328</v>
      </c>
      <c r="L3779" s="14"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118">(E3779/D3779)*100</f>
        <v>143.19999999999999</v>
      </c>
      <c r="R3779" s="6">
        <f t="shared" ref="R3779:R3842" si="119">E3779/N3779</f>
        <v>48.542372881355931</v>
      </c>
      <c r="S3779" t="s">
        <v>8317</v>
      </c>
      <c r="T3779" t="s">
        <v>8359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3">
        <v>42049.610879629625</v>
      </c>
      <c r="L3780" s="14"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118"/>
        <v>105.04166666666667</v>
      </c>
      <c r="R3780" s="6">
        <f t="shared" si="119"/>
        <v>70.027777777777771</v>
      </c>
      <c r="S3780" t="s">
        <v>8317</v>
      </c>
      <c r="T3780" t="s">
        <v>8359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3">
        <v>42455.485416666663</v>
      </c>
      <c r="L3781" s="14"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118"/>
        <v>103.98</v>
      </c>
      <c r="R3781" s="6">
        <f t="shared" si="119"/>
        <v>135.62608695652173</v>
      </c>
      <c r="S3781" t="s">
        <v>8317</v>
      </c>
      <c r="T3781" t="s">
        <v>8359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3">
        <v>42198.629166666666</v>
      </c>
      <c r="L3782" s="14"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118"/>
        <v>120</v>
      </c>
      <c r="R3782" s="6">
        <f t="shared" si="119"/>
        <v>100</v>
      </c>
      <c r="S3782" t="s">
        <v>8317</v>
      </c>
      <c r="T3782" t="s">
        <v>8359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3">
        <v>41890.674594907403</v>
      </c>
      <c r="L3783" s="14"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118"/>
        <v>109.66666666666667</v>
      </c>
      <c r="R3783" s="6">
        <f t="shared" si="119"/>
        <v>94.90384615384616</v>
      </c>
      <c r="S3783" t="s">
        <v>8317</v>
      </c>
      <c r="T3783" t="s">
        <v>8359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3">
        <v>42575.749999999993</v>
      </c>
      <c r="L3784" s="14">
        <v>42546.653900462959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118"/>
        <v>101.75</v>
      </c>
      <c r="R3784" s="6">
        <f t="shared" si="119"/>
        <v>75.370370370370367</v>
      </c>
      <c r="S3784" t="s">
        <v>8317</v>
      </c>
      <c r="T3784" t="s">
        <v>8359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3">
        <v>42444.458333333336</v>
      </c>
      <c r="L3785" s="14"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118"/>
        <v>128.91666666666666</v>
      </c>
      <c r="R3785" s="6">
        <f t="shared" si="119"/>
        <v>64.458333333333329</v>
      </c>
      <c r="S3785" t="s">
        <v>8317</v>
      </c>
      <c r="T3785" t="s">
        <v>8359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3">
        <v>42561.772361111107</v>
      </c>
      <c r="L3786" s="14"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118"/>
        <v>114.99999999999999</v>
      </c>
      <c r="R3786" s="6">
        <f t="shared" si="119"/>
        <v>115</v>
      </c>
      <c r="S3786" t="s">
        <v>8317</v>
      </c>
      <c r="T3786" t="s">
        <v>8359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3">
        <v>42584.210416666661</v>
      </c>
      <c r="L3787" s="14"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118"/>
        <v>150.75</v>
      </c>
      <c r="R3787" s="6">
        <f t="shared" si="119"/>
        <v>100.5</v>
      </c>
      <c r="S3787" t="s">
        <v>8317</v>
      </c>
      <c r="T3787" t="s">
        <v>8359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3">
        <v>42516.829571759255</v>
      </c>
      <c r="L3788" s="14"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118"/>
        <v>110.96666666666665</v>
      </c>
      <c r="R3788" s="6">
        <f t="shared" si="119"/>
        <v>93.774647887323937</v>
      </c>
      <c r="S3788" t="s">
        <v>8317</v>
      </c>
      <c r="T3788" t="s">
        <v>8359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3">
        <v>42195.957638888889</v>
      </c>
      <c r="L3789" s="14"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118"/>
        <v>100.28571428571429</v>
      </c>
      <c r="R3789" s="6">
        <f t="shared" si="119"/>
        <v>35.1</v>
      </c>
      <c r="S3789" t="s">
        <v>8317</v>
      </c>
      <c r="T3789" t="s">
        <v>8359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3">
        <v>42361.470833333333</v>
      </c>
      <c r="L3790" s="14"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118"/>
        <v>0.66666666666666674</v>
      </c>
      <c r="R3790" s="6">
        <f t="shared" si="119"/>
        <v>500</v>
      </c>
      <c r="S3790" t="s">
        <v>8317</v>
      </c>
      <c r="T3790" t="s">
        <v>8359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3">
        <v>42170.590486111112</v>
      </c>
      <c r="L3791" s="14"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118"/>
        <v>3.267605633802817</v>
      </c>
      <c r="R3791" s="6">
        <f t="shared" si="119"/>
        <v>29</v>
      </c>
      <c r="S3791" t="s">
        <v>8317</v>
      </c>
      <c r="T3791" t="s">
        <v>8359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3">
        <v>42696.5002662037</v>
      </c>
      <c r="L3792" s="14"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118"/>
        <v>0</v>
      </c>
      <c r="R3792" s="6" t="e">
        <f t="shared" si="119"/>
        <v>#DIV/0!</v>
      </c>
      <c r="S3792" t="s">
        <v>8317</v>
      </c>
      <c r="T3792" t="s">
        <v>8359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3">
        <v>41826.4837037037</v>
      </c>
      <c r="L3793" s="14"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118"/>
        <v>0</v>
      </c>
      <c r="R3793" s="6" t="e">
        <f t="shared" si="119"/>
        <v>#DIV/0!</v>
      </c>
      <c r="S3793" t="s">
        <v>8317</v>
      </c>
      <c r="T3793" t="s">
        <v>8359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3">
        <v>42200.238680555551</v>
      </c>
      <c r="L3794" s="14"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118"/>
        <v>0.27999999999999997</v>
      </c>
      <c r="R3794" s="6">
        <f t="shared" si="119"/>
        <v>17.5</v>
      </c>
      <c r="S3794" t="s">
        <v>8317</v>
      </c>
      <c r="T3794" t="s">
        <v>8359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3">
        <v>41989.73065972222</v>
      </c>
      <c r="L3795" s="14"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118"/>
        <v>59.657142857142851</v>
      </c>
      <c r="R3795" s="6">
        <f t="shared" si="119"/>
        <v>174</v>
      </c>
      <c r="S3795" t="s">
        <v>8317</v>
      </c>
      <c r="T3795" t="s">
        <v>8359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3">
        <v>42162.372152777774</v>
      </c>
      <c r="L3796" s="14"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118"/>
        <v>1</v>
      </c>
      <c r="R3796" s="6">
        <f t="shared" si="119"/>
        <v>50</v>
      </c>
      <c r="S3796" t="s">
        <v>8317</v>
      </c>
      <c r="T3796" t="s">
        <v>8359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3">
        <v>42244.729166666664</v>
      </c>
      <c r="L3797" s="14"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118"/>
        <v>1.6666666666666667</v>
      </c>
      <c r="R3797" s="6">
        <f t="shared" si="119"/>
        <v>5</v>
      </c>
      <c r="S3797" t="s">
        <v>8317</v>
      </c>
      <c r="T3797" t="s">
        <v>8359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3">
        <v>42748.821250000001</v>
      </c>
      <c r="L3798" s="14"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118"/>
        <v>4.4444444444444444E-3</v>
      </c>
      <c r="R3798" s="6">
        <f t="shared" si="119"/>
        <v>1</v>
      </c>
      <c r="S3798" t="s">
        <v>8317</v>
      </c>
      <c r="T3798" t="s">
        <v>8359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3">
        <v>42114.673206018517</v>
      </c>
      <c r="L3799" s="14"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118"/>
        <v>89.666666666666657</v>
      </c>
      <c r="R3799" s="6">
        <f t="shared" si="119"/>
        <v>145.40540540540542</v>
      </c>
      <c r="S3799" t="s">
        <v>8317</v>
      </c>
      <c r="T3799" t="s">
        <v>8359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3">
        <v>41861.514444444438</v>
      </c>
      <c r="L3800" s="14">
        <v>41831.514444444438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118"/>
        <v>1.4642857142857144</v>
      </c>
      <c r="R3800" s="6">
        <f t="shared" si="119"/>
        <v>205</v>
      </c>
      <c r="S3800" t="s">
        <v>8317</v>
      </c>
      <c r="T3800" t="s">
        <v>8359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3">
        <v>42440.722719907404</v>
      </c>
      <c r="L3801" s="14"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118"/>
        <v>4.0199999999999996</v>
      </c>
      <c r="R3801" s="6">
        <f t="shared" si="119"/>
        <v>100.5</v>
      </c>
      <c r="S3801" t="s">
        <v>8317</v>
      </c>
      <c r="T3801" t="s">
        <v>8359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3">
        <v>42014.999305555553</v>
      </c>
      <c r="L3802" s="14"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118"/>
        <v>4.004545454545454</v>
      </c>
      <c r="R3802" s="6">
        <f t="shared" si="119"/>
        <v>55.0625</v>
      </c>
      <c r="S3802" t="s">
        <v>8317</v>
      </c>
      <c r="T3802" t="s">
        <v>8359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3">
        <v>42006.467777777776</v>
      </c>
      <c r="L3803" s="14"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118"/>
        <v>8.52</v>
      </c>
      <c r="R3803" s="6">
        <f t="shared" si="119"/>
        <v>47.333333333333336</v>
      </c>
      <c r="S3803" t="s">
        <v>8317</v>
      </c>
      <c r="T3803" t="s">
        <v>8359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3">
        <v>42298.917893518512</v>
      </c>
      <c r="L3804" s="14"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118"/>
        <v>0</v>
      </c>
      <c r="R3804" s="6" t="e">
        <f t="shared" si="119"/>
        <v>#DIV/0!</v>
      </c>
      <c r="S3804" t="s">
        <v>8317</v>
      </c>
      <c r="T3804" t="s">
        <v>8359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3">
        <v>42433.763518518514</v>
      </c>
      <c r="L3805" s="14"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118"/>
        <v>19.650000000000002</v>
      </c>
      <c r="R3805" s="6">
        <f t="shared" si="119"/>
        <v>58.95</v>
      </c>
      <c r="S3805" t="s">
        <v>8317</v>
      </c>
      <c r="T3805" t="s">
        <v>8359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3">
        <v>42582.083333333336</v>
      </c>
      <c r="L3806" s="14"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118"/>
        <v>0</v>
      </c>
      <c r="R3806" s="6" t="e">
        <f t="shared" si="119"/>
        <v>#DIV/0!</v>
      </c>
      <c r="S3806" t="s">
        <v>8317</v>
      </c>
      <c r="T3806" t="s">
        <v>8359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3">
        <v>41909.678703703699</v>
      </c>
      <c r="L3807" s="14"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118"/>
        <v>2E-3</v>
      </c>
      <c r="R3807" s="6">
        <f t="shared" si="119"/>
        <v>1.5</v>
      </c>
      <c r="S3807" t="s">
        <v>8317</v>
      </c>
      <c r="T3807" t="s">
        <v>8359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3">
        <v>41819.050706018512</v>
      </c>
      <c r="L3808" s="14"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118"/>
        <v>6.6666666666666666E-2</v>
      </c>
      <c r="R3808" s="6">
        <f t="shared" si="119"/>
        <v>5</v>
      </c>
      <c r="S3808" t="s">
        <v>8317</v>
      </c>
      <c r="T3808" t="s">
        <v>8359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3">
        <v>42097.700682870367</v>
      </c>
      <c r="L3809" s="14"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118"/>
        <v>30.333333333333336</v>
      </c>
      <c r="R3809" s="6">
        <f t="shared" si="119"/>
        <v>50.555555555555557</v>
      </c>
      <c r="S3809" t="s">
        <v>8317</v>
      </c>
      <c r="T3809" t="s">
        <v>8359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3">
        <v>42119.203923611109</v>
      </c>
      <c r="L3810" s="14"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118"/>
        <v>100</v>
      </c>
      <c r="R3810" s="6">
        <f t="shared" si="119"/>
        <v>41.666666666666664</v>
      </c>
      <c r="S3810" t="s">
        <v>8317</v>
      </c>
      <c r="T3810" t="s">
        <v>8318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3">
        <v>41850.75</v>
      </c>
      <c r="L3811" s="14"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118"/>
        <v>101.25</v>
      </c>
      <c r="R3811" s="6">
        <f t="shared" si="119"/>
        <v>53.289473684210527</v>
      </c>
      <c r="S3811" t="s">
        <v>8317</v>
      </c>
      <c r="T3811" t="s">
        <v>8318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3">
        <v>42084.599050925921</v>
      </c>
      <c r="L3812" s="14"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118"/>
        <v>121.73333333333333</v>
      </c>
      <c r="R3812" s="6">
        <f t="shared" si="119"/>
        <v>70.230769230769226</v>
      </c>
      <c r="S3812" t="s">
        <v>8317</v>
      </c>
      <c r="T3812" t="s">
        <v>8318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3">
        <v>42521.249999999993</v>
      </c>
      <c r="L3813" s="14"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118"/>
        <v>330</v>
      </c>
      <c r="R3813" s="6">
        <f t="shared" si="119"/>
        <v>43.421052631578945</v>
      </c>
      <c r="S3813" t="s">
        <v>8317</v>
      </c>
      <c r="T3813" t="s">
        <v>8318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3">
        <v>42155.957638888889</v>
      </c>
      <c r="L3814" s="14"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118"/>
        <v>109.55</v>
      </c>
      <c r="R3814" s="6">
        <f t="shared" si="119"/>
        <v>199.18181818181819</v>
      </c>
      <c r="S3814" t="s">
        <v>8317</v>
      </c>
      <c r="T3814" t="s">
        <v>8318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3">
        <v>42535.696527777771</v>
      </c>
      <c r="L3815" s="14"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118"/>
        <v>100.95190476190474</v>
      </c>
      <c r="R3815" s="6">
        <f t="shared" si="119"/>
        <v>78.518148148148143</v>
      </c>
      <c r="S3815" t="s">
        <v>8317</v>
      </c>
      <c r="T3815" t="s">
        <v>8318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3">
        <v>42094.957638888889</v>
      </c>
      <c r="L3816" s="14"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118"/>
        <v>140.13333333333333</v>
      </c>
      <c r="R3816" s="6">
        <f t="shared" si="119"/>
        <v>61.823529411764703</v>
      </c>
      <c r="S3816" t="s">
        <v>8317</v>
      </c>
      <c r="T3816" t="s">
        <v>8318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3">
        <v>42236.749999999993</v>
      </c>
      <c r="L3817" s="14"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118"/>
        <v>100.001</v>
      </c>
      <c r="R3817" s="6">
        <f t="shared" si="119"/>
        <v>50.000500000000002</v>
      </c>
      <c r="S3817" t="s">
        <v>8317</v>
      </c>
      <c r="T3817" t="s">
        <v>8318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3">
        <v>41837.481747685182</v>
      </c>
      <c r="L3818" s="14"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118"/>
        <v>119.238</v>
      </c>
      <c r="R3818" s="6">
        <f t="shared" si="119"/>
        <v>48.339729729729726</v>
      </c>
      <c r="S3818" t="s">
        <v>8317</v>
      </c>
      <c r="T3818" t="s">
        <v>8318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3">
        <v>42300.957638888889</v>
      </c>
      <c r="L3819" s="14"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118"/>
        <v>107.25</v>
      </c>
      <c r="R3819" s="6">
        <f t="shared" si="119"/>
        <v>107.25</v>
      </c>
      <c r="S3819" t="s">
        <v>8317</v>
      </c>
      <c r="T3819" t="s">
        <v>8318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3">
        <v>42075.592384259253</v>
      </c>
      <c r="L3820" s="14"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118"/>
        <v>227.99999999999997</v>
      </c>
      <c r="R3820" s="6">
        <f t="shared" si="119"/>
        <v>57</v>
      </c>
      <c r="S3820" t="s">
        <v>8317</v>
      </c>
      <c r="T3820" t="s">
        <v>8318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3">
        <v>42202.668055555558</v>
      </c>
      <c r="L3821" s="14"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118"/>
        <v>106.4</v>
      </c>
      <c r="R3821" s="6">
        <f t="shared" si="119"/>
        <v>40.92307692307692</v>
      </c>
      <c r="S3821" t="s">
        <v>8317</v>
      </c>
      <c r="T3821" t="s">
        <v>8318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3">
        <v>42190.443483796298</v>
      </c>
      <c r="L3822" s="14"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118"/>
        <v>143.33333333333334</v>
      </c>
      <c r="R3822" s="6">
        <f t="shared" si="119"/>
        <v>21.5</v>
      </c>
      <c r="S3822" t="s">
        <v>8317</v>
      </c>
      <c r="T3822" t="s">
        <v>8318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3">
        <v>42372.972303240742</v>
      </c>
      <c r="L3823" s="14"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118"/>
        <v>104.54285714285714</v>
      </c>
      <c r="R3823" s="6">
        <f t="shared" si="119"/>
        <v>79.543478260869563</v>
      </c>
      <c r="S3823" t="s">
        <v>8317</v>
      </c>
      <c r="T3823" t="s">
        <v>8318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3">
        <v>42388.749305555553</v>
      </c>
      <c r="L3824" s="14"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118"/>
        <v>110.02000000000001</v>
      </c>
      <c r="R3824" s="6">
        <f t="shared" si="119"/>
        <v>72.381578947368425</v>
      </c>
      <c r="S3824" t="s">
        <v>8317</v>
      </c>
      <c r="T3824" t="s">
        <v>8318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3">
        <v>42204.957638888889</v>
      </c>
      <c r="L3825" s="14"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118"/>
        <v>106</v>
      </c>
      <c r="R3825" s="6">
        <f t="shared" si="119"/>
        <v>64.634146341463421</v>
      </c>
      <c r="S3825" t="s">
        <v>8317</v>
      </c>
      <c r="T3825" t="s">
        <v>8318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3">
        <v>42583.361805555549</v>
      </c>
      <c r="L3826" s="14"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118"/>
        <v>108</v>
      </c>
      <c r="R3826" s="6">
        <f t="shared" si="119"/>
        <v>38.571428571428569</v>
      </c>
      <c r="S3826" t="s">
        <v>8317</v>
      </c>
      <c r="T3826" t="s">
        <v>8318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3">
        <v>42171.861273148148</v>
      </c>
      <c r="L3827" s="14"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118"/>
        <v>105.42</v>
      </c>
      <c r="R3827" s="6">
        <f t="shared" si="119"/>
        <v>107.57142857142857</v>
      </c>
      <c r="S3827" t="s">
        <v>8317</v>
      </c>
      <c r="T3827" t="s">
        <v>8318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3">
        <v>42131.215208333328</v>
      </c>
      <c r="L3828" s="14"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118"/>
        <v>119.16666666666667</v>
      </c>
      <c r="R3828" s="6">
        <f t="shared" si="119"/>
        <v>27.5</v>
      </c>
      <c r="S3828" t="s">
        <v>8317</v>
      </c>
      <c r="T3828" t="s">
        <v>8318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3">
        <v>42089.791666666664</v>
      </c>
      <c r="L3829" s="14"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118"/>
        <v>152.66666666666666</v>
      </c>
      <c r="R3829" s="6">
        <f t="shared" si="119"/>
        <v>70.461538461538467</v>
      </c>
      <c r="S3829" t="s">
        <v>8317</v>
      </c>
      <c r="T3829" t="s">
        <v>8318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3">
        <v>42004.36096064814</v>
      </c>
      <c r="L3830" s="14"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118"/>
        <v>100</v>
      </c>
      <c r="R3830" s="6">
        <f t="shared" si="119"/>
        <v>178.57142857142858</v>
      </c>
      <c r="S3830" t="s">
        <v>8317</v>
      </c>
      <c r="T3830" t="s">
        <v>8318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3">
        <v>42613.657071759262</v>
      </c>
      <c r="L3831" s="14"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118"/>
        <v>100.2</v>
      </c>
      <c r="R3831" s="6">
        <f t="shared" si="119"/>
        <v>62.625</v>
      </c>
      <c r="S3831" t="s">
        <v>8317</v>
      </c>
      <c r="T3831" t="s">
        <v>8318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3">
        <v>42517.532534722217</v>
      </c>
      <c r="L3832" s="14"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118"/>
        <v>225</v>
      </c>
      <c r="R3832" s="6">
        <f t="shared" si="119"/>
        <v>75</v>
      </c>
      <c r="S3832" t="s">
        <v>8317</v>
      </c>
      <c r="T3832" t="s">
        <v>8318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3">
        <v>41948.682233796295</v>
      </c>
      <c r="L3833" s="14"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118"/>
        <v>106.02199999999999</v>
      </c>
      <c r="R3833" s="6">
        <f t="shared" si="119"/>
        <v>58.901111111111113</v>
      </c>
      <c r="S3833" t="s">
        <v>8317</v>
      </c>
      <c r="T3833" t="s">
        <v>8318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3">
        <v>42419.906655092585</v>
      </c>
      <c r="L3834" s="14"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118"/>
        <v>104.66666666666666</v>
      </c>
      <c r="R3834" s="6">
        <f t="shared" si="119"/>
        <v>139.55555555555554</v>
      </c>
      <c r="S3834" t="s">
        <v>8317</v>
      </c>
      <c r="T3834" t="s">
        <v>8318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3">
        <v>41974.589583333327</v>
      </c>
      <c r="L3835" s="14">
        <v>41963.664027777777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118"/>
        <v>116.66666666666667</v>
      </c>
      <c r="R3835" s="6">
        <f t="shared" si="119"/>
        <v>70</v>
      </c>
      <c r="S3835" t="s">
        <v>8317</v>
      </c>
      <c r="T3835" t="s">
        <v>8318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3">
        <v>42173.236886574072</v>
      </c>
      <c r="L3836" s="14"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118"/>
        <v>109.03333333333333</v>
      </c>
      <c r="R3836" s="6">
        <f t="shared" si="119"/>
        <v>57.385964912280699</v>
      </c>
      <c r="S3836" t="s">
        <v>8317</v>
      </c>
      <c r="T3836" t="s">
        <v>8318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3">
        <v>42481.733888888884</v>
      </c>
      <c r="L3837" s="14"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118"/>
        <v>160</v>
      </c>
      <c r="R3837" s="6">
        <f t="shared" si="119"/>
        <v>40</v>
      </c>
      <c r="S3837" t="s">
        <v>8317</v>
      </c>
      <c r="T3837" t="s">
        <v>8318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3">
        <v>42584.964583333327</v>
      </c>
      <c r="L3838" s="14"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118"/>
        <v>112.5</v>
      </c>
      <c r="R3838" s="6">
        <f t="shared" si="119"/>
        <v>64.285714285714292</v>
      </c>
      <c r="S3838" t="s">
        <v>8317</v>
      </c>
      <c r="T3838" t="s">
        <v>8318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3">
        <v>42188.557384259257</v>
      </c>
      <c r="L3839" s="14"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118"/>
        <v>102.1</v>
      </c>
      <c r="R3839" s="6">
        <f t="shared" si="119"/>
        <v>120.11764705882354</v>
      </c>
      <c r="S3839" t="s">
        <v>8317</v>
      </c>
      <c r="T3839" t="s">
        <v>8318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3">
        <v>42146.502418981479</v>
      </c>
      <c r="L3840" s="14"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118"/>
        <v>100.824</v>
      </c>
      <c r="R3840" s="6">
        <f t="shared" si="119"/>
        <v>1008.24</v>
      </c>
      <c r="S3840" t="s">
        <v>8317</v>
      </c>
      <c r="T3840" t="s">
        <v>8318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3">
        <v>42214.934305555558</v>
      </c>
      <c r="L3841" s="14">
        <v>42154.934305555558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118"/>
        <v>101.25</v>
      </c>
      <c r="R3841" s="6">
        <f t="shared" si="119"/>
        <v>63.28125</v>
      </c>
      <c r="S3841" t="s">
        <v>8317</v>
      </c>
      <c r="T3841" t="s">
        <v>8318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3">
        <v>42457.45172453703</v>
      </c>
      <c r="L3842" s="14"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118"/>
        <v>6500</v>
      </c>
      <c r="R3842" s="6">
        <f t="shared" si="119"/>
        <v>21.666666666666668</v>
      </c>
      <c r="S3842" t="s">
        <v>8317</v>
      </c>
      <c r="T3842" t="s">
        <v>8318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3">
        <v>41840.57739583333</v>
      </c>
      <c r="L3843" s="14"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120">(E3843/D3843)*100</f>
        <v>8.7200000000000006</v>
      </c>
      <c r="R3843" s="6">
        <f t="shared" ref="R3843:R3906" si="121">E3843/N3843</f>
        <v>25.647058823529413</v>
      </c>
      <c r="S3843" t="s">
        <v>8317</v>
      </c>
      <c r="T3843" t="s">
        <v>8318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3">
        <v>41770.285324074073</v>
      </c>
      <c r="L3844" s="14"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120"/>
        <v>21.94</v>
      </c>
      <c r="R3844" s="6">
        <f t="shared" si="121"/>
        <v>47.695652173913047</v>
      </c>
      <c r="S3844" t="s">
        <v>8317</v>
      </c>
      <c r="T3844" t="s">
        <v>8318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3">
        <v>41790.864166666666</v>
      </c>
      <c r="L3845" s="14"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120"/>
        <v>21.3</v>
      </c>
      <c r="R3845" s="6">
        <f t="shared" si="121"/>
        <v>56.05263157894737</v>
      </c>
      <c r="S3845" t="s">
        <v>8317</v>
      </c>
      <c r="T3845" t="s">
        <v>8318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3">
        <v>41793.082638888889</v>
      </c>
      <c r="L3846" s="14"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120"/>
        <v>41.489795918367342</v>
      </c>
      <c r="R3846" s="6">
        <f t="shared" si="121"/>
        <v>81.319999999999993</v>
      </c>
      <c r="S3846" t="s">
        <v>8317</v>
      </c>
      <c r="T3846" t="s">
        <v>8318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3">
        <v>42278.418680555558</v>
      </c>
      <c r="L3847" s="14">
        <v>42248.418680555558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120"/>
        <v>2.105</v>
      </c>
      <c r="R3847" s="6">
        <f t="shared" si="121"/>
        <v>70.166666666666671</v>
      </c>
      <c r="S3847" t="s">
        <v>8317</v>
      </c>
      <c r="T3847" t="s">
        <v>8318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3">
        <v>41916.082638888889</v>
      </c>
      <c r="L3848" s="14"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120"/>
        <v>2.7</v>
      </c>
      <c r="R3848" s="6">
        <f t="shared" si="121"/>
        <v>23.625</v>
      </c>
      <c r="S3848" t="s">
        <v>8317</v>
      </c>
      <c r="T3848" t="s">
        <v>8318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3">
        <v>42204.016099537032</v>
      </c>
      <c r="L3849" s="14"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120"/>
        <v>16.161904761904761</v>
      </c>
      <c r="R3849" s="6">
        <f t="shared" si="121"/>
        <v>188.55555555555554</v>
      </c>
      <c r="S3849" t="s">
        <v>8317</v>
      </c>
      <c r="T3849" t="s">
        <v>8318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3">
        <v>42295.608668981477</v>
      </c>
      <c r="L3850" s="14"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120"/>
        <v>16.376923076923077</v>
      </c>
      <c r="R3850" s="6">
        <f t="shared" si="121"/>
        <v>49.511627906976742</v>
      </c>
      <c r="S3850" t="s">
        <v>8317</v>
      </c>
      <c r="T3850" t="s">
        <v>8318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3">
        <v>42166.558842592589</v>
      </c>
      <c r="L3851" s="14"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120"/>
        <v>7.043333333333333</v>
      </c>
      <c r="R3851" s="6">
        <f t="shared" si="121"/>
        <v>75.464285714285708</v>
      </c>
      <c r="S3851" t="s">
        <v>8317</v>
      </c>
      <c r="T3851" t="s">
        <v>8318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3">
        <v>42004.916006944441</v>
      </c>
      <c r="L3852" s="14"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120"/>
        <v>3.8</v>
      </c>
      <c r="R3852" s="6">
        <f t="shared" si="121"/>
        <v>9.5</v>
      </c>
      <c r="S3852" t="s">
        <v>8317</v>
      </c>
      <c r="T3852" t="s">
        <v>8318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3">
        <v>42202.23123842592</v>
      </c>
      <c r="L3853" s="14"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120"/>
        <v>34.08</v>
      </c>
      <c r="R3853" s="6">
        <f t="shared" si="121"/>
        <v>35.5</v>
      </c>
      <c r="S3853" t="s">
        <v>8317</v>
      </c>
      <c r="T3853" t="s">
        <v>8318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3">
        <v>42089.940694444442</v>
      </c>
      <c r="L3854" s="14"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120"/>
        <v>0.2</v>
      </c>
      <c r="R3854" s="6">
        <f t="shared" si="121"/>
        <v>10</v>
      </c>
      <c r="S3854" t="s">
        <v>8317</v>
      </c>
      <c r="T3854" t="s">
        <v>8318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3">
        <v>41883.631689814814</v>
      </c>
      <c r="L3855" s="14"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120"/>
        <v>2.5999999999999999E-2</v>
      </c>
      <c r="R3855" s="6">
        <f t="shared" si="121"/>
        <v>13</v>
      </c>
      <c r="S3855" t="s">
        <v>8317</v>
      </c>
      <c r="T3855" t="s">
        <v>8318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3">
        <v>42133.67659722222</v>
      </c>
      <c r="L3856" s="14"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120"/>
        <v>16.254545454545454</v>
      </c>
      <c r="R3856" s="6">
        <f t="shared" si="121"/>
        <v>89.4</v>
      </c>
      <c r="S3856" t="s">
        <v>8317</v>
      </c>
      <c r="T3856" t="s">
        <v>8318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3">
        <v>42089.720729166664</v>
      </c>
      <c r="L3857" s="14"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120"/>
        <v>2.5</v>
      </c>
      <c r="R3857" s="6">
        <f t="shared" si="121"/>
        <v>25</v>
      </c>
      <c r="S3857" t="s">
        <v>8317</v>
      </c>
      <c r="T3857" t="s">
        <v>8318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3">
        <v>42071.493090277778</v>
      </c>
      <c r="L3858" s="14"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120"/>
        <v>0.02</v>
      </c>
      <c r="R3858" s="6">
        <f t="shared" si="121"/>
        <v>1</v>
      </c>
      <c r="S3858" t="s">
        <v>8317</v>
      </c>
      <c r="T3858" t="s">
        <v>8318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3">
        <v>41852.508333333331</v>
      </c>
      <c r="L3859" s="14"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120"/>
        <v>5.2</v>
      </c>
      <c r="R3859" s="6">
        <f t="shared" si="121"/>
        <v>65</v>
      </c>
      <c r="S3859" t="s">
        <v>8317</v>
      </c>
      <c r="T3859" t="s">
        <v>8318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3">
        <v>42146.666666666664</v>
      </c>
      <c r="L3860" s="14">
        <v>42128.222731481474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120"/>
        <v>2</v>
      </c>
      <c r="R3860" s="6">
        <f t="shared" si="121"/>
        <v>10</v>
      </c>
      <c r="S3860" t="s">
        <v>8317</v>
      </c>
      <c r="T3860" t="s">
        <v>8318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3">
        <v>41815.666666666664</v>
      </c>
      <c r="L3861" s="14"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120"/>
        <v>0.04</v>
      </c>
      <c r="R3861" s="6">
        <f t="shared" si="121"/>
        <v>1</v>
      </c>
      <c r="S3861" t="s">
        <v>8317</v>
      </c>
      <c r="T3861" t="s">
        <v>8318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3">
        <v>41863.452662037038</v>
      </c>
      <c r="L3862" s="14">
        <v>41833.452662037038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120"/>
        <v>17.666666666666668</v>
      </c>
      <c r="R3862" s="6">
        <f t="shared" si="121"/>
        <v>81.538461538461533</v>
      </c>
      <c r="S3862" t="s">
        <v>8317</v>
      </c>
      <c r="T3862" t="s">
        <v>8318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3">
        <v>41955.699305555558</v>
      </c>
      <c r="L3863" s="14"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120"/>
        <v>5</v>
      </c>
      <c r="R3863" s="6">
        <f t="shared" si="121"/>
        <v>100</v>
      </c>
      <c r="S3863" t="s">
        <v>8317</v>
      </c>
      <c r="T3863" t="s">
        <v>8318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3">
        <v>42625.499305555553</v>
      </c>
      <c r="L3864" s="14"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120"/>
        <v>1.3333333333333334E-2</v>
      </c>
      <c r="R3864" s="6">
        <f t="shared" si="121"/>
        <v>1</v>
      </c>
      <c r="S3864" t="s">
        <v>8317</v>
      </c>
      <c r="T3864" t="s">
        <v>8318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3">
        <v>42313.466493055552</v>
      </c>
      <c r="L3865" s="14"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120"/>
        <v>0</v>
      </c>
      <c r="R3865" s="6" t="e">
        <f t="shared" si="121"/>
        <v>#DIV/0!</v>
      </c>
      <c r="S3865" t="s">
        <v>8317</v>
      </c>
      <c r="T3865" t="s">
        <v>8318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3">
        <v>42325.72516203703</v>
      </c>
      <c r="L3866" s="14"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120"/>
        <v>1.2</v>
      </c>
      <c r="R3866" s="6">
        <f t="shared" si="121"/>
        <v>20</v>
      </c>
      <c r="S3866" t="s">
        <v>8317</v>
      </c>
      <c r="T3866" t="s">
        <v>8318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3">
        <v>41881.020833333328</v>
      </c>
      <c r="L3867" s="14"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120"/>
        <v>26.937422295897225</v>
      </c>
      <c r="R3867" s="6">
        <f t="shared" si="121"/>
        <v>46.428571428571431</v>
      </c>
      <c r="S3867" t="s">
        <v>8317</v>
      </c>
      <c r="T3867" t="s">
        <v>8318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3">
        <v>42451.936805555553</v>
      </c>
      <c r="L3868" s="14"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120"/>
        <v>0.54999999999999993</v>
      </c>
      <c r="R3868" s="6">
        <f t="shared" si="121"/>
        <v>5.5</v>
      </c>
      <c r="S3868" t="s">
        <v>8317</v>
      </c>
      <c r="T3868" t="s">
        <v>8318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3">
        <v>42539.605775462966</v>
      </c>
      <c r="L3869" s="14"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120"/>
        <v>12.55</v>
      </c>
      <c r="R3869" s="6">
        <f t="shared" si="121"/>
        <v>50.2</v>
      </c>
      <c r="S3869" t="s">
        <v>8317</v>
      </c>
      <c r="T3869" t="s">
        <v>8318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3">
        <v>41890.45144675926</v>
      </c>
      <c r="L3870" s="14">
        <v>41865.45144675926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120"/>
        <v>0.2</v>
      </c>
      <c r="R3870" s="6">
        <f t="shared" si="121"/>
        <v>10</v>
      </c>
      <c r="S3870" t="s">
        <v>8317</v>
      </c>
      <c r="T3870" t="s">
        <v>8359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3">
        <v>42076.924305555549</v>
      </c>
      <c r="L3871" s="14"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120"/>
        <v>3.4474868431088401</v>
      </c>
      <c r="R3871" s="6">
        <f t="shared" si="121"/>
        <v>30.133333333333333</v>
      </c>
      <c r="S3871" t="s">
        <v>8317</v>
      </c>
      <c r="T3871" t="s">
        <v>8359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3">
        <v>41822.963865740741</v>
      </c>
      <c r="L3872" s="14">
        <v>41792.963865740741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120"/>
        <v>15</v>
      </c>
      <c r="R3872" s="6">
        <f t="shared" si="121"/>
        <v>150</v>
      </c>
      <c r="S3872" t="s">
        <v>8317</v>
      </c>
      <c r="T3872" t="s">
        <v>8359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3">
        <v>42823.530671296299</v>
      </c>
      <c r="L3873" s="14"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120"/>
        <v>2.666666666666667</v>
      </c>
      <c r="R3873" s="6">
        <f t="shared" si="121"/>
        <v>13.333333333333334</v>
      </c>
      <c r="S3873" t="s">
        <v>8317</v>
      </c>
      <c r="T3873" t="s">
        <v>8359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3">
        <v>42229.9374537037</v>
      </c>
      <c r="L3874" s="14"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120"/>
        <v>0</v>
      </c>
      <c r="R3874" s="6" t="e">
        <f t="shared" si="121"/>
        <v>#DIV/0!</v>
      </c>
      <c r="S3874" t="s">
        <v>8317</v>
      </c>
      <c r="T3874" t="s">
        <v>8359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3">
        <v>42285.487673611111</v>
      </c>
      <c r="L3875" s="14"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120"/>
        <v>0</v>
      </c>
      <c r="R3875" s="6" t="e">
        <f t="shared" si="121"/>
        <v>#DIV/0!</v>
      </c>
      <c r="S3875" t="s">
        <v>8317</v>
      </c>
      <c r="T3875" t="s">
        <v>8359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3">
        <v>42027.833333333336</v>
      </c>
      <c r="L3876" s="14"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120"/>
        <v>0</v>
      </c>
      <c r="R3876" s="6" t="e">
        <f t="shared" si="121"/>
        <v>#DIV/0!</v>
      </c>
      <c r="S3876" t="s">
        <v>8317</v>
      </c>
      <c r="T3876" t="s">
        <v>8359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3">
        <v>42616.208333333336</v>
      </c>
      <c r="L3877" s="14"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120"/>
        <v>0</v>
      </c>
      <c r="R3877" s="6" t="e">
        <f t="shared" si="121"/>
        <v>#DIV/0!</v>
      </c>
      <c r="S3877" t="s">
        <v>8317</v>
      </c>
      <c r="T3877" t="s">
        <v>8359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3">
        <v>42402.415833333333</v>
      </c>
      <c r="L3878" s="14"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120"/>
        <v>52.794871794871788</v>
      </c>
      <c r="R3878" s="6">
        <f t="shared" si="121"/>
        <v>44.760869565217391</v>
      </c>
      <c r="S3878" t="s">
        <v>8317</v>
      </c>
      <c r="T3878" t="s">
        <v>8359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3">
        <v>42712.469351851854</v>
      </c>
      <c r="L3879" s="14"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120"/>
        <v>4.9639999999999995</v>
      </c>
      <c r="R3879" s="6">
        <f t="shared" si="121"/>
        <v>88.642857142857139</v>
      </c>
      <c r="S3879" t="s">
        <v>8317</v>
      </c>
      <c r="T3879" t="s">
        <v>8359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3">
        <v>42184.957638888889</v>
      </c>
      <c r="L3880" s="14"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120"/>
        <v>5.5555555555555552E-2</v>
      </c>
      <c r="R3880" s="6">
        <f t="shared" si="121"/>
        <v>10</v>
      </c>
      <c r="S3880" t="s">
        <v>8317</v>
      </c>
      <c r="T3880" t="s">
        <v>8359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3">
        <v>42029.652731481481</v>
      </c>
      <c r="L3881" s="14"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120"/>
        <v>0</v>
      </c>
      <c r="R3881" s="6" t="e">
        <f t="shared" si="121"/>
        <v>#DIV/0!</v>
      </c>
      <c r="S3881" t="s">
        <v>8317</v>
      </c>
      <c r="T3881" t="s">
        <v>8359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3">
        <v>41850.75</v>
      </c>
      <c r="L3882" s="14"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120"/>
        <v>13.066666666666665</v>
      </c>
      <c r="R3882" s="6">
        <f t="shared" si="121"/>
        <v>57.647058823529413</v>
      </c>
      <c r="S3882" t="s">
        <v>8317</v>
      </c>
      <c r="T3882" t="s">
        <v>8359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3">
        <v>42785.810173611106</v>
      </c>
      <c r="L3883" s="14"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120"/>
        <v>5</v>
      </c>
      <c r="R3883" s="6">
        <f t="shared" si="121"/>
        <v>25</v>
      </c>
      <c r="S3883" t="s">
        <v>8317</v>
      </c>
      <c r="T3883" t="s">
        <v>8359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3">
        <v>42400.752083333333</v>
      </c>
      <c r="L3884" s="14"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120"/>
        <v>0</v>
      </c>
      <c r="R3884" s="6" t="e">
        <f t="shared" si="121"/>
        <v>#DIV/0!</v>
      </c>
      <c r="S3884" t="s">
        <v>8317</v>
      </c>
      <c r="T3884" t="s">
        <v>8359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3">
        <v>41884.394317129627</v>
      </c>
      <c r="L3885" s="14"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120"/>
        <v>0</v>
      </c>
      <c r="R3885" s="6" t="e">
        <f t="shared" si="121"/>
        <v>#DIV/0!</v>
      </c>
      <c r="S3885" t="s">
        <v>8317</v>
      </c>
      <c r="T3885" t="s">
        <v>8359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3">
        <v>42090.541574074072</v>
      </c>
      <c r="L3886" s="14"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120"/>
        <v>0</v>
      </c>
      <c r="R3886" s="6" t="e">
        <f t="shared" si="121"/>
        <v>#DIV/0!</v>
      </c>
      <c r="S3886" t="s">
        <v>8317</v>
      </c>
      <c r="T3886" t="s">
        <v>8359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3">
        <v>42499.742951388886</v>
      </c>
      <c r="L3887" s="14"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120"/>
        <v>0</v>
      </c>
      <c r="R3887" s="6" t="e">
        <f t="shared" si="121"/>
        <v>#DIV/0!</v>
      </c>
      <c r="S3887" t="s">
        <v>8317</v>
      </c>
      <c r="T3887" t="s">
        <v>8359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3">
        <v>41984.019699074073</v>
      </c>
      <c r="L3888" s="14"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120"/>
        <v>0</v>
      </c>
      <c r="R3888" s="6" t="e">
        <f t="shared" si="121"/>
        <v>#DIV/0!</v>
      </c>
      <c r="S3888" t="s">
        <v>8317</v>
      </c>
      <c r="T3888" t="s">
        <v>8359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3">
        <v>42125.708333333336</v>
      </c>
      <c r="L3889" s="14"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120"/>
        <v>1.7500000000000002</v>
      </c>
      <c r="R3889" s="6">
        <f t="shared" si="121"/>
        <v>17.5</v>
      </c>
      <c r="S3889" t="s">
        <v>8317</v>
      </c>
      <c r="T3889" t="s">
        <v>8359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3">
        <v>42792.337476851848</v>
      </c>
      <c r="L3890" s="14"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120"/>
        <v>27.1</v>
      </c>
      <c r="R3890" s="6">
        <f t="shared" si="121"/>
        <v>38.714285714285715</v>
      </c>
      <c r="S3890" t="s">
        <v>8317</v>
      </c>
      <c r="T3890" t="s">
        <v>8318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3">
        <v>42008.768055555549</v>
      </c>
      <c r="L3891" s="14"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120"/>
        <v>1.4749999999999999</v>
      </c>
      <c r="R3891" s="6">
        <f t="shared" si="121"/>
        <v>13.111111111111111</v>
      </c>
      <c r="S3891" t="s">
        <v>8317</v>
      </c>
      <c r="T3891" t="s">
        <v>8318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3">
        <v>42231.55027777778</v>
      </c>
      <c r="L3892" s="14"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120"/>
        <v>16.826666666666668</v>
      </c>
      <c r="R3892" s="6">
        <f t="shared" si="121"/>
        <v>315.5</v>
      </c>
      <c r="S3892" t="s">
        <v>8317</v>
      </c>
      <c r="T3892" t="s">
        <v>8318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3">
        <v>42085.999305555553</v>
      </c>
      <c r="L3893" s="14"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120"/>
        <v>32.5</v>
      </c>
      <c r="R3893" s="6">
        <f t="shared" si="121"/>
        <v>37.142857142857146</v>
      </c>
      <c r="S3893" t="s">
        <v>8317</v>
      </c>
      <c r="T3893" t="s">
        <v>8318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3">
        <v>41875.083333333328</v>
      </c>
      <c r="L3894" s="14">
        <v>41867.443946759253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120"/>
        <v>0</v>
      </c>
      <c r="R3894" s="6" t="e">
        <f t="shared" si="121"/>
        <v>#DIV/0!</v>
      </c>
      <c r="S3894" t="s">
        <v>8317</v>
      </c>
      <c r="T3894" t="s">
        <v>8318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3">
        <v>41821.041666666664</v>
      </c>
      <c r="L3895" s="14"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120"/>
        <v>21.55</v>
      </c>
      <c r="R3895" s="6">
        <f t="shared" si="121"/>
        <v>128.27380952380952</v>
      </c>
      <c r="S3895" t="s">
        <v>8317</v>
      </c>
      <c r="T3895" t="s">
        <v>8318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3">
        <v>42709.999305555553</v>
      </c>
      <c r="L3896" s="14"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120"/>
        <v>3.4666666666666663</v>
      </c>
      <c r="R3896" s="6">
        <f t="shared" si="121"/>
        <v>47.272727272727273</v>
      </c>
      <c r="S3896" t="s">
        <v>8317</v>
      </c>
      <c r="T3896" t="s">
        <v>8318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3">
        <v>42063.041875000003</v>
      </c>
      <c r="L3897" s="14"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120"/>
        <v>5</v>
      </c>
      <c r="R3897" s="6">
        <f t="shared" si="121"/>
        <v>50</v>
      </c>
      <c r="S3897" t="s">
        <v>8317</v>
      </c>
      <c r="T3897" t="s">
        <v>8318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3">
        <v>41806.983541666668</v>
      </c>
      <c r="L3898" s="14"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120"/>
        <v>10.625</v>
      </c>
      <c r="R3898" s="6">
        <f t="shared" si="121"/>
        <v>42.5</v>
      </c>
      <c r="S3898" t="s">
        <v>8317</v>
      </c>
      <c r="T3898" t="s">
        <v>8318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3">
        <v>42012.665312499994</v>
      </c>
      <c r="L3899" s="14"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120"/>
        <v>17.599999999999998</v>
      </c>
      <c r="R3899" s="6">
        <f t="shared" si="121"/>
        <v>44</v>
      </c>
      <c r="S3899" t="s">
        <v>8317</v>
      </c>
      <c r="T3899" t="s">
        <v>8318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3">
        <v>42233.458333333336</v>
      </c>
      <c r="L3900" s="14"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120"/>
        <v>32.56</v>
      </c>
      <c r="R3900" s="6">
        <f t="shared" si="121"/>
        <v>50.875</v>
      </c>
      <c r="S3900" t="s">
        <v>8317</v>
      </c>
      <c r="T3900" t="s">
        <v>8318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3">
        <v>41863.566678240742</v>
      </c>
      <c r="L3901" s="14">
        <v>41843.566678240742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120"/>
        <v>1.25</v>
      </c>
      <c r="R3901" s="6">
        <f t="shared" si="121"/>
        <v>62.5</v>
      </c>
      <c r="S3901" t="s">
        <v>8317</v>
      </c>
      <c r="T3901" t="s">
        <v>8318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3">
        <v>42165.884155092594</v>
      </c>
      <c r="L3902" s="14"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120"/>
        <v>5.4</v>
      </c>
      <c r="R3902" s="6">
        <f t="shared" si="121"/>
        <v>27</v>
      </c>
      <c r="S3902" t="s">
        <v>8317</v>
      </c>
      <c r="T3902" t="s">
        <v>8318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3">
        <v>42357.618043981478</v>
      </c>
      <c r="L3903" s="14">
        <v>42317.618043981478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120"/>
        <v>0.83333333333333337</v>
      </c>
      <c r="R3903" s="6">
        <f t="shared" si="121"/>
        <v>25</v>
      </c>
      <c r="S3903" t="s">
        <v>8317</v>
      </c>
      <c r="T3903" t="s">
        <v>8318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3">
        <v>42688.301412037035</v>
      </c>
      <c r="L3904" s="14"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120"/>
        <v>48.833333333333336</v>
      </c>
      <c r="R3904" s="6">
        <f t="shared" si="121"/>
        <v>47.258064516129032</v>
      </c>
      <c r="S3904" t="s">
        <v>8317</v>
      </c>
      <c r="T3904" t="s">
        <v>8318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3">
        <v>42230.609722222223</v>
      </c>
      <c r="L3905" s="14"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120"/>
        <v>0</v>
      </c>
      <c r="R3905" s="6" t="e">
        <f t="shared" si="121"/>
        <v>#DIV/0!</v>
      </c>
      <c r="S3905" t="s">
        <v>8317</v>
      </c>
      <c r="T3905" t="s">
        <v>8318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3">
        <v>42109.00277777778</v>
      </c>
      <c r="L3906" s="14"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120"/>
        <v>0.03</v>
      </c>
      <c r="R3906" s="6">
        <f t="shared" si="121"/>
        <v>1.5</v>
      </c>
      <c r="S3906" t="s">
        <v>8317</v>
      </c>
      <c r="T3906" t="s">
        <v>8318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3">
        <v>42166.749999999993</v>
      </c>
      <c r="L3907" s="14"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122">(E3907/D3907)*100</f>
        <v>11.533333333333333</v>
      </c>
      <c r="R3907" s="6">
        <f t="shared" ref="R3907:R3970" si="123">E3907/N3907</f>
        <v>24.714285714285715</v>
      </c>
      <c r="S3907" t="s">
        <v>8317</v>
      </c>
      <c r="T3907" t="s">
        <v>8318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3">
        <v>42181.350694444445</v>
      </c>
      <c r="L3908" s="14"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122"/>
        <v>67.333333333333329</v>
      </c>
      <c r="R3908" s="6">
        <f t="shared" si="123"/>
        <v>63.125</v>
      </c>
      <c r="S3908" t="s">
        <v>8317</v>
      </c>
      <c r="T3908" t="s">
        <v>8318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3">
        <v>41938.630555555552</v>
      </c>
      <c r="L3909" s="14"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122"/>
        <v>15.299999999999999</v>
      </c>
      <c r="R3909" s="6">
        <f t="shared" si="123"/>
        <v>38.25</v>
      </c>
      <c r="S3909" t="s">
        <v>8317</v>
      </c>
      <c r="T3909" t="s">
        <v>8318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3">
        <v>41848.927037037036</v>
      </c>
      <c r="L3910" s="14"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122"/>
        <v>8.6666666666666679</v>
      </c>
      <c r="R3910" s="6">
        <f t="shared" si="123"/>
        <v>16.25</v>
      </c>
      <c r="S3910" t="s">
        <v>8317</v>
      </c>
      <c r="T3910" t="s">
        <v>8318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3">
        <v>41893.150949074072</v>
      </c>
      <c r="L3911" s="14"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122"/>
        <v>0.22499999999999998</v>
      </c>
      <c r="R3911" s="6">
        <f t="shared" si="123"/>
        <v>33.75</v>
      </c>
      <c r="S3911" t="s">
        <v>8317</v>
      </c>
      <c r="T3911" t="s">
        <v>8318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3">
        <v>42254.548576388886</v>
      </c>
      <c r="L3912" s="14"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122"/>
        <v>3.0833333333333335</v>
      </c>
      <c r="R3912" s="6">
        <f t="shared" si="123"/>
        <v>61.666666666666664</v>
      </c>
      <c r="S3912" t="s">
        <v>8317</v>
      </c>
      <c r="T3912" t="s">
        <v>8318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3">
        <v>41969.645567129628</v>
      </c>
      <c r="L3913" s="14"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122"/>
        <v>37.412500000000001</v>
      </c>
      <c r="R3913" s="6">
        <f t="shared" si="123"/>
        <v>83.138888888888886</v>
      </c>
      <c r="S3913" t="s">
        <v>8317</v>
      </c>
      <c r="T3913" t="s">
        <v>8318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3">
        <v>42118.982638888883</v>
      </c>
      <c r="L3914" s="14"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122"/>
        <v>6.6666666666666671E-3</v>
      </c>
      <c r="R3914" s="6">
        <f t="shared" si="123"/>
        <v>1</v>
      </c>
      <c r="S3914" t="s">
        <v>8317</v>
      </c>
      <c r="T3914" t="s">
        <v>8318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3">
        <v>42338.044548611106</v>
      </c>
      <c r="L3915" s="14"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122"/>
        <v>10</v>
      </c>
      <c r="R3915" s="6">
        <f t="shared" si="123"/>
        <v>142.85714285714286</v>
      </c>
      <c r="S3915" t="s">
        <v>8317</v>
      </c>
      <c r="T3915" t="s">
        <v>8318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3">
        <v>42134.749305555553</v>
      </c>
      <c r="L3916" s="14">
        <v>42114.610601851855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122"/>
        <v>36.36</v>
      </c>
      <c r="R3916" s="6">
        <f t="shared" si="123"/>
        <v>33.666666666666664</v>
      </c>
      <c r="S3916" t="s">
        <v>8317</v>
      </c>
      <c r="T3916" t="s">
        <v>8318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3">
        <v>42522.776724537034</v>
      </c>
      <c r="L3917" s="14"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122"/>
        <v>0.33333333333333337</v>
      </c>
      <c r="R3917" s="6">
        <f t="shared" si="123"/>
        <v>5</v>
      </c>
      <c r="S3917" t="s">
        <v>8317</v>
      </c>
      <c r="T3917" t="s">
        <v>8318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3">
        <v>42524.263333333329</v>
      </c>
      <c r="L3918" s="14"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122"/>
        <v>0</v>
      </c>
      <c r="R3918" s="6" t="e">
        <f t="shared" si="123"/>
        <v>#DIV/0!</v>
      </c>
      <c r="S3918" t="s">
        <v>8317</v>
      </c>
      <c r="T3918" t="s">
        <v>8318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3">
        <v>41893.318993055553</v>
      </c>
      <c r="L3919" s="14"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122"/>
        <v>0.2857142857142857</v>
      </c>
      <c r="R3919" s="6">
        <f t="shared" si="123"/>
        <v>10</v>
      </c>
      <c r="S3919" t="s">
        <v>8317</v>
      </c>
      <c r="T3919" t="s">
        <v>8318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3">
        <v>41855.458333333328</v>
      </c>
      <c r="L3920" s="14"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122"/>
        <v>0.2</v>
      </c>
      <c r="R3920" s="6">
        <f t="shared" si="123"/>
        <v>40</v>
      </c>
      <c r="S3920" t="s">
        <v>8317</v>
      </c>
      <c r="T3920" t="s">
        <v>8318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3">
        <v>42386.791666666664</v>
      </c>
      <c r="L3921" s="14"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122"/>
        <v>1.7999999999999998</v>
      </c>
      <c r="R3921" s="6">
        <f t="shared" si="123"/>
        <v>30</v>
      </c>
      <c r="S3921" t="s">
        <v>8317</v>
      </c>
      <c r="T3921" t="s">
        <v>8318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3">
        <v>42687.220601851848</v>
      </c>
      <c r="L3922" s="14"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122"/>
        <v>5.4</v>
      </c>
      <c r="R3922" s="6">
        <f t="shared" si="123"/>
        <v>45</v>
      </c>
      <c r="S3922" t="s">
        <v>8317</v>
      </c>
      <c r="T3922" t="s">
        <v>8318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3">
        <v>41938.541666666664</v>
      </c>
      <c r="L3923" s="14"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122"/>
        <v>0</v>
      </c>
      <c r="R3923" s="6" t="e">
        <f t="shared" si="123"/>
        <v>#DIV/0!</v>
      </c>
      <c r="S3923" t="s">
        <v>8317</v>
      </c>
      <c r="T3923" t="s">
        <v>8318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3">
        <v>42065.749999999993</v>
      </c>
      <c r="L3924" s="14"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122"/>
        <v>8.1333333333333329</v>
      </c>
      <c r="R3924" s="6">
        <f t="shared" si="123"/>
        <v>10.166666666666666</v>
      </c>
      <c r="S3924" t="s">
        <v>8317</v>
      </c>
      <c r="T3924" t="s">
        <v>8318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3">
        <v>42103.771655092591</v>
      </c>
      <c r="L3925" s="14"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122"/>
        <v>12.034782608695652</v>
      </c>
      <c r="R3925" s="6">
        <f t="shared" si="123"/>
        <v>81.411764705882348</v>
      </c>
      <c r="S3925" t="s">
        <v>8317</v>
      </c>
      <c r="T3925" t="s">
        <v>8318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3">
        <v>41816.751412037032</v>
      </c>
      <c r="L3926" s="14"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122"/>
        <v>15.266666666666667</v>
      </c>
      <c r="R3926" s="6">
        <f t="shared" si="123"/>
        <v>57.25</v>
      </c>
      <c r="S3926" t="s">
        <v>8317</v>
      </c>
      <c r="T3926" t="s">
        <v>8318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3">
        <v>41850.662488425922</v>
      </c>
      <c r="L3927" s="14"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122"/>
        <v>10</v>
      </c>
      <c r="R3927" s="6">
        <f t="shared" si="123"/>
        <v>5</v>
      </c>
      <c r="S3927" t="s">
        <v>8317</v>
      </c>
      <c r="T3927" t="s">
        <v>8318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3">
        <v>41999.876712962963</v>
      </c>
      <c r="L3928" s="14"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122"/>
        <v>0.3</v>
      </c>
      <c r="R3928" s="6">
        <f t="shared" si="123"/>
        <v>15</v>
      </c>
      <c r="S3928" t="s">
        <v>8317</v>
      </c>
      <c r="T3928" t="s">
        <v>8318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3">
        <v>41860.059074074074</v>
      </c>
      <c r="L3929" s="14"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122"/>
        <v>1</v>
      </c>
      <c r="R3929" s="6">
        <f t="shared" si="123"/>
        <v>12.5</v>
      </c>
      <c r="S3929" t="s">
        <v>8317</v>
      </c>
      <c r="T3929" t="s">
        <v>8318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3">
        <v>42292.999305555553</v>
      </c>
      <c r="L3930" s="14"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122"/>
        <v>13.020000000000001</v>
      </c>
      <c r="R3930" s="6">
        <f t="shared" si="123"/>
        <v>93</v>
      </c>
      <c r="S3930" t="s">
        <v>8317</v>
      </c>
      <c r="T3930" t="s">
        <v>8318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3">
        <v>42631.618807870364</v>
      </c>
      <c r="L3931" s="14"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122"/>
        <v>2.2650000000000001</v>
      </c>
      <c r="R3931" s="6">
        <f t="shared" si="123"/>
        <v>32.357142857142854</v>
      </c>
      <c r="S3931" t="s">
        <v>8317</v>
      </c>
      <c r="T3931" t="s">
        <v>8318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3">
        <v>42461.041666666664</v>
      </c>
      <c r="L3932" s="14"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122"/>
        <v>0</v>
      </c>
      <c r="R3932" s="6" t="e">
        <f t="shared" si="123"/>
        <v>#DIV/0!</v>
      </c>
      <c r="S3932" t="s">
        <v>8317</v>
      </c>
      <c r="T3932" t="s">
        <v>8318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3">
        <v>42252.943368055552</v>
      </c>
      <c r="L3933" s="14"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122"/>
        <v>0</v>
      </c>
      <c r="R3933" s="6" t="e">
        <f t="shared" si="123"/>
        <v>#DIV/0!</v>
      </c>
      <c r="S3933" t="s">
        <v>8317</v>
      </c>
      <c r="T3933" t="s">
        <v>8318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3">
        <v>42444.918564814812</v>
      </c>
      <c r="L3934" s="14"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122"/>
        <v>8.3333333333333332E-3</v>
      </c>
      <c r="R3934" s="6">
        <f t="shared" si="123"/>
        <v>1</v>
      </c>
      <c r="S3934" t="s">
        <v>8317</v>
      </c>
      <c r="T3934" t="s">
        <v>8318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3">
        <v>42567.821527777771</v>
      </c>
      <c r="L3935" s="14"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122"/>
        <v>15.742857142857142</v>
      </c>
      <c r="R3935" s="6">
        <f t="shared" si="123"/>
        <v>91.833333333333329</v>
      </c>
      <c r="S3935" t="s">
        <v>8317</v>
      </c>
      <c r="T3935" t="s">
        <v>8318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3">
        <v>42278.333333333336</v>
      </c>
      <c r="L3936" s="14"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122"/>
        <v>11</v>
      </c>
      <c r="R3936" s="6">
        <f t="shared" si="123"/>
        <v>45.833333333333336</v>
      </c>
      <c r="S3936" t="s">
        <v>8317</v>
      </c>
      <c r="T3936" t="s">
        <v>8318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3">
        <v>42281.448449074072</v>
      </c>
      <c r="L3937" s="14">
        <v>42221.448449074072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122"/>
        <v>43.833333333333336</v>
      </c>
      <c r="R3937" s="6">
        <f t="shared" si="123"/>
        <v>57.173913043478258</v>
      </c>
      <c r="S3937" t="s">
        <v>8317</v>
      </c>
      <c r="T3937" t="s">
        <v>8318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3">
        <v>42705.096296296295</v>
      </c>
      <c r="L3938" s="14"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122"/>
        <v>0</v>
      </c>
      <c r="R3938" s="6" t="e">
        <f t="shared" si="123"/>
        <v>#DIV/0!</v>
      </c>
      <c r="S3938" t="s">
        <v>8317</v>
      </c>
      <c r="T3938" t="s">
        <v>8318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3">
        <v>42562.423148148147</v>
      </c>
      <c r="L3939" s="14"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122"/>
        <v>86.135181975736558</v>
      </c>
      <c r="R3939" s="6">
        <f t="shared" si="123"/>
        <v>248.5</v>
      </c>
      <c r="S3939" t="s">
        <v>8317</v>
      </c>
      <c r="T3939" t="s">
        <v>8318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3">
        <v>42182.697384259256</v>
      </c>
      <c r="L3940" s="14">
        <v>42151.697384259256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122"/>
        <v>12.196620583717358</v>
      </c>
      <c r="R3940" s="6">
        <f t="shared" si="123"/>
        <v>79.400000000000006</v>
      </c>
      <c r="S3940" t="s">
        <v>8317</v>
      </c>
      <c r="T3940" t="s">
        <v>8318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3">
        <v>41918.979166666664</v>
      </c>
      <c r="L3941" s="14"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122"/>
        <v>0.1</v>
      </c>
      <c r="R3941" s="6">
        <f t="shared" si="123"/>
        <v>5</v>
      </c>
      <c r="S3941" t="s">
        <v>8317</v>
      </c>
      <c r="T3941" t="s">
        <v>8318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3">
        <v>42006.284155092588</v>
      </c>
      <c r="L3942" s="14"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122"/>
        <v>0.22</v>
      </c>
      <c r="R3942" s="6">
        <f t="shared" si="123"/>
        <v>5.5</v>
      </c>
      <c r="S3942" t="s">
        <v>8317</v>
      </c>
      <c r="T3942" t="s">
        <v>8318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3">
        <v>41967.833333333336</v>
      </c>
      <c r="L3943" s="14"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122"/>
        <v>0.90909090909090906</v>
      </c>
      <c r="R3943" s="6">
        <f t="shared" si="123"/>
        <v>25</v>
      </c>
      <c r="S3943" t="s">
        <v>8317</v>
      </c>
      <c r="T3943" t="s">
        <v>8318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3">
        <v>42171.695763888885</v>
      </c>
      <c r="L3944" s="14"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122"/>
        <v>0</v>
      </c>
      <c r="R3944" s="6" t="e">
        <f t="shared" si="123"/>
        <v>#DIV/0!</v>
      </c>
      <c r="S3944" t="s">
        <v>8317</v>
      </c>
      <c r="T3944" t="s">
        <v>8318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3">
        <v>42310.493055555555</v>
      </c>
      <c r="L3945" s="14"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122"/>
        <v>35.64</v>
      </c>
      <c r="R3945" s="6">
        <f t="shared" si="123"/>
        <v>137.07692307692307</v>
      </c>
      <c r="S3945" t="s">
        <v>8317</v>
      </c>
      <c r="T3945" t="s">
        <v>8318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3">
        <v>42243.454571759255</v>
      </c>
      <c r="L3946" s="14"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122"/>
        <v>0</v>
      </c>
      <c r="R3946" s="6" t="e">
        <f t="shared" si="123"/>
        <v>#DIV/0!</v>
      </c>
      <c r="S3946" t="s">
        <v>8317</v>
      </c>
      <c r="T3946" t="s">
        <v>8318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3">
        <v>42139.593379629623</v>
      </c>
      <c r="L3947" s="14"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122"/>
        <v>0.25</v>
      </c>
      <c r="R3947" s="6">
        <f t="shared" si="123"/>
        <v>5</v>
      </c>
      <c r="S3947" t="s">
        <v>8317</v>
      </c>
      <c r="T3947" t="s">
        <v>8318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3">
        <v>42063.124999999993</v>
      </c>
      <c r="L3948" s="14"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122"/>
        <v>3.25</v>
      </c>
      <c r="R3948" s="6">
        <f t="shared" si="123"/>
        <v>39</v>
      </c>
      <c r="S3948" t="s">
        <v>8317</v>
      </c>
      <c r="T3948" t="s">
        <v>8318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3">
        <v>42644.934537037036</v>
      </c>
      <c r="L3949" s="14"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122"/>
        <v>3.3666666666666663</v>
      </c>
      <c r="R3949" s="6">
        <f t="shared" si="123"/>
        <v>50.5</v>
      </c>
      <c r="S3949" t="s">
        <v>8317</v>
      </c>
      <c r="T3949" t="s">
        <v>8318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3">
        <v>41889.117164351854</v>
      </c>
      <c r="L3950" s="14">
        <v>41829.117164351854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122"/>
        <v>0</v>
      </c>
      <c r="R3950" s="6" t="e">
        <f t="shared" si="123"/>
        <v>#DIV/0!</v>
      </c>
      <c r="S3950" t="s">
        <v>8317</v>
      </c>
      <c r="T3950" t="s">
        <v>8318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3">
        <v>42045.912280092591</v>
      </c>
      <c r="L3951" s="14"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122"/>
        <v>15.770000000000001</v>
      </c>
      <c r="R3951" s="6">
        <f t="shared" si="123"/>
        <v>49.28125</v>
      </c>
      <c r="S3951" t="s">
        <v>8317</v>
      </c>
      <c r="T3951" t="s">
        <v>8318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3">
        <v>42468.565972222219</v>
      </c>
      <c r="L3952" s="14"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122"/>
        <v>0.625</v>
      </c>
      <c r="R3952" s="6">
        <f t="shared" si="123"/>
        <v>25</v>
      </c>
      <c r="S3952" t="s">
        <v>8317</v>
      </c>
      <c r="T3952" t="s">
        <v>8318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3">
        <v>42493.57571759259</v>
      </c>
      <c r="L3953" s="14"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122"/>
        <v>5.0000000000000001E-4</v>
      </c>
      <c r="R3953" s="6">
        <f t="shared" si="123"/>
        <v>1</v>
      </c>
      <c r="S3953" t="s">
        <v>8317</v>
      </c>
      <c r="T3953" t="s">
        <v>8318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3">
        <v>42303.582060185181</v>
      </c>
      <c r="L3954" s="14"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122"/>
        <v>9.6153846153846159E-2</v>
      </c>
      <c r="R3954" s="6">
        <f t="shared" si="123"/>
        <v>25</v>
      </c>
      <c r="S3954" t="s">
        <v>8317</v>
      </c>
      <c r="T3954" t="s">
        <v>8318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3">
        <v>42580.770138888889</v>
      </c>
      <c r="L3955" s="14"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122"/>
        <v>0</v>
      </c>
      <c r="R3955" s="6" t="e">
        <f t="shared" si="123"/>
        <v>#DIV/0!</v>
      </c>
      <c r="S3955" t="s">
        <v>8317</v>
      </c>
      <c r="T3955" t="s">
        <v>8318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3">
        <v>41834.442870370367</v>
      </c>
      <c r="L3956" s="14"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122"/>
        <v>0</v>
      </c>
      <c r="R3956" s="6" t="e">
        <f t="shared" si="123"/>
        <v>#DIV/0!</v>
      </c>
      <c r="S3956" t="s">
        <v>8317</v>
      </c>
      <c r="T3956" t="s">
        <v>8318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3">
        <v>42336.682187499995</v>
      </c>
      <c r="L3957" s="14"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122"/>
        <v>24.285714285714285</v>
      </c>
      <c r="R3957" s="6">
        <f t="shared" si="123"/>
        <v>53.125</v>
      </c>
      <c r="S3957" t="s">
        <v>8317</v>
      </c>
      <c r="T3957" t="s">
        <v>8318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3">
        <v>42484.805555555555</v>
      </c>
      <c r="L3958" s="14"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122"/>
        <v>0</v>
      </c>
      <c r="R3958" s="6" t="e">
        <f t="shared" si="123"/>
        <v>#DIV/0!</v>
      </c>
      <c r="S3958" t="s">
        <v>8317</v>
      </c>
      <c r="T3958" t="s">
        <v>8318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3">
        <v>42559.76798611111</v>
      </c>
      <c r="L3959" s="14">
        <v>42513.76798611111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122"/>
        <v>2.5000000000000001E-2</v>
      </c>
      <c r="R3959" s="6">
        <f t="shared" si="123"/>
        <v>7</v>
      </c>
      <c r="S3959" t="s">
        <v>8317</v>
      </c>
      <c r="T3959" t="s">
        <v>8318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3">
        <v>41853.375</v>
      </c>
      <c r="L3960" s="14">
        <v>41816.742037037031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122"/>
        <v>32.049999999999997</v>
      </c>
      <c r="R3960" s="6">
        <f t="shared" si="123"/>
        <v>40.0625</v>
      </c>
      <c r="S3960" t="s">
        <v>8317</v>
      </c>
      <c r="T3960" t="s">
        <v>8318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3">
        <v>41910.580509259256</v>
      </c>
      <c r="L3961" s="14"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122"/>
        <v>24.333333333333336</v>
      </c>
      <c r="R3961" s="6">
        <f t="shared" si="123"/>
        <v>24.333333333333332</v>
      </c>
      <c r="S3961" t="s">
        <v>8317</v>
      </c>
      <c r="T3961" t="s">
        <v>8318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3">
        <v>42372.63722222222</v>
      </c>
      <c r="L3962" s="14"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122"/>
        <v>1.5</v>
      </c>
      <c r="R3962" s="6">
        <f t="shared" si="123"/>
        <v>11.25</v>
      </c>
      <c r="S3962" t="s">
        <v>8317</v>
      </c>
      <c r="T3962" t="s">
        <v>8318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3">
        <v>41767.682986111111</v>
      </c>
      <c r="L3963" s="14"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122"/>
        <v>0.42</v>
      </c>
      <c r="R3963" s="6">
        <f t="shared" si="123"/>
        <v>10.5</v>
      </c>
      <c r="S3963" t="s">
        <v>8317</v>
      </c>
      <c r="T3963" t="s">
        <v>8318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3">
        <v>42336.413124999999</v>
      </c>
      <c r="L3964" s="14"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122"/>
        <v>3.214285714285714</v>
      </c>
      <c r="R3964" s="6">
        <f t="shared" si="123"/>
        <v>15</v>
      </c>
      <c r="S3964" t="s">
        <v>8317</v>
      </c>
      <c r="T3964" t="s">
        <v>8318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3">
        <v>42325.987465277773</v>
      </c>
      <c r="L3965" s="14"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122"/>
        <v>0</v>
      </c>
      <c r="R3965" s="6" t="e">
        <f t="shared" si="123"/>
        <v>#DIV/0!</v>
      </c>
      <c r="S3965" t="s">
        <v>8317</v>
      </c>
      <c r="T3965" t="s">
        <v>8318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3">
        <v>42113.47206018518</v>
      </c>
      <c r="L3966" s="14"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122"/>
        <v>6.3</v>
      </c>
      <c r="R3966" s="6">
        <f t="shared" si="123"/>
        <v>42</v>
      </c>
      <c r="S3966" t="s">
        <v>8317</v>
      </c>
      <c r="T3966" t="s">
        <v>8318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3">
        <v>42473.985879629625</v>
      </c>
      <c r="L3967" s="14"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122"/>
        <v>14.249999999999998</v>
      </c>
      <c r="R3967" s="6">
        <f t="shared" si="123"/>
        <v>71.25</v>
      </c>
      <c r="S3967" t="s">
        <v>8317</v>
      </c>
      <c r="T3967" t="s">
        <v>8318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3">
        <v>41843.915972222218</v>
      </c>
      <c r="L3968" s="14"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122"/>
        <v>0.6</v>
      </c>
      <c r="R3968" s="6">
        <f t="shared" si="123"/>
        <v>22.5</v>
      </c>
      <c r="S3968" t="s">
        <v>8317</v>
      </c>
      <c r="T3968" t="s">
        <v>8318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3">
        <v>42800.082256944443</v>
      </c>
      <c r="L3969" s="14"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122"/>
        <v>24.117647058823529</v>
      </c>
      <c r="R3969" s="6">
        <f t="shared" si="123"/>
        <v>41</v>
      </c>
      <c r="S3969" t="s">
        <v>8317</v>
      </c>
      <c r="T3969" t="s">
        <v>8318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3">
        <v>42512.60732638889</v>
      </c>
      <c r="L3970" s="14"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122"/>
        <v>10.54</v>
      </c>
      <c r="R3970" s="6">
        <f t="shared" si="123"/>
        <v>47.909090909090907</v>
      </c>
      <c r="S3970" t="s">
        <v>8317</v>
      </c>
      <c r="T3970" t="s">
        <v>8318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3">
        <v>42610.954861111109</v>
      </c>
      <c r="L3971" s="14"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124">(E3971/D3971)*100</f>
        <v>7.4690265486725664</v>
      </c>
      <c r="R3971" s="6">
        <f t="shared" ref="R3971:R4034" si="125">E3971/N3971</f>
        <v>35.166666666666664</v>
      </c>
      <c r="S3971" t="s">
        <v>8317</v>
      </c>
      <c r="T3971" t="s">
        <v>8318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3">
        <v>42477.655219907407</v>
      </c>
      <c r="L3972" s="14">
        <v>42447.655219907407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124"/>
        <v>7.3333333333333334E-2</v>
      </c>
      <c r="R3972" s="6">
        <f t="shared" si="125"/>
        <v>5.5</v>
      </c>
      <c r="S3972" t="s">
        <v>8317</v>
      </c>
      <c r="T3972" t="s">
        <v>8318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3">
        <v>41841.327847222223</v>
      </c>
      <c r="L3973" s="14"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124"/>
        <v>0.97142857142857131</v>
      </c>
      <c r="R3973" s="6">
        <f t="shared" si="125"/>
        <v>22.666666666666668</v>
      </c>
      <c r="S3973" t="s">
        <v>8317</v>
      </c>
      <c r="T3973" t="s">
        <v>8318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3">
        <v>42040.859189814808</v>
      </c>
      <c r="L3974" s="14"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124"/>
        <v>21.099999999999998</v>
      </c>
      <c r="R3974" s="6">
        <f t="shared" si="125"/>
        <v>26.375</v>
      </c>
      <c r="S3974" t="s">
        <v>8317</v>
      </c>
      <c r="T3974" t="s">
        <v>8318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3">
        <v>42498.958333333336</v>
      </c>
      <c r="L3975" s="14"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124"/>
        <v>78.100000000000009</v>
      </c>
      <c r="R3975" s="6">
        <f t="shared" si="125"/>
        <v>105.54054054054055</v>
      </c>
      <c r="S3975" t="s">
        <v>8317</v>
      </c>
      <c r="T3975" t="s">
        <v>8318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3">
        <v>42523.338518518511</v>
      </c>
      <c r="L3976" s="14"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124"/>
        <v>32</v>
      </c>
      <c r="R3976" s="6">
        <f t="shared" si="125"/>
        <v>29.09090909090909</v>
      </c>
      <c r="S3976" t="s">
        <v>8317</v>
      </c>
      <c r="T3976" t="s">
        <v>8318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3">
        <v>42564.658541666664</v>
      </c>
      <c r="L3977" s="14"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124"/>
        <v>0</v>
      </c>
      <c r="R3977" s="6" t="e">
        <f t="shared" si="125"/>
        <v>#DIV/0!</v>
      </c>
      <c r="S3977" t="s">
        <v>8317</v>
      </c>
      <c r="T3977" t="s">
        <v>8318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3">
        <v>41852.083333333328</v>
      </c>
      <c r="L3978" s="14"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124"/>
        <v>47.692307692307693</v>
      </c>
      <c r="R3978" s="6">
        <f t="shared" si="125"/>
        <v>62</v>
      </c>
      <c r="S3978" t="s">
        <v>8317</v>
      </c>
      <c r="T3978" t="s">
        <v>8318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3">
        <v>42573.580231481479</v>
      </c>
      <c r="L3979" s="14"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124"/>
        <v>1.4500000000000002</v>
      </c>
      <c r="R3979" s="6">
        <f t="shared" si="125"/>
        <v>217.5</v>
      </c>
      <c r="S3979" t="s">
        <v>8317</v>
      </c>
      <c r="T3979" t="s">
        <v>8318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3">
        <v>42035.434641203705</v>
      </c>
      <c r="L3980" s="14"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124"/>
        <v>10.7</v>
      </c>
      <c r="R3980" s="6">
        <f t="shared" si="125"/>
        <v>26.75</v>
      </c>
      <c r="S3980" t="s">
        <v>8317</v>
      </c>
      <c r="T3980" t="s">
        <v>8318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3">
        <v>42092.624999999993</v>
      </c>
      <c r="L3981" s="14"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124"/>
        <v>1.8333333333333333</v>
      </c>
      <c r="R3981" s="6">
        <f t="shared" si="125"/>
        <v>18.333333333333332</v>
      </c>
      <c r="S3981" t="s">
        <v>8317</v>
      </c>
      <c r="T3981" t="s">
        <v>8318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3">
        <v>41825.390590277777</v>
      </c>
      <c r="L3982" s="14"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124"/>
        <v>18</v>
      </c>
      <c r="R3982" s="6">
        <f t="shared" si="125"/>
        <v>64.285714285714292</v>
      </c>
      <c r="S3982" t="s">
        <v>8317</v>
      </c>
      <c r="T3982" t="s">
        <v>8318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3">
        <v>42567.971631944441</v>
      </c>
      <c r="L3983" s="14"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124"/>
        <v>4.083333333333333</v>
      </c>
      <c r="R3983" s="6">
        <f t="shared" si="125"/>
        <v>175</v>
      </c>
      <c r="S3983" t="s">
        <v>8317</v>
      </c>
      <c r="T3983" t="s">
        <v>8318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3">
        <v>42192.601620370369</v>
      </c>
      <c r="L3984" s="14"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124"/>
        <v>20</v>
      </c>
      <c r="R3984" s="6">
        <f t="shared" si="125"/>
        <v>34</v>
      </c>
      <c r="S3984" t="s">
        <v>8317</v>
      </c>
      <c r="T3984" t="s">
        <v>8318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3">
        <v>41779.082638888889</v>
      </c>
      <c r="L3985" s="14"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124"/>
        <v>34.802513464991023</v>
      </c>
      <c r="R3985" s="6">
        <f t="shared" si="125"/>
        <v>84.282608695652172</v>
      </c>
      <c r="S3985" t="s">
        <v>8317</v>
      </c>
      <c r="T3985" t="s">
        <v>8318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3">
        <v>41950.791666666664</v>
      </c>
      <c r="L3986" s="14">
        <v>41920.75513888889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124"/>
        <v>6.3333333333333339</v>
      </c>
      <c r="R3986" s="6">
        <f t="shared" si="125"/>
        <v>9.5</v>
      </c>
      <c r="S3986" t="s">
        <v>8317</v>
      </c>
      <c r="T3986" t="s">
        <v>8318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3">
        <v>42420.670138888883</v>
      </c>
      <c r="L3987" s="14"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124"/>
        <v>32.049999999999997</v>
      </c>
      <c r="R3987" s="6">
        <f t="shared" si="125"/>
        <v>33.736842105263158</v>
      </c>
      <c r="S3987" t="s">
        <v>8317</v>
      </c>
      <c r="T3987" t="s">
        <v>8318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3">
        <v>42496.336111111108</v>
      </c>
      <c r="L3988" s="14"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124"/>
        <v>9.76</v>
      </c>
      <c r="R3988" s="6">
        <f t="shared" si="125"/>
        <v>37.53846153846154</v>
      </c>
      <c r="S3988" t="s">
        <v>8317</v>
      </c>
      <c r="T3988" t="s">
        <v>8318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3">
        <v>41775.716319444444</v>
      </c>
      <c r="L3989" s="14"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124"/>
        <v>37.75</v>
      </c>
      <c r="R3989" s="6">
        <f t="shared" si="125"/>
        <v>11.615384615384615</v>
      </c>
      <c r="S3989" t="s">
        <v>8317</v>
      </c>
      <c r="T3989" t="s">
        <v>8318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3">
        <v>42244.872835648144</v>
      </c>
      <c r="L3990" s="14"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124"/>
        <v>2.1333333333333333</v>
      </c>
      <c r="R3990" s="6">
        <f t="shared" si="125"/>
        <v>8</v>
      </c>
      <c r="S3990" t="s">
        <v>8317</v>
      </c>
      <c r="T3990" t="s">
        <v>8318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3">
        <v>42316.583113425928</v>
      </c>
      <c r="L3991" s="14"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124"/>
        <v>0</v>
      </c>
      <c r="R3991" s="6" t="e">
        <f t="shared" si="125"/>
        <v>#DIV/0!</v>
      </c>
      <c r="S3991" t="s">
        <v>8317</v>
      </c>
      <c r="T3991" t="s">
        <v>8318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3">
        <v>42431.464039351849</v>
      </c>
      <c r="L3992" s="14"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124"/>
        <v>4.1818181818181817</v>
      </c>
      <c r="R3992" s="6">
        <f t="shared" si="125"/>
        <v>23</v>
      </c>
      <c r="S3992" t="s">
        <v>8317</v>
      </c>
      <c r="T3992" t="s">
        <v>8318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3">
        <v>42155.436134259253</v>
      </c>
      <c r="L3993" s="14"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124"/>
        <v>20</v>
      </c>
      <c r="R3993" s="6">
        <f t="shared" si="125"/>
        <v>100</v>
      </c>
      <c r="S3993" t="s">
        <v>8317</v>
      </c>
      <c r="T3993" t="s">
        <v>8318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3">
        <v>42349.773831018516</v>
      </c>
      <c r="L3994" s="14"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124"/>
        <v>5.41</v>
      </c>
      <c r="R3994" s="6">
        <f t="shared" si="125"/>
        <v>60.111111111111114</v>
      </c>
      <c r="S3994" t="s">
        <v>8317</v>
      </c>
      <c r="T3994" t="s">
        <v>8318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3">
        <v>42137.656388888885</v>
      </c>
      <c r="L3995" s="14"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124"/>
        <v>6.0000000000000001E-3</v>
      </c>
      <c r="R3995" s="6">
        <f t="shared" si="125"/>
        <v>3</v>
      </c>
      <c r="S3995" t="s">
        <v>8317</v>
      </c>
      <c r="T3995" t="s">
        <v>8318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3">
        <v>41839.181597222218</v>
      </c>
      <c r="L3996" s="14"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124"/>
        <v>0.25</v>
      </c>
      <c r="R3996" s="6">
        <f t="shared" si="125"/>
        <v>5</v>
      </c>
      <c r="S3996" t="s">
        <v>8317</v>
      </c>
      <c r="T3996" t="s">
        <v>8318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3">
        <v>42049.268749999996</v>
      </c>
      <c r="L3997" s="14"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124"/>
        <v>35</v>
      </c>
      <c r="R3997" s="6">
        <f t="shared" si="125"/>
        <v>17.5</v>
      </c>
      <c r="S3997" t="s">
        <v>8317</v>
      </c>
      <c r="T3997" t="s">
        <v>8318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3">
        <v>41963.461111111108</v>
      </c>
      <c r="L3998" s="14">
        <v>41950.058611111112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124"/>
        <v>16.566666666666666</v>
      </c>
      <c r="R3998" s="6">
        <f t="shared" si="125"/>
        <v>29.235294117647058</v>
      </c>
      <c r="S3998" t="s">
        <v>8317</v>
      </c>
      <c r="T3998" t="s">
        <v>8318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3">
        <v>42099.141446759262</v>
      </c>
      <c r="L3999" s="14"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124"/>
        <v>0</v>
      </c>
      <c r="R3999" s="6" t="e">
        <f t="shared" si="125"/>
        <v>#DIV/0!</v>
      </c>
      <c r="S3999" t="s">
        <v>8317</v>
      </c>
      <c r="T3999" t="s">
        <v>8318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3">
        <v>42091.713263888887</v>
      </c>
      <c r="L4000" s="14"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124"/>
        <v>57.199999999999996</v>
      </c>
      <c r="R4000" s="6">
        <f t="shared" si="125"/>
        <v>59.583333333333336</v>
      </c>
      <c r="S4000" t="s">
        <v>8317</v>
      </c>
      <c r="T4000" t="s">
        <v>8318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3">
        <v>41882.619317129625</v>
      </c>
      <c r="L4001" s="14"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124"/>
        <v>16.514285714285716</v>
      </c>
      <c r="R4001" s="6">
        <f t="shared" si="125"/>
        <v>82.571428571428569</v>
      </c>
      <c r="S4001" t="s">
        <v>8317</v>
      </c>
      <c r="T4001" t="s">
        <v>8318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3">
        <v>42497.39534722222</v>
      </c>
      <c r="L4002" s="14"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124"/>
        <v>0.125</v>
      </c>
      <c r="R4002" s="6">
        <f t="shared" si="125"/>
        <v>10</v>
      </c>
      <c r="S4002" t="s">
        <v>8317</v>
      </c>
      <c r="T4002" t="s">
        <v>8318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3">
        <v>42795.583333333336</v>
      </c>
      <c r="L4003" s="14"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124"/>
        <v>37.75</v>
      </c>
      <c r="R4003" s="6">
        <f t="shared" si="125"/>
        <v>32.357142857142854</v>
      </c>
      <c r="S4003" t="s">
        <v>8317</v>
      </c>
      <c r="T4003" t="s">
        <v>8318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3">
        <v>41908.835196759253</v>
      </c>
      <c r="L4004" s="14"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124"/>
        <v>1.8399999999999999</v>
      </c>
      <c r="R4004" s="6">
        <f t="shared" si="125"/>
        <v>5.75</v>
      </c>
      <c r="S4004" t="s">
        <v>8317</v>
      </c>
      <c r="T4004" t="s">
        <v>8318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3">
        <v>42050.379016203697</v>
      </c>
      <c r="L4005" s="14"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124"/>
        <v>10.050000000000001</v>
      </c>
      <c r="R4005" s="6">
        <f t="shared" si="125"/>
        <v>100.5</v>
      </c>
      <c r="S4005" t="s">
        <v>8317</v>
      </c>
      <c r="T4005" t="s">
        <v>8318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3">
        <v>41919.954363425924</v>
      </c>
      <c r="L4006" s="14"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124"/>
        <v>0.2</v>
      </c>
      <c r="R4006" s="6">
        <f t="shared" si="125"/>
        <v>1</v>
      </c>
      <c r="S4006" t="s">
        <v>8317</v>
      </c>
      <c r="T4006" t="s">
        <v>8318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3">
        <v>41932.599363425921</v>
      </c>
      <c r="L4007" s="14"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124"/>
        <v>1.3333333333333335</v>
      </c>
      <c r="R4007" s="6">
        <f t="shared" si="125"/>
        <v>20</v>
      </c>
      <c r="S4007" t="s">
        <v>8317</v>
      </c>
      <c r="T4007" t="s">
        <v>8318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3">
        <v>42416.564664351848</v>
      </c>
      <c r="L4008" s="14"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124"/>
        <v>6.6666666666666671E-3</v>
      </c>
      <c r="R4008" s="6">
        <f t="shared" si="125"/>
        <v>2</v>
      </c>
      <c r="S4008" t="s">
        <v>8317</v>
      </c>
      <c r="T4008" t="s">
        <v>8318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3">
        <v>41877.477777777771</v>
      </c>
      <c r="L4009" s="14"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124"/>
        <v>0.25</v>
      </c>
      <c r="R4009" s="6">
        <f t="shared" si="125"/>
        <v>5</v>
      </c>
      <c r="S4009" t="s">
        <v>8317</v>
      </c>
      <c r="T4009" t="s">
        <v>8318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3">
        <v>42207.755868055552</v>
      </c>
      <c r="L4010" s="14"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124"/>
        <v>6</v>
      </c>
      <c r="R4010" s="6">
        <f t="shared" si="125"/>
        <v>15</v>
      </c>
      <c r="S4010" t="s">
        <v>8317</v>
      </c>
      <c r="T4010" t="s">
        <v>8318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3">
        <v>41891.492592592593</v>
      </c>
      <c r="L4011" s="14"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124"/>
        <v>3.8860103626943006</v>
      </c>
      <c r="R4011" s="6">
        <f t="shared" si="125"/>
        <v>25</v>
      </c>
      <c r="S4011" t="s">
        <v>8317</v>
      </c>
      <c r="T4011" t="s">
        <v>8318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3">
        <v>41938.562106481477</v>
      </c>
      <c r="L4012" s="14"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124"/>
        <v>24.194444444444443</v>
      </c>
      <c r="R4012" s="6">
        <f t="shared" si="125"/>
        <v>45.842105263157897</v>
      </c>
      <c r="S4012" t="s">
        <v>8317</v>
      </c>
      <c r="T4012" t="s">
        <v>8318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3">
        <v>42032.336550925924</v>
      </c>
      <c r="L4013" s="14"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124"/>
        <v>7.6</v>
      </c>
      <c r="R4013" s="6">
        <f t="shared" si="125"/>
        <v>4.75</v>
      </c>
      <c r="S4013" t="s">
        <v>8317</v>
      </c>
      <c r="T4013" t="s">
        <v>8318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3">
        <v>42126.336215277777</v>
      </c>
      <c r="L4014" s="14"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124"/>
        <v>0</v>
      </c>
      <c r="R4014" s="6" t="e">
        <f t="shared" si="125"/>
        <v>#DIV/0!</v>
      </c>
      <c r="S4014" t="s">
        <v>8317</v>
      </c>
      <c r="T4014" t="s">
        <v>8318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3">
        <v>42051.092858796292</v>
      </c>
      <c r="L4015" s="14"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124"/>
        <v>1.3</v>
      </c>
      <c r="R4015" s="6">
        <f t="shared" si="125"/>
        <v>13</v>
      </c>
      <c r="S4015" t="s">
        <v>8317</v>
      </c>
      <c r="T4015" t="s">
        <v>8318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3">
        <v>42434.037835648145</v>
      </c>
      <c r="L4016" s="14"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124"/>
        <v>0</v>
      </c>
      <c r="R4016" s="6" t="e">
        <f t="shared" si="125"/>
        <v>#DIV/0!</v>
      </c>
      <c r="S4016" t="s">
        <v>8317</v>
      </c>
      <c r="T4016" t="s">
        <v>8318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3">
        <v>42204.572488425925</v>
      </c>
      <c r="L4017" s="14">
        <v>42174.572488425925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124"/>
        <v>1.4285714285714287E-2</v>
      </c>
      <c r="R4017" s="6">
        <f t="shared" si="125"/>
        <v>1</v>
      </c>
      <c r="S4017" t="s">
        <v>8317</v>
      </c>
      <c r="T4017" t="s">
        <v>8318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3">
        <v>41899.664351851847</v>
      </c>
      <c r="L4018" s="14"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124"/>
        <v>14.000000000000002</v>
      </c>
      <c r="R4018" s="6">
        <f t="shared" si="125"/>
        <v>10</v>
      </c>
      <c r="S4018" t="s">
        <v>8317</v>
      </c>
      <c r="T4018" t="s">
        <v>8318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3">
        <v>41886.463819444441</v>
      </c>
      <c r="L4019" s="14"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124"/>
        <v>1.05</v>
      </c>
      <c r="R4019" s="6">
        <f t="shared" si="125"/>
        <v>52.5</v>
      </c>
      <c r="S4019" t="s">
        <v>8317</v>
      </c>
      <c r="T4019" t="s">
        <v>8318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3">
        <v>42650.702638888884</v>
      </c>
      <c r="L4020" s="14"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124"/>
        <v>8.6666666666666679</v>
      </c>
      <c r="R4020" s="6">
        <f t="shared" si="125"/>
        <v>32.5</v>
      </c>
      <c r="S4020" t="s">
        <v>8317</v>
      </c>
      <c r="T4020" t="s">
        <v>8318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3">
        <v>42475.477777777771</v>
      </c>
      <c r="L4021" s="14"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124"/>
        <v>0.82857142857142851</v>
      </c>
      <c r="R4021" s="6">
        <f t="shared" si="125"/>
        <v>7.25</v>
      </c>
      <c r="S4021" t="s">
        <v>8317</v>
      </c>
      <c r="T4021" t="s">
        <v>8318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3">
        <v>42086.940960648142</v>
      </c>
      <c r="L4022" s="14"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124"/>
        <v>16.666666666666664</v>
      </c>
      <c r="R4022" s="6">
        <f t="shared" si="125"/>
        <v>33.333333333333336</v>
      </c>
      <c r="S4022" t="s">
        <v>8317</v>
      </c>
      <c r="T4022" t="s">
        <v>8318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3">
        <v>41938.703217592592</v>
      </c>
      <c r="L4023" s="14"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124"/>
        <v>0.83333333333333337</v>
      </c>
      <c r="R4023" s="6">
        <f t="shared" si="125"/>
        <v>62.5</v>
      </c>
      <c r="S4023" t="s">
        <v>8317</v>
      </c>
      <c r="T4023" t="s">
        <v>8318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3">
        <v>42035.912499999999</v>
      </c>
      <c r="L4024" s="14">
        <v>41990.375775462962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124"/>
        <v>69.561111111111103</v>
      </c>
      <c r="R4024" s="6">
        <f t="shared" si="125"/>
        <v>63.558375634517766</v>
      </c>
      <c r="S4024" t="s">
        <v>8317</v>
      </c>
      <c r="T4024" t="s">
        <v>8318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3">
        <v>42453.749571759261</v>
      </c>
      <c r="L4025" s="14">
        <v>42408.791238425925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124"/>
        <v>0</v>
      </c>
      <c r="R4025" s="6" t="e">
        <f t="shared" si="125"/>
        <v>#DIV/0!</v>
      </c>
      <c r="S4025" t="s">
        <v>8317</v>
      </c>
      <c r="T4025" t="s">
        <v>8318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3">
        <v>42247.461770833332</v>
      </c>
      <c r="L4026" s="14"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124"/>
        <v>1.25</v>
      </c>
      <c r="R4026" s="6">
        <f t="shared" si="125"/>
        <v>10</v>
      </c>
      <c r="S4026" t="s">
        <v>8317</v>
      </c>
      <c r="T4026" t="s">
        <v>8318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3">
        <v>42211.029351851852</v>
      </c>
      <c r="L4027" s="14"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124"/>
        <v>5</v>
      </c>
      <c r="R4027" s="6">
        <f t="shared" si="125"/>
        <v>62.5</v>
      </c>
      <c r="S4027" t="s">
        <v>8317</v>
      </c>
      <c r="T4027" t="s">
        <v>8318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3">
        <v>42342.488877314812</v>
      </c>
      <c r="L4028" s="14"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124"/>
        <v>0</v>
      </c>
      <c r="R4028" s="6" t="e">
        <f t="shared" si="125"/>
        <v>#DIV/0!</v>
      </c>
      <c r="S4028" t="s">
        <v>8317</v>
      </c>
      <c r="T4028" t="s">
        <v>8318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3">
        <v>42788.833333333336</v>
      </c>
      <c r="L4029" s="14"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124"/>
        <v>7.166666666666667</v>
      </c>
      <c r="R4029" s="6">
        <f t="shared" si="125"/>
        <v>30.714285714285715</v>
      </c>
      <c r="S4029" t="s">
        <v>8317</v>
      </c>
      <c r="T4029" t="s">
        <v>8318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3">
        <v>41795.730324074073</v>
      </c>
      <c r="L4030" s="14"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124"/>
        <v>28.050000000000004</v>
      </c>
      <c r="R4030" s="6">
        <f t="shared" si="125"/>
        <v>51</v>
      </c>
      <c r="S4030" t="s">
        <v>8317</v>
      </c>
      <c r="T4030" t="s">
        <v>8318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3">
        <v>42351.816782407404</v>
      </c>
      <c r="L4031" s="14">
        <v>42321.816782407404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124"/>
        <v>0</v>
      </c>
      <c r="R4031" s="6" t="e">
        <f t="shared" si="125"/>
        <v>#DIV/0!</v>
      </c>
      <c r="S4031" t="s">
        <v>8317</v>
      </c>
      <c r="T4031" t="s">
        <v>8318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3">
        <v>42403.575694444444</v>
      </c>
      <c r="L4032" s="14"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124"/>
        <v>16</v>
      </c>
      <c r="R4032" s="6">
        <f t="shared" si="125"/>
        <v>66.666666666666671</v>
      </c>
      <c r="S4032" t="s">
        <v>8317</v>
      </c>
      <c r="T4032" t="s">
        <v>8318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3">
        <v>41991.418564814812</v>
      </c>
      <c r="L4033" s="14"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124"/>
        <v>0</v>
      </c>
      <c r="R4033" s="6" t="e">
        <f t="shared" si="125"/>
        <v>#DIV/0!</v>
      </c>
      <c r="S4033" t="s">
        <v>8317</v>
      </c>
      <c r="T4033" t="s">
        <v>8318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3">
        <v>42353.642546296294</v>
      </c>
      <c r="L4034" s="14"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124"/>
        <v>6.8287037037037033</v>
      </c>
      <c r="R4034" s="6">
        <f t="shared" si="125"/>
        <v>59</v>
      </c>
      <c r="S4034" t="s">
        <v>8317</v>
      </c>
      <c r="T4034" t="s">
        <v>8318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3">
        <v>42645.166666666664</v>
      </c>
      <c r="L4035" s="14"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126">(E4035/D4035)*100</f>
        <v>25.698702928870294</v>
      </c>
      <c r="R4035" s="6">
        <f t="shared" ref="R4035:R4098" si="127">E4035/N4035</f>
        <v>65.340319148936175</v>
      </c>
      <c r="S4035" t="s">
        <v>8317</v>
      </c>
      <c r="T4035" t="s">
        <v>8318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3">
        <v>42097.697337962956</v>
      </c>
      <c r="L4036" s="14"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126"/>
        <v>1.4814814814814816</v>
      </c>
      <c r="R4036" s="6">
        <f t="shared" si="127"/>
        <v>100</v>
      </c>
      <c r="S4036" t="s">
        <v>8317</v>
      </c>
      <c r="T4036" t="s">
        <v>8318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3">
        <v>41933.674618055556</v>
      </c>
      <c r="L4037" s="14">
        <v>41903.674618055556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126"/>
        <v>36.85</v>
      </c>
      <c r="R4037" s="6">
        <f t="shared" si="127"/>
        <v>147.4</v>
      </c>
      <c r="S4037" t="s">
        <v>8317</v>
      </c>
      <c r="T4037" t="s">
        <v>8318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3">
        <v>41821.729166666664</v>
      </c>
      <c r="L4038" s="14">
        <v>41804.728750000002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126"/>
        <v>47.05</v>
      </c>
      <c r="R4038" s="6">
        <f t="shared" si="127"/>
        <v>166.05882352941177</v>
      </c>
      <c r="S4038" t="s">
        <v>8317</v>
      </c>
      <c r="T4038" t="s">
        <v>8318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3">
        <v>42514.392361111109</v>
      </c>
      <c r="L4039" s="14">
        <v>42496.862442129626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126"/>
        <v>11.428571428571429</v>
      </c>
      <c r="R4039" s="6">
        <f t="shared" si="127"/>
        <v>40</v>
      </c>
      <c r="S4039" t="s">
        <v>8317</v>
      </c>
      <c r="T4039" t="s">
        <v>8318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3">
        <v>41929.590393518512</v>
      </c>
      <c r="L4040" s="14">
        <v>41869.590393518512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126"/>
        <v>12.04</v>
      </c>
      <c r="R4040" s="6">
        <f t="shared" si="127"/>
        <v>75.25</v>
      </c>
      <c r="S4040" t="s">
        <v>8317</v>
      </c>
      <c r="T4040" t="s">
        <v>8318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3">
        <v>42339.040972222218</v>
      </c>
      <c r="L4041" s="14"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126"/>
        <v>60</v>
      </c>
      <c r="R4041" s="6">
        <f t="shared" si="127"/>
        <v>60</v>
      </c>
      <c r="S4041" t="s">
        <v>8317</v>
      </c>
      <c r="T4041" t="s">
        <v>8318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3">
        <v>42202.916666666664</v>
      </c>
      <c r="L4042" s="14"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126"/>
        <v>31.25</v>
      </c>
      <c r="R4042" s="6">
        <f t="shared" si="127"/>
        <v>1250</v>
      </c>
      <c r="S4042" t="s">
        <v>8317</v>
      </c>
      <c r="T4042" t="s">
        <v>8318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3">
        <v>42619.265671296293</v>
      </c>
      <c r="L4043" s="14"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126"/>
        <v>0.42</v>
      </c>
      <c r="R4043" s="6">
        <f t="shared" si="127"/>
        <v>10.5</v>
      </c>
      <c r="S4043" t="s">
        <v>8317</v>
      </c>
      <c r="T4043" t="s">
        <v>8318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3">
        <v>42024.594444444439</v>
      </c>
      <c r="L4044" s="14"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126"/>
        <v>0.21</v>
      </c>
      <c r="R4044" s="6">
        <f t="shared" si="127"/>
        <v>7</v>
      </c>
      <c r="S4044" t="s">
        <v>8317</v>
      </c>
      <c r="T4044" t="s">
        <v>8318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3">
        <v>41963.749131944445</v>
      </c>
      <c r="L4045" s="14"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126"/>
        <v>0</v>
      </c>
      <c r="R4045" s="6" t="e">
        <f t="shared" si="127"/>
        <v>#DIV/0!</v>
      </c>
      <c r="S4045" t="s">
        <v>8317</v>
      </c>
      <c r="T4045" t="s">
        <v>8318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3">
        <v>42103.999999999993</v>
      </c>
      <c r="L4046" s="14"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126"/>
        <v>37.5</v>
      </c>
      <c r="R4046" s="6">
        <f t="shared" si="127"/>
        <v>56.25</v>
      </c>
      <c r="S4046" t="s">
        <v>8317</v>
      </c>
      <c r="T4046" t="s">
        <v>8318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3">
        <v>41871.992928240739</v>
      </c>
      <c r="L4047" s="14"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126"/>
        <v>0.02</v>
      </c>
      <c r="R4047" s="6">
        <f t="shared" si="127"/>
        <v>1</v>
      </c>
      <c r="S4047" t="s">
        <v>8317</v>
      </c>
      <c r="T4047" t="s">
        <v>8318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3">
        <v>41934.442245370366</v>
      </c>
      <c r="L4048" s="14"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126"/>
        <v>8.2142857142857135</v>
      </c>
      <c r="R4048" s="6">
        <f t="shared" si="127"/>
        <v>38.333333333333336</v>
      </c>
      <c r="S4048" t="s">
        <v>8317</v>
      </c>
      <c r="T4048" t="s">
        <v>8318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3">
        <v>42014.833333333336</v>
      </c>
      <c r="L4049" s="14"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126"/>
        <v>2.1999999999999997</v>
      </c>
      <c r="R4049" s="6">
        <f t="shared" si="127"/>
        <v>27.5</v>
      </c>
      <c r="S4049" t="s">
        <v>8317</v>
      </c>
      <c r="T4049" t="s">
        <v>8318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3">
        <v>42471.259108796294</v>
      </c>
      <c r="L4050" s="14"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126"/>
        <v>17.652941176470588</v>
      </c>
      <c r="R4050" s="6">
        <f t="shared" si="127"/>
        <v>32.978021978021978</v>
      </c>
      <c r="S4050" t="s">
        <v>8317</v>
      </c>
      <c r="T4050" t="s">
        <v>8318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3">
        <v>42199.750173611108</v>
      </c>
      <c r="L4051" s="14"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126"/>
        <v>0.08</v>
      </c>
      <c r="R4051" s="6">
        <f t="shared" si="127"/>
        <v>16</v>
      </c>
      <c r="S4051" t="s">
        <v>8317</v>
      </c>
      <c r="T4051" t="s">
        <v>8318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3">
        <v>41935.428136574068</v>
      </c>
      <c r="L4052" s="14"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126"/>
        <v>6.6666666666666666E-2</v>
      </c>
      <c r="R4052" s="6">
        <f t="shared" si="127"/>
        <v>1</v>
      </c>
      <c r="S4052" t="s">
        <v>8317</v>
      </c>
      <c r="T4052" t="s">
        <v>8318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3">
        <v>41768.078472222223</v>
      </c>
      <c r="L4053" s="14">
        <v>41761.601817129624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126"/>
        <v>0</v>
      </c>
      <c r="R4053" s="6" t="e">
        <f t="shared" si="127"/>
        <v>#DIV/0!</v>
      </c>
      <c r="S4053" t="s">
        <v>8317</v>
      </c>
      <c r="T4053" t="s">
        <v>8318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3">
        <v>41925.670324074068</v>
      </c>
      <c r="L4054" s="14"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126"/>
        <v>37.533333333333339</v>
      </c>
      <c r="R4054" s="6">
        <f t="shared" si="127"/>
        <v>86.615384615384613</v>
      </c>
      <c r="S4054" t="s">
        <v>8317</v>
      </c>
      <c r="T4054" t="s">
        <v>8318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3">
        <v>41958.624999999993</v>
      </c>
      <c r="L4055" s="14"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126"/>
        <v>22</v>
      </c>
      <c r="R4055" s="6">
        <f t="shared" si="127"/>
        <v>55</v>
      </c>
      <c r="S4055" t="s">
        <v>8317</v>
      </c>
      <c r="T4055" t="s">
        <v>8318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3">
        <v>42643.958333333336</v>
      </c>
      <c r="L4056" s="14"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126"/>
        <v>0</v>
      </c>
      <c r="R4056" s="6" t="e">
        <f t="shared" si="127"/>
        <v>#DIV/0!</v>
      </c>
      <c r="S4056" t="s">
        <v>8317</v>
      </c>
      <c r="T4056" t="s">
        <v>8318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3">
        <v>41809.44017361111</v>
      </c>
      <c r="L4057" s="14"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126"/>
        <v>17.62</v>
      </c>
      <c r="R4057" s="6">
        <f t="shared" si="127"/>
        <v>41.952380952380949</v>
      </c>
      <c r="S4057" t="s">
        <v>8317</v>
      </c>
      <c r="T4057" t="s">
        <v>8318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3">
        <v>42554.624305555553</v>
      </c>
      <c r="L4058" s="14">
        <v>42534.724988425922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126"/>
        <v>53</v>
      </c>
      <c r="R4058" s="6">
        <f t="shared" si="127"/>
        <v>88.333333333333329</v>
      </c>
      <c r="S4058" t="s">
        <v>8317</v>
      </c>
      <c r="T4058" t="s">
        <v>8318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3">
        <v>42333.749999999993</v>
      </c>
      <c r="L4059" s="14"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126"/>
        <v>22.142857142857142</v>
      </c>
      <c r="R4059" s="6">
        <f t="shared" si="127"/>
        <v>129.16666666666666</v>
      </c>
      <c r="S4059" t="s">
        <v>8317</v>
      </c>
      <c r="T4059" t="s">
        <v>8318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3">
        <v>42460.957638888889</v>
      </c>
      <c r="L4060" s="14"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126"/>
        <v>2.5333333333333332</v>
      </c>
      <c r="R4060" s="6">
        <f t="shared" si="127"/>
        <v>23.75</v>
      </c>
      <c r="S4060" t="s">
        <v>8317</v>
      </c>
      <c r="T4060" t="s">
        <v>8318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3">
        <v>41897.916666666664</v>
      </c>
      <c r="L4061" s="14"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126"/>
        <v>2.5</v>
      </c>
      <c r="R4061" s="6">
        <f t="shared" si="127"/>
        <v>35.714285714285715</v>
      </c>
      <c r="S4061" t="s">
        <v>8317</v>
      </c>
      <c r="T4061" t="s">
        <v>8318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3">
        <v>41813.458333333328</v>
      </c>
      <c r="L4062" s="14"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126"/>
        <v>2.85</v>
      </c>
      <c r="R4062" s="6">
        <f t="shared" si="127"/>
        <v>57</v>
      </c>
      <c r="S4062" t="s">
        <v>8317</v>
      </c>
      <c r="T4062" t="s">
        <v>8318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3">
        <v>42480.891469907401</v>
      </c>
      <c r="L4063" s="14"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126"/>
        <v>0</v>
      </c>
      <c r="R4063" s="6" t="e">
        <f t="shared" si="127"/>
        <v>#DIV/0!</v>
      </c>
      <c r="S4063" t="s">
        <v>8317</v>
      </c>
      <c r="T4063" t="s">
        <v>8318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3">
        <v>42553.530879629623</v>
      </c>
      <c r="L4064" s="14"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126"/>
        <v>2.4500000000000002</v>
      </c>
      <c r="R4064" s="6">
        <f t="shared" si="127"/>
        <v>163.33333333333334</v>
      </c>
      <c r="S4064" t="s">
        <v>8317</v>
      </c>
      <c r="T4064" t="s">
        <v>8318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3">
        <v>41817.473194444443</v>
      </c>
      <c r="L4065" s="14"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126"/>
        <v>1.4210526315789473</v>
      </c>
      <c r="R4065" s="6">
        <f t="shared" si="127"/>
        <v>15</v>
      </c>
      <c r="S4065" t="s">
        <v>8317</v>
      </c>
      <c r="T4065" t="s">
        <v>8318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3">
        <v>42123.379930555551</v>
      </c>
      <c r="L4066" s="14"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126"/>
        <v>19.25</v>
      </c>
      <c r="R4066" s="6">
        <f t="shared" si="127"/>
        <v>64.166666666666671</v>
      </c>
      <c r="S4066" t="s">
        <v>8317</v>
      </c>
      <c r="T4066" t="s">
        <v>8318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3">
        <v>41863.74318287037</v>
      </c>
      <c r="L4067" s="14"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126"/>
        <v>0.67500000000000004</v>
      </c>
      <c r="R4067" s="6">
        <f t="shared" si="127"/>
        <v>6.75</v>
      </c>
      <c r="S4067" t="s">
        <v>8317</v>
      </c>
      <c r="T4067" t="s">
        <v>8318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3">
        <v>42508.830879629626</v>
      </c>
      <c r="L4068" s="14"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126"/>
        <v>0.16666666666666669</v>
      </c>
      <c r="R4068" s="6">
        <f t="shared" si="127"/>
        <v>25</v>
      </c>
      <c r="S4068" t="s">
        <v>8317</v>
      </c>
      <c r="T4068" t="s">
        <v>8318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3">
        <v>42274.909143518518</v>
      </c>
      <c r="L4069" s="14"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126"/>
        <v>60.9</v>
      </c>
      <c r="R4069" s="6">
        <f t="shared" si="127"/>
        <v>179.11764705882354</v>
      </c>
      <c r="S4069" t="s">
        <v>8317</v>
      </c>
      <c r="T4069" t="s">
        <v>8318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3">
        <v>42748.753472222219</v>
      </c>
      <c r="L4070" s="14"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126"/>
        <v>1</v>
      </c>
      <c r="R4070" s="6">
        <f t="shared" si="127"/>
        <v>34.950000000000003</v>
      </c>
      <c r="S4070" t="s">
        <v>8317</v>
      </c>
      <c r="T4070" t="s">
        <v>8318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3">
        <v>42063.291666666664</v>
      </c>
      <c r="L4071" s="14"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126"/>
        <v>34.4</v>
      </c>
      <c r="R4071" s="6">
        <f t="shared" si="127"/>
        <v>33.07692307692308</v>
      </c>
      <c r="S4071" t="s">
        <v>8317</v>
      </c>
      <c r="T4071" t="s">
        <v>8318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3">
        <v>42063.916666666664</v>
      </c>
      <c r="L4072" s="14"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126"/>
        <v>16.5</v>
      </c>
      <c r="R4072" s="6">
        <f t="shared" si="127"/>
        <v>27.5</v>
      </c>
      <c r="S4072" t="s">
        <v>8317</v>
      </c>
      <c r="T4072" t="s">
        <v>8318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3">
        <v>42730.59642361111</v>
      </c>
      <c r="L4073" s="14"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126"/>
        <v>0</v>
      </c>
      <c r="R4073" s="6" t="e">
        <f t="shared" si="127"/>
        <v>#DIV/0!</v>
      </c>
      <c r="S4073" t="s">
        <v>8317</v>
      </c>
      <c r="T4073" t="s">
        <v>8318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3">
        <v>41872.566099537034</v>
      </c>
      <c r="L4074" s="14"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126"/>
        <v>0.4</v>
      </c>
      <c r="R4074" s="6">
        <f t="shared" si="127"/>
        <v>2</v>
      </c>
      <c r="S4074" t="s">
        <v>8317</v>
      </c>
      <c r="T4074" t="s">
        <v>8318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3">
        <v>42132.958333333336</v>
      </c>
      <c r="L4075" s="14">
        <v>42078.136874999997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126"/>
        <v>1.0571428571428572</v>
      </c>
      <c r="R4075" s="6">
        <f t="shared" si="127"/>
        <v>18.5</v>
      </c>
      <c r="S4075" t="s">
        <v>8317</v>
      </c>
      <c r="T4075" t="s">
        <v>8318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3">
        <v>42313.386284722219</v>
      </c>
      <c r="L4076" s="14"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126"/>
        <v>26.727272727272727</v>
      </c>
      <c r="R4076" s="6">
        <f t="shared" si="127"/>
        <v>35</v>
      </c>
      <c r="S4076" t="s">
        <v>8317</v>
      </c>
      <c r="T4076" t="s">
        <v>8318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3">
        <v>41820.519444444442</v>
      </c>
      <c r="L4077" s="14"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126"/>
        <v>28.799999999999997</v>
      </c>
      <c r="R4077" s="6">
        <f t="shared" si="127"/>
        <v>44.307692307692307</v>
      </c>
      <c r="S4077" t="s">
        <v>8317</v>
      </c>
      <c r="T4077" t="s">
        <v>8318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3">
        <v>41933.618750000001</v>
      </c>
      <c r="L4078" s="14">
        <v>41905.587372685179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126"/>
        <v>0</v>
      </c>
      <c r="R4078" s="6" t="e">
        <f t="shared" si="127"/>
        <v>#DIV/0!</v>
      </c>
      <c r="S4078" t="s">
        <v>8317</v>
      </c>
      <c r="T4078" t="s">
        <v>8318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3">
        <v>42725.502245370364</v>
      </c>
      <c r="L4079" s="14"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126"/>
        <v>8.9</v>
      </c>
      <c r="R4079" s="6">
        <f t="shared" si="127"/>
        <v>222.5</v>
      </c>
      <c r="S4079" t="s">
        <v>8317</v>
      </c>
      <c r="T4079" t="s">
        <v>8318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3">
        <v>42762.579189814809</v>
      </c>
      <c r="L4080" s="14"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126"/>
        <v>0</v>
      </c>
      <c r="R4080" s="6" t="e">
        <f t="shared" si="127"/>
        <v>#DIV/0!</v>
      </c>
      <c r="S4080" t="s">
        <v>8317</v>
      </c>
      <c r="T4080" t="s">
        <v>8318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3">
        <v>42540.730567129627</v>
      </c>
      <c r="L4081" s="14"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126"/>
        <v>0.16666666666666669</v>
      </c>
      <c r="R4081" s="6">
        <f t="shared" si="127"/>
        <v>5</v>
      </c>
      <c r="S4081" t="s">
        <v>8317</v>
      </c>
      <c r="T4081" t="s">
        <v>8318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3">
        <v>42535.579166666663</v>
      </c>
      <c r="L4082" s="14"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126"/>
        <v>0</v>
      </c>
      <c r="R4082" s="6" t="e">
        <f t="shared" si="127"/>
        <v>#DIV/0!</v>
      </c>
      <c r="S4082" t="s">
        <v>8317</v>
      </c>
      <c r="T4082" t="s">
        <v>8318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3">
        <v>42071.331307870372</v>
      </c>
      <c r="L4083" s="14"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126"/>
        <v>15.737410071942445</v>
      </c>
      <c r="R4083" s="6">
        <f t="shared" si="127"/>
        <v>29.166666666666668</v>
      </c>
      <c r="S4083" t="s">
        <v>8317</v>
      </c>
      <c r="T4083" t="s">
        <v>8318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3">
        <v>42322.749999999993</v>
      </c>
      <c r="L4084" s="14"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126"/>
        <v>2</v>
      </c>
      <c r="R4084" s="6">
        <f t="shared" si="127"/>
        <v>1.5</v>
      </c>
      <c r="S4084" t="s">
        <v>8317</v>
      </c>
      <c r="T4084" t="s">
        <v>8318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3">
        <v>42383.553425925922</v>
      </c>
      <c r="L4085" s="14"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126"/>
        <v>21.685714285714287</v>
      </c>
      <c r="R4085" s="6">
        <f t="shared" si="127"/>
        <v>126.5</v>
      </c>
      <c r="S4085" t="s">
        <v>8317</v>
      </c>
      <c r="T4085" t="s">
        <v>8318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3">
        <v>42652.228078703702</v>
      </c>
      <c r="L4086" s="14"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126"/>
        <v>0.33333333333333337</v>
      </c>
      <c r="R4086" s="6">
        <f t="shared" si="127"/>
        <v>10</v>
      </c>
      <c r="S4086" t="s">
        <v>8317</v>
      </c>
      <c r="T4086" t="s">
        <v>8318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3">
        <v>42086.957638888889</v>
      </c>
      <c r="L4087" s="14"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126"/>
        <v>0.2857142857142857</v>
      </c>
      <c r="R4087" s="6">
        <f t="shared" si="127"/>
        <v>10</v>
      </c>
      <c r="S4087" t="s">
        <v>8317</v>
      </c>
      <c r="T4087" t="s">
        <v>8318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3">
        <v>42328.958333333336</v>
      </c>
      <c r="L4088" s="14"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126"/>
        <v>4.7</v>
      </c>
      <c r="R4088" s="6">
        <f t="shared" si="127"/>
        <v>9.4</v>
      </c>
      <c r="S4088" t="s">
        <v>8317</v>
      </c>
      <c r="T4088" t="s">
        <v>8318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3">
        <v>42568.53456018518</v>
      </c>
      <c r="L4089" s="14"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126"/>
        <v>0</v>
      </c>
      <c r="R4089" s="6" t="e">
        <f t="shared" si="127"/>
        <v>#DIV/0!</v>
      </c>
      <c r="S4089" t="s">
        <v>8317</v>
      </c>
      <c r="T4089" t="s">
        <v>8318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3">
        <v>42020.226388888885</v>
      </c>
      <c r="L4090" s="14"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126"/>
        <v>10.8</v>
      </c>
      <c r="R4090" s="6">
        <f t="shared" si="127"/>
        <v>72</v>
      </c>
      <c r="S4090" t="s">
        <v>8317</v>
      </c>
      <c r="T4090" t="s">
        <v>8318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3">
        <v>42155.524305555555</v>
      </c>
      <c r="L4091" s="14"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126"/>
        <v>4.8</v>
      </c>
      <c r="R4091" s="6">
        <f t="shared" si="127"/>
        <v>30</v>
      </c>
      <c r="S4091" t="s">
        <v>8317</v>
      </c>
      <c r="T4091" t="s">
        <v>8318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3">
        <v>42223.416666666664</v>
      </c>
      <c r="L4092" s="14"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126"/>
        <v>3.2</v>
      </c>
      <c r="R4092" s="6">
        <f t="shared" si="127"/>
        <v>10.666666666666666</v>
      </c>
      <c r="S4092" t="s">
        <v>8317</v>
      </c>
      <c r="T4092" t="s">
        <v>8318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3">
        <v>42020.298043981478</v>
      </c>
      <c r="L4093" s="14"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126"/>
        <v>12.75</v>
      </c>
      <c r="R4093" s="6">
        <f t="shared" si="127"/>
        <v>25.5</v>
      </c>
      <c r="S4093" t="s">
        <v>8317</v>
      </c>
      <c r="T4093" t="s">
        <v>8318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3">
        <v>42098.944988425923</v>
      </c>
      <c r="L4094" s="14"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126"/>
        <v>1.8181818181818181E-2</v>
      </c>
      <c r="R4094" s="6">
        <f t="shared" si="127"/>
        <v>20</v>
      </c>
      <c r="S4094" t="s">
        <v>8317</v>
      </c>
      <c r="T4094" t="s">
        <v>8318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3">
        <v>42238.607557870368</v>
      </c>
      <c r="L4095" s="14"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126"/>
        <v>2.4</v>
      </c>
      <c r="R4095" s="6">
        <f t="shared" si="127"/>
        <v>15</v>
      </c>
      <c r="S4095" t="s">
        <v>8317</v>
      </c>
      <c r="T4095" t="s">
        <v>8318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3">
        <v>41933.999305555553</v>
      </c>
      <c r="L4096" s="14"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126"/>
        <v>36.5</v>
      </c>
      <c r="R4096" s="6">
        <f t="shared" si="127"/>
        <v>91.25</v>
      </c>
      <c r="S4096" t="s">
        <v>8317</v>
      </c>
      <c r="T4096" t="s">
        <v>8318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3">
        <v>42722.823495370372</v>
      </c>
      <c r="L4097" s="14"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126"/>
        <v>2.666666666666667</v>
      </c>
      <c r="R4097" s="6">
        <f t="shared" si="127"/>
        <v>800</v>
      </c>
      <c r="S4097" t="s">
        <v>8317</v>
      </c>
      <c r="T4097" t="s">
        <v>8318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3">
        <v>42794.160416666666</v>
      </c>
      <c r="L4098" s="14"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126"/>
        <v>11.428571428571429</v>
      </c>
      <c r="R4098" s="6">
        <f t="shared" si="127"/>
        <v>80</v>
      </c>
      <c r="S4098" t="s">
        <v>8317</v>
      </c>
      <c r="T4098" t="s">
        <v>8318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3">
        <v>42400.788194444445</v>
      </c>
      <c r="L4099" s="14"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128">(E4099/D4099)*100</f>
        <v>0</v>
      </c>
      <c r="R4099" s="6" t="e">
        <f t="shared" ref="R4099:R4115" si="129">E4099/N4099</f>
        <v>#DIV/0!</v>
      </c>
      <c r="S4099" t="s">
        <v>8317</v>
      </c>
      <c r="T4099" t="s">
        <v>8318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3">
        <v>42525.51385416666</v>
      </c>
      <c r="L4100" s="14"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128"/>
        <v>0</v>
      </c>
      <c r="R4100" s="6" t="e">
        <f t="shared" si="129"/>
        <v>#DIV/0!</v>
      </c>
      <c r="S4100" t="s">
        <v>8317</v>
      </c>
      <c r="T4100" t="s">
        <v>8318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3">
        <v>42615.642048611109</v>
      </c>
      <c r="L4101" s="14"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128"/>
        <v>1.1111111111111112</v>
      </c>
      <c r="R4101" s="6">
        <f t="shared" si="129"/>
        <v>50</v>
      </c>
      <c r="S4101" t="s">
        <v>8317</v>
      </c>
      <c r="T4101" t="s">
        <v>8318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3">
        <v>41936.916550925926</v>
      </c>
      <c r="L4102" s="14"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128"/>
        <v>0</v>
      </c>
      <c r="R4102" s="6" t="e">
        <f t="shared" si="129"/>
        <v>#DIV/0!</v>
      </c>
      <c r="S4102" t="s">
        <v>8317</v>
      </c>
      <c r="T4102" t="s">
        <v>8318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3">
        <v>42760.695393518516</v>
      </c>
      <c r="L4103" s="14"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128"/>
        <v>0</v>
      </c>
      <c r="R4103" s="6" t="e">
        <f t="shared" si="129"/>
        <v>#DIV/0!</v>
      </c>
      <c r="S4103" t="s">
        <v>8317</v>
      </c>
      <c r="T4103" t="s">
        <v>8318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3">
        <v>42505.639733796292</v>
      </c>
      <c r="L4104" s="14"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128"/>
        <v>27.400000000000002</v>
      </c>
      <c r="R4104" s="6">
        <f t="shared" si="129"/>
        <v>22.833333333333332</v>
      </c>
      <c r="S4104" t="s">
        <v>8317</v>
      </c>
      <c r="T4104" t="s">
        <v>8318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3">
        <v>42242.563888888886</v>
      </c>
      <c r="L4105" s="14"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128"/>
        <v>10</v>
      </c>
      <c r="R4105" s="6">
        <f t="shared" si="129"/>
        <v>16.666666666666668</v>
      </c>
      <c r="S4105" t="s">
        <v>8317</v>
      </c>
      <c r="T4105" t="s">
        <v>8318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3">
        <v>42670.069837962961</v>
      </c>
      <c r="L4106" s="14"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128"/>
        <v>21.366666666666667</v>
      </c>
      <c r="R4106" s="6">
        <f t="shared" si="129"/>
        <v>45.785714285714285</v>
      </c>
      <c r="S4106" t="s">
        <v>8317</v>
      </c>
      <c r="T4106" t="s">
        <v>8318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3">
        <v>42729.802187499998</v>
      </c>
      <c r="L4107" s="14"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128"/>
        <v>6.9696969696969706</v>
      </c>
      <c r="R4107" s="6">
        <f t="shared" si="129"/>
        <v>383.33333333333331</v>
      </c>
      <c r="S4107" t="s">
        <v>8317</v>
      </c>
      <c r="T4107" t="s">
        <v>8318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3">
        <v>42095.833333333336</v>
      </c>
      <c r="L4108" s="14"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128"/>
        <v>70.599999999999994</v>
      </c>
      <c r="R4108" s="6">
        <f t="shared" si="129"/>
        <v>106.96969696969697</v>
      </c>
      <c r="S4108" t="s">
        <v>8317</v>
      </c>
      <c r="T4108" t="s">
        <v>8318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3">
        <v>41906.708344907405</v>
      </c>
      <c r="L4109" s="14"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128"/>
        <v>2.0500000000000003</v>
      </c>
      <c r="R4109" s="6">
        <f t="shared" si="129"/>
        <v>10.25</v>
      </c>
      <c r="S4109" t="s">
        <v>8317</v>
      </c>
      <c r="T4109" t="s">
        <v>8318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3">
        <v>42796.999999999993</v>
      </c>
      <c r="L4110" s="14">
        <v>42766.823344907403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128"/>
        <v>1.9666666666666666</v>
      </c>
      <c r="R4110" s="6">
        <f t="shared" si="129"/>
        <v>59</v>
      </c>
      <c r="S4110" t="s">
        <v>8317</v>
      </c>
      <c r="T4110" t="s">
        <v>8318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3">
        <v>42337.372731481482</v>
      </c>
      <c r="L4111" s="14"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128"/>
        <v>0</v>
      </c>
      <c r="R4111" s="6" t="e">
        <f t="shared" si="129"/>
        <v>#DIV/0!</v>
      </c>
      <c r="S4111" t="s">
        <v>8317</v>
      </c>
      <c r="T4111" t="s">
        <v>8318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3">
        <v>42572.418414351851</v>
      </c>
      <c r="L4112" s="14">
        <v>42512.418414351851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128"/>
        <v>28.666666666666668</v>
      </c>
      <c r="R4112" s="6">
        <f t="shared" si="129"/>
        <v>14.333333333333334</v>
      </c>
      <c r="S4112" t="s">
        <v>8317</v>
      </c>
      <c r="T4112" t="s">
        <v>8318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3">
        <v>42058.927546296291</v>
      </c>
      <c r="L4113" s="14"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128"/>
        <v>3.1333333333333333</v>
      </c>
      <c r="R4113" s="6">
        <f t="shared" si="129"/>
        <v>15.666666666666666</v>
      </c>
      <c r="S4113" t="s">
        <v>8317</v>
      </c>
      <c r="T4113" t="s">
        <v>8318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3">
        <v>42427.791666666664</v>
      </c>
      <c r="L4114" s="14"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128"/>
        <v>0.04</v>
      </c>
      <c r="R4114" s="6">
        <f t="shared" si="129"/>
        <v>1</v>
      </c>
      <c r="S4114" t="s">
        <v>8317</v>
      </c>
      <c r="T4114" t="s">
        <v>8318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3">
        <v>42377.06527777778</v>
      </c>
      <c r="L4115" s="14"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128"/>
        <v>0.2</v>
      </c>
      <c r="R4115" s="6">
        <f t="shared" si="129"/>
        <v>1</v>
      </c>
      <c r="S4115" t="s">
        <v>8317</v>
      </c>
      <c r="T4115" t="s">
        <v>8318</v>
      </c>
    </row>
  </sheetData>
  <autoFilter ref="A1:P4115" xr:uid="{00000000-0009-0000-0000-000003000000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ellIs" dxfId="0" priority="5" operator="equal">
      <formula>"successful"</formula>
    </cfRule>
  </conditionalFormatting>
  <conditionalFormatting sqref="Q1:Q1048576 R1:T1">
    <cfRule type="colorScale" priority="1">
      <colorScale>
        <cfvo type="num" val="0"/>
        <cfvo type="num" val="100"/>
        <cfvo type="num" val="200"/>
        <color rgb="FFFF5050"/>
        <color theme="9" tint="0.59999389629810485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14"/>
  <sheetViews>
    <sheetView workbookViewId="0">
      <selection activeCell="G28" sqref="G28"/>
    </sheetView>
  </sheetViews>
  <sheetFormatPr defaultRowHeight="15" x14ac:dyDescent="0.25"/>
  <cols>
    <col min="1" max="1" width="13.5703125" bestFit="1" customWidth="1"/>
    <col min="2" max="2" width="14.7109375" customWidth="1"/>
    <col min="3" max="3" width="6.140625" bestFit="1" customWidth="1"/>
    <col min="4" max="4" width="3.5703125" customWidth="1"/>
    <col min="5" max="5" width="10" bestFit="1" customWidth="1"/>
    <col min="6" max="6" width="11.28515625" bestFit="1" customWidth="1"/>
    <col min="7" max="7" width="10.140625" bestFit="1" customWidth="1"/>
  </cols>
  <sheetData>
    <row r="1" spans="1:6" x14ac:dyDescent="0.25">
      <c r="A1" s="7" t="s">
        <v>8223</v>
      </c>
      <c r="B1" t="s">
        <v>8362</v>
      </c>
    </row>
    <row r="3" spans="1:6" x14ac:dyDescent="0.25">
      <c r="A3" s="7" t="s">
        <v>8364</v>
      </c>
      <c r="B3" s="7" t="s">
        <v>8363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44"/>
  <sheetViews>
    <sheetView workbookViewId="0">
      <selection activeCell="Q22" sqref="Q22"/>
    </sheetView>
  </sheetViews>
  <sheetFormatPr defaultRowHeight="15" x14ac:dyDescent="0.25"/>
  <cols>
    <col min="1" max="1" width="16.85546875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.140625" bestFit="1" customWidth="1"/>
  </cols>
  <sheetData>
    <row r="1" spans="1:6" x14ac:dyDescent="0.25">
      <c r="A1" s="7" t="s">
        <v>8223</v>
      </c>
      <c r="B1" t="s">
        <v>8362</v>
      </c>
    </row>
    <row r="2" spans="1:6" x14ac:dyDescent="0.25">
      <c r="A2" s="7" t="s">
        <v>8308</v>
      </c>
      <c r="B2" t="s">
        <v>8380</v>
      </c>
    </row>
    <row r="4" spans="1:6" x14ac:dyDescent="0.25">
      <c r="A4" s="7" t="s">
        <v>8364</v>
      </c>
      <c r="B4" s="7" t="s">
        <v>8363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 x14ac:dyDescent="0.25">
      <c r="A25" s="8" t="s">
        <v>8323</v>
      </c>
      <c r="B25" s="9"/>
      <c r="C25" s="9"/>
      <c r="D25" s="9"/>
      <c r="E25" s="9">
        <v>60</v>
      </c>
      <c r="F25" s="9">
        <v>60</v>
      </c>
    </row>
    <row r="26" spans="1:6" x14ac:dyDescent="0.25">
      <c r="A26" s="8" t="s">
        <v>8350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8" t="s">
        <v>8339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25">
      <c r="A28" s="8" t="s">
        <v>8345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8346</v>
      </c>
      <c r="B29" s="9"/>
      <c r="C29" s="9"/>
      <c r="D29" s="9"/>
      <c r="E29" s="9">
        <v>40</v>
      </c>
      <c r="F29" s="9">
        <v>40</v>
      </c>
    </row>
    <row r="30" spans="1:6" x14ac:dyDescent="0.25">
      <c r="A30" s="8" t="s">
        <v>8342</v>
      </c>
      <c r="B30" s="9"/>
      <c r="C30" s="9"/>
      <c r="D30" s="9"/>
      <c r="E30" s="9">
        <v>20</v>
      </c>
      <c r="F30" s="9">
        <v>20</v>
      </c>
    </row>
    <row r="31" spans="1:6" x14ac:dyDescent="0.25">
      <c r="A31" s="8" t="s">
        <v>8353</v>
      </c>
      <c r="B31" s="9"/>
      <c r="C31" s="9">
        <v>20</v>
      </c>
      <c r="D31" s="9"/>
      <c r="E31" s="9"/>
      <c r="F31" s="9">
        <v>20</v>
      </c>
    </row>
    <row r="32" spans="1:6" x14ac:dyDescent="0.25">
      <c r="A32" s="8" t="s">
        <v>8326</v>
      </c>
      <c r="B32" s="9"/>
      <c r="C32" s="9"/>
      <c r="D32" s="9"/>
      <c r="E32" s="9">
        <v>260</v>
      </c>
      <c r="F32" s="9">
        <v>260</v>
      </c>
    </row>
    <row r="33" spans="1:6" x14ac:dyDescent="0.25">
      <c r="A33" s="8" t="s">
        <v>8313</v>
      </c>
      <c r="B33" s="9">
        <v>40</v>
      </c>
      <c r="C33" s="9"/>
      <c r="D33" s="9"/>
      <c r="E33" s="9"/>
      <c r="F33" s="9">
        <v>40</v>
      </c>
    </row>
    <row r="34" spans="1:6" x14ac:dyDescent="0.25">
      <c r="A34" s="8" t="s">
        <v>8312</v>
      </c>
      <c r="B34" s="9"/>
      <c r="C34" s="9"/>
      <c r="D34" s="9"/>
      <c r="E34" s="9">
        <v>60</v>
      </c>
      <c r="F34" s="9">
        <v>60</v>
      </c>
    </row>
    <row r="35" spans="1:6" x14ac:dyDescent="0.25">
      <c r="A35" s="8" t="s">
        <v>8352</v>
      </c>
      <c r="B35" s="9"/>
      <c r="C35" s="9"/>
      <c r="D35" s="9">
        <v>6</v>
      </c>
      <c r="E35" s="9">
        <v>34</v>
      </c>
      <c r="F35" s="9">
        <v>40</v>
      </c>
    </row>
    <row r="36" spans="1:6" x14ac:dyDescent="0.25">
      <c r="A36" s="8" t="s">
        <v>8355</v>
      </c>
      <c r="B36" s="9">
        <v>18</v>
      </c>
      <c r="C36" s="9">
        <v>2</v>
      </c>
      <c r="D36" s="9"/>
      <c r="E36" s="9">
        <v>40</v>
      </c>
      <c r="F36" s="9">
        <v>60</v>
      </c>
    </row>
    <row r="37" spans="1:6" x14ac:dyDescent="0.25">
      <c r="A37" s="8" t="s">
        <v>8351</v>
      </c>
      <c r="B37" s="9"/>
      <c r="C37" s="9"/>
      <c r="D37" s="9"/>
      <c r="E37" s="9">
        <v>80</v>
      </c>
      <c r="F37" s="9">
        <v>80</v>
      </c>
    </row>
    <row r="38" spans="1:6" x14ac:dyDescent="0.25">
      <c r="A38" s="8" t="s">
        <v>8311</v>
      </c>
      <c r="B38" s="9"/>
      <c r="C38" s="9"/>
      <c r="D38" s="9"/>
      <c r="E38" s="9">
        <v>60</v>
      </c>
      <c r="F38" s="9">
        <v>60</v>
      </c>
    </row>
    <row r="39" spans="1:6" x14ac:dyDescent="0.25">
      <c r="A39" s="8" t="s">
        <v>8341</v>
      </c>
      <c r="B39" s="9">
        <v>10</v>
      </c>
      <c r="C39" s="9">
        <v>47</v>
      </c>
      <c r="D39" s="9"/>
      <c r="E39" s="9"/>
      <c r="F39" s="9">
        <v>57</v>
      </c>
    </row>
    <row r="40" spans="1:6" x14ac:dyDescent="0.25">
      <c r="A40" s="8" t="s">
        <v>8334</v>
      </c>
      <c r="B40" s="9"/>
      <c r="C40" s="9">
        <v>100</v>
      </c>
      <c r="D40" s="9"/>
      <c r="E40" s="9"/>
      <c r="F40" s="9">
        <v>100</v>
      </c>
    </row>
    <row r="41" spans="1:6" x14ac:dyDescent="0.25">
      <c r="A41" s="8" t="s">
        <v>8321</v>
      </c>
      <c r="B41" s="9">
        <v>60</v>
      </c>
      <c r="C41" s="9">
        <v>120</v>
      </c>
      <c r="D41" s="9"/>
      <c r="E41" s="9">
        <v>20</v>
      </c>
      <c r="F41" s="9">
        <v>200</v>
      </c>
    </row>
    <row r="42" spans="1:6" x14ac:dyDescent="0.25">
      <c r="A42" s="8" t="s">
        <v>8320</v>
      </c>
      <c r="B42" s="9">
        <v>100</v>
      </c>
      <c r="C42" s="9">
        <v>60</v>
      </c>
      <c r="D42" s="9"/>
      <c r="E42" s="9"/>
      <c r="F42" s="9">
        <v>160</v>
      </c>
    </row>
    <row r="43" spans="1:6" x14ac:dyDescent="0.25">
      <c r="A43" s="8" t="s">
        <v>8340</v>
      </c>
      <c r="B43" s="9">
        <v>20</v>
      </c>
      <c r="C43" s="9"/>
      <c r="D43" s="9"/>
      <c r="E43" s="9"/>
      <c r="F43" s="9">
        <v>20</v>
      </c>
    </row>
    <row r="44" spans="1:6" x14ac:dyDescent="0.25">
      <c r="A44" s="8" t="s">
        <v>8361</v>
      </c>
      <c r="B44" s="9">
        <v>312</v>
      </c>
      <c r="C44" s="9">
        <v>1037</v>
      </c>
      <c r="D44" s="9">
        <v>26</v>
      </c>
      <c r="E44" s="9">
        <v>1346</v>
      </c>
      <c r="F44" s="9">
        <v>2721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37BFC-36D4-4090-B20B-784CC3C14627}">
  <sheetPr codeName="Sheet9"/>
  <dimension ref="A1:E18"/>
  <sheetViews>
    <sheetView workbookViewId="0">
      <selection activeCell="D10" sqref="D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8308</v>
      </c>
      <c r="B1" t="s">
        <v>8362</v>
      </c>
    </row>
    <row r="2" spans="1:5" x14ac:dyDescent="0.25">
      <c r="A2" s="7" t="s">
        <v>8379</v>
      </c>
      <c r="B2" t="s">
        <v>8362</v>
      </c>
    </row>
    <row r="4" spans="1:5" x14ac:dyDescent="0.25">
      <c r="A4" s="7" t="s">
        <v>8364</v>
      </c>
      <c r="B4" s="7" t="s">
        <v>8363</v>
      </c>
    </row>
    <row r="5" spans="1:5" x14ac:dyDescent="0.2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0" t="s">
        <v>8372</v>
      </c>
      <c r="B6" s="9">
        <v>25</v>
      </c>
      <c r="C6" s="9">
        <v>124</v>
      </c>
      <c r="D6" s="9">
        <v>133</v>
      </c>
      <c r="E6" s="9">
        <v>282</v>
      </c>
    </row>
    <row r="7" spans="1:5" x14ac:dyDescent="0.25">
      <c r="A7" s="10" t="s">
        <v>8373</v>
      </c>
      <c r="B7" s="9">
        <v>29</v>
      </c>
      <c r="C7" s="9">
        <v>128</v>
      </c>
      <c r="D7" s="9">
        <v>152</v>
      </c>
      <c r="E7" s="9">
        <v>309</v>
      </c>
    </row>
    <row r="8" spans="1:5" x14ac:dyDescent="0.25">
      <c r="A8" s="10" t="s">
        <v>8374</v>
      </c>
      <c r="B8" s="9">
        <v>29</v>
      </c>
      <c r="C8" s="9">
        <v>122</v>
      </c>
      <c r="D8" s="9">
        <v>208</v>
      </c>
      <c r="E8" s="9">
        <v>359</v>
      </c>
    </row>
    <row r="9" spans="1:5" x14ac:dyDescent="0.25">
      <c r="A9" s="10" t="s">
        <v>8375</v>
      </c>
      <c r="B9" s="9">
        <v>28</v>
      </c>
      <c r="C9" s="9">
        <v>97</v>
      </c>
      <c r="D9" s="9">
        <v>186</v>
      </c>
      <c r="E9" s="9">
        <v>311</v>
      </c>
    </row>
    <row r="10" spans="1:5" x14ac:dyDescent="0.25">
      <c r="A10" s="10" t="s">
        <v>8376</v>
      </c>
      <c r="B10" s="9">
        <v>28</v>
      </c>
      <c r="C10" s="9">
        <v>123</v>
      </c>
      <c r="D10" s="9">
        <v>208</v>
      </c>
      <c r="E10" s="9">
        <v>359</v>
      </c>
    </row>
    <row r="11" spans="1:5" x14ac:dyDescent="0.25">
      <c r="A11" s="10" t="s">
        <v>8377</v>
      </c>
      <c r="B11" s="9">
        <v>23</v>
      </c>
      <c r="C11" s="9">
        <v>118</v>
      </c>
      <c r="D11" s="9">
        <v>215</v>
      </c>
      <c r="E11" s="9">
        <v>356</v>
      </c>
    </row>
    <row r="12" spans="1:5" x14ac:dyDescent="0.25">
      <c r="A12" s="10" t="s">
        <v>8378</v>
      </c>
      <c r="B12" s="9">
        <v>35</v>
      </c>
      <c r="C12" s="9">
        <v>137</v>
      </c>
      <c r="D12" s="9">
        <v>222</v>
      </c>
      <c r="E12" s="9">
        <v>394</v>
      </c>
    </row>
    <row r="13" spans="1:5" x14ac:dyDescent="0.25">
      <c r="A13" s="10" t="s">
        <v>8367</v>
      </c>
      <c r="B13" s="9">
        <v>37</v>
      </c>
      <c r="C13" s="9">
        <v>154</v>
      </c>
      <c r="D13" s="9">
        <v>198</v>
      </c>
      <c r="E13" s="9">
        <v>389</v>
      </c>
    </row>
    <row r="14" spans="1:5" x14ac:dyDescent="0.25">
      <c r="A14" s="10" t="s">
        <v>8368</v>
      </c>
      <c r="B14" s="9">
        <v>25</v>
      </c>
      <c r="C14" s="9">
        <v>137</v>
      </c>
      <c r="D14" s="9">
        <v>160</v>
      </c>
      <c r="E14" s="9">
        <v>322</v>
      </c>
    </row>
    <row r="15" spans="1:5" x14ac:dyDescent="0.25">
      <c r="A15" s="10" t="s">
        <v>8369</v>
      </c>
      <c r="B15" s="9">
        <v>33</v>
      </c>
      <c r="C15" s="9">
        <v>145</v>
      </c>
      <c r="D15" s="9">
        <v>158</v>
      </c>
      <c r="E15" s="9">
        <v>336</v>
      </c>
    </row>
    <row r="16" spans="1:5" x14ac:dyDescent="0.25">
      <c r="A16" s="10" t="s">
        <v>8370</v>
      </c>
      <c r="B16" s="9">
        <v>21</v>
      </c>
      <c r="C16" s="9">
        <v>132</v>
      </c>
      <c r="D16" s="9">
        <v>160</v>
      </c>
      <c r="E16" s="9">
        <v>313</v>
      </c>
    </row>
    <row r="17" spans="1:5" x14ac:dyDescent="0.25">
      <c r="A17" s="10" t="s">
        <v>8371</v>
      </c>
      <c r="B17" s="9">
        <v>36</v>
      </c>
      <c r="C17" s="9">
        <v>113</v>
      </c>
      <c r="D17" s="9">
        <v>185</v>
      </c>
      <c r="E17" s="9">
        <v>334</v>
      </c>
    </row>
    <row r="18" spans="1:5" x14ac:dyDescent="0.25">
      <c r="A18" s="10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H13"/>
  <sheetViews>
    <sheetView workbookViewId="0">
      <selection activeCell="H2" sqref="H2"/>
    </sheetView>
  </sheetViews>
  <sheetFormatPr defaultRowHeight="15" x14ac:dyDescent="0.25"/>
  <cols>
    <col min="1" max="1" width="28.140625" customWidth="1"/>
    <col min="2" max="2" width="18.140625" bestFit="1" customWidth="1"/>
    <col min="3" max="3" width="14.28515625" bestFit="1" customWidth="1"/>
    <col min="4" max="4" width="16.7109375" bestFit="1" customWidth="1"/>
    <col min="5" max="5" width="13.140625" bestFit="1" customWidth="1"/>
    <col min="6" max="6" width="19.85546875" bestFit="1" customWidth="1"/>
    <col min="7" max="7" width="17" bestFit="1" customWidth="1"/>
    <col min="8" max="8" width="19.85546875" bestFit="1" customWidth="1"/>
  </cols>
  <sheetData>
    <row r="1" spans="1:8" x14ac:dyDescent="0.25">
      <c r="A1" s="1" t="s">
        <v>8381</v>
      </c>
      <c r="B1" s="1" t="s">
        <v>8382</v>
      </c>
      <c r="C1" s="11" t="s">
        <v>8383</v>
      </c>
      <c r="D1" s="11" t="s">
        <v>8384</v>
      </c>
      <c r="E1" s="11" t="s">
        <v>8385</v>
      </c>
      <c r="F1" s="11" t="s">
        <v>8386</v>
      </c>
      <c r="G1" s="11" t="s">
        <v>8387</v>
      </c>
      <c r="H1" s="11" t="s">
        <v>8388</v>
      </c>
    </row>
    <row r="2" spans="1:8" x14ac:dyDescent="0.25">
      <c r="A2" t="s">
        <v>8389</v>
      </c>
      <c r="B2">
        <f>COUNTIFS(Data!F:F,"successful",Data!E:E,"&lt;1000")</f>
        <v>248</v>
      </c>
      <c r="C2">
        <f>COUNTIFS(Data!F:F,"failed",Data!E:E,"&lt;1000")</f>
        <v>1202</v>
      </c>
      <c r="D2">
        <f>COUNTIFS(Data!F:F,"canceled",Data!E:E,"&lt;1000")</f>
        <v>262</v>
      </c>
      <c r="E2">
        <f>SUM(B2:D2)</f>
        <v>1712</v>
      </c>
      <c r="F2" s="12">
        <f>(B2/E2)</f>
        <v>0.14485981308411214</v>
      </c>
      <c r="G2" s="12">
        <f>(C2/E2)</f>
        <v>0.70210280373831779</v>
      </c>
      <c r="H2" s="12">
        <f>(D2/E2)</f>
        <v>0.1530373831775701</v>
      </c>
    </row>
    <row r="3" spans="1:8" x14ac:dyDescent="0.25">
      <c r="A3" t="s">
        <v>8400</v>
      </c>
      <c r="B3">
        <f>COUNTIFS(Data!F:F,"successful",Data!E:E,"&lt;4999",Data!E:E,"&gt;1000")</f>
        <v>897</v>
      </c>
      <c r="C3">
        <f>COUNTIFS(Data!G:G,"failed",Data!F:F,"&lt;4999",Data!F:F,"&gt;1000")</f>
        <v>0</v>
      </c>
      <c r="D3">
        <f>COUNTIFS(Data!G:G,"canceled",Data!F:F,"&lt;4999",Data!F:F,"&gt;1000")</f>
        <v>0</v>
      </c>
      <c r="E3">
        <f t="shared" ref="E3:E13" si="0">SUM(B3:D3)</f>
        <v>897</v>
      </c>
      <c r="F3" s="12">
        <f t="shared" ref="F3:F13" si="1">(B3/E3)</f>
        <v>1</v>
      </c>
      <c r="G3" s="12">
        <f t="shared" ref="G3:G13" si="2">(C3/E3)</f>
        <v>0</v>
      </c>
      <c r="H3" s="12">
        <f t="shared" ref="H3:H13" si="3">(D3/E3)</f>
        <v>0</v>
      </c>
    </row>
    <row r="4" spans="1:8" x14ac:dyDescent="0.25">
      <c r="A4" t="s">
        <v>8390</v>
      </c>
      <c r="B4">
        <f>COUNTIFS(Data!F:F,"successful",Data!E:E,"&lt;9999",Data!E:E,"&gt;5000")</f>
        <v>378</v>
      </c>
      <c r="C4">
        <f>COUNTIFS(Data!F:F,"failed",Data!E:E,"&lt;9999",Data!E:E,"&gt;5000")</f>
        <v>54</v>
      </c>
      <c r="D4">
        <f>COUNTIFS(Data!F:F,"canceled",Data!E:E,"&lt;9999",Data!E:E,"&gt;5000")</f>
        <v>14</v>
      </c>
      <c r="E4">
        <f t="shared" si="0"/>
        <v>446</v>
      </c>
      <c r="F4" s="12">
        <f t="shared" si="1"/>
        <v>0.84753363228699552</v>
      </c>
      <c r="G4" s="12">
        <f t="shared" si="2"/>
        <v>0.1210762331838565</v>
      </c>
      <c r="H4" s="12">
        <f t="shared" si="3"/>
        <v>3.1390134529147982E-2</v>
      </c>
    </row>
    <row r="5" spans="1:8" x14ac:dyDescent="0.25">
      <c r="A5" t="s">
        <v>8391</v>
      </c>
      <c r="B5">
        <f>COUNTIFS(Data!F:F,"successful",Data!E:E,"&lt;14999",Data!E:E,"&gt;10000")</f>
        <v>176</v>
      </c>
      <c r="C5">
        <f>COUNTIFS(Data!F:F,"failed",Data!E:E,"&lt;14999",Data!E:E,"&gt;10000")</f>
        <v>18</v>
      </c>
      <c r="D5">
        <f>COUNTIFS(Data!F:F,"calceled",Data!E:E,"&lt;14999",Data!E:E,"&gt;10000")</f>
        <v>0</v>
      </c>
      <c r="E5">
        <f t="shared" si="0"/>
        <v>194</v>
      </c>
      <c r="F5" s="12">
        <f t="shared" si="1"/>
        <v>0.90721649484536082</v>
      </c>
      <c r="G5" s="12">
        <f t="shared" si="2"/>
        <v>9.2783505154639179E-2</v>
      </c>
      <c r="H5" s="12">
        <f t="shared" si="3"/>
        <v>0</v>
      </c>
    </row>
    <row r="6" spans="1:8" x14ac:dyDescent="0.25">
      <c r="A6" t="s">
        <v>8392</v>
      </c>
      <c r="B6">
        <f>COUNTIFS(Data!F:F,"successful",Data!E:E,"&lt;19999",Data!E:E,"&gt;15000")</f>
        <v>97</v>
      </c>
      <c r="C6">
        <f>COUNTIFS(Data!F:F,"failed",Data!E:E,"&lt;19999",Data!E:E,"&gt;15000")</f>
        <v>9</v>
      </c>
      <c r="D6">
        <f>COUNTIFS(Data!F:F,"canceled",Data!E:E,"&lt;19999",Data!E:E,"&gt;15000")</f>
        <v>4</v>
      </c>
      <c r="E6">
        <f t="shared" si="0"/>
        <v>110</v>
      </c>
      <c r="F6" s="12">
        <f t="shared" si="1"/>
        <v>0.88181818181818183</v>
      </c>
      <c r="G6" s="12">
        <f t="shared" si="2"/>
        <v>8.1818181818181818E-2</v>
      </c>
      <c r="H6" s="12">
        <f t="shared" si="3"/>
        <v>3.6363636363636362E-2</v>
      </c>
    </row>
    <row r="7" spans="1:8" x14ac:dyDescent="0.25">
      <c r="A7" t="s">
        <v>8393</v>
      </c>
      <c r="B7">
        <f>COUNTIFS(Data!F:F,"successful",Data!E:E,"&lt;24999",Data!E:E,"&gt;20000")</f>
        <v>66</v>
      </c>
      <c r="C7">
        <f>COUNTIFS(Data!F:F,"failed",Data!E:E,"&lt;24999",Data!E:E,"&gt;20000")</f>
        <v>6</v>
      </c>
      <c r="D7">
        <f>COUNTIFS(Data!F:F,"canceled",Data!E:E,"&lt;24999",Data!E:E,"&gt;20000")</f>
        <v>3</v>
      </c>
      <c r="E7">
        <f t="shared" si="0"/>
        <v>75</v>
      </c>
      <c r="F7" s="12">
        <f t="shared" si="1"/>
        <v>0.88</v>
      </c>
      <c r="G7" s="12">
        <f t="shared" si="2"/>
        <v>0.08</v>
      </c>
      <c r="H7" s="12">
        <f t="shared" si="3"/>
        <v>0.04</v>
      </c>
    </row>
    <row r="8" spans="1:8" x14ac:dyDescent="0.25">
      <c r="A8" t="s">
        <v>8394</v>
      </c>
      <c r="B8">
        <f>COUNTIFS(Data!F:F,"successful",Data!E:E,"&lt;29999",Data!E:E,"&gt;25000")</f>
        <v>51</v>
      </c>
      <c r="C8">
        <f>COUNTIFS(Data!F:F,"failed",Data!E:E,"&lt;29999",Data!E:E,"&gt;25000")</f>
        <v>5</v>
      </c>
      <c r="D8">
        <f>COUNTIFS(Data!F:F,"canceled",Data!E:E,"&lt;29999",Data!E:E,"&gt;25000")</f>
        <v>0</v>
      </c>
      <c r="E8">
        <f t="shared" si="0"/>
        <v>56</v>
      </c>
      <c r="F8" s="12">
        <f t="shared" si="1"/>
        <v>0.9107142857142857</v>
      </c>
      <c r="G8" s="12">
        <f t="shared" si="2"/>
        <v>8.9285714285714288E-2</v>
      </c>
      <c r="H8" s="12">
        <f t="shared" si="3"/>
        <v>0</v>
      </c>
    </row>
    <row r="9" spans="1:8" x14ac:dyDescent="0.25">
      <c r="A9" t="s">
        <v>8395</v>
      </c>
      <c r="B9">
        <f>COUNTIFS(Data!F:F,"successful",Data!E:E,"&lt;30000",Data!E:E,"&gt;34999")</f>
        <v>0</v>
      </c>
      <c r="C9">
        <f>COUNTIFS(Data!F:F,"failed",Data!E:E,"&lt;30000",Data!E:E,"&gt;34999")</f>
        <v>0</v>
      </c>
      <c r="D9">
        <f>COUNTIFS(Data!F:F,"canceled",Data!E:E,"&lt;30000",Data!E:E,"&gt;34999")</f>
        <v>0</v>
      </c>
      <c r="E9">
        <f t="shared" si="0"/>
        <v>0</v>
      </c>
      <c r="F9" s="12">
        <f>IFERROR((B9/E9),0)</f>
        <v>0</v>
      </c>
      <c r="G9" s="12">
        <f>IFERROR((C9/E9),0)</f>
        <v>0</v>
      </c>
      <c r="H9" s="12">
        <f>IFERROR((D9/E9),0)</f>
        <v>0</v>
      </c>
    </row>
    <row r="10" spans="1:8" x14ac:dyDescent="0.25">
      <c r="A10" t="s">
        <v>8396</v>
      </c>
      <c r="B10">
        <f>COUNTIFS(Data!F:F,"successful",Data!E:E,"&lt;39999",Data!E:E,"&gt;35000")</f>
        <v>25</v>
      </c>
      <c r="C10">
        <f>COUNTIFS(Data!F:F,"failed",Data!E:E,"&lt;39999",Data!E:E,"&gt;35000")</f>
        <v>2</v>
      </c>
      <c r="D10">
        <f>COUNTIFS(Data!F:F,"canceled",Data!E:E,"&lt;39999",Data!E:E,"&gt;35000")</f>
        <v>0</v>
      </c>
      <c r="E10">
        <f t="shared" si="0"/>
        <v>27</v>
      </c>
      <c r="F10" s="12">
        <f t="shared" si="1"/>
        <v>0.92592592592592593</v>
      </c>
      <c r="G10" s="12">
        <f t="shared" si="2"/>
        <v>7.407407407407407E-2</v>
      </c>
      <c r="H10" s="12">
        <f t="shared" si="3"/>
        <v>0</v>
      </c>
    </row>
    <row r="11" spans="1:8" x14ac:dyDescent="0.25">
      <c r="A11" t="s">
        <v>8397</v>
      </c>
      <c r="B11">
        <f>COUNTIFS(Data!F:F,"successful",Data!E:E,"&lt;44999",Data!E:E,"&gt;40000")</f>
        <v>19</v>
      </c>
      <c r="C11">
        <f>COUNTIFS(Data!F:F,"failed",Data!E:E,"&lt;44999",Data!E:E,"&gt;40000")</f>
        <v>4</v>
      </c>
      <c r="D11">
        <f>COUNTIFS(Data!F:F,"canceled",Data!E:E,"&lt;44999",Data!E:E,"&gt;40000")</f>
        <v>2</v>
      </c>
      <c r="E11">
        <f t="shared" si="0"/>
        <v>25</v>
      </c>
      <c r="F11" s="12">
        <f t="shared" si="1"/>
        <v>0.76</v>
      </c>
      <c r="G11" s="12">
        <f t="shared" si="2"/>
        <v>0.16</v>
      </c>
      <c r="H11" s="12">
        <f t="shared" si="3"/>
        <v>0.08</v>
      </c>
    </row>
    <row r="12" spans="1:8" x14ac:dyDescent="0.25">
      <c r="A12" t="s">
        <v>8398</v>
      </c>
      <c r="B12">
        <f>COUNTIFS(Data!F:F,"successful",Data!E:E,"&lt;49999",Data!E:E,"&gt;45000")</f>
        <v>17</v>
      </c>
      <c r="C12">
        <f>COUNTIFS(Data!F:F,"failed",Data!E:E,"&lt;49999",Data!E:E,"&gt;45000")</f>
        <v>1</v>
      </c>
      <c r="D12">
        <f>COUNTIFS(Data!F:F,"canceled",Data!E:E,"&lt;49999",Data!E:E,"&gt;45000")</f>
        <v>0</v>
      </c>
      <c r="E12">
        <f t="shared" si="0"/>
        <v>18</v>
      </c>
      <c r="F12" s="12">
        <f t="shared" si="1"/>
        <v>0.94444444444444442</v>
      </c>
      <c r="G12" s="12">
        <f t="shared" si="2"/>
        <v>5.5555555555555552E-2</v>
      </c>
      <c r="H12" s="12">
        <f t="shared" si="3"/>
        <v>0</v>
      </c>
    </row>
    <row r="13" spans="1:8" x14ac:dyDescent="0.25">
      <c r="A13" t="s">
        <v>8399</v>
      </c>
      <c r="B13">
        <f>COUNTIFS(Data!F:F,"successful",Data!E:E,"&gt;=50000")</f>
        <v>147</v>
      </c>
      <c r="C13">
        <f>COUNTIFS(Data!F:F,"failed",Data!E:E,"&gt;=50000")</f>
        <v>6</v>
      </c>
      <c r="D13">
        <f>COUNTIFS(Data!F:F,"canceled",Data!E:E,"&gt;=50000")</f>
        <v>9</v>
      </c>
      <c r="E13">
        <f t="shared" si="0"/>
        <v>162</v>
      </c>
      <c r="F13" s="12">
        <f t="shared" si="1"/>
        <v>0.90740740740740744</v>
      </c>
      <c r="G13" s="12">
        <f t="shared" si="2"/>
        <v>3.7037037037037035E-2</v>
      </c>
      <c r="H13" s="12">
        <f t="shared" si="3"/>
        <v>5.5555555555555552E-2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Table 1</vt:lpstr>
      <vt:lpstr>Table 2</vt:lpstr>
      <vt:lpstr>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Huda</cp:lastModifiedBy>
  <dcterms:created xsi:type="dcterms:W3CDTF">2017-04-20T15:17:24Z</dcterms:created>
  <dcterms:modified xsi:type="dcterms:W3CDTF">2019-03-03T00:01:51Z</dcterms:modified>
</cp:coreProperties>
</file>