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ussam\Desktop\My porfolio\Every things about formula in excel\"/>
    </mc:Choice>
  </mc:AlternateContent>
  <xr:revisionPtr revIDLastSave="0" documentId="13_ncr:1_{DA15E0CC-FCD1-408D-AA23-AA8372D21CA3}" xr6:coauthVersionLast="47" xr6:coauthVersionMax="47" xr10:uidLastSave="{00000000-0000-0000-0000-000000000000}"/>
  <bookViews>
    <workbookView xWindow="-120" yWindow="-120" windowWidth="29040" windowHeight="15990" firstSheet="2" activeTab="8" xr2:uid="{00000000-000D-0000-FFFF-FFFF00000000}"/>
  </bookViews>
  <sheets>
    <sheet name="Max, Min" sheetId="1" r:id="rId1"/>
    <sheet name="IF, IFS" sheetId="2" r:id="rId2"/>
    <sheet name="LEN" sheetId="3" r:id="rId3"/>
    <sheet name="Left, Right" sheetId="4" r:id="rId4"/>
    <sheet name="TRIM" sheetId="5" r:id="rId5"/>
    <sheet name="CONCATENATE" sheetId="6" r:id="rId6"/>
    <sheet name="Substitute" sheetId="7" r:id="rId7"/>
    <sheet name="SUM-SUMIF-SUMIFS" sheetId="8" r:id="rId8"/>
    <sheet name="Count-countif-countifs" sheetId="9" r:id="rId9"/>
    <sheet name="DAY-Netwrokday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0" l="1"/>
  <c r="M4" i="10"/>
  <c r="M5" i="10"/>
  <c r="M6" i="10"/>
  <c r="M7" i="10"/>
  <c r="M8" i="10"/>
  <c r="M9" i="10"/>
  <c r="M10" i="10"/>
  <c r="M2" i="10"/>
  <c r="K2" i="10" a="1"/>
  <c r="K2" i="10" s="1"/>
  <c r="M2" i="9"/>
  <c r="L2" i="9"/>
  <c r="K2" i="9"/>
  <c r="L4" i="9"/>
  <c r="M2" i="8"/>
  <c r="L2" i="8"/>
  <c r="K2" i="8"/>
  <c r="L2" i="7" a="1"/>
  <c r="L2" i="7" s="1"/>
  <c r="K2" i="7" a="1"/>
  <c r="K2" i="7" s="1"/>
  <c r="J2" i="7" a="1"/>
  <c r="J2" i="7" s="1"/>
  <c r="L2" i="6" a="1"/>
  <c r="L2" i="6" s="1"/>
  <c r="K2" i="6" a="1"/>
  <c r="K2" i="6" s="1"/>
  <c r="K2" i="5" a="1"/>
  <c r="K2" i="5" s="1"/>
  <c r="N2" i="4" a="1"/>
  <c r="N2" i="4" s="1"/>
  <c r="M2" i="4" a="1"/>
  <c r="M2" i="4" s="1"/>
  <c r="L2" i="4" a="1"/>
  <c r="L2" i="4" s="1"/>
  <c r="K2" i="4" a="1"/>
  <c r="K2" i="4" s="1"/>
  <c r="L2" i="3" a="1"/>
  <c r="L2" i="3" s="1"/>
  <c r="K2" i="3" a="1"/>
  <c r="K2" i="3" s="1"/>
  <c r="L2" i="2" a="1"/>
  <c r="L2" i="2" s="1"/>
  <c r="K3" i="2"/>
  <c r="K4" i="2"/>
  <c r="K5" i="2"/>
  <c r="K6" i="2"/>
  <c r="K7" i="2"/>
  <c r="K8" i="2"/>
  <c r="K9" i="2"/>
  <c r="K10" i="2"/>
  <c r="K4" i="1"/>
  <c r="J4" i="1"/>
  <c r="K3" i="1"/>
  <c r="J3" i="1"/>
  <c r="K2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<sst xmlns="http://schemas.openxmlformats.org/spreadsheetml/2006/main" count="483" uniqueCount="76">
  <si>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</si>
  <si>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</si>
  <si>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</si>
  <si>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</si>
  <si>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</si>
  <si>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</si>
  <si>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</si>
  <si>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</si>
  <si>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Employee ID</t>
  </si>
  <si>
    <t>Jim</t>
  </si>
  <si>
    <t>Pam</t>
  </si>
  <si>
    <t>Dwight</t>
  </si>
  <si>
    <t>Angela</t>
  </si>
  <si>
    <t>Toby</t>
  </si>
  <si>
    <t>Michael</t>
  </si>
  <si>
    <t>Meredith</t>
  </si>
  <si>
    <t>Stanley</t>
  </si>
  <si>
    <t>Kevin</t>
  </si>
  <si>
    <t>Halpert</t>
  </si>
  <si>
    <t>Beasley</t>
  </si>
  <si>
    <t>Schrute</t>
  </si>
  <si>
    <t>Martin</t>
  </si>
  <si>
    <t>Flenderson</t>
  </si>
  <si>
    <t>Scott</t>
  </si>
  <si>
    <t>Palmer</t>
  </si>
  <si>
    <t>Hudson</t>
  </si>
  <si>
    <t>Malone</t>
  </si>
  <si>
    <t>Male</t>
  </si>
  <si>
    <t>Female</t>
  </si>
  <si>
    <t>Salsman</t>
  </si>
  <si>
    <t>Receptionist</t>
  </si>
  <si>
    <t>Salesman</t>
  </si>
  <si>
    <t>Accountant</t>
  </si>
  <si>
    <t>HR</t>
  </si>
  <si>
    <t>Regional Managgment</t>
  </si>
  <si>
    <t>Supplier Relation</t>
  </si>
  <si>
    <t>Max</t>
  </si>
  <si>
    <t>Min</t>
  </si>
  <si>
    <t>IF</t>
  </si>
  <si>
    <t>IFS</t>
  </si>
  <si>
    <t>Regional Manager</t>
  </si>
  <si>
    <t>g</t>
  </si>
  <si>
    <t>LEN (First Name)</t>
  </si>
  <si>
    <t>LEN (Last Name)</t>
  </si>
  <si>
    <t>Left</t>
  </si>
  <si>
    <t>Right</t>
  </si>
  <si>
    <t>Trim(FirstName)</t>
  </si>
  <si>
    <t xml:space="preserve">  Jim</t>
  </si>
  <si>
    <t xml:space="preserve">  Dwight</t>
  </si>
  <si>
    <t xml:space="preserve">Toby  </t>
  </si>
  <si>
    <t>Mich  ael</t>
  </si>
  <si>
    <t xml:space="preserve">  Meredith</t>
  </si>
  <si>
    <t xml:space="preserve">       Kevin</t>
  </si>
  <si>
    <t xml:space="preserve">    Stanley</t>
  </si>
  <si>
    <t>creating email for the emplyee</t>
  </si>
  <si>
    <t>Fname Lname</t>
  </si>
  <si>
    <t>02/11/2001</t>
  </si>
  <si>
    <t>03/10/1999</t>
  </si>
  <si>
    <t>04/07/2000</t>
  </si>
  <si>
    <t>06/05/2001</t>
  </si>
  <si>
    <t>07/12/1995</t>
  </si>
  <si>
    <t>08/11/2003</t>
  </si>
  <si>
    <t>10/08/2003</t>
  </si>
  <si>
    <t>12-3-2022</t>
  </si>
  <si>
    <t>22-5-2022</t>
  </si>
  <si>
    <t>Substitue No instance</t>
  </si>
  <si>
    <t>1 instance</t>
  </si>
  <si>
    <t>2 instance</t>
  </si>
  <si>
    <t>sum</t>
  </si>
  <si>
    <t>sumIF</t>
  </si>
  <si>
    <t>SUMIFS</t>
  </si>
  <si>
    <t>COUNT</t>
  </si>
  <si>
    <t>COUNTIF</t>
  </si>
  <si>
    <t>COUNTIFS</t>
  </si>
  <si>
    <t>DAYS</t>
  </si>
  <si>
    <t>NETWROK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</si>
</sst>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8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I10"/>
    </sheetView>
  </sheetViews>
  <sheetFormatPr defaultRowHeight="15" x14ac:dyDescent="0.25"/>
  <cols>
    <col min="1" max="1" width="12.140625" bestFit="1" customWidth="1"/>
    <col min="6" max="6" width="17.42578125" customWidth="1"/>
    <col min="8" max="8" width="9.7109375" bestFit="1" customWidth="1"/>
    <col min="9" max="9" width="10.7109375" bestFit="1" customWidth="1"/>
    <col min="10" max="11" width="9.7109375" bestFit="1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36</v>
      </c>
      <c r="K1" t="s">
        <v>37</v>
      </c>
    </row>
    <row r="2" spans="1:11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J2">
        <f>MAX(G2:G10)</f>
        <v>65000</v>
      </c>
      <c r="K2">
        <f>MIN(G2:G10)</f>
        <v>35000</v>
      </c>
    </row>
    <row r="3" spans="1:11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  <c r="J3" s="1">
        <f>MAX(H2:H10)</f>
        <v>37933</v>
      </c>
      <c r="K3" s="1">
        <f>MIN(H2:H10)</f>
        <v>35040</v>
      </c>
    </row>
    <row r="4" spans="1:11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F4BF-411A-4423-AFCB-F16CA70391C2}">
  <dimension ref="A1:L10"/>
  <sheetViews>
    <sheetView workbookViewId="0">
      <selection activeCell="L3" sqref="L3"/>
    </sheetView>
  </sheetViews>
  <sheetFormatPr defaultRowHeight="15" x14ac:dyDescent="0.25"/>
  <cols>
    <col min="6" max="6" width="18.5703125" customWidth="1"/>
    <col min="7" max="7" width="10.140625" bestFit="1" customWidth="1"/>
    <col min="8" max="8" width="13" customWidth="1"/>
    <col min="9" max="9" width="14.140625" customWidth="1"/>
    <col min="12" max="12" width="27.710937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38</v>
      </c>
      <c r="L1" t="s">
        <v>39</v>
      </c>
    </row>
    <row r="2" spans="1:12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 s="2">
        <v>45000</v>
      </c>
      <c r="H2" s="1">
        <v>37197</v>
      </c>
      <c r="I2" s="1">
        <v>42253</v>
      </c>
      <c r="J2" s="1"/>
      <c r="K2" t="s">
        <v>41</v>
      </c>
      <c r="L2" t="str" cm="1">
        <f t="array" ref="L2:L10">_xlfn.IFS(F2:F10="salesman","SalesM",F2:F10="HR","Human Resources",F2:F10="Regional Manager","Give christmas Bouns",F2:F10&gt;"a","I Am Default value")</f>
        <v>I Am Default value</v>
      </c>
    </row>
    <row r="3" spans="1:12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 s="2">
        <v>35000</v>
      </c>
      <c r="H3" s="1">
        <v>36436</v>
      </c>
      <c r="I3" s="1">
        <v>1900</v>
      </c>
      <c r="J3" s="1"/>
      <c r="K3" t="str">
        <f t="shared" ref="K3:K10" si="0">IF(D2&gt;30,"Old","Young")</f>
        <v>Young</v>
      </c>
      <c r="L3" t="str">
        <v>I Am Default value</v>
      </c>
    </row>
    <row r="4" spans="1:12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 s="2">
        <v>63000</v>
      </c>
      <c r="H4" s="1">
        <v>36711</v>
      </c>
      <c r="I4" s="1">
        <v>42986</v>
      </c>
      <c r="J4" s="1"/>
      <c r="K4" t="str">
        <f t="shared" si="0"/>
        <v>Young</v>
      </c>
      <c r="L4" t="str">
        <v>SalesM</v>
      </c>
    </row>
    <row r="5" spans="1:12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 s="2">
        <v>47000</v>
      </c>
      <c r="H5" s="1">
        <v>36530</v>
      </c>
      <c r="I5" s="1">
        <v>42341</v>
      </c>
      <c r="J5" s="1"/>
      <c r="K5" t="str">
        <f t="shared" si="0"/>
        <v>Young</v>
      </c>
      <c r="L5" t="str">
        <v>I Am Default value</v>
      </c>
    </row>
    <row r="6" spans="1:12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 s="2">
        <v>50000</v>
      </c>
      <c r="H6" s="1">
        <v>37017</v>
      </c>
      <c r="I6" s="1">
        <v>42977</v>
      </c>
      <c r="J6" s="1"/>
      <c r="K6" t="str">
        <f t="shared" si="0"/>
        <v>Old</v>
      </c>
      <c r="L6" t="str">
        <v>Human Resources</v>
      </c>
    </row>
    <row r="7" spans="1:12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40</v>
      </c>
      <c r="G7" s="2">
        <v>65000</v>
      </c>
      <c r="H7" s="1">
        <v>35040</v>
      </c>
      <c r="I7" s="1">
        <v>41528</v>
      </c>
      <c r="J7" s="1"/>
      <c r="K7" t="str">
        <f t="shared" si="0"/>
        <v>Old</v>
      </c>
      <c r="L7" t="str">
        <v>Give christmas Bouns</v>
      </c>
    </row>
    <row r="8" spans="1:12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 s="2">
        <v>41000</v>
      </c>
      <c r="H8" s="1">
        <v>37933</v>
      </c>
      <c r="I8" s="1">
        <v>41551</v>
      </c>
      <c r="J8" s="1"/>
      <c r="K8" t="str">
        <f t="shared" si="0"/>
        <v>Old</v>
      </c>
      <c r="L8" t="str">
        <v>I Am Default value</v>
      </c>
    </row>
    <row r="9" spans="1:12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 s="2">
        <v>48000</v>
      </c>
      <c r="H9" s="1">
        <v>37416</v>
      </c>
      <c r="I9" s="1">
        <v>42116</v>
      </c>
      <c r="J9" s="1"/>
      <c r="K9" t="str">
        <f t="shared" si="0"/>
        <v>Old</v>
      </c>
      <c r="L9" t="str">
        <v>SalesM</v>
      </c>
    </row>
    <row r="10" spans="1:12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 s="2">
        <v>42000</v>
      </c>
      <c r="H10" s="1">
        <v>37843</v>
      </c>
      <c r="I10" s="1">
        <v>40800</v>
      </c>
      <c r="J10" s="1"/>
      <c r="K10" t="str">
        <f t="shared" si="0"/>
        <v>Old</v>
      </c>
      <c r="L10" t="str">
        <v>I Am Default value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CE48-6A61-4A69-B60F-C584A596DCE5}">
  <dimension ref="A1:L10"/>
  <sheetViews>
    <sheetView workbookViewId="0">
      <selection activeCell="L2" sqref="L2"/>
    </sheetView>
  </sheetViews>
  <sheetFormatPr defaultRowHeight="15" x14ac:dyDescent="0.25"/>
  <cols>
    <col min="11" max="12" width="15.85546875" bestFit="1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42</v>
      </c>
      <c r="L1" t="s">
        <v>43</v>
      </c>
    </row>
    <row r="2" spans="1:12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K2" cm="1">
        <f t="array" ref="K2:K10">LEN(B2:B10)</f>
        <v>3</v>
      </c>
      <c r="L2" cm="1">
        <f t="array" ref="L2:L10">LEN(C2:C10)</f>
        <v>7</v>
      </c>
    </row>
    <row r="3" spans="1:12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  <c r="K3">
        <v>3</v>
      </c>
      <c r="L3">
        <v>7</v>
      </c>
    </row>
    <row r="4" spans="1:12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1">
        <v>36711</v>
      </c>
      <c r="I4" s="1">
        <v>42986</v>
      </c>
      <c r="K4">
        <v>6</v>
      </c>
      <c r="L4">
        <v>7</v>
      </c>
    </row>
    <row r="5" spans="1:12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  <c r="K5">
        <v>6</v>
      </c>
      <c r="L5">
        <v>6</v>
      </c>
    </row>
    <row r="6" spans="1:12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  <c r="K6">
        <v>4</v>
      </c>
      <c r="L6">
        <v>10</v>
      </c>
    </row>
    <row r="7" spans="1:12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  <c r="K7">
        <v>7</v>
      </c>
      <c r="L7">
        <v>5</v>
      </c>
    </row>
    <row r="8" spans="1:12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  <c r="K8">
        <v>8</v>
      </c>
      <c r="L8">
        <v>6</v>
      </c>
    </row>
    <row r="9" spans="1:12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  <c r="K9">
        <v>7</v>
      </c>
      <c r="L9">
        <v>6</v>
      </c>
    </row>
    <row r="10" spans="1:12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  <c r="K10">
        <v>5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596-5102-43F8-82CF-B798BFD03A41}">
  <dimension ref="A1:N13"/>
  <sheetViews>
    <sheetView workbookViewId="0">
      <selection activeCell="M2" sqref="M2"/>
    </sheetView>
  </sheetViews>
  <sheetFormatPr defaultRowHeight="15" x14ac:dyDescent="0.25"/>
  <cols>
    <col min="8" max="8" width="16.85546875" customWidth="1"/>
    <col min="9" max="9" width="13.28515625" customWidth="1"/>
  </cols>
  <sheetData>
    <row r="1" spans="1:14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44</v>
      </c>
      <c r="L1" t="s">
        <v>45</v>
      </c>
      <c r="M1" t="s">
        <v>45</v>
      </c>
    </row>
    <row r="2" spans="1:14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3">
        <v>37197</v>
      </c>
      <c r="I2" s="1">
        <v>42253</v>
      </c>
      <c r="K2" t="str" cm="1">
        <f t="array" ref="K2:K10">LEFT(B2:B10,2)</f>
        <v>Ji</v>
      </c>
      <c r="L2" t="str" cm="1">
        <f t="array" ref="L2:L10">RIGHT(C2:C10,3)</f>
        <v>ert</v>
      </c>
      <c r="M2" s="1" t="str" cm="1">
        <f t="array" ref="M2:M10">RIGHT(TEXT(H2:H10,"dd/mm/yyyy"),4)</f>
        <v>2001</v>
      </c>
      <c r="N2" s="1" t="str" cm="1">
        <f t="array" ref="N2:N10">RIGHT(TEXT(I2:I10,"dd/mm/yyyy"),4)</f>
        <v>2015</v>
      </c>
    </row>
    <row r="3" spans="1:14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3">
        <v>36436</v>
      </c>
      <c r="I3" s="1">
        <v>42287</v>
      </c>
      <c r="K3" t="str">
        <v>Pa</v>
      </c>
      <c r="L3" t="str">
        <v>ley</v>
      </c>
      <c r="M3" s="1" t="str">
        <v>1999</v>
      </c>
      <c r="N3" s="1" t="str">
        <v>2015</v>
      </c>
    </row>
    <row r="4" spans="1:14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3">
        <v>36711</v>
      </c>
      <c r="I4" s="1">
        <v>42986</v>
      </c>
      <c r="K4" t="str">
        <v>Dw</v>
      </c>
      <c r="L4" t="str">
        <v>ute</v>
      </c>
      <c r="M4" s="1" t="str">
        <v>2000</v>
      </c>
      <c r="N4" s="1" t="str">
        <v>2017</v>
      </c>
    </row>
    <row r="5" spans="1:14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3">
        <v>36530</v>
      </c>
      <c r="I5" s="1">
        <v>42341</v>
      </c>
      <c r="K5" t="str">
        <v>An</v>
      </c>
      <c r="L5" t="str">
        <v>tin</v>
      </c>
      <c r="M5" s="1" t="str">
        <v>2000</v>
      </c>
      <c r="N5" s="1" t="str">
        <v>2015</v>
      </c>
    </row>
    <row r="6" spans="1:14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3">
        <v>37017</v>
      </c>
      <c r="I6" s="1">
        <v>42977</v>
      </c>
      <c r="K6" t="str">
        <v>To</v>
      </c>
      <c r="L6" t="str">
        <v>son</v>
      </c>
      <c r="M6" s="1" t="str">
        <v>2001</v>
      </c>
      <c r="N6" s="1" t="str">
        <v>2017</v>
      </c>
    </row>
    <row r="7" spans="1:14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3">
        <v>35040</v>
      </c>
      <c r="I7" s="1">
        <v>41528</v>
      </c>
      <c r="K7" t="str">
        <v>Mi</v>
      </c>
      <c r="L7" t="str">
        <v>ott</v>
      </c>
      <c r="M7" s="1" t="str">
        <v>1995</v>
      </c>
      <c r="N7" s="1" t="str">
        <v>2013</v>
      </c>
    </row>
    <row r="8" spans="1:14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3">
        <v>37933</v>
      </c>
      <c r="I8" s="1">
        <v>41551</v>
      </c>
      <c r="K8" t="str">
        <v>Me</v>
      </c>
      <c r="L8" t="str">
        <v>mer</v>
      </c>
      <c r="M8" s="1" t="str">
        <v>2003</v>
      </c>
      <c r="N8" s="1" t="str">
        <v>2013</v>
      </c>
    </row>
    <row r="9" spans="1:14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3">
        <v>37416</v>
      </c>
      <c r="I9" s="1">
        <v>42116</v>
      </c>
      <c r="K9" t="str">
        <v>St</v>
      </c>
      <c r="L9" t="str">
        <v>son</v>
      </c>
      <c r="M9" s="1" t="str">
        <v>2002</v>
      </c>
      <c r="N9" s="1" t="str">
        <v>2015</v>
      </c>
    </row>
    <row r="10" spans="1:14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3">
        <v>37843</v>
      </c>
      <c r="I10" s="1">
        <v>40800</v>
      </c>
      <c r="K10" t="str">
        <v>Ke</v>
      </c>
      <c r="L10" t="str">
        <v>one</v>
      </c>
      <c r="M10" s="1" t="str">
        <v>2003</v>
      </c>
      <c r="N10" s="1" t="str">
        <v>2011</v>
      </c>
    </row>
    <row r="11" spans="1:14" x14ac:dyDescent="0.25">
      <c r="M11" s="1"/>
    </row>
    <row r="12" spans="1:14" x14ac:dyDescent="0.25">
      <c r="M12" s="1"/>
    </row>
    <row r="13" spans="1:14" x14ac:dyDescent="0.25">
      <c r="M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464F-C9B5-4FD0-AFF5-3A8FF6880D9D}">
  <dimension ref="A1:K10"/>
  <sheetViews>
    <sheetView workbookViewId="0">
      <selection activeCell="K14" sqref="K14"/>
    </sheetView>
  </sheetViews>
  <sheetFormatPr defaultRowHeight="15" x14ac:dyDescent="0.25"/>
  <cols>
    <col min="2" max="2" width="10.140625" bestFit="1" customWidth="1"/>
    <col min="9" max="9" width="10.7109375" bestFit="1" customWidth="1"/>
    <col min="11" max="11" width="15.7109375" bestFit="1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46</v>
      </c>
    </row>
    <row r="2" spans="1:11" x14ac:dyDescent="0.25">
      <c r="A2">
        <v>1001</v>
      </c>
      <c r="B2" t="s">
        <v>47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K2" t="str" cm="1">
        <f t="array" ref="K2:K10">TRIM(B2:B10)</f>
        <v>Jim</v>
      </c>
    </row>
    <row r="3" spans="1:11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  <c r="K3" t="str">
        <v>Pam</v>
      </c>
    </row>
    <row r="4" spans="1:11" x14ac:dyDescent="0.25">
      <c r="A4">
        <v>1003</v>
      </c>
      <c r="B4" t="s">
        <v>48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1">
        <v>36711</v>
      </c>
      <c r="I4" s="1">
        <v>42986</v>
      </c>
      <c r="K4" t="str">
        <v>Dwight</v>
      </c>
    </row>
    <row r="5" spans="1:11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  <c r="K5" t="str">
        <v>Angela</v>
      </c>
    </row>
    <row r="6" spans="1:11" x14ac:dyDescent="0.25">
      <c r="A6">
        <v>1005</v>
      </c>
      <c r="B6" t="s">
        <v>49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  <c r="K6" t="str">
        <v>Toby</v>
      </c>
    </row>
    <row r="7" spans="1:11" x14ac:dyDescent="0.25">
      <c r="A7">
        <v>1006</v>
      </c>
      <c r="B7" t="s">
        <v>50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  <c r="K7" t="str">
        <v>Mich ael</v>
      </c>
    </row>
    <row r="8" spans="1:11" x14ac:dyDescent="0.25">
      <c r="A8">
        <v>1007</v>
      </c>
      <c r="B8" t="s">
        <v>51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  <c r="K8" t="str">
        <v>Meredith</v>
      </c>
    </row>
    <row r="9" spans="1:11" x14ac:dyDescent="0.25">
      <c r="A9">
        <v>1008</v>
      </c>
      <c r="B9" t="s">
        <v>53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  <c r="K9" t="str">
        <v>Stanley</v>
      </c>
    </row>
    <row r="10" spans="1:11" x14ac:dyDescent="0.25">
      <c r="A10">
        <v>1009</v>
      </c>
      <c r="B10" t="s">
        <v>52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  <c r="K10" t="str">
        <v>Kevin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FB8E-F095-4B17-8502-4E55D1DDE2E6}">
  <dimension ref="A1:L10"/>
  <sheetViews>
    <sheetView workbookViewId="0">
      <selection activeCell="K21" sqref="K21"/>
    </sheetView>
  </sheetViews>
  <sheetFormatPr defaultRowHeight="15" x14ac:dyDescent="0.25"/>
  <cols>
    <col min="11" max="11" width="15.7109375" bestFit="1" customWidth="1"/>
    <col min="12" max="12" width="28.85546875" bestFit="1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55</v>
      </c>
      <c r="L1" t="s">
        <v>54</v>
      </c>
    </row>
    <row r="2" spans="1:12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K2" t="str" cm="1">
        <f t="array" ref="K2:K10">CONCATENATE(B2:B10," ",C2:C10)</f>
        <v>Jim Halpert</v>
      </c>
      <c r="L2" t="str" cm="1">
        <f t="array" ref="L2:L10">CONCATENATE(B2:B10,C2:C10,"@gmail.com")</f>
        <v>JimHalpert@gmail.com</v>
      </c>
    </row>
    <row r="3" spans="1:12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  <c r="K3" t="str">
        <v>Pam Beasley</v>
      </c>
      <c r="L3" t="str">
        <v>PamBeasley@gmail.com</v>
      </c>
    </row>
    <row r="4" spans="1:12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1">
        <v>36711</v>
      </c>
      <c r="I4" s="1">
        <v>42986</v>
      </c>
      <c r="K4" t="str">
        <v>Dwight Schrute</v>
      </c>
      <c r="L4" t="str">
        <v>DwightSchrute@gmail.com</v>
      </c>
    </row>
    <row r="5" spans="1:12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  <c r="K5" t="str">
        <v>Angela Martin</v>
      </c>
      <c r="L5" t="str">
        <v>AngelaMartin@gmail.com</v>
      </c>
    </row>
    <row r="6" spans="1:12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  <c r="K6" t="str">
        <v>Toby Flenderson</v>
      </c>
      <c r="L6" t="str">
        <v>TobyFlenderson@gmail.com</v>
      </c>
    </row>
    <row r="7" spans="1:12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  <c r="K7" t="str">
        <v>Michael Scott</v>
      </c>
      <c r="L7" t="str">
        <v>MichaelScott@gmail.com</v>
      </c>
    </row>
    <row r="8" spans="1:12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  <c r="K8" t="str">
        <v>Meredith Palmer</v>
      </c>
      <c r="L8" t="str">
        <v>MeredithPalmer@gmail.com</v>
      </c>
    </row>
    <row r="9" spans="1:12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  <c r="K9" t="str">
        <v>Stanley Hudson</v>
      </c>
      <c r="L9" t="str">
        <v>StanleyHudson@gmail.com</v>
      </c>
    </row>
    <row r="10" spans="1:12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  <c r="K10" t="str">
        <v>Kevin Malone</v>
      </c>
      <c r="L10" t="str">
        <v>KevinMalone@gmail.com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315C-3392-42F1-AC6D-D5B17B72624A}">
  <dimension ref="A1:L10"/>
  <sheetViews>
    <sheetView workbookViewId="0">
      <selection activeCell="L3" sqref="L3"/>
    </sheetView>
  </sheetViews>
  <sheetFormatPr defaultRowHeight="15" x14ac:dyDescent="0.25"/>
  <cols>
    <col min="8" max="8" width="16.42578125" style="4" customWidth="1"/>
    <col min="9" max="9" width="17.7109375" customWidth="1"/>
    <col min="10" max="10" width="20.5703125" bestFit="1" customWidth="1"/>
    <col min="11" max="11" width="13.140625" customWidth="1"/>
    <col min="12" max="12" width="15.4257812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6</v>
      </c>
      <c r="I1" s="6" t="s">
        <v>7</v>
      </c>
      <c r="J1" t="s">
        <v>65</v>
      </c>
      <c r="K1" t="s">
        <v>66</v>
      </c>
      <c r="L1" t="s">
        <v>67</v>
      </c>
    </row>
    <row r="2" spans="1:12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5" t="s">
        <v>56</v>
      </c>
      <c r="I2" s="1">
        <v>42253</v>
      </c>
      <c r="J2" t="str" cm="1">
        <f t="array" ref="J2:J10">SUBSTITUTE(H2:H10,"-","/")</f>
        <v>02/11/2001</v>
      </c>
      <c r="K2" t="str" cm="1">
        <f t="array" ref="K2:K10">SUBSTITUTE(_xlfn.ANCHORARRAY(J2),"/","-",1)</f>
        <v>02-11/2001</v>
      </c>
      <c r="L2" t="str" cm="1">
        <f t="array" ref="L2:L10">SUBSTITUTE(_xlfn.ANCHORARRAY(J2),"/","-",2)</f>
        <v>02/11-2001</v>
      </c>
    </row>
    <row r="3" spans="1:12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5" t="s">
        <v>57</v>
      </c>
      <c r="I3" s="1">
        <v>42287</v>
      </c>
      <c r="J3" t="str">
        <v>03/10/1999</v>
      </c>
      <c r="K3" t="str">
        <v>03-10/1999</v>
      </c>
      <c r="L3" t="str">
        <v>03/10-1999</v>
      </c>
    </row>
    <row r="4" spans="1:12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5" t="s">
        <v>58</v>
      </c>
      <c r="I4" s="1">
        <v>42986</v>
      </c>
      <c r="J4" t="str">
        <v>04/07/2000</v>
      </c>
      <c r="K4" t="str">
        <v>04-07/2000</v>
      </c>
      <c r="L4" t="str">
        <v>04/07-2000</v>
      </c>
    </row>
    <row r="5" spans="1:12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8" t="s">
        <v>63</v>
      </c>
      <c r="I5" s="1">
        <v>42341</v>
      </c>
      <c r="J5" t="str">
        <v>12/3/2022</v>
      </c>
      <c r="K5" t="str">
        <v>12-3/2022</v>
      </c>
      <c r="L5" t="str">
        <v>12/3-2022</v>
      </c>
    </row>
    <row r="6" spans="1:12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5" t="s">
        <v>59</v>
      </c>
      <c r="I6" s="1">
        <v>42977</v>
      </c>
      <c r="J6" t="str">
        <v>06/05/2001</v>
      </c>
      <c r="K6" t="str">
        <v>06-05/2001</v>
      </c>
      <c r="L6" t="str">
        <v>06/05-2001</v>
      </c>
    </row>
    <row r="7" spans="1:12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5" t="s">
        <v>60</v>
      </c>
      <c r="I7" s="1">
        <v>41528</v>
      </c>
      <c r="J7" t="str">
        <v>07/12/1995</v>
      </c>
      <c r="K7" t="str">
        <v>07-12/1995</v>
      </c>
      <c r="L7" t="str">
        <v>07/12-1995</v>
      </c>
    </row>
    <row r="8" spans="1:12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5" t="s">
        <v>61</v>
      </c>
      <c r="I8" s="1">
        <v>41551</v>
      </c>
      <c r="J8" t="str">
        <v>08/11/2003</v>
      </c>
      <c r="K8" t="str">
        <v>08-11/2003</v>
      </c>
      <c r="L8" t="str">
        <v>08/11-2003</v>
      </c>
    </row>
    <row r="9" spans="1:12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8" t="s">
        <v>64</v>
      </c>
      <c r="I9" s="1">
        <v>42116</v>
      </c>
      <c r="J9" t="str">
        <v>22/5/2022</v>
      </c>
      <c r="K9" t="str">
        <v>22-5/2022</v>
      </c>
      <c r="L9" t="str">
        <v>22/5-2022</v>
      </c>
    </row>
    <row r="10" spans="1:12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5" t="s">
        <v>62</v>
      </c>
      <c r="I10" s="1">
        <v>40800</v>
      </c>
      <c r="J10" t="str">
        <v>10/08/2003</v>
      </c>
      <c r="K10" t="str">
        <v>10-08/2003</v>
      </c>
      <c r="L10" t="str">
        <v>10/08-2003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2F03-88F7-495F-9B06-CC4CAE47BE23}">
  <dimension ref="A1:M10"/>
  <sheetViews>
    <sheetView workbookViewId="0">
      <selection activeCell="M3" sqref="M3"/>
    </sheetView>
  </sheetViews>
  <sheetFormatPr defaultRowHeight="15" x14ac:dyDescent="0.25"/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68</v>
      </c>
      <c r="L1" t="s">
        <v>69</v>
      </c>
      <c r="M1" t="s">
        <v>70</v>
      </c>
    </row>
    <row r="2" spans="1:13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K2">
        <f>SUM(G2:G10)</f>
        <v>436000</v>
      </c>
      <c r="L2">
        <f>SUMIF(G2:G10,"&gt;50000")</f>
        <v>128000</v>
      </c>
      <c r="M2">
        <f>SUMIFS(G2:G10,E2:E10,"female",D2:D10,"&gt;30")</f>
        <v>88000</v>
      </c>
    </row>
    <row r="3" spans="1:13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</row>
    <row r="4" spans="1:13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0A2E-31AB-42EC-A080-669593EBD115}">
  <dimension ref="A1:M10"/>
  <sheetViews>
    <sheetView tabSelected="1" workbookViewId="0">
      <selection activeCell="M3" sqref="M3"/>
    </sheetView>
  </sheetViews>
  <sheetFormatPr defaultRowHeight="15" x14ac:dyDescent="0.25"/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71</v>
      </c>
      <c r="L1" t="s">
        <v>72</v>
      </c>
      <c r="M1" t="s">
        <v>73</v>
      </c>
    </row>
    <row r="2" spans="1:13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K2">
        <f>COUNT(F2:F10)</f>
        <v>0</v>
      </c>
      <c r="L2">
        <f>COUNTIF(E2:E10,"male")</f>
        <v>6</v>
      </c>
      <c r="M2">
        <f>COUNTIFS(G2:G10,"&gt;45000",E2:E10,"female")</f>
        <v>1</v>
      </c>
    </row>
    <row r="3" spans="1:13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</row>
    <row r="4" spans="1:13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35000</v>
      </c>
      <c r="H4" s="1">
        <v>36711</v>
      </c>
      <c r="I4" s="1">
        <v>42986</v>
      </c>
      <c r="L4">
        <f>COUNTIF(E2:E10,"female")</f>
        <v>3</v>
      </c>
    </row>
    <row r="5" spans="1:13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550E-DC21-48D8-A343-9F2586ABD348}">
  <dimension ref="A1:M10"/>
  <sheetViews>
    <sheetView workbookViewId="0">
      <selection activeCell="A11" sqref="A11"/>
    </sheetView>
  </sheetViews>
  <sheetFormatPr defaultRowHeight="15" x14ac:dyDescent="0.25"/>
  <cols>
    <col min="8" max="8" width="9.7109375" bestFit="1" customWidth="1"/>
    <col min="9" max="9" width="10.7109375" bestFit="1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74</v>
      </c>
      <c r="M1" t="s">
        <v>75</v>
      </c>
    </row>
    <row r="2" spans="1:13" x14ac:dyDescent="0.25">
      <c r="A2">
        <v>1001</v>
      </c>
      <c r="B2" t="s">
        <v>9</v>
      </c>
      <c r="C2" t="s">
        <v>18</v>
      </c>
      <c r="D2">
        <v>30</v>
      </c>
      <c r="E2" t="s">
        <v>27</v>
      </c>
      <c r="F2" t="s">
        <v>29</v>
      </c>
      <c r="G2">
        <v>45000</v>
      </c>
      <c r="H2" s="1">
        <v>37197</v>
      </c>
      <c r="I2" s="1">
        <v>42253</v>
      </c>
      <c r="K2" cm="1">
        <f t="array" ref="K2:K10">_xlfn.DAYS(I2:I10,H2:H10)</f>
        <v>5056</v>
      </c>
      <c r="L2" s="9"/>
      <c r="M2">
        <f>NETWORKDAYS(H2,I2)</f>
        <v>3611</v>
      </c>
    </row>
    <row r="3" spans="1:13" x14ac:dyDescent="0.25">
      <c r="A3">
        <v>1002</v>
      </c>
      <c r="B3" t="s">
        <v>10</v>
      </c>
      <c r="C3" t="s">
        <v>19</v>
      </c>
      <c r="D3">
        <v>30</v>
      </c>
      <c r="E3" t="s">
        <v>28</v>
      </c>
      <c r="F3" t="s">
        <v>30</v>
      </c>
      <c r="G3">
        <v>35000</v>
      </c>
      <c r="H3" s="1">
        <v>36436</v>
      </c>
      <c r="I3" s="1">
        <v>42287</v>
      </c>
      <c r="K3">
        <v>5851</v>
      </c>
      <c r="L3" s="9"/>
      <c r="M3">
        <f t="shared" ref="M3:N10" si="0">NETWORKDAYS(H3,I3)</f>
        <v>4180</v>
      </c>
    </row>
    <row r="4" spans="1:13" x14ac:dyDescent="0.25">
      <c r="A4">
        <v>1003</v>
      </c>
      <c r="B4" t="s">
        <v>11</v>
      </c>
      <c r="C4" t="s">
        <v>20</v>
      </c>
      <c r="D4">
        <v>29</v>
      </c>
      <c r="E4" t="s">
        <v>27</v>
      </c>
      <c r="F4" t="s">
        <v>31</v>
      </c>
      <c r="G4">
        <v>63000</v>
      </c>
      <c r="H4" s="1">
        <v>36711</v>
      </c>
      <c r="I4" s="1">
        <v>42986</v>
      </c>
      <c r="K4">
        <v>6275</v>
      </c>
      <c r="L4" s="9"/>
      <c r="M4">
        <f t="shared" si="0"/>
        <v>4484</v>
      </c>
    </row>
    <row r="5" spans="1:13" x14ac:dyDescent="0.25">
      <c r="A5">
        <v>1004</v>
      </c>
      <c r="B5" t="s">
        <v>12</v>
      </c>
      <c r="C5" t="s">
        <v>21</v>
      </c>
      <c r="D5">
        <v>31</v>
      </c>
      <c r="E5" t="s">
        <v>28</v>
      </c>
      <c r="F5" t="s">
        <v>32</v>
      </c>
      <c r="G5">
        <v>47000</v>
      </c>
      <c r="H5" s="1">
        <v>36530</v>
      </c>
      <c r="I5" s="1">
        <v>42341</v>
      </c>
      <c r="K5">
        <v>5811</v>
      </c>
      <c r="L5" s="9"/>
      <c r="M5">
        <f t="shared" si="0"/>
        <v>4152</v>
      </c>
    </row>
    <row r="6" spans="1:13" x14ac:dyDescent="0.25">
      <c r="A6">
        <v>1005</v>
      </c>
      <c r="B6" t="s">
        <v>13</v>
      </c>
      <c r="C6" t="s">
        <v>22</v>
      </c>
      <c r="D6">
        <v>32</v>
      </c>
      <c r="E6" t="s">
        <v>27</v>
      </c>
      <c r="F6" t="s">
        <v>33</v>
      </c>
      <c r="G6">
        <v>50000</v>
      </c>
      <c r="H6" s="1">
        <v>37017</v>
      </c>
      <c r="I6" s="1">
        <v>42977</v>
      </c>
      <c r="K6">
        <v>5960</v>
      </c>
      <c r="L6" s="9"/>
      <c r="M6">
        <f t="shared" si="0"/>
        <v>4258</v>
      </c>
    </row>
    <row r="7" spans="1:13" x14ac:dyDescent="0.25">
      <c r="A7">
        <v>1006</v>
      </c>
      <c r="B7" t="s">
        <v>14</v>
      </c>
      <c r="C7" t="s">
        <v>23</v>
      </c>
      <c r="D7">
        <v>35</v>
      </c>
      <c r="E7" t="s">
        <v>27</v>
      </c>
      <c r="F7" t="s">
        <v>34</v>
      </c>
      <c r="G7">
        <v>65000</v>
      </c>
      <c r="H7" s="1">
        <v>35040</v>
      </c>
      <c r="I7" s="1">
        <v>41528</v>
      </c>
      <c r="K7">
        <v>6488</v>
      </c>
      <c r="L7" s="9"/>
      <c r="M7">
        <f t="shared" si="0"/>
        <v>4635</v>
      </c>
    </row>
    <row r="8" spans="1:13" x14ac:dyDescent="0.25">
      <c r="A8">
        <v>1007</v>
      </c>
      <c r="B8" t="s">
        <v>15</v>
      </c>
      <c r="C8" t="s">
        <v>24</v>
      </c>
      <c r="D8">
        <v>32</v>
      </c>
      <c r="E8" t="s">
        <v>28</v>
      </c>
      <c r="F8" t="s">
        <v>35</v>
      </c>
      <c r="G8">
        <v>41000</v>
      </c>
      <c r="H8" s="1">
        <v>37933</v>
      </c>
      <c r="I8" s="1">
        <v>41551</v>
      </c>
      <c r="K8">
        <v>3618</v>
      </c>
      <c r="L8" s="9"/>
      <c r="M8">
        <f t="shared" si="0"/>
        <v>2585</v>
      </c>
    </row>
    <row r="9" spans="1:13" x14ac:dyDescent="0.25">
      <c r="A9">
        <v>1008</v>
      </c>
      <c r="B9" t="s">
        <v>16</v>
      </c>
      <c r="C9" t="s">
        <v>25</v>
      </c>
      <c r="D9">
        <v>38</v>
      </c>
      <c r="E9" t="s">
        <v>27</v>
      </c>
      <c r="F9" t="s">
        <v>31</v>
      </c>
      <c r="G9">
        <v>48000</v>
      </c>
      <c r="H9" s="1">
        <v>37416</v>
      </c>
      <c r="I9" s="1">
        <v>42116</v>
      </c>
      <c r="K9">
        <v>4700</v>
      </c>
      <c r="L9" s="9"/>
      <c r="M9">
        <f t="shared" si="0"/>
        <v>3358</v>
      </c>
    </row>
    <row r="10" spans="1:13" x14ac:dyDescent="0.25">
      <c r="A10">
        <v>1009</v>
      </c>
      <c r="B10" t="s">
        <v>17</v>
      </c>
      <c r="C10" t="s">
        <v>26</v>
      </c>
      <c r="D10">
        <v>31</v>
      </c>
      <c r="E10" t="s">
        <v>27</v>
      </c>
      <c r="F10" t="s">
        <v>32</v>
      </c>
      <c r="G10">
        <v>42000</v>
      </c>
      <c r="H10" s="1">
        <v>37843</v>
      </c>
      <c r="I10" s="1">
        <v>40800</v>
      </c>
      <c r="K10">
        <v>2957</v>
      </c>
      <c r="L10" s="9"/>
      <c r="M10">
        <f t="shared" si="0"/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Max, Min</vt:lpstr>
      <vt:lpstr>IF, IFS</vt:lpstr>
      <vt:lpstr>LEN</vt:lpstr>
      <vt:lpstr>Left, Right</vt:lpstr>
      <vt:lpstr>TRIM</vt:lpstr>
      <vt:lpstr>CONCATENATE</vt:lpstr>
      <vt:lpstr>Substitute</vt:lpstr>
      <vt:lpstr>SUM-SUMIF-SUMIFS</vt:lpstr>
      <vt:lpstr>Count-countif-countifs</vt:lpstr>
      <vt:lpstr>DAY-Netwrokdays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</dc:creator>
  <cp:lastModifiedBy>hussam</cp:lastModifiedBy>
  <dcterms:created xsi:type="dcterms:W3CDTF">2015-06-05T18:17:20Z</dcterms:created>
  <dcterms:modified xsi:type="dcterms:W3CDTF">2023-08-30T08:20:29Z</dcterms:modified>
</cp:coreProperties>
</file>