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ussam\Desktop\My porfolio\X Lookup\"/>
    </mc:Choice>
  </mc:AlternateContent>
  <xr:revisionPtr revIDLastSave="0" documentId="13_ncr:1_{6F9FDE48-E8F7-41A3-8F2A-DAAEFC1D34E9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Xlookup" sheetId="1" r:id="rId1"/>
    <sheet name="Xlookup Multiple Rows" sheetId="2" r:id="rId2"/>
    <sheet name="xlookup search order" sheetId="3" r:id="rId3"/>
    <sheet name="Xlookup W sum" sheetId="4" r:id="rId4"/>
    <sheet name="V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5" l="1" a="1"/>
  <c r="L14" i="5" s="1"/>
  <c r="L2" i="5" a="1"/>
  <c r="L2" i="5" s="1"/>
  <c r="L13" i="4"/>
  <c r="K2" i="3"/>
  <c r="B13" i="2"/>
  <c r="J2" i="2" a="1"/>
  <c r="J2" i="2" s="1"/>
  <c r="L2" i="2" s="1" a="1"/>
  <c r="L2" i="2" s="1"/>
  <c r="M2" i="2" a="1"/>
  <c r="M2" i="2" s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<sst xmlns="http://schemas.openxmlformats.org/spreadsheetml/2006/main" count="256" uniqueCount="51">
  <si>
    <t>Employee 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</si>
  <si>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</si>
  <si>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</si>
  <si>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</si>
  <si>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</si>
  <si>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</si>
  <si>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</si>
  <si>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</si>
  <si>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</si>
  <si>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</si>
  <si>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</si>
  <si>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</si>
  <si>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Salsman</t>
  </si>
  <si>
    <t>Pam</t>
  </si>
  <si>
    <t>Beasley</t>
  </si>
  <si>
    <t>Female</t>
  </si>
  <si>
    <t>Receptionist</t>
  </si>
  <si>
    <t>Dwight</t>
  </si>
  <si>
    <t>Schrute</t>
  </si>
  <si>
    <t>Salesman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</si>
  <si>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</si>
  <si>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</si>
  <si>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</si>
  <si>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</si>
  <si>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</si>
  <si>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</si>
  <si>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</si>
  <si>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</si>
  <si>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Managgment</t>
  </si>
  <si>
    <t>Meredith</t>
  </si>
  <si>
    <t>Palmer</t>
  </si>
  <si>
    <t>Supplier Relation</t>
  </si>
  <si>
    <t>Stanley</t>
  </si>
  <si>
    <t>Hudson</t>
  </si>
  <si>
    <t>Kevin</t>
  </si>
  <si>
    <t>Malone</t>
  </si>
  <si>
    <t>Xlookup</t>
  </si>
  <si>
    <t>Enter the name to find the salary</t>
  </si>
  <si>
    <t>stanley</t>
  </si>
  <si>
    <t xml:space="preserve"> </t>
  </si>
  <si>
    <t>Return the last name with Salary Of Employee</t>
  </si>
  <si>
    <t>lookup with match mode</t>
  </si>
  <si>
    <t>Full Name</t>
  </si>
  <si>
    <t>LookUp Values</t>
  </si>
  <si>
    <t>pla pla</t>
  </si>
  <si>
    <t>Mer</t>
  </si>
  <si>
    <t>St</t>
  </si>
  <si>
    <t>K</t>
  </si>
  <si>
    <t>Lookup for Start Date</t>
  </si>
  <si>
    <t>11/2/2015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</si>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</sst>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sqref="A1:I10"/>
    </sheetView>
  </sheetViews>
  <sheetFormatPr defaultRowHeight="15" x14ac:dyDescent="0.25"/>
  <cols>
    <col min="10" max="10" width="30.5703125" bestFit="1" customWidth="1"/>
  </cols>
  <sheetData>
    <row r="1" spans="1:11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36</v>
      </c>
    </row>
    <row r="2" spans="1:11" x14ac:dyDescent="0.25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">
        <v>9</v>
      </c>
      <c r="K2" cm="1">
        <f t="array" ref="K2:K10">_xlfn.XLOOKUP(J2:J10,B2:B10,G2:G10)</f>
        <v>45000</v>
      </c>
    </row>
    <row r="3" spans="1:11" x14ac:dyDescent="0.25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35000</v>
      </c>
      <c r="H3" s="1">
        <v>36436</v>
      </c>
      <c r="I3" s="1">
        <v>42287</v>
      </c>
      <c r="J3" t="s">
        <v>13</v>
      </c>
      <c r="K3">
        <v>35000</v>
      </c>
    </row>
    <row r="4" spans="1:11" x14ac:dyDescent="0.25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19</v>
      </c>
      <c r="G4">
        <v>35000</v>
      </c>
      <c r="H4" s="1">
        <v>36711</v>
      </c>
      <c r="I4" s="1">
        <v>42986</v>
      </c>
      <c r="J4" t="s">
        <v>17</v>
      </c>
      <c r="K4">
        <v>35000</v>
      </c>
    </row>
    <row r="5" spans="1:11" x14ac:dyDescent="0.25">
      <c r="A5">
        <v>1004</v>
      </c>
      <c r="B5" t="s">
        <v>20</v>
      </c>
      <c r="C5" t="s">
        <v>21</v>
      </c>
      <c r="D5">
        <v>31</v>
      </c>
      <c r="E5" t="s">
        <v>15</v>
      </c>
      <c r="F5" t="s">
        <v>22</v>
      </c>
      <c r="G5">
        <v>47000</v>
      </c>
      <c r="H5" s="1">
        <v>36530</v>
      </c>
      <c r="I5" s="1">
        <v>42341</v>
      </c>
      <c r="J5" t="s">
        <v>38</v>
      </c>
      <c r="K5">
        <v>48000</v>
      </c>
    </row>
    <row r="6" spans="1:11" x14ac:dyDescent="0.25">
      <c r="A6">
        <v>1005</v>
      </c>
      <c r="B6" t="s">
        <v>23</v>
      </c>
      <c r="C6" t="s">
        <v>24</v>
      </c>
      <c r="D6">
        <v>32</v>
      </c>
      <c r="E6" t="s">
        <v>11</v>
      </c>
      <c r="F6" t="s">
        <v>25</v>
      </c>
      <c r="G6">
        <v>50000</v>
      </c>
      <c r="H6" s="1">
        <v>37017</v>
      </c>
      <c r="I6" s="1">
        <v>42977</v>
      </c>
      <c r="K6" t="e">
        <v>#N/A</v>
      </c>
    </row>
    <row r="7" spans="1:11" x14ac:dyDescent="0.25">
      <c r="A7">
        <v>1006</v>
      </c>
      <c r="B7" t="s">
        <v>26</v>
      </c>
      <c r="C7" t="s">
        <v>27</v>
      </c>
      <c r="D7">
        <v>35</v>
      </c>
      <c r="E7" t="s">
        <v>11</v>
      </c>
      <c r="F7" t="s">
        <v>28</v>
      </c>
      <c r="G7">
        <v>65000</v>
      </c>
      <c r="H7" s="1">
        <v>35040</v>
      </c>
      <c r="I7" s="1">
        <v>41528</v>
      </c>
      <c r="K7" t="e">
        <v>#N/A</v>
      </c>
    </row>
    <row r="8" spans="1:11" x14ac:dyDescent="0.25">
      <c r="A8">
        <v>1007</v>
      </c>
      <c r="B8" t="s">
        <v>29</v>
      </c>
      <c r="C8" t="s">
        <v>30</v>
      </c>
      <c r="D8">
        <v>32</v>
      </c>
      <c r="E8" t="s">
        <v>15</v>
      </c>
      <c r="F8" t="s">
        <v>31</v>
      </c>
      <c r="G8">
        <v>41000</v>
      </c>
      <c r="H8" s="1">
        <v>37933</v>
      </c>
      <c r="I8" s="1">
        <v>41551</v>
      </c>
      <c r="K8" t="e">
        <v>#N/A</v>
      </c>
    </row>
    <row r="9" spans="1:11" x14ac:dyDescent="0.25">
      <c r="A9">
        <v>1008</v>
      </c>
      <c r="B9" t="s">
        <v>32</v>
      </c>
      <c r="C9" t="s">
        <v>33</v>
      </c>
      <c r="D9">
        <v>38</v>
      </c>
      <c r="E9" t="s">
        <v>11</v>
      </c>
      <c r="F9" t="s">
        <v>19</v>
      </c>
      <c r="G9">
        <v>48000</v>
      </c>
      <c r="H9" s="1">
        <v>37416</v>
      </c>
      <c r="I9" s="1">
        <v>42116</v>
      </c>
      <c r="K9" t="e">
        <v>#N/A</v>
      </c>
    </row>
    <row r="10" spans="1:11" x14ac:dyDescent="0.25">
      <c r="A10">
        <v>1009</v>
      </c>
      <c r="B10" t="s">
        <v>34</v>
      </c>
      <c r="C10" t="s">
        <v>35</v>
      </c>
      <c r="D10">
        <v>31</v>
      </c>
      <c r="E10" t="s">
        <v>11</v>
      </c>
      <c r="F10" t="s">
        <v>22</v>
      </c>
      <c r="G10">
        <v>42000</v>
      </c>
      <c r="H10" s="1">
        <v>37843</v>
      </c>
      <c r="I10" s="1">
        <v>40800</v>
      </c>
      <c r="K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F83D-41DA-43F9-9051-3C371FB2CF93}">
  <dimension ref="A1:M13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140625" bestFit="1" customWidth="1"/>
    <col min="2" max="2" width="17" customWidth="1"/>
    <col min="8" max="8" width="11.140625" customWidth="1"/>
    <col min="9" max="10" width="12.140625" customWidth="1"/>
    <col min="11" max="11" width="14.140625" bestFit="1" customWidth="1"/>
    <col min="12" max="12" width="42.5703125" bestFit="1" customWidth="1"/>
    <col min="13" max="13" width="4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41</v>
      </c>
      <c r="M1" t="s">
        <v>40</v>
      </c>
    </row>
    <row r="2" spans="1:13" x14ac:dyDescent="0.25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tr" cm="1">
        <f t="array" ref="J2:J10">(B2:B10&amp;" "&amp;C2:C10)</f>
        <v>Jim Halpert</v>
      </c>
      <c r="K2" t="s">
        <v>9</v>
      </c>
      <c r="L2" t="str" cm="1">
        <f t="array" ref="L2:L10">_xlfn.XLOOKUP(K2:K10&amp;"*",_xlfn.ANCHORARRAY(J2),F2:F10,,2)</f>
        <v>Salsman</v>
      </c>
      <c r="M2" t="str" cm="1">
        <f t="array" ref="M2:M10">_xlfn.XLOOKUP(K2:K10,B2:B10,C2:C10 &amp;"  "&amp; G2:G10,"not found")</f>
        <v>Halpert  45000</v>
      </c>
    </row>
    <row r="3" spans="1:13" x14ac:dyDescent="0.25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35000</v>
      </c>
      <c r="H3" s="1">
        <v>36436</v>
      </c>
      <c r="I3" s="1">
        <v>42287</v>
      </c>
      <c r="J3" t="str">
        <v>Pam Beasley</v>
      </c>
      <c r="K3" t="s">
        <v>13</v>
      </c>
      <c r="L3" t="str">
        <v>Receptionist</v>
      </c>
      <c r="M3" t="str">
        <v>Beasley  35000</v>
      </c>
    </row>
    <row r="4" spans="1:13" x14ac:dyDescent="0.25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19</v>
      </c>
      <c r="G4">
        <v>35000</v>
      </c>
      <c r="H4" s="1">
        <v>36711</v>
      </c>
      <c r="I4" s="1">
        <v>42986</v>
      </c>
      <c r="J4" t="str">
        <v>Dwight Schrute</v>
      </c>
      <c r="K4" t="s">
        <v>17</v>
      </c>
      <c r="L4" t="str">
        <v>Salesman</v>
      </c>
      <c r="M4" t="str">
        <v>Schrute  35000</v>
      </c>
    </row>
    <row r="5" spans="1:13" x14ac:dyDescent="0.25">
      <c r="A5">
        <v>1004</v>
      </c>
      <c r="B5" t="s">
        <v>20</v>
      </c>
      <c r="C5" t="s">
        <v>21</v>
      </c>
      <c r="D5">
        <v>31</v>
      </c>
      <c r="E5" t="s">
        <v>15</v>
      </c>
      <c r="F5" t="s">
        <v>22</v>
      </c>
      <c r="G5">
        <v>47000</v>
      </c>
      <c r="H5" s="1">
        <v>36530</v>
      </c>
      <c r="I5" s="1">
        <v>42341</v>
      </c>
      <c r="J5" t="str">
        <v>Angela Martin</v>
      </c>
      <c r="K5" t="s">
        <v>20</v>
      </c>
      <c r="L5" t="str">
        <v>Accountant</v>
      </c>
      <c r="M5" t="str">
        <v>Martin  47000</v>
      </c>
    </row>
    <row r="6" spans="1:13" x14ac:dyDescent="0.25">
      <c r="A6">
        <v>1005</v>
      </c>
      <c r="B6" t="s">
        <v>23</v>
      </c>
      <c r="C6" t="s">
        <v>24</v>
      </c>
      <c r="D6">
        <v>32</v>
      </c>
      <c r="E6" t="s">
        <v>11</v>
      </c>
      <c r="F6" t="s">
        <v>25</v>
      </c>
      <c r="G6">
        <v>50000</v>
      </c>
      <c r="H6" s="1">
        <v>37017</v>
      </c>
      <c r="I6" s="1">
        <v>42977</v>
      </c>
      <c r="J6" t="str">
        <v>Toby Flenderson</v>
      </c>
      <c r="K6" t="s">
        <v>44</v>
      </c>
      <c r="L6" t="e">
        <v>#N/A</v>
      </c>
      <c r="M6" t="str">
        <v>not found</v>
      </c>
    </row>
    <row r="7" spans="1:13" x14ac:dyDescent="0.25">
      <c r="A7">
        <v>1006</v>
      </c>
      <c r="B7" t="s">
        <v>26</v>
      </c>
      <c r="C7" t="s">
        <v>27</v>
      </c>
      <c r="D7">
        <v>35</v>
      </c>
      <c r="E7" t="s">
        <v>11</v>
      </c>
      <c r="F7" t="s">
        <v>28</v>
      </c>
      <c r="G7">
        <v>65000</v>
      </c>
      <c r="H7" s="1">
        <v>35040</v>
      </c>
      <c r="I7" s="1">
        <v>41528</v>
      </c>
      <c r="J7" t="str">
        <v>Michael Scott</v>
      </c>
      <c r="K7" t="s">
        <v>45</v>
      </c>
      <c r="L7" t="str">
        <v>Supplier Relation</v>
      </c>
      <c r="M7" t="str">
        <v>not found</v>
      </c>
    </row>
    <row r="8" spans="1:13" x14ac:dyDescent="0.25">
      <c r="A8">
        <v>1007</v>
      </c>
      <c r="B8" t="s">
        <v>29</v>
      </c>
      <c r="C8" t="s">
        <v>30</v>
      </c>
      <c r="D8">
        <v>32</v>
      </c>
      <c r="E8" t="s">
        <v>15</v>
      </c>
      <c r="F8" t="s">
        <v>31</v>
      </c>
      <c r="G8">
        <v>41000</v>
      </c>
      <c r="H8" s="1">
        <v>37933</v>
      </c>
      <c r="I8" s="1">
        <v>41551</v>
      </c>
      <c r="J8" t="str">
        <v>Meredith Palmer</v>
      </c>
      <c r="K8" t="s">
        <v>46</v>
      </c>
      <c r="L8" t="str">
        <v>Salesman</v>
      </c>
      <c r="M8" t="str">
        <v>not found</v>
      </c>
    </row>
    <row r="9" spans="1:13" x14ac:dyDescent="0.25">
      <c r="A9">
        <v>1008</v>
      </c>
      <c r="B9" t="s">
        <v>32</v>
      </c>
      <c r="C9" t="s">
        <v>33</v>
      </c>
      <c r="D9">
        <v>38</v>
      </c>
      <c r="E9" t="s">
        <v>11</v>
      </c>
      <c r="F9" t="s">
        <v>19</v>
      </c>
      <c r="G9">
        <v>48000</v>
      </c>
      <c r="H9" s="1">
        <v>37416</v>
      </c>
      <c r="I9" s="1">
        <v>42116</v>
      </c>
      <c r="J9" t="str">
        <v>Stanley Hudson</v>
      </c>
      <c r="K9" t="s">
        <v>47</v>
      </c>
      <c r="L9" t="str">
        <v>Accountant</v>
      </c>
      <c r="M9" t="str">
        <v>not found</v>
      </c>
    </row>
    <row r="10" spans="1:13" x14ac:dyDescent="0.25">
      <c r="A10">
        <v>1009</v>
      </c>
      <c r="B10" t="s">
        <v>34</v>
      </c>
      <c r="C10" t="s">
        <v>35</v>
      </c>
      <c r="D10">
        <v>31</v>
      </c>
      <c r="E10" t="s">
        <v>11</v>
      </c>
      <c r="F10" t="s">
        <v>22</v>
      </c>
      <c r="G10">
        <v>42000</v>
      </c>
      <c r="H10" s="1">
        <v>37843</v>
      </c>
      <c r="I10" s="1">
        <v>40800</v>
      </c>
      <c r="J10" t="str">
        <v>Kevin Malone</v>
      </c>
      <c r="K10" t="s">
        <v>17</v>
      </c>
      <c r="L10" t="str">
        <v>Salesman</v>
      </c>
      <c r="M10" t="str">
        <v>Schrute  35000</v>
      </c>
    </row>
    <row r="12" spans="1:13" x14ac:dyDescent="0.25">
      <c r="B12" t="s">
        <v>48</v>
      </c>
    </row>
    <row r="13" spans="1:13" x14ac:dyDescent="0.25">
      <c r="A13" s="2" t="s">
        <v>49</v>
      </c>
      <c r="B13" t="str">
        <f>_xlfn.XLOOKUP(A13,H2:H10,G2:G10,"n",1)</f>
        <v>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0F0B-F4DF-4E17-82D7-6D84629A3AAE}">
  <dimension ref="A1:K10"/>
  <sheetViews>
    <sheetView workbookViewId="0">
      <selection activeCell="H21" sqref="H21"/>
    </sheetView>
  </sheetViews>
  <sheetFormatPr defaultRowHeight="15" x14ac:dyDescent="0.25"/>
  <sheetData>
    <row r="1" spans="1:11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">
        <v>50</v>
      </c>
      <c r="K2" t="str">
        <f>_xlfn.XLOOKUP(J2,B2:B10,F2:F10,,,2)</f>
        <v>Receptionist</v>
      </c>
    </row>
    <row r="3" spans="1:11" x14ac:dyDescent="0.25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35000</v>
      </c>
      <c r="H3" s="1">
        <v>36436</v>
      </c>
      <c r="I3" s="1">
        <v>42287</v>
      </c>
    </row>
    <row r="4" spans="1:11" x14ac:dyDescent="0.25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19</v>
      </c>
      <c r="G4">
        <v>35000</v>
      </c>
      <c r="H4" s="1">
        <v>36711</v>
      </c>
      <c r="I4" s="1">
        <v>42986</v>
      </c>
    </row>
    <row r="5" spans="1:11" x14ac:dyDescent="0.25">
      <c r="A5">
        <v>1004</v>
      </c>
      <c r="B5" t="s">
        <v>20</v>
      </c>
      <c r="C5" t="s">
        <v>21</v>
      </c>
      <c r="D5">
        <v>31</v>
      </c>
      <c r="E5" t="s">
        <v>15</v>
      </c>
      <c r="F5" t="s">
        <v>22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23</v>
      </c>
      <c r="C6" t="s">
        <v>24</v>
      </c>
      <c r="D6">
        <v>32</v>
      </c>
      <c r="E6" t="s">
        <v>11</v>
      </c>
      <c r="F6" t="s">
        <v>25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26</v>
      </c>
      <c r="C7" t="s">
        <v>27</v>
      </c>
      <c r="D7">
        <v>35</v>
      </c>
      <c r="E7" t="s">
        <v>11</v>
      </c>
      <c r="F7" t="s">
        <v>28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29</v>
      </c>
      <c r="C8" t="s">
        <v>30</v>
      </c>
      <c r="D8">
        <v>32</v>
      </c>
      <c r="E8" t="s">
        <v>15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32</v>
      </c>
      <c r="C9" t="s">
        <v>33</v>
      </c>
      <c r="D9">
        <v>38</v>
      </c>
      <c r="E9" t="s">
        <v>11</v>
      </c>
      <c r="F9" t="s">
        <v>19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34</v>
      </c>
      <c r="C10" t="s">
        <v>35</v>
      </c>
      <c r="D10">
        <v>31</v>
      </c>
      <c r="E10" t="s">
        <v>11</v>
      </c>
      <c r="F10" t="s">
        <v>22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CFC6-8A29-4123-942A-9ED32EC937E0}">
  <dimension ref="A1:L13"/>
  <sheetViews>
    <sheetView workbookViewId="0">
      <selection activeCell="C14" sqref="C14"/>
    </sheetView>
  </sheetViews>
  <sheetFormatPr defaultRowHeight="15" x14ac:dyDescent="0.25"/>
  <sheetData>
    <row r="1" spans="1:12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35000</v>
      </c>
      <c r="H3" s="1">
        <v>36436</v>
      </c>
      <c r="I3" s="1">
        <v>42287</v>
      </c>
    </row>
    <row r="4" spans="1:12" x14ac:dyDescent="0.25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19</v>
      </c>
      <c r="G4">
        <v>35000</v>
      </c>
      <c r="H4" s="1">
        <v>36711</v>
      </c>
      <c r="I4" s="1">
        <v>42986</v>
      </c>
    </row>
    <row r="5" spans="1:12" x14ac:dyDescent="0.25">
      <c r="A5">
        <v>1004</v>
      </c>
      <c r="B5" t="s">
        <v>20</v>
      </c>
      <c r="C5" t="s">
        <v>21</v>
      </c>
      <c r="D5">
        <v>31</v>
      </c>
      <c r="E5" t="s">
        <v>15</v>
      </c>
      <c r="F5" t="s">
        <v>22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23</v>
      </c>
      <c r="C6" t="s">
        <v>24</v>
      </c>
      <c r="D6">
        <v>32</v>
      </c>
      <c r="E6" t="s">
        <v>11</v>
      </c>
      <c r="F6" t="s">
        <v>25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26</v>
      </c>
      <c r="C7" t="s">
        <v>27</v>
      </c>
      <c r="D7">
        <v>35</v>
      </c>
      <c r="E7" t="s">
        <v>11</v>
      </c>
      <c r="F7" t="s">
        <v>28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29</v>
      </c>
      <c r="C8" t="s">
        <v>30</v>
      </c>
      <c r="D8">
        <v>32</v>
      </c>
      <c r="E8" t="s">
        <v>15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32</v>
      </c>
      <c r="C9" t="s">
        <v>33</v>
      </c>
      <c r="D9">
        <v>38</v>
      </c>
      <c r="E9" t="s">
        <v>11</v>
      </c>
      <c r="F9" t="s">
        <v>19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34</v>
      </c>
      <c r="C10" t="s">
        <v>35</v>
      </c>
      <c r="D10">
        <v>31</v>
      </c>
      <c r="E10" t="s">
        <v>11</v>
      </c>
      <c r="F10" t="s">
        <v>22</v>
      </c>
      <c r="G10">
        <v>42000</v>
      </c>
      <c r="H10" s="1">
        <v>37843</v>
      </c>
      <c r="I10" s="1">
        <v>40800</v>
      </c>
    </row>
    <row r="13" spans="1:12" x14ac:dyDescent="0.25">
      <c r="L13">
        <f>SUM(_xlfn.XLOOKUP(B2,B2:B10,G2:G10),_xlfn.XLOOKUP(B10,B2:B10,G2:G10))</f>
        <v>87000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57A2-0696-451A-9571-5CEB37FAC404}">
  <dimension ref="A1:L22"/>
  <sheetViews>
    <sheetView tabSelected="1" workbookViewId="0">
      <selection activeCell="H21" sqref="H21"/>
    </sheetView>
  </sheetViews>
  <sheetFormatPr defaultRowHeight="15" x14ac:dyDescent="0.25"/>
  <sheetData>
    <row r="1" spans="1:12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">
        <v>9</v>
      </c>
      <c r="L2" cm="1">
        <f t="array" ref="L2:L10">VLOOKUP(J2:J10,B2:I10,6,FALSE)</f>
        <v>45000</v>
      </c>
    </row>
    <row r="3" spans="1:12" x14ac:dyDescent="0.25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35000</v>
      </c>
      <c r="H3" s="1">
        <v>36436</v>
      </c>
      <c r="I3" s="1">
        <v>42287</v>
      </c>
      <c r="J3" t="s">
        <v>13</v>
      </c>
      <c r="L3">
        <v>35000</v>
      </c>
    </row>
    <row r="4" spans="1:12" x14ac:dyDescent="0.25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19</v>
      </c>
      <c r="G4">
        <v>35000</v>
      </c>
      <c r="H4" s="1">
        <v>36711</v>
      </c>
      <c r="I4" s="1">
        <v>42986</v>
      </c>
      <c r="J4" t="s">
        <v>17</v>
      </c>
      <c r="L4">
        <v>35000</v>
      </c>
    </row>
    <row r="5" spans="1:12" x14ac:dyDescent="0.25">
      <c r="A5">
        <v>1004</v>
      </c>
      <c r="B5" t="s">
        <v>20</v>
      </c>
      <c r="C5" t="s">
        <v>21</v>
      </c>
      <c r="D5">
        <v>31</v>
      </c>
      <c r="E5" t="s">
        <v>15</v>
      </c>
      <c r="F5" t="s">
        <v>22</v>
      </c>
      <c r="G5">
        <v>47000</v>
      </c>
      <c r="H5" s="1">
        <v>36530</v>
      </c>
      <c r="I5" s="1">
        <v>42341</v>
      </c>
      <c r="J5" t="s">
        <v>20</v>
      </c>
      <c r="L5">
        <v>47000</v>
      </c>
    </row>
    <row r="6" spans="1:12" x14ac:dyDescent="0.25">
      <c r="A6">
        <v>1005</v>
      </c>
      <c r="B6" t="s">
        <v>23</v>
      </c>
      <c r="C6" t="s">
        <v>24</v>
      </c>
      <c r="D6">
        <v>32</v>
      </c>
      <c r="E6" t="s">
        <v>11</v>
      </c>
      <c r="F6" t="s">
        <v>25</v>
      </c>
      <c r="G6">
        <v>50000</v>
      </c>
      <c r="H6" s="1">
        <v>37017</v>
      </c>
      <c r="I6" s="1">
        <v>42977</v>
      </c>
      <c r="J6" t="s">
        <v>23</v>
      </c>
      <c r="L6">
        <v>50000</v>
      </c>
    </row>
    <row r="7" spans="1:12" x14ac:dyDescent="0.25">
      <c r="A7">
        <v>1006</v>
      </c>
      <c r="B7" t="s">
        <v>26</v>
      </c>
      <c r="C7" t="s">
        <v>27</v>
      </c>
      <c r="D7">
        <v>35</v>
      </c>
      <c r="E7" t="s">
        <v>11</v>
      </c>
      <c r="F7" t="s">
        <v>28</v>
      </c>
      <c r="G7">
        <v>65000</v>
      </c>
      <c r="H7" s="1">
        <v>35040</v>
      </c>
      <c r="I7" s="1">
        <v>41528</v>
      </c>
      <c r="J7" t="s">
        <v>26</v>
      </c>
      <c r="L7">
        <v>65000</v>
      </c>
    </row>
    <row r="8" spans="1:12" x14ac:dyDescent="0.25">
      <c r="A8">
        <v>1007</v>
      </c>
      <c r="B8" t="s">
        <v>29</v>
      </c>
      <c r="C8" t="s">
        <v>30</v>
      </c>
      <c r="D8">
        <v>32</v>
      </c>
      <c r="E8" t="s">
        <v>15</v>
      </c>
      <c r="F8" t="s">
        <v>31</v>
      </c>
      <c r="G8">
        <v>41000</v>
      </c>
      <c r="H8" s="1">
        <v>37933</v>
      </c>
      <c r="I8" s="1">
        <v>41551</v>
      </c>
      <c r="J8" t="s">
        <v>29</v>
      </c>
      <c r="L8">
        <v>41000</v>
      </c>
    </row>
    <row r="9" spans="1:12" x14ac:dyDescent="0.25">
      <c r="A9">
        <v>1008</v>
      </c>
      <c r="B9" t="s">
        <v>32</v>
      </c>
      <c r="C9" t="s">
        <v>33</v>
      </c>
      <c r="D9">
        <v>38</v>
      </c>
      <c r="E9" t="s">
        <v>11</v>
      </c>
      <c r="F9" t="s">
        <v>19</v>
      </c>
      <c r="G9">
        <v>48000</v>
      </c>
      <c r="H9" s="1">
        <v>37416</v>
      </c>
      <c r="I9" s="1">
        <v>42116</v>
      </c>
      <c r="J9" t="s">
        <v>32</v>
      </c>
      <c r="L9">
        <v>48000</v>
      </c>
    </row>
    <row r="10" spans="1:12" x14ac:dyDescent="0.25">
      <c r="A10">
        <v>1009</v>
      </c>
      <c r="B10" t="s">
        <v>34</v>
      </c>
      <c r="C10" t="s">
        <v>35</v>
      </c>
      <c r="D10">
        <v>31</v>
      </c>
      <c r="E10" t="s">
        <v>11</v>
      </c>
      <c r="F10" t="s">
        <v>22</v>
      </c>
      <c r="G10">
        <v>42000</v>
      </c>
      <c r="H10" s="1">
        <v>37843</v>
      </c>
      <c r="I10" s="1">
        <v>40800</v>
      </c>
      <c r="J10" t="s">
        <v>34</v>
      </c>
      <c r="L10">
        <v>42000</v>
      </c>
    </row>
    <row r="14" spans="1:12" x14ac:dyDescent="0.25">
      <c r="L14" cm="1">
        <f t="array" ref="L14:L22">_xlfn.XLOOKUP(J2:J10,B2:B10,G2:G10)</f>
        <v>45000</v>
      </c>
    </row>
    <row r="15" spans="1:12" x14ac:dyDescent="0.25">
      <c r="L15">
        <v>35000</v>
      </c>
    </row>
    <row r="16" spans="1:12" x14ac:dyDescent="0.25">
      <c r="L16">
        <v>35000</v>
      </c>
    </row>
    <row r="17" spans="12:12" x14ac:dyDescent="0.25">
      <c r="L17">
        <v>47000</v>
      </c>
    </row>
    <row r="18" spans="12:12" x14ac:dyDescent="0.25">
      <c r="L18">
        <v>50000</v>
      </c>
    </row>
    <row r="19" spans="12:12" x14ac:dyDescent="0.25">
      <c r="L19">
        <v>65000</v>
      </c>
    </row>
    <row r="20" spans="12:12" x14ac:dyDescent="0.25">
      <c r="L20">
        <v>41000</v>
      </c>
    </row>
    <row r="21" spans="12:12" x14ac:dyDescent="0.25">
      <c r="L21">
        <v>48000</v>
      </c>
    </row>
    <row r="22" spans="12:12" x14ac:dyDescent="0.25">
      <c r="L2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</vt:lpstr>
      <vt:lpstr>Xlookup Multiple Rows</vt:lpstr>
      <vt:lpstr>xlookup search order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</dc:creator>
  <cp:lastModifiedBy>hussam</cp:lastModifiedBy>
  <dcterms:created xsi:type="dcterms:W3CDTF">2015-06-05T18:17:20Z</dcterms:created>
  <dcterms:modified xsi:type="dcterms:W3CDTF">2023-08-30T18:18:55Z</dcterms:modified>
</cp:coreProperties>
</file>