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codeName="ThisWorkbook" autoCompressPictures="0"/>
  <xr:revisionPtr revIDLastSave="0" documentId="13_ncr:1_{04ED633C-44D9-4133-8D20-0C404FB91062}" xr6:coauthVersionLast="47" xr6:coauthVersionMax="47" xr10:uidLastSave="{00000000-0000-0000-0000-000000000000}"/>
  <bookViews>
    <workbookView xWindow="-108" yWindow="-108" windowWidth="23256" windowHeight="12576" tabRatio="788" activeTab="11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月'!$K$5</definedName>
    <definedName name="ColumnTitleRegion1..H12.1">'1 月'!$B$3</definedName>
    <definedName name="ColumnTitleRegion1..H12.10">'10 月'!$B$3</definedName>
    <definedName name="ColumnTitleRegion1..H12.11">'11 月'!$B$3</definedName>
    <definedName name="ColumnTitleRegion1..H12.12">'12 月'!$B$3</definedName>
    <definedName name="ColumnTitleRegion1..H12.2">'2 月'!$B$3</definedName>
    <definedName name="ColumnTitleRegion1..H12.3">'3 月'!$B$3</definedName>
    <definedName name="ColumnTitleRegion1..H12.4">'4 月'!$B$3</definedName>
    <definedName name="ColumnTitleRegion1..H12.5">'5 月'!$B$3</definedName>
    <definedName name="ColumnTitleRegion1..H12.6">'6 月'!$B$3</definedName>
    <definedName name="ColumnTitleRegion1..H12.7">'7 月'!$B$3</definedName>
    <definedName name="ColumnTitleRegion1..H12.8">'8 月'!$B$3</definedName>
    <definedName name="ColumnTitleRegion1..H12.9">'9 月'!$B$3</definedName>
    <definedName name="ColumnTitleRegion2..C14.1">'1 月'!$B$3</definedName>
    <definedName name="ColumnTitleRegion2..C14.10">'10 月'!$B$3</definedName>
    <definedName name="ColumnTitleRegion2..C14.11">'11 月'!$B$3</definedName>
    <definedName name="ColumnTitleRegion2..C14.12">'12 月'!$B$3</definedName>
    <definedName name="ColumnTitleRegion2..C14.2">'2 月'!$B$3</definedName>
    <definedName name="ColumnTitleRegion2..C14.3">'3 月'!$B$3</definedName>
    <definedName name="ColumnTitleRegion2..C14.4">'4 月'!$B$3</definedName>
    <definedName name="ColumnTitleRegion2..C14.5">'5 月'!$B$3</definedName>
    <definedName name="ColumnTitleRegion2..C14.6">'6 月'!$B$3</definedName>
    <definedName name="ColumnTitleRegion2..C14.7">'7 月'!$B$3</definedName>
    <definedName name="ColumnTitleRegion2..C14.8">'8 月'!$B$3</definedName>
    <definedName name="ColumnTitleRegion2..C14.9">'9 月'!$B$3</definedName>
    <definedName name="DaysAndWeeks">{0,1,2,3,4,5,6} + {0;1;2;3;4;5}*7</definedName>
    <definedName name="_xlnm.Print_Area" localSheetId="0">'1 月'!$A:$I</definedName>
    <definedName name="_xlnm.Print_Area" localSheetId="9">'10 月'!$A:$I</definedName>
    <definedName name="_xlnm.Print_Area" localSheetId="10">'11 月'!$A:$I</definedName>
    <definedName name="_xlnm.Print_Area" localSheetId="11">'12 月'!$A:$I</definedName>
    <definedName name="_xlnm.Print_Area" localSheetId="1">'2 月'!$A:$I</definedName>
    <definedName name="_xlnm.Print_Area" localSheetId="2">'3 月'!$A:$I</definedName>
    <definedName name="_xlnm.Print_Area" localSheetId="3">'4 月'!$A:$I</definedName>
    <definedName name="_xlnm.Print_Area" localSheetId="4">'5 月'!$A:$I</definedName>
    <definedName name="_xlnm.Print_Area" localSheetId="5">'6 月'!$A:$I</definedName>
    <definedName name="_xlnm.Print_Area" localSheetId="6">'7 月'!$A:$I</definedName>
    <definedName name="_xlnm.Print_Area" localSheetId="7">'8 月'!$A:$I</definedName>
    <definedName name="_xlnm.Print_Area" localSheetId="8">'9 月'!$A:$I</definedName>
    <definedName name="RowTitleRegion1..K3">'1 月'!$K$4</definedName>
    <definedName name="WeekStart">'1 月'!$L$5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5" l="1" a="1"/>
  <c r="C14" i="15" s="1"/>
  <c r="B12" i="15" a="1"/>
  <c r="E12" i="15" s="1"/>
  <c r="B10" i="15" a="1"/>
  <c r="E10" i="15" s="1"/>
  <c r="B8" i="15" a="1"/>
  <c r="E8" i="15" s="1"/>
  <c r="B6" i="15" a="1"/>
  <c r="E6" i="15" s="1"/>
  <c r="B4" i="15" a="1"/>
  <c r="E4" i="15" s="1"/>
  <c r="E3" i="15" s="1"/>
  <c r="B14" i="16" a="1"/>
  <c r="B12" i="16" a="1"/>
  <c r="B10" i="16" a="1"/>
  <c r="B8" i="16" a="1"/>
  <c r="B6" i="16" a="1"/>
  <c r="B4" i="16" a="1"/>
  <c r="B14" i="17" a="1"/>
  <c r="B14" i="17" s="1"/>
  <c r="G12" i="17"/>
  <c r="C12" i="17"/>
  <c r="B12" i="17" a="1"/>
  <c r="E12" i="17" s="1"/>
  <c r="D10" i="17"/>
  <c r="B10" i="17" a="1"/>
  <c r="E10" i="17" s="1"/>
  <c r="G8" i="17"/>
  <c r="D8" i="17"/>
  <c r="C8" i="17"/>
  <c r="B8" i="17" a="1"/>
  <c r="E8" i="17" s="1"/>
  <c r="H6" i="17"/>
  <c r="B6" i="17" a="1"/>
  <c r="E6" i="17" s="1"/>
  <c r="G4" i="17"/>
  <c r="G3" i="17" s="1"/>
  <c r="C4" i="17"/>
  <c r="C3" i="17" s="1"/>
  <c r="B4" i="17" a="1"/>
  <c r="E4" i="17" s="1"/>
  <c r="E3" i="17" s="1"/>
  <c r="B14" i="18" a="1"/>
  <c r="C14" i="18" s="1"/>
  <c r="G12" i="18"/>
  <c r="D12" i="18"/>
  <c r="C12" i="18"/>
  <c r="B12" i="18"/>
  <c r="B12" i="18" a="1"/>
  <c r="E12" i="18" s="1"/>
  <c r="H10" i="18"/>
  <c r="F10" i="18"/>
  <c r="C10" i="18"/>
  <c r="B10" i="18"/>
  <c r="B10" i="18" a="1"/>
  <c r="E10" i="18" s="1"/>
  <c r="B8" i="18" a="1"/>
  <c r="E8" i="18" s="1"/>
  <c r="B6" i="18" a="1"/>
  <c r="E6" i="18" s="1"/>
  <c r="H4" i="18"/>
  <c r="G4" i="18"/>
  <c r="G3" i="18" s="1"/>
  <c r="F4" i="18"/>
  <c r="F3" i="18" s="1"/>
  <c r="D4" i="18"/>
  <c r="D3" i="18" s="1"/>
  <c r="B4" i="18"/>
  <c r="B4" i="18" a="1"/>
  <c r="E4" i="18" s="1"/>
  <c r="E3" i="18" s="1"/>
  <c r="B14" i="19" a="1"/>
  <c r="C14" i="19" s="1"/>
  <c r="F12" i="19"/>
  <c r="B12" i="19" a="1"/>
  <c r="E12" i="19" s="1"/>
  <c r="B10" i="19" a="1"/>
  <c r="E10" i="19" s="1"/>
  <c r="B8" i="19" a="1"/>
  <c r="E8" i="19" s="1"/>
  <c r="B6" i="19" a="1"/>
  <c r="E6" i="19" s="1"/>
  <c r="F4" i="19"/>
  <c r="F3" i="19" s="1"/>
  <c r="B4" i="19" a="1"/>
  <c r="E4" i="19" s="1"/>
  <c r="E3" i="19" s="1"/>
  <c r="B14" i="20" a="1"/>
  <c r="B12" i="20" a="1"/>
  <c r="B10" i="20" a="1"/>
  <c r="B8" i="20" a="1"/>
  <c r="B6" i="20" a="1"/>
  <c r="B4" i="20" a="1"/>
  <c r="C14" i="21"/>
  <c r="B14" i="21" a="1"/>
  <c r="B14" i="21" s="1"/>
  <c r="B12" i="21" a="1"/>
  <c r="E10" i="21"/>
  <c r="B10" i="21" a="1"/>
  <c r="H10" i="21" s="1"/>
  <c r="B8" i="21" a="1"/>
  <c r="G8" i="21" s="1"/>
  <c r="E6" i="21"/>
  <c r="D6" i="21"/>
  <c r="B6" i="21" a="1"/>
  <c r="H6" i="21" s="1"/>
  <c r="B4" i="21" a="1"/>
  <c r="G4" i="21" s="1"/>
  <c r="G3" i="21" s="1"/>
  <c r="B14" i="22" a="1"/>
  <c r="C14" i="22" s="1"/>
  <c r="H12" i="22"/>
  <c r="G12" i="22"/>
  <c r="F12" i="22"/>
  <c r="D12" i="22"/>
  <c r="C12" i="22"/>
  <c r="B12" i="22" a="1"/>
  <c r="E12" i="22" s="1"/>
  <c r="H10" i="22"/>
  <c r="G10" i="22"/>
  <c r="F10" i="22"/>
  <c r="D10" i="22"/>
  <c r="C10" i="22"/>
  <c r="B10" i="22"/>
  <c r="B10" i="22" a="1"/>
  <c r="E10" i="22" s="1"/>
  <c r="F8" i="22"/>
  <c r="D8" i="22"/>
  <c r="B8" i="22" a="1"/>
  <c r="E8" i="22" s="1"/>
  <c r="D6" i="22"/>
  <c r="C6" i="22"/>
  <c r="B6" i="22" a="1"/>
  <c r="E6" i="22" s="1"/>
  <c r="H4" i="22"/>
  <c r="H3" i="22" s="1"/>
  <c r="C4" i="22"/>
  <c r="C3" i="22" s="1"/>
  <c r="B4" i="22"/>
  <c r="B4" i="22" a="1"/>
  <c r="E4" i="22" s="1"/>
  <c r="E3" i="22" s="1"/>
  <c r="C14" i="23"/>
  <c r="B14" i="23"/>
  <c r="B14" i="23" a="1"/>
  <c r="B12" i="23" a="1"/>
  <c r="C12" i="23" s="1"/>
  <c r="G10" i="23"/>
  <c r="C10" i="23"/>
  <c r="B10" i="23" a="1"/>
  <c r="B10" i="23" s="1"/>
  <c r="B8" i="23" a="1"/>
  <c r="E8" i="23" s="1"/>
  <c r="B6" i="23" a="1"/>
  <c r="C6" i="23" s="1"/>
  <c r="E4" i="23"/>
  <c r="E3" i="23" s="1"/>
  <c r="B4" i="23" a="1"/>
  <c r="F4" i="23" s="1"/>
  <c r="F3" i="23" s="1"/>
  <c r="B14" i="24" a="1"/>
  <c r="C14" i="24" s="1"/>
  <c r="B12" i="24" a="1"/>
  <c r="H12" i="24" s="1"/>
  <c r="G10" i="24"/>
  <c r="F10" i="24"/>
  <c r="C10" i="24"/>
  <c r="B10" i="24" a="1"/>
  <c r="H10" i="24" s="1"/>
  <c r="F8" i="24"/>
  <c r="C8" i="24"/>
  <c r="B8" i="24"/>
  <c r="B8" i="24" a="1"/>
  <c r="H8" i="24" s="1"/>
  <c r="B6" i="24" a="1"/>
  <c r="H6" i="24" s="1"/>
  <c r="G4" i="24"/>
  <c r="G3" i="24" s="1"/>
  <c r="F4" i="24"/>
  <c r="F3" i="24" s="1"/>
  <c r="C4" i="24"/>
  <c r="C3" i="24" s="1"/>
  <c r="B4" i="24"/>
  <c r="B4" i="24" a="1"/>
  <c r="H4" i="24" s="1"/>
  <c r="H3" i="24" s="1"/>
  <c r="B14" i="25" a="1"/>
  <c r="C14" i="25" s="1"/>
  <c r="B12" i="25" a="1"/>
  <c r="B12" i="25" s="1"/>
  <c r="B10" i="25" a="1"/>
  <c r="B10" i="25" s="1"/>
  <c r="B8" i="25" a="1"/>
  <c r="F8" i="25" s="1"/>
  <c r="B6" i="25" a="1"/>
  <c r="F6" i="25" s="1"/>
  <c r="B4" i="25" a="1"/>
  <c r="F4" i="25" s="1"/>
  <c r="F3" i="25" s="1"/>
  <c r="B14" i="14" a="1"/>
  <c r="B12" i="14" a="1"/>
  <c r="D12" i="14" s="1"/>
  <c r="B10" i="14" a="1"/>
  <c r="D10" i="14" s="1"/>
  <c r="B8" i="14" a="1"/>
  <c r="D8" i="14" s="1"/>
  <c r="B6" i="14" a="1"/>
  <c r="D6" i="14" s="1"/>
  <c r="B4" i="14" a="1"/>
  <c r="D4" i="14" s="1"/>
  <c r="D3" i="14" s="1"/>
  <c r="H3" i="18"/>
  <c r="B2" i="25"/>
  <c r="B2" i="24"/>
  <c r="B2" i="23"/>
  <c r="B2" i="22"/>
  <c r="B2" i="21"/>
  <c r="B2" i="20"/>
  <c r="B2" i="19"/>
  <c r="B2" i="18"/>
  <c r="B2" i="17"/>
  <c r="B2" i="16"/>
  <c r="B2" i="15"/>
  <c r="B2" i="14"/>
  <c r="B12" i="24" l="1"/>
  <c r="C6" i="24"/>
  <c r="B14" i="22"/>
  <c r="F6" i="24"/>
  <c r="B10" i="24"/>
  <c r="G12" i="24"/>
  <c r="G6" i="23"/>
  <c r="G4" i="22"/>
  <c r="G3" i="22" s="1"/>
  <c r="H6" i="22"/>
  <c r="B12" i="22"/>
  <c r="D10" i="21"/>
  <c r="F8" i="19"/>
  <c r="C4" i="18"/>
  <c r="C3" i="18" s="1"/>
  <c r="D6" i="18"/>
  <c r="F8" i="18"/>
  <c r="G10" i="18"/>
  <c r="H12" i="18"/>
  <c r="H4" i="17"/>
  <c r="H3" i="17" s="1"/>
  <c r="F6" i="15"/>
  <c r="G6" i="24"/>
  <c r="F6" i="18"/>
  <c r="G8" i="18"/>
  <c r="B14" i="24"/>
  <c r="B8" i="22"/>
  <c r="F10" i="19"/>
  <c r="G6" i="18"/>
  <c r="H8" i="18"/>
  <c r="B14" i="18"/>
  <c r="C6" i="17"/>
  <c r="H8" i="17"/>
  <c r="D12" i="17"/>
  <c r="F8" i="15"/>
  <c r="B6" i="22"/>
  <c r="C8" i="22"/>
  <c r="H6" i="18"/>
  <c r="D6" i="17"/>
  <c r="G6" i="17"/>
  <c r="C10" i="17"/>
  <c r="H12" i="17"/>
  <c r="F10" i="15"/>
  <c r="B8" i="18"/>
  <c r="B6" i="24"/>
  <c r="G8" i="24"/>
  <c r="C12" i="24"/>
  <c r="B6" i="23"/>
  <c r="D4" i="22"/>
  <c r="D3" i="22" s="1"/>
  <c r="F6" i="22"/>
  <c r="G8" i="22"/>
  <c r="F6" i="19"/>
  <c r="B6" i="18"/>
  <c r="C8" i="18"/>
  <c r="D10" i="18"/>
  <c r="F12" i="18"/>
  <c r="D4" i="17"/>
  <c r="D3" i="17" s="1"/>
  <c r="G10" i="17"/>
  <c r="C14" i="17"/>
  <c r="F4" i="15"/>
  <c r="F3" i="15" s="1"/>
  <c r="F12" i="15"/>
  <c r="F12" i="24"/>
  <c r="E12" i="23"/>
  <c r="F4" i="22"/>
  <c r="F3" i="22" s="1"/>
  <c r="G6" i="22"/>
  <c r="H8" i="22"/>
  <c r="C6" i="18"/>
  <c r="D8" i="18"/>
  <c r="H10" i="17"/>
  <c r="F4" i="14"/>
  <c r="F3" i="14" s="1"/>
  <c r="B4" i="14"/>
  <c r="G4" i="14"/>
  <c r="G3" i="14" s="1"/>
  <c r="C4" i="14"/>
  <c r="C3" i="14" s="1"/>
  <c r="F6" i="14"/>
  <c r="B6" i="14"/>
  <c r="G6" i="14"/>
  <c r="C6" i="14"/>
  <c r="F8" i="14"/>
  <c r="B8" i="14"/>
  <c r="G8" i="14"/>
  <c r="C8" i="14"/>
  <c r="F10" i="14"/>
  <c r="B10" i="14"/>
  <c r="G10" i="14"/>
  <c r="C10" i="14"/>
  <c r="F12" i="14"/>
  <c r="B12" i="14"/>
  <c r="G12" i="14"/>
  <c r="C12" i="14"/>
  <c r="B14" i="14"/>
  <c r="C14" i="14"/>
  <c r="F10" i="25"/>
  <c r="F12" i="25"/>
  <c r="F8" i="21"/>
  <c r="B8" i="21"/>
  <c r="D8" i="21"/>
  <c r="H8" i="21"/>
  <c r="C8" i="21"/>
  <c r="E8" i="21"/>
  <c r="F10" i="20"/>
  <c r="B10" i="20"/>
  <c r="G10" i="20"/>
  <c r="C10" i="20"/>
  <c r="E10" i="20"/>
  <c r="D10" i="20"/>
  <c r="H10" i="20"/>
  <c r="F6" i="16"/>
  <c r="B6" i="16"/>
  <c r="G6" i="16"/>
  <c r="C6" i="16"/>
  <c r="E6" i="16"/>
  <c r="D6" i="16"/>
  <c r="H6" i="16"/>
  <c r="B14" i="16"/>
  <c r="C14" i="16"/>
  <c r="G6" i="25"/>
  <c r="C6" i="25"/>
  <c r="H6" i="25"/>
  <c r="D6" i="25"/>
  <c r="G4" i="25"/>
  <c r="G3" i="25" s="1"/>
  <c r="C4" i="25"/>
  <c r="C3" i="25" s="1"/>
  <c r="H4" i="25"/>
  <c r="H3" i="25" s="1"/>
  <c r="D4" i="25"/>
  <c r="D3" i="25" s="1"/>
  <c r="G8" i="25"/>
  <c r="C8" i="25"/>
  <c r="H8" i="25"/>
  <c r="D8" i="25"/>
  <c r="F12" i="21"/>
  <c r="B12" i="21"/>
  <c r="D12" i="21"/>
  <c r="H12" i="21"/>
  <c r="C12" i="21"/>
  <c r="E12" i="21"/>
  <c r="F8" i="16"/>
  <c r="B8" i="16"/>
  <c r="G8" i="16"/>
  <c r="C8" i="16"/>
  <c r="E8" i="16"/>
  <c r="D8" i="16"/>
  <c r="H8" i="16"/>
  <c r="E4" i="14"/>
  <c r="E3" i="14" s="1"/>
  <c r="E6" i="14"/>
  <c r="E8" i="14"/>
  <c r="E10" i="14"/>
  <c r="E12" i="14"/>
  <c r="B4" i="25"/>
  <c r="B6" i="25"/>
  <c r="B8" i="25"/>
  <c r="B14" i="25"/>
  <c r="H4" i="23"/>
  <c r="H3" i="23" s="1"/>
  <c r="D4" i="23"/>
  <c r="D3" i="23" s="1"/>
  <c r="G4" i="23"/>
  <c r="G3" i="23" s="1"/>
  <c r="B4" i="23"/>
  <c r="C4" i="23"/>
  <c r="C3" i="23" s="1"/>
  <c r="G12" i="21"/>
  <c r="F6" i="20"/>
  <c r="B6" i="20"/>
  <c r="G6" i="20"/>
  <c r="C6" i="20"/>
  <c r="E6" i="20"/>
  <c r="D6" i="20"/>
  <c r="H6" i="20"/>
  <c r="B14" i="20"/>
  <c r="C14" i="20"/>
  <c r="F10" i="16"/>
  <c r="B10" i="16"/>
  <c r="G10" i="16"/>
  <c r="C10" i="16"/>
  <c r="E10" i="16"/>
  <c r="D10" i="16"/>
  <c r="H10" i="16"/>
  <c r="G10" i="25"/>
  <c r="C10" i="25"/>
  <c r="H10" i="25"/>
  <c r="D10" i="25"/>
  <c r="G12" i="25"/>
  <c r="C12" i="25"/>
  <c r="H12" i="25"/>
  <c r="D12" i="25"/>
  <c r="H8" i="23"/>
  <c r="D8" i="23"/>
  <c r="G8" i="23"/>
  <c r="B8" i="23"/>
  <c r="C8" i="23"/>
  <c r="F4" i="20"/>
  <c r="F3" i="20" s="1"/>
  <c r="B4" i="20"/>
  <c r="G4" i="20"/>
  <c r="G3" i="20" s="1"/>
  <c r="C4" i="20"/>
  <c r="C3" i="20" s="1"/>
  <c r="E4" i="20"/>
  <c r="E3" i="20" s="1"/>
  <c r="D4" i="20"/>
  <c r="D3" i="20" s="1"/>
  <c r="H4" i="20"/>
  <c r="H3" i="20" s="1"/>
  <c r="F12" i="20"/>
  <c r="B12" i="20"/>
  <c r="G12" i="20"/>
  <c r="C12" i="20"/>
  <c r="E12" i="20"/>
  <c r="D12" i="20"/>
  <c r="H12" i="20"/>
  <c r="H4" i="14"/>
  <c r="H3" i="14" s="1"/>
  <c r="H6" i="14"/>
  <c r="H8" i="14"/>
  <c r="H10" i="14"/>
  <c r="H12" i="14"/>
  <c r="E4" i="25"/>
  <c r="E3" i="25" s="1"/>
  <c r="E6" i="25"/>
  <c r="E8" i="25"/>
  <c r="E10" i="25"/>
  <c r="E12" i="25"/>
  <c r="F8" i="23"/>
  <c r="F4" i="21"/>
  <c r="F3" i="21" s="1"/>
  <c r="B4" i="21"/>
  <c r="D4" i="21"/>
  <c r="D3" i="21" s="1"/>
  <c r="H4" i="21"/>
  <c r="H3" i="21" s="1"/>
  <c r="C4" i="21"/>
  <c r="C3" i="21" s="1"/>
  <c r="E4" i="21"/>
  <c r="E3" i="21" s="1"/>
  <c r="F8" i="20"/>
  <c r="B8" i="20"/>
  <c r="G8" i="20"/>
  <c r="C8" i="20"/>
  <c r="E8" i="20"/>
  <c r="D8" i="20"/>
  <c r="H8" i="20"/>
  <c r="F4" i="16"/>
  <c r="F3" i="16" s="1"/>
  <c r="B4" i="16"/>
  <c r="G4" i="16"/>
  <c r="G3" i="16" s="1"/>
  <c r="C4" i="16"/>
  <c r="C3" i="16" s="1"/>
  <c r="E4" i="16"/>
  <c r="E3" i="16" s="1"/>
  <c r="D4" i="16"/>
  <c r="D3" i="16" s="1"/>
  <c r="H4" i="16"/>
  <c r="H3" i="16" s="1"/>
  <c r="F12" i="16"/>
  <c r="B12" i="16"/>
  <c r="G12" i="16"/>
  <c r="C12" i="16"/>
  <c r="E12" i="16"/>
  <c r="D12" i="16"/>
  <c r="H12" i="16"/>
  <c r="E4" i="24"/>
  <c r="E3" i="24" s="1"/>
  <c r="E6" i="24"/>
  <c r="E8" i="24"/>
  <c r="E10" i="24"/>
  <c r="E12" i="24"/>
  <c r="H6" i="23"/>
  <c r="D6" i="23"/>
  <c r="F6" i="23"/>
  <c r="H10" i="23"/>
  <c r="D10" i="23"/>
  <c r="F10" i="23"/>
  <c r="C6" i="21"/>
  <c r="C10" i="21"/>
  <c r="H12" i="23"/>
  <c r="D12" i="23"/>
  <c r="F12" i="23"/>
  <c r="G6" i="19"/>
  <c r="C6" i="19"/>
  <c r="H6" i="19"/>
  <c r="D6" i="19"/>
  <c r="G10" i="19"/>
  <c r="C10" i="19"/>
  <c r="H10" i="19"/>
  <c r="D10" i="19"/>
  <c r="G4" i="15"/>
  <c r="G3" i="15" s="1"/>
  <c r="C4" i="15"/>
  <c r="C3" i="15" s="1"/>
  <c r="H4" i="15"/>
  <c r="H3" i="15" s="1"/>
  <c r="D4" i="15"/>
  <c r="D3" i="15" s="1"/>
  <c r="G6" i="15"/>
  <c r="C6" i="15"/>
  <c r="H6" i="15"/>
  <c r="D6" i="15"/>
  <c r="G8" i="15"/>
  <c r="C8" i="15"/>
  <c r="H8" i="15"/>
  <c r="D8" i="15"/>
  <c r="G10" i="15"/>
  <c r="C10" i="15"/>
  <c r="H10" i="15"/>
  <c r="D10" i="15"/>
  <c r="G12" i="15"/>
  <c r="C12" i="15"/>
  <c r="H12" i="15"/>
  <c r="D12" i="15"/>
  <c r="G4" i="19"/>
  <c r="G3" i="19" s="1"/>
  <c r="C4" i="19"/>
  <c r="C3" i="19" s="1"/>
  <c r="H4" i="19"/>
  <c r="H3" i="19" s="1"/>
  <c r="D4" i="19"/>
  <c r="D3" i="19" s="1"/>
  <c r="G8" i="19"/>
  <c r="C8" i="19"/>
  <c r="H8" i="19"/>
  <c r="D8" i="19"/>
  <c r="G12" i="19"/>
  <c r="C12" i="19"/>
  <c r="H12" i="19"/>
  <c r="D12" i="19"/>
  <c r="D4" i="24"/>
  <c r="D3" i="24" s="1"/>
  <c r="D6" i="24"/>
  <c r="D8" i="24"/>
  <c r="D10" i="24"/>
  <c r="D12" i="24"/>
  <c r="E6" i="23"/>
  <c r="E10" i="23"/>
  <c r="B12" i="23"/>
  <c r="G12" i="23"/>
  <c r="F6" i="21"/>
  <c r="B6" i="21"/>
  <c r="G6" i="21"/>
  <c r="F10" i="21"/>
  <c r="B10" i="21"/>
  <c r="G10" i="21"/>
  <c r="B4" i="19"/>
  <c r="B6" i="19"/>
  <c r="B8" i="19"/>
  <c r="B10" i="19"/>
  <c r="B12" i="19"/>
  <c r="B14" i="19"/>
  <c r="B4" i="15"/>
  <c r="B6" i="15"/>
  <c r="B8" i="15"/>
  <c r="B10" i="15"/>
  <c r="B12" i="15"/>
  <c r="B14" i="15"/>
  <c r="B4" i="17"/>
  <c r="F4" i="17"/>
  <c r="F3" i="17" s="1"/>
  <c r="B6" i="17"/>
  <c r="F6" i="17"/>
  <c r="B8" i="17"/>
  <c r="F8" i="17"/>
  <c r="B10" i="17"/>
  <c r="F10" i="17"/>
  <c r="B12" i="17"/>
  <c r="F12" i="17"/>
  <c r="B3" i="24"/>
  <c r="B3" i="23"/>
  <c r="B3" i="22"/>
  <c r="B3" i="21"/>
  <c r="B3" i="20"/>
  <c r="B3" i="19" l="1"/>
  <c r="B3" i="18"/>
  <c r="B3" i="17"/>
  <c r="B3" i="16" l="1"/>
  <c r="B3" i="25" l="1"/>
  <c r="B3" i="15" l="1"/>
  <c r="B3" i="14" l="1"/>
</calcChain>
</file>

<file path=xl/sharedStrings.xml><?xml version="1.0" encoding="utf-8"?>
<sst xmlns="http://schemas.openxmlformats.org/spreadsheetml/2006/main" count="29" uniqueCount="7">
  <si>
    <t>备注</t>
  </si>
  <si>
    <t xml:space="preserve"> </t>
  </si>
  <si>
    <t>日历设置</t>
  </si>
  <si>
    <t>年份</t>
  </si>
  <si>
    <t>一周开始之日</t>
  </si>
  <si>
    <t>星期日</t>
  </si>
  <si>
    <t>写公式
keep3组
看手机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</si>
</sst>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</numFmts>
  <fonts count="39" x14ac:knownFonts="1">
    <font>
      <sz val="11"/>
      <color theme="1" tint="0.24994659260841701"/>
      <name val="Microsoft YaHei UI"/>
      <family val="2"/>
    </font>
    <font>
      <sz val="8"/>
      <name val="Arial"/>
      <family val="2"/>
    </font>
    <font>
      <sz val="11"/>
      <color theme="1"/>
      <name val="Microsoft YaHei UI"/>
      <family val="2"/>
    </font>
    <font>
      <sz val="11"/>
      <color indexed="63"/>
      <name val="Microsoft YaHei UI"/>
      <family val="2"/>
    </font>
    <font>
      <b/>
      <sz val="11"/>
      <color theme="0"/>
      <name val="Microsoft YaHei UI"/>
      <family val="2"/>
    </font>
    <font>
      <sz val="11"/>
      <color theme="0"/>
      <name val="Microsoft YaHei UI"/>
      <family val="2"/>
    </font>
    <font>
      <b/>
      <sz val="14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sz val="11"/>
      <color theme="1" tint="0.34998626667073579"/>
      <name val="Microsoft YaHei UI"/>
      <family val="2"/>
    </font>
    <font>
      <i/>
      <sz val="11"/>
      <color rgb="FF7F7F7F"/>
      <name val="Microsoft YaHei UI"/>
      <family val="2"/>
    </font>
    <font>
      <sz val="11"/>
      <color rgb="FF006100"/>
      <name val="Microsoft YaHei UI"/>
      <family val="2"/>
    </font>
    <font>
      <sz val="11"/>
      <color theme="4" tint="-0.24994659260841701"/>
      <name val="Microsoft YaHei UI"/>
      <family val="2"/>
    </font>
    <font>
      <sz val="11"/>
      <color theme="1" tint="0.24994659260841701"/>
      <name val="Microsoft YaHei UI"/>
      <family val="2"/>
    </font>
    <font>
      <b/>
      <sz val="11"/>
      <color theme="1" tint="0.34998626667073579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sz val="35"/>
      <color theme="4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12"/>
      <color theme="4" tint="-0.24994659260841701"/>
      <name val="Microsoft YaHei UI"/>
      <family val="2"/>
    </font>
    <font>
      <sz val="11"/>
      <name val="Microsoft YaHei UI"/>
      <family val="2"/>
    </font>
    <font>
      <sz val="11"/>
      <color theme="1" tint="0.14999847407452621"/>
      <name val="Microsoft YaHei UI"/>
      <family val="2"/>
      <charset val="134"/>
    </font>
    <font>
      <sz val="35"/>
      <color theme="8" tint="-0.499984740745262"/>
      <name val="Microsoft YaHei UI"/>
      <family val="2"/>
      <charset val="134"/>
    </font>
    <font>
      <sz val="35"/>
      <color theme="1" tint="0.14999847407452621"/>
      <name val="Microsoft YaHei UI"/>
      <family val="2"/>
      <charset val="134"/>
    </font>
    <font>
      <sz val="12"/>
      <color theme="8" tint="-0.499984740745262"/>
      <name val="Microsoft YaHei UI"/>
      <family val="2"/>
      <charset val="134"/>
    </font>
    <font>
      <sz val="10"/>
      <color theme="1" tint="0.14999847407452621"/>
      <name val="Microsoft YaHei UI"/>
      <family val="2"/>
      <charset val="134"/>
    </font>
    <font>
      <sz val="12"/>
      <color theme="8" tint="-0.249977111117893"/>
      <name val="Microsoft YaHei UI"/>
      <family val="2"/>
      <charset val="134"/>
    </font>
    <font>
      <sz val="12"/>
      <color theme="1" tint="0.14999847407452621"/>
      <name val="Microsoft YaHei UI"/>
      <family val="2"/>
      <charset val="134"/>
    </font>
    <font>
      <sz val="9"/>
      <color theme="1" tint="0.14999847407452621"/>
      <name val="Microsoft YaHei UI"/>
      <family val="2"/>
      <charset val="134"/>
    </font>
    <font>
      <sz val="9"/>
      <name val="宋体"/>
      <family val="3"/>
      <charset val="134"/>
    </font>
    <font>
      <sz val="35"/>
      <color theme="5" tint="-0.499984740745262"/>
      <name val="Microsoft YaHei UI"/>
      <family val="2"/>
      <charset val="134"/>
    </font>
    <font>
      <sz val="12"/>
      <color theme="5" tint="-0.499984740745262"/>
      <name val="Microsoft YaHei UI"/>
      <family val="2"/>
      <charset val="134"/>
    </font>
    <font>
      <sz val="35"/>
      <color theme="7" tint="-0.499984740745262"/>
      <name val="Microsoft YaHei UI"/>
      <family val="2"/>
      <charset val="134"/>
    </font>
    <font>
      <sz val="12"/>
      <color theme="7" tint="-0.499984740745262"/>
      <name val="Microsoft YaHei UI"/>
      <family val="2"/>
      <charset val="134"/>
    </font>
    <font>
      <sz val="35"/>
      <color theme="9" tint="-0.499984740745262"/>
      <name val="Microsoft YaHei UI"/>
      <family val="2"/>
      <charset val="134"/>
    </font>
    <font>
      <sz val="12"/>
      <color theme="9" tint="-0.499984740745262"/>
      <name val="Microsoft YaHei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3" fillId="2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3" borderId="1" applyNumberFormat="0" applyAlignment="0" applyProtection="0"/>
    <xf numFmtId="0" fontId="6" fillId="4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5" borderId="0" applyBorder="0" applyProtection="0">
      <alignment horizontal="left" vertical="top" wrapText="1" indent="1"/>
    </xf>
    <xf numFmtId="178" fontId="9" fillId="0" borderId="0">
      <alignment horizontal="left" indent="1"/>
    </xf>
    <xf numFmtId="0" fontId="23" fillId="5" borderId="0" applyNumberFormat="0" applyFont="0" applyBorder="0" applyAlignment="0">
      <alignment horizontal="left" vertical="center" indent="1"/>
    </xf>
    <xf numFmtId="0" fontId="22" fillId="0" borderId="0">
      <alignment horizontal="left" indent="1"/>
    </xf>
    <xf numFmtId="0" fontId="12" fillId="0" borderId="0" applyFill="0" applyProtection="0"/>
    <xf numFmtId="0" fontId="13" fillId="0" borderId="0" applyFill="0" applyProtection="0"/>
    <xf numFmtId="0" fontId="11" fillId="10" borderId="0" applyNumberFormat="0" applyBorder="0" applyAlignment="0" applyProtection="0"/>
    <xf numFmtId="0" fontId="7" fillId="11" borderId="0" applyNumberFormat="0" applyBorder="0" applyAlignment="0" applyProtection="0"/>
    <xf numFmtId="0" fontId="17" fillId="12" borderId="0" applyNumberFormat="0" applyBorder="0" applyAlignment="0" applyProtection="0"/>
    <xf numFmtId="0" fontId="15" fillId="13" borderId="12" applyNumberFormat="0" applyAlignment="0" applyProtection="0"/>
    <xf numFmtId="0" fontId="18" fillId="14" borderId="13" applyNumberFormat="0" applyAlignment="0" applyProtection="0"/>
    <xf numFmtId="0" fontId="8" fillId="14" borderId="12" applyNumberFormat="0" applyAlignment="0" applyProtection="0"/>
    <xf numFmtId="0" fontId="16" fillId="0" borderId="14" applyNumberFormat="0" applyFill="0" applyAlignment="0" applyProtection="0"/>
    <xf numFmtId="0" fontId="4" fillId="15" borderId="15" applyNumberFormat="0" applyAlignment="0" applyProtection="0"/>
    <xf numFmtId="0" fontId="21" fillId="0" borderId="0" applyNumberFormat="0" applyFill="0" applyBorder="0" applyAlignment="0" applyProtection="0"/>
    <xf numFmtId="0" fontId="13" fillId="16" borderId="16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7" applyNumberFormat="0" applyFill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5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5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41">
    <xf numFmtId="0" fontId="0" fillId="0" borderId="0" xfId="0">
      <alignment vertical="top"/>
    </xf>
    <xf numFmtId="0" fontId="24" fillId="0" borderId="0" xfId="0" applyFont="1">
      <alignment vertical="top"/>
    </xf>
    <xf numFmtId="0" fontId="24" fillId="0" borderId="0" xfId="0" applyFont="1" applyFill="1" applyBorder="1">
      <alignment vertical="top"/>
    </xf>
    <xf numFmtId="0" fontId="24" fillId="0" borderId="0" xfId="2" applyFont="1" applyFill="1" applyBorder="1" applyAlignment="1">
      <alignment vertical="center"/>
    </xf>
    <xf numFmtId="0" fontId="26" fillId="0" borderId="0" xfId="5" applyFont="1" applyFill="1" applyAlignment="1">
      <alignment horizontal="left" vertical="center"/>
    </xf>
    <xf numFmtId="0" fontId="27" fillId="0" borderId="4" xfId="2" applyFont="1" applyFill="1" applyBorder="1" applyAlignment="1">
      <alignment horizontal="left" vertical="top" indent="1"/>
    </xf>
    <xf numFmtId="0" fontId="28" fillId="0" borderId="0" xfId="0" applyFont="1" applyFill="1" applyBorder="1">
      <alignment vertical="top"/>
    </xf>
    <xf numFmtId="0" fontId="30" fillId="0" borderId="0" xfId="0" applyFont="1" applyAlignment="1">
      <alignment horizontal="left" vertical="center" indent="1"/>
    </xf>
    <xf numFmtId="0" fontId="30" fillId="0" borderId="0" xfId="0" applyFont="1" applyFill="1" applyBorder="1" applyAlignment="1">
      <alignment horizontal="left" vertical="center" indent="1"/>
    </xf>
    <xf numFmtId="0" fontId="28" fillId="0" borderId="5" xfId="16" applyFont="1" applyFill="1" applyBorder="1" applyAlignment="1">
      <alignment horizontal="center" vertical="center"/>
    </xf>
    <xf numFmtId="0" fontId="28" fillId="0" borderId="6" xfId="16" applyFont="1" applyFill="1" applyBorder="1" applyAlignment="1">
      <alignment horizontal="center" vertical="center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Border="1" applyAlignment="1">
      <alignment horizontal="left" vertical="top" wrapText="1" indent="1"/>
    </xf>
    <xf numFmtId="0" fontId="31" fillId="0" borderId="0" xfId="0" applyFont="1" applyFill="1" applyBorder="1" applyAlignment="1">
      <alignment horizontal="left" vertical="top" wrapText="1" indent="1"/>
    </xf>
    <xf numFmtId="0" fontId="28" fillId="6" borderId="7" xfId="14" applyFont="1" applyFill="1" applyBorder="1" applyAlignment="1">
      <alignment horizontal="center" vertical="center"/>
    </xf>
    <xf numFmtId="0" fontId="28" fillId="6" borderId="8" xfId="14" applyFont="1" applyFill="1" applyBorder="1" applyAlignment="1">
      <alignment horizontal="center" vertical="center"/>
    </xf>
    <xf numFmtId="0" fontId="31" fillId="6" borderId="0" xfId="13" applyFont="1" applyFill="1" applyBorder="1" applyAlignment="1">
      <alignment horizontal="left" vertical="top" wrapText="1" indent="1"/>
    </xf>
    <xf numFmtId="0" fontId="34" fillId="0" borderId="11" xfId="2" applyFont="1" applyFill="1" applyBorder="1" applyAlignment="1">
      <alignment horizontal="left" vertical="top" indent="1"/>
    </xf>
    <xf numFmtId="0" fontId="31" fillId="8" borderId="0" xfId="13" applyFont="1" applyFill="1" applyBorder="1" applyAlignment="1">
      <alignment horizontal="left" vertical="top" wrapText="1" indent="1"/>
    </xf>
    <xf numFmtId="0" fontId="36" fillId="0" borderId="10" xfId="2" applyFont="1" applyFill="1" applyBorder="1" applyAlignment="1">
      <alignment horizontal="left" vertical="top" indent="1"/>
    </xf>
    <xf numFmtId="0" fontId="31" fillId="9" borderId="0" xfId="13" applyFont="1" applyFill="1" applyBorder="1" applyAlignment="1">
      <alignment horizontal="left" vertical="top" wrapText="1" indent="1"/>
    </xf>
    <xf numFmtId="0" fontId="38" fillId="0" borderId="9" xfId="2" applyFont="1" applyFill="1" applyBorder="1" applyAlignment="1">
      <alignment horizontal="left" vertical="top" indent="1"/>
    </xf>
    <xf numFmtId="0" fontId="31" fillId="7" borderId="0" xfId="13" applyFont="1" applyFill="1" applyBorder="1" applyAlignment="1">
      <alignment horizontal="left" vertical="top" wrapText="1" indent="1"/>
    </xf>
    <xf numFmtId="178" fontId="30" fillId="0" borderId="0" xfId="12" applyNumberFormat="1" applyFont="1" applyBorder="1" applyAlignment="1">
      <alignment horizontal="left" vertical="center" indent="1"/>
    </xf>
    <xf numFmtId="178" fontId="30" fillId="6" borderId="0" xfId="13" applyNumberFormat="1" applyFont="1" applyFill="1" applyBorder="1" applyAlignment="1">
      <alignment horizontal="left" vertical="center" wrapText="1" indent="1"/>
    </xf>
    <xf numFmtId="178" fontId="30" fillId="8" borderId="0" xfId="13" applyNumberFormat="1" applyFont="1" applyFill="1" applyBorder="1" applyAlignment="1">
      <alignment horizontal="left" vertical="center" wrapText="1" indent="1"/>
    </xf>
    <xf numFmtId="178" fontId="30" fillId="9" borderId="0" xfId="13" applyNumberFormat="1" applyFont="1" applyFill="1" applyBorder="1" applyAlignment="1">
      <alignment horizontal="left" vertical="center" wrapText="1" indent="1"/>
    </xf>
    <xf numFmtId="178" fontId="30" fillId="7" borderId="0" xfId="13" applyNumberFormat="1" applyFont="1" applyFill="1" applyBorder="1" applyAlignment="1">
      <alignment horizontal="left" vertical="center" wrapText="1" indent="1"/>
    </xf>
    <xf numFmtId="0" fontId="25" fillId="0" borderId="0" xfId="5" applyFont="1" applyFill="1" applyBorder="1">
      <alignment vertical="center"/>
    </xf>
    <xf numFmtId="0" fontId="24" fillId="6" borderId="0" xfId="11" applyFont="1" applyFill="1" applyBorder="1" applyAlignment="1">
      <alignment horizontal="left" vertical="center" wrapText="1" indent="1"/>
    </xf>
    <xf numFmtId="0" fontId="31" fillId="6" borderId="0" xfId="11" applyFont="1" applyFill="1" applyBorder="1" applyAlignment="1">
      <alignment horizontal="left" vertical="top" wrapText="1" indent="1"/>
    </xf>
    <xf numFmtId="0" fontId="29" fillId="0" borderId="4" xfId="15" applyFont="1" applyFill="1" applyBorder="1" applyAlignment="1">
      <alignment horizontal="center" vertical="top"/>
    </xf>
    <xf numFmtId="0" fontId="37" fillId="0" borderId="0" xfId="5" applyFont="1" applyFill="1" applyBorder="1">
      <alignment vertical="center"/>
    </xf>
    <xf numFmtId="0" fontId="24" fillId="7" borderId="0" xfId="11" applyFont="1" applyFill="1" applyBorder="1" applyAlignment="1">
      <alignment horizontal="left" vertical="center" wrapText="1" indent="1"/>
    </xf>
    <xf numFmtId="0" fontId="31" fillId="7" borderId="0" xfId="11" applyFont="1" applyFill="1" applyBorder="1" applyAlignment="1">
      <alignment horizontal="left" vertical="top" wrapText="1" indent="1"/>
    </xf>
    <xf numFmtId="0" fontId="35" fillId="0" borderId="0" xfId="5" applyFont="1" applyFill="1" applyBorder="1">
      <alignment vertical="center"/>
    </xf>
    <xf numFmtId="0" fontId="24" fillId="9" borderId="0" xfId="11" applyFont="1" applyFill="1" applyBorder="1" applyAlignment="1">
      <alignment horizontal="left" vertical="center" wrapText="1" indent="1"/>
    </xf>
    <xf numFmtId="0" fontId="31" fillId="9" borderId="0" xfId="11" applyFont="1" applyFill="1" applyBorder="1" applyAlignment="1">
      <alignment horizontal="left" vertical="top" wrapText="1" indent="1"/>
    </xf>
    <xf numFmtId="0" fontId="33" fillId="0" borderId="0" xfId="5" applyFont="1" applyFill="1" applyBorder="1">
      <alignment vertical="center"/>
    </xf>
    <xf numFmtId="0" fontId="24" fillId="8" borderId="0" xfId="11" applyFont="1" applyFill="1" applyBorder="1" applyAlignment="1">
      <alignment horizontal="left" vertical="center" wrapText="1" indent="1"/>
    </xf>
    <xf numFmtId="0" fontId="31" fillId="8" borderId="0" xfId="11" applyFont="1" applyFill="1" applyBorder="1" applyAlignment="1">
      <alignment horizontal="left" vertical="top" wrapText="1" indent="1"/>
    </xf>
  </cellXfs>
  <cellStyles count="50">
    <cellStyle name="20% - 着色 1" xfId="29" builtinId="30" customBuiltin="1"/>
    <cellStyle name="20% - 着色 2" xfId="32" builtinId="34" customBuiltin="1"/>
    <cellStyle name="20% - 着色 3" xfId="36" builtinId="38" customBuiltin="1"/>
    <cellStyle name="20% - 着色 4" xfId="40" builtinId="42" customBuiltin="1"/>
    <cellStyle name="20% - 着色 5" xfId="43" builtinId="46" customBuiltin="1"/>
    <cellStyle name="20% - 着色 6" xfId="47" builtinId="50" customBuiltin="1"/>
    <cellStyle name="40% - 着色 1" xfId="1" builtinId="31" customBuiltin="1"/>
    <cellStyle name="40% - 着色 2" xfId="33" builtinId="35" customBuiltin="1"/>
    <cellStyle name="40% - 着色 3" xfId="37" builtinId="39" customBuiltin="1"/>
    <cellStyle name="40% - 着色 4" xfId="41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8" builtinId="40" customBuiltin="1"/>
    <cellStyle name="60% - 着色 4" xfId="42" builtinId="44" customBuiltin="1"/>
    <cellStyle name="60% - 着色 5" xfId="45" builtinId="48" customBuiltin="1"/>
    <cellStyle name="60% - 着色 6" xfId="49" builtinId="52" customBuiltin="1"/>
    <cellStyle name="百分比" xfId="10" builtinId="5" customBuiltin="1"/>
    <cellStyle name="标题" xfId="5" builtinId="15" customBuiltin="1"/>
    <cellStyle name="标题 1" xfId="2" builtinId="16" customBuiltin="1"/>
    <cellStyle name="标题 2" xfId="15" builtinId="17" customBuiltin="1"/>
    <cellStyle name="标题 3" xfId="16" builtinId="18" customBuiltin="1"/>
    <cellStyle name="标题 4" xfId="11" builtinId="19" customBuiltin="1"/>
    <cellStyle name="差" xfId="18" builtinId="27" customBuiltin="1"/>
    <cellStyle name="常规" xfId="0" builtinId="0" customBuiltin="1"/>
    <cellStyle name="好" xfId="17" builtinId="26" customBuiltin="1"/>
    <cellStyle name="汇总" xfId="28" builtinId="25" customBuiltin="1"/>
    <cellStyle name="货币" xfId="8" builtinId="4" customBuiltin="1"/>
    <cellStyle name="货币[0]" xfId="9" builtinId="7" customBuiltin="1"/>
    <cellStyle name="计算" xfId="22" builtinId="22" customBuiltin="1"/>
    <cellStyle name="检查单元格" xfId="24" builtinId="23" customBuiltin="1"/>
    <cellStyle name="解释性文本" xfId="27" builtinId="53" customBuiltin="1"/>
    <cellStyle name="警告文本" xfId="25" builtinId="11" customBuiltin="1"/>
    <cellStyle name="链接单元格" xfId="23" builtinId="24" customBuiltin="1"/>
    <cellStyle name="千位分隔" xfId="6" builtinId="3" customBuiltin="1"/>
    <cellStyle name="千位分隔[0]" xfId="7" builtinId="6" customBuiltin="1"/>
    <cellStyle name="日" xfId="12" xr:uid="{00000000-0005-0000-0000-000008000000}"/>
    <cellStyle name="设置条目" xfId="14" xr:uid="{00000000-0005-0000-0000-00000F000000}"/>
    <cellStyle name="适中" xfId="19" builtinId="28" customBuiltin="1"/>
    <cellStyle name="输出" xfId="21" builtinId="21" customBuiltin="1"/>
    <cellStyle name="输入" xfId="20" builtinId="20" customBuiltin="1"/>
    <cellStyle name="镶边" xfId="13" xr:uid="{00000000-0005-0000-0000-000003000000}"/>
    <cellStyle name="着色 1" xfId="3" builtinId="29" customBuiltin="1"/>
    <cellStyle name="着色 2" xfId="31" builtinId="33" customBuiltin="1"/>
    <cellStyle name="着色 3" xfId="35" builtinId="37" customBuiltin="1"/>
    <cellStyle name="着色 4" xfId="39" builtinId="41" customBuiltin="1"/>
    <cellStyle name="着色 5" xfId="4" builtinId="45" customBuiltin="1"/>
    <cellStyle name="着色 6" xfId="46" builtinId="49" customBuiltin="1"/>
    <cellStyle name="注释" xfId="26" builtinId="10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冬天的建筑物和一棵树" title="页眉冬季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春天的建筑物和一棵树" title="页眉春季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夏天的建筑物和一棵树" title="页眉夏季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秋天的建筑物和一棵树" title="页眉​​秋季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zoomScaleNormal="100" workbookViewId="0">
      <selection activeCell="K6" sqref="K6"/>
    </sheetView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2" customWidth="1"/>
    <col min="10" max="10" width="8.81640625" style="2" customWidth="1"/>
    <col min="11" max="12" width="12.453125" style="2" customWidth="1"/>
    <col min="13" max="13" width="1.81640625" style="2" customWidth="1"/>
    <col min="14" max="16384" width="8.90625" style="2"/>
  </cols>
  <sheetData>
    <row r="1" spans="1:12" ht="9" customHeight="1" x14ac:dyDescent="0.35">
      <c r="I1" s="2" t="s">
        <v>1</v>
      </c>
    </row>
    <row r="2" spans="1:12" ht="100.5" customHeight="1" x14ac:dyDescent="0.35">
      <c r="B2" s="28" t="str">
        <f>CalendarYear&amp;" 年 1 月"</f>
        <v>2021 年 1 月</v>
      </c>
      <c r="C2" s="28"/>
      <c r="D2" s="28"/>
      <c r="E2" s="3"/>
      <c r="F2" s="3"/>
      <c r="G2" s="3"/>
      <c r="H2" s="4"/>
    </row>
    <row r="3" spans="1:12" s="6" customFormat="1" ht="19.5" customHeight="1" thickBot="1" x14ac:dyDescent="0.4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  <c r="K3" s="31" t="s">
        <v>2</v>
      </c>
      <c r="L3" s="31"/>
    </row>
    <row r="4" spans="1:12" s="8" customFormat="1" ht="19.5" customHeight="1" x14ac:dyDescent="0.35">
      <c r="A4" s="7"/>
      <c r="B4" s="23">
        <f t="array" ref="B4:H4">DaysAndWeeks+DATE(CalendarYear,1,1)-WEEKDAY(DATE(CalendarYear,1,1),(WeekStart="星期一")+1)+1</f>
        <v>44192</v>
      </c>
      <c r="C4" s="23">
        <v>44193</v>
      </c>
      <c r="D4" s="23">
        <v>44194</v>
      </c>
      <c r="E4" s="23">
        <v>44195</v>
      </c>
      <c r="F4" s="23">
        <v>44196</v>
      </c>
      <c r="G4" s="23">
        <v>44197</v>
      </c>
      <c r="H4" s="23">
        <v>44198</v>
      </c>
      <c r="K4" s="9" t="s">
        <v>3</v>
      </c>
      <c r="L4" s="10" t="s">
        <v>4</v>
      </c>
    </row>
    <row r="5" spans="1:12" s="13" customFormat="1" ht="48" customHeight="1" x14ac:dyDescent="0.35">
      <c r="A5" s="11"/>
      <c r="B5" s="12"/>
      <c r="C5" s="12"/>
      <c r="D5" s="12"/>
      <c r="E5" s="12"/>
      <c r="F5" s="12"/>
      <c r="G5" s="12"/>
      <c r="H5" s="12"/>
      <c r="K5" s="14">
        <v>2021</v>
      </c>
      <c r="L5" s="15" t="s">
        <v>5</v>
      </c>
    </row>
    <row r="6" spans="1:12" s="8" customFormat="1" ht="19.5" customHeight="1" x14ac:dyDescent="0.35">
      <c r="A6" s="7"/>
      <c r="B6" s="24">
        <f t="array" ref="B6:H6">DaysAndWeeks+DATE(CalendarYear,1,1)-WEEKDAY(DATE(CalendarYear,1,1),(WeekStart="星期一")+1)+8</f>
        <v>44199</v>
      </c>
      <c r="C6" s="24">
        <v>44200</v>
      </c>
      <c r="D6" s="24">
        <v>44201</v>
      </c>
      <c r="E6" s="24">
        <v>44202</v>
      </c>
      <c r="F6" s="24">
        <v>44203</v>
      </c>
      <c r="G6" s="24">
        <v>44204</v>
      </c>
      <c r="H6" s="24">
        <v>44205</v>
      </c>
    </row>
    <row r="7" spans="1:12" s="13" customFormat="1" ht="48" customHeight="1" x14ac:dyDescent="0.35">
      <c r="A7" s="11"/>
      <c r="B7" s="16"/>
      <c r="C7" s="16"/>
      <c r="D7" s="16"/>
      <c r="E7" s="16"/>
      <c r="F7" s="16"/>
      <c r="G7" s="16"/>
      <c r="H7" s="16"/>
    </row>
    <row r="8" spans="1:12" s="8" customFormat="1" ht="19.5" customHeight="1" x14ac:dyDescent="0.35">
      <c r="A8" s="7"/>
      <c r="B8" s="23">
        <f t="array" ref="B8:H8">DaysAndWeeks+DATE(CalendarYear,1,1)-WEEKDAY(DATE(CalendarYear,1,1),(WeekStart="星期一")+1)+15</f>
        <v>44206</v>
      </c>
      <c r="C8" s="23">
        <v>44207</v>
      </c>
      <c r="D8" s="23">
        <v>44208</v>
      </c>
      <c r="E8" s="23">
        <v>44209</v>
      </c>
      <c r="F8" s="23">
        <v>44210</v>
      </c>
      <c r="G8" s="23">
        <v>44211</v>
      </c>
      <c r="H8" s="23">
        <v>44212</v>
      </c>
    </row>
    <row r="9" spans="1:12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12" s="8" customFormat="1" ht="19.5" customHeight="1" x14ac:dyDescent="0.35">
      <c r="A10" s="7"/>
      <c r="B10" s="24">
        <f t="array" ref="B10:H10">DaysAndWeeks+DATE(CalendarYear,1,1)-WEEKDAY(DATE(CalendarYear,1,1),(WeekStart="星期一")+1)+22</f>
        <v>44213</v>
      </c>
      <c r="C10" s="24">
        <v>44214</v>
      </c>
      <c r="D10" s="24">
        <v>44215</v>
      </c>
      <c r="E10" s="24">
        <v>44216</v>
      </c>
      <c r="F10" s="24">
        <v>44217</v>
      </c>
      <c r="G10" s="24">
        <v>44218</v>
      </c>
      <c r="H10" s="24">
        <v>44219</v>
      </c>
    </row>
    <row r="11" spans="1:12" s="13" customFormat="1" ht="48" customHeight="1" x14ac:dyDescent="0.35">
      <c r="A11" s="11"/>
      <c r="B11" s="16"/>
      <c r="C11" s="16"/>
      <c r="D11" s="16"/>
      <c r="E11" s="16"/>
      <c r="F11" s="16"/>
      <c r="G11" s="16"/>
      <c r="H11" s="16"/>
    </row>
    <row r="12" spans="1:12" s="8" customFormat="1" ht="19.5" customHeight="1" x14ac:dyDescent="0.35">
      <c r="A12" s="7"/>
      <c r="B12" s="23">
        <f t="array" ref="B12:H12">DaysAndWeeks+DATE(CalendarYear,1,1)-WEEKDAY(DATE(CalendarYear,1,1),(WeekStart="星期一")+1)+29</f>
        <v>44220</v>
      </c>
      <c r="C12" s="23">
        <v>44221</v>
      </c>
      <c r="D12" s="23">
        <v>44222</v>
      </c>
      <c r="E12" s="23">
        <v>44223</v>
      </c>
      <c r="F12" s="23">
        <v>44224</v>
      </c>
      <c r="G12" s="23">
        <v>44225</v>
      </c>
      <c r="H12" s="23">
        <v>44226</v>
      </c>
    </row>
    <row r="13" spans="1:12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12" s="8" customFormat="1" ht="19.5" customHeight="1" x14ac:dyDescent="0.35">
      <c r="A14" s="7"/>
      <c r="B14" s="24">
        <f t="array" ref="B14:C14">DaysAndWeeks+DATE(CalendarYear,1,1)-WEEKDAY(DATE(CalendarYear,1,1),(WeekStart="星期一")+1)+36</f>
        <v>44227</v>
      </c>
      <c r="C14" s="24">
        <v>44228</v>
      </c>
      <c r="D14" s="29" t="s">
        <v>0</v>
      </c>
      <c r="E14" s="29"/>
      <c r="F14" s="29"/>
      <c r="G14" s="29"/>
      <c r="H14" s="29"/>
    </row>
    <row r="15" spans="1:12" s="13" customFormat="1" ht="48" customHeight="1" x14ac:dyDescent="0.35">
      <c r="A15" s="11"/>
      <c r="B15" s="16"/>
      <c r="C15" s="16"/>
      <c r="D15" s="30"/>
      <c r="E15" s="30"/>
      <c r="F15" s="30"/>
      <c r="G15" s="30"/>
      <c r="H15" s="3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从列表中选择一天。选择“取消”，然后按 Alt+向下箭头键从下拉列表中选择一天" prompt="在此单元格中选择周开始日期。按 Alt+向下箭头键打开下拉列表，按向下箭头键，然后按 Enter 进行选择" sqref="L5" xr:uid="{00000000-0002-0000-0000-000000000000}">
      <formula1>"星期日, 星期一"</formula1>
    </dataValidation>
    <dataValidation allowBlank="1" showInputMessage="1" showErrorMessage="1" prompt="在此工作簿中创建自定义的单月日历。使用此“1 月”工作表自定义年份以及所有月份的周开始日期。每月均位于单独的工作表上。" sqref="A1" xr:uid="{00000000-0002-0000-0000-000001000000}"/>
    <dataValidation allowBlank="1" showInputMessage="1" showErrorMessage="1" prompt="在下方单元格中输入年份" sqref="K4" xr:uid="{00000000-0002-0000-0000-000002000000}"/>
    <dataValidation allowBlank="1" showInputMessage="1" showErrorMessage="1" prompt="在下方单元格中选择周开始日期" sqref="L4" xr:uid="{00000000-0002-0000-0000-000003000000}"/>
    <dataValidation allowBlank="1" showInputMessage="1" showErrorMessage="1" prompt="在此单元格中输入年份" sqref="K5" xr:uid="{00000000-0002-0000-0000-000004000000}"/>
    <dataValidation allowBlank="1" showInputMessage="1" showErrorMessage="1" prompt="此行包含此日历的工作日名称。此单元格包含一周的开始日期。若要更改周开始日期，请在此工作表的单元格 L5 中输入一个新的工作日。" sqref="B3" xr:uid="{00000000-0002-0000-0000-000005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000-000006000000}"/>
    <dataValidation allowBlank="1" showInputMessage="1" showErrorMessage="1" prompt="根据单元格 K5 中输入的年份自动更新此单元格中的年份。下方的日历具有上个月和下个月的日期，字体底纹较浅。" sqref="B2:D2" xr:uid="{00000000-0002-0000-0000-000007000000}"/>
    <dataValidation allowBlank="1" showInputMessage="1" showErrorMessage="1" prompt="自动确定工作日" sqref="C3:H3" xr:uid="{00000000-0002-0000-0000-000008000000}"/>
    <dataValidation allowBlank="1" showInputMessage="1" showErrorMessage="1" prompt="此行和第 7、9、11、13 和 15 行包含的单元格用于输入与上述单元格中的日历日相关的每日备注。" sqref="B5" xr:uid="{00000000-0002-0000-0000-000009000000}"/>
    <dataValidation allowBlank="1" showInputMessage="1" prompt="在此单元格中输入每月备注" sqref="D15:H15" xr:uid="{00000000-0002-0000-0000-00000A000000}"/>
    <dataValidation allowBlank="1" showInputMessage="1" prompt="在下方单元格中输入每月备注" sqref="D14:H14" xr:uid="{00000000-0002-0000-0000-00000B000000}"/>
    <dataValidation allowBlank="1" showInputMessage="1" showErrorMessage="1" prompt="输入年份，并在下面的单元格中选择日历开始日期。这些日历设置单元格将不会打印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28" t="str">
        <f>CalendarYear&amp;" 年 2 月"</f>
        <v>2021 年 2 月</v>
      </c>
      <c r="C2" s="28"/>
      <c r="D2" s="28"/>
      <c r="E2" s="3"/>
      <c r="F2" s="3"/>
      <c r="G2" s="3"/>
      <c r="H2" s="4"/>
    </row>
    <row r="3" spans="1:9" s="6" customFormat="1" ht="19.5" customHeight="1" thickBot="1" x14ac:dyDescent="0.4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DaysAndWeeks+DATE(CalendarYear,2,1)-WEEKDAY(DATE(CalendarYear,2,1),(WeekStart="星期一")+1)+1</f>
        <v>44227</v>
      </c>
      <c r="C4" s="23">
        <v>44228</v>
      </c>
      <c r="D4" s="23">
        <v>44229</v>
      </c>
      <c r="E4" s="23">
        <v>44230</v>
      </c>
      <c r="F4" s="23">
        <v>44231</v>
      </c>
      <c r="G4" s="23">
        <v>44232</v>
      </c>
      <c r="H4" s="23">
        <v>44233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4">
        <f t="array" ref="B6:H6">DaysAndWeeks+DATE(CalendarYear,2,1)-WEEKDAY(DATE(CalendarYear,2,1),(WeekStart="星期一")+1)+8</f>
        <v>44234</v>
      </c>
      <c r="C6" s="24">
        <v>44235</v>
      </c>
      <c r="D6" s="24">
        <v>44236</v>
      </c>
      <c r="E6" s="24">
        <v>44237</v>
      </c>
      <c r="F6" s="24">
        <v>44238</v>
      </c>
      <c r="G6" s="24">
        <v>44239</v>
      </c>
      <c r="H6" s="24">
        <v>44240</v>
      </c>
    </row>
    <row r="7" spans="1:9" s="13" customFormat="1" ht="48" customHeight="1" x14ac:dyDescent="0.35">
      <c r="A7" s="11"/>
      <c r="B7" s="16"/>
      <c r="C7" s="16"/>
      <c r="D7" s="16"/>
      <c r="E7" s="16"/>
      <c r="F7" s="16"/>
      <c r="G7" s="16"/>
      <c r="H7" s="16"/>
    </row>
    <row r="8" spans="1:9" s="8" customFormat="1" ht="19.5" customHeight="1" x14ac:dyDescent="0.35">
      <c r="A8" s="7"/>
      <c r="B8" s="23">
        <f t="array" ref="B8:H8">DaysAndWeeks+DATE(CalendarYear,2,1)-WEEKDAY(DATE(CalendarYear,2,1),(WeekStart="星期一")+1)+15</f>
        <v>44241</v>
      </c>
      <c r="C8" s="23">
        <v>44242</v>
      </c>
      <c r="D8" s="23">
        <v>44243</v>
      </c>
      <c r="E8" s="23">
        <v>44244</v>
      </c>
      <c r="F8" s="23">
        <v>44245</v>
      </c>
      <c r="G8" s="23">
        <v>44246</v>
      </c>
      <c r="H8" s="23">
        <v>44247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4">
        <f t="array" ref="B10:H10">DaysAndWeeks+DATE(CalendarYear,2,1)-WEEKDAY(DATE(CalendarYear,2,1),(WeekStart="星期一")+1)+22</f>
        <v>44248</v>
      </c>
      <c r="C10" s="24">
        <v>44249</v>
      </c>
      <c r="D10" s="24">
        <v>44250</v>
      </c>
      <c r="E10" s="24">
        <v>44251</v>
      </c>
      <c r="F10" s="24">
        <v>44252</v>
      </c>
      <c r="G10" s="24">
        <v>44253</v>
      </c>
      <c r="H10" s="24">
        <v>44254</v>
      </c>
    </row>
    <row r="11" spans="1:9" s="13" customFormat="1" ht="48" customHeight="1" x14ac:dyDescent="0.35">
      <c r="A11" s="11"/>
      <c r="B11" s="16"/>
      <c r="C11" s="16"/>
      <c r="D11" s="16"/>
      <c r="E11" s="16"/>
      <c r="F11" s="16"/>
      <c r="G11" s="16"/>
      <c r="H11" s="16"/>
    </row>
    <row r="12" spans="1:9" s="8" customFormat="1" ht="19.5" customHeight="1" x14ac:dyDescent="0.35">
      <c r="A12" s="7"/>
      <c r="B12" s="23">
        <f t="array" ref="B12:H12">DaysAndWeeks+DATE(CalendarYear,2,1)-WEEKDAY(DATE(CalendarYear,2,1),(WeekStart="星期一")+1)+29</f>
        <v>44255</v>
      </c>
      <c r="C12" s="23">
        <v>44256</v>
      </c>
      <c r="D12" s="23">
        <v>44257</v>
      </c>
      <c r="E12" s="23">
        <v>44258</v>
      </c>
      <c r="F12" s="23">
        <v>44259</v>
      </c>
      <c r="G12" s="23">
        <v>44260</v>
      </c>
      <c r="H12" s="23">
        <v>44261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4">
        <f t="array" ref="B14:C14">DaysAndWeeks+DATE(CalendarYear,2,1)-WEEKDAY(DATE(CalendarYear,2,1),(WeekStart="星期一")+1)+36</f>
        <v>44262</v>
      </c>
      <c r="C14" s="24">
        <v>44263</v>
      </c>
      <c r="D14" s="29" t="s">
        <v>0</v>
      </c>
      <c r="E14" s="29"/>
      <c r="F14" s="29"/>
      <c r="G14" s="29"/>
      <c r="H14" s="29"/>
    </row>
    <row r="15" spans="1:9" s="13" customFormat="1" ht="48" customHeight="1" x14ac:dyDescent="0.35">
      <c r="A15" s="11"/>
      <c r="B15" s="16"/>
      <c r="C15" s="16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自动确定工作日" sqref="C3:H3" xr:uid="{00000000-0002-0000-01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100-000001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100-000002000000}"/>
    <dataValidation allowBlank="1" showInputMessage="1" showErrorMessage="1" prompt="2 月日历" sqref="A1" xr:uid="{00000000-0002-0000-0100-000003000000}"/>
    <dataValidation allowBlank="1" showInputMessage="1" prompt="在下方单元格中输入每月备注" sqref="D14:H14" xr:uid="{00000000-0002-0000-0100-000004000000}"/>
    <dataValidation allowBlank="1" showInputMessage="1" prompt="在此单元格中输入每月备注" sqref="D15:H15" xr:uid="{00000000-0002-0000-0100-000005000000}"/>
    <dataValidation allowBlank="1" showInputMessage="1" showErrorMessage="1" prompt="此行和第 7、9、11、13 和 15 行包含的单元格用于输入与上述单元格中的日历日相关的每日备注。" sqref="B5" xr:uid="{00000000-0002-0000-01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1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2" t="str">
        <f>CalendarYear&amp;" 年 3 月"</f>
        <v>2021 年 3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4">
      <c r="A3" s="1"/>
      <c r="B3" s="21" t="str">
        <f>WeekStart</f>
        <v>星期日</v>
      </c>
      <c r="C3" s="21" t="str">
        <f t="shared" ref="C3:H3" si="0">TEXT(C4,"aaaa")</f>
        <v>星期一</v>
      </c>
      <c r="D3" s="21" t="str">
        <f t="shared" si="0"/>
        <v>星期二</v>
      </c>
      <c r="E3" s="21" t="str">
        <f t="shared" si="0"/>
        <v>星期三</v>
      </c>
      <c r="F3" s="21" t="str">
        <f t="shared" si="0"/>
        <v>星期四</v>
      </c>
      <c r="G3" s="21" t="str">
        <f t="shared" si="0"/>
        <v>星期五</v>
      </c>
      <c r="H3" s="21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DaysAndWeeks+DATE(CalendarYear,3,1)-WEEKDAY(DATE(CalendarYear,3,1),(WeekStart="星期一")+1)+1</f>
        <v>44255</v>
      </c>
      <c r="C4" s="23">
        <v>44256</v>
      </c>
      <c r="D4" s="23">
        <v>44257</v>
      </c>
      <c r="E4" s="23">
        <v>44258</v>
      </c>
      <c r="F4" s="23">
        <v>44259</v>
      </c>
      <c r="G4" s="23">
        <v>44260</v>
      </c>
      <c r="H4" s="23">
        <v>44261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7">
        <f t="array" ref="B6:H6">DaysAndWeeks+DATE(CalendarYear,3,1)-WEEKDAY(DATE(CalendarYear,3,1),(WeekStart="星期一")+1)+8</f>
        <v>44262</v>
      </c>
      <c r="C6" s="27">
        <v>44263</v>
      </c>
      <c r="D6" s="27">
        <v>44264</v>
      </c>
      <c r="E6" s="27">
        <v>44265</v>
      </c>
      <c r="F6" s="27">
        <v>44266</v>
      </c>
      <c r="G6" s="27">
        <v>44267</v>
      </c>
      <c r="H6" s="27">
        <v>44268</v>
      </c>
    </row>
    <row r="7" spans="1:9" s="13" customFormat="1" ht="48" customHeight="1" x14ac:dyDescent="0.35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5">
      <c r="A8" s="7"/>
      <c r="B8" s="23">
        <f t="array" ref="B8:H8">DaysAndWeeks+DATE(CalendarYear,3,1)-WEEKDAY(DATE(CalendarYear,3,1),(WeekStart="星期一")+1)+15</f>
        <v>44269</v>
      </c>
      <c r="C8" s="23">
        <v>44270</v>
      </c>
      <c r="D8" s="23">
        <v>44271</v>
      </c>
      <c r="E8" s="23">
        <v>44272</v>
      </c>
      <c r="F8" s="23">
        <v>44273</v>
      </c>
      <c r="G8" s="23">
        <v>44274</v>
      </c>
      <c r="H8" s="23">
        <v>44275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7">
        <f t="array" ref="B10:H10">DaysAndWeeks+DATE(CalendarYear,3,1)-WEEKDAY(DATE(CalendarYear,3,1),(WeekStart="星期一")+1)+22</f>
        <v>44276</v>
      </c>
      <c r="C10" s="27">
        <v>44277</v>
      </c>
      <c r="D10" s="27">
        <v>44278</v>
      </c>
      <c r="E10" s="27">
        <v>44279</v>
      </c>
      <c r="F10" s="27">
        <v>44280</v>
      </c>
      <c r="G10" s="27">
        <v>44281</v>
      </c>
      <c r="H10" s="27">
        <v>44282</v>
      </c>
    </row>
    <row r="11" spans="1:9" s="13" customFormat="1" ht="48" customHeight="1" x14ac:dyDescent="0.35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5">
      <c r="A12" s="7"/>
      <c r="B12" s="23">
        <f t="array" ref="B12:H12">DaysAndWeeks+DATE(CalendarYear,3,1)-WEEKDAY(DATE(CalendarYear,3,1),(WeekStart="星期一")+1)+29</f>
        <v>44283</v>
      </c>
      <c r="C12" s="23">
        <v>44284</v>
      </c>
      <c r="D12" s="23">
        <v>44285</v>
      </c>
      <c r="E12" s="23">
        <v>44286</v>
      </c>
      <c r="F12" s="23">
        <v>44287</v>
      </c>
      <c r="G12" s="23">
        <v>44288</v>
      </c>
      <c r="H12" s="23">
        <v>44289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7">
        <f t="array" ref="B14:C14">DaysAndWeeks+DATE(CalendarYear,3,1)-WEEKDAY(DATE(CalendarYear,3,1),(WeekStart="星期一")+1)+36</f>
        <v>44290</v>
      </c>
      <c r="C14" s="27">
        <v>44291</v>
      </c>
      <c r="D14" s="33" t="s">
        <v>0</v>
      </c>
      <c r="E14" s="33"/>
      <c r="F14" s="33"/>
      <c r="G14" s="33"/>
      <c r="H14" s="33"/>
    </row>
    <row r="15" spans="1:9" s="13" customFormat="1" ht="48" customHeight="1" x14ac:dyDescent="0.35">
      <c r="A15" s="11"/>
      <c r="B15" s="22"/>
      <c r="C15" s="22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3 月日历" sqref="A1" xr:uid="{00000000-0002-0000-02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200-000001000000}"/>
    <dataValidation allowBlank="1" showInputMessage="1" showErrorMessage="1" prompt="自动确定工作日" sqref="C3:H3" xr:uid="{00000000-0002-0000-02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200-000003000000}"/>
    <dataValidation allowBlank="1" showInputMessage="1" showErrorMessage="1" prompt="此行和第 7、9、11、13 和 15 行包含的单元格用于输入与上述单元格中的日历日相关的每日备注。" sqref="B5" xr:uid="{00000000-0002-0000-0200-000004000000}"/>
    <dataValidation allowBlank="1" showInputMessage="1" prompt="在此单元格中输入每月备注" sqref="D15:H15" xr:uid="{00000000-0002-0000-0200-000005000000}"/>
    <dataValidation allowBlank="1" showInputMessage="1" prompt="在下方单元格中输入每月备注" sqref="D14:H14" xr:uid="{00000000-0002-0000-02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2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2" t="str">
        <f>CalendarYear&amp;" 年 4 月"</f>
        <v>2021 年 4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4">
      <c r="A3" s="1"/>
      <c r="B3" s="21" t="str">
        <f>WeekStart</f>
        <v>星期日</v>
      </c>
      <c r="C3" s="21" t="str">
        <f t="shared" ref="C3:H3" si="0">TEXT(C4,"aaaa")</f>
        <v>星期一</v>
      </c>
      <c r="D3" s="21" t="str">
        <f t="shared" si="0"/>
        <v>星期二</v>
      </c>
      <c r="E3" s="21" t="str">
        <f t="shared" si="0"/>
        <v>星期三</v>
      </c>
      <c r="F3" s="21" t="str">
        <f t="shared" si="0"/>
        <v>星期四</v>
      </c>
      <c r="G3" s="21" t="str">
        <f t="shared" si="0"/>
        <v>星期五</v>
      </c>
      <c r="H3" s="21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DaysAndWeeks+DATE(CalendarYear,4,1)-WEEKDAY(DATE(CalendarYear,4,1),(WeekStart="星期一")+1)+1</f>
        <v>44283</v>
      </c>
      <c r="C4" s="23">
        <v>44284</v>
      </c>
      <c r="D4" s="23">
        <v>44285</v>
      </c>
      <c r="E4" s="23">
        <v>44286</v>
      </c>
      <c r="F4" s="23">
        <v>44287</v>
      </c>
      <c r="G4" s="23">
        <v>44288</v>
      </c>
      <c r="H4" s="23">
        <v>44289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7">
        <f t="array" ref="B6:H6">DaysAndWeeks+DATE(CalendarYear,4,1)-WEEKDAY(DATE(CalendarYear,4,1),(WeekStart="星期一")+1)+8</f>
        <v>44290</v>
      </c>
      <c r="C6" s="27">
        <v>44291</v>
      </c>
      <c r="D6" s="27">
        <v>44292</v>
      </c>
      <c r="E6" s="27">
        <v>44293</v>
      </c>
      <c r="F6" s="27">
        <v>44294</v>
      </c>
      <c r="G6" s="27">
        <v>44295</v>
      </c>
      <c r="H6" s="27">
        <v>44296</v>
      </c>
    </row>
    <row r="7" spans="1:9" s="13" customFormat="1" ht="48" customHeight="1" x14ac:dyDescent="0.35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5">
      <c r="A8" s="7"/>
      <c r="B8" s="23">
        <f t="array" ref="B8:H8">DaysAndWeeks+DATE(CalendarYear,4,1)-WEEKDAY(DATE(CalendarYear,4,1),(WeekStart="星期一")+1)+15</f>
        <v>44297</v>
      </c>
      <c r="C8" s="23">
        <v>44298</v>
      </c>
      <c r="D8" s="23">
        <v>44299</v>
      </c>
      <c r="E8" s="23">
        <v>44300</v>
      </c>
      <c r="F8" s="23">
        <v>44301</v>
      </c>
      <c r="G8" s="23">
        <v>44302</v>
      </c>
      <c r="H8" s="23">
        <v>44303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7">
        <f t="array" ref="B10:H10">DaysAndWeeks+DATE(CalendarYear,4,1)-WEEKDAY(DATE(CalendarYear,4,1),(WeekStart="星期一")+1)+22</f>
        <v>44304</v>
      </c>
      <c r="C10" s="27">
        <v>44305</v>
      </c>
      <c r="D10" s="27">
        <v>44306</v>
      </c>
      <c r="E10" s="27">
        <v>44307</v>
      </c>
      <c r="F10" s="27">
        <v>44308</v>
      </c>
      <c r="G10" s="27">
        <v>44309</v>
      </c>
      <c r="H10" s="27">
        <v>44310</v>
      </c>
    </row>
    <row r="11" spans="1:9" s="13" customFormat="1" ht="48" customHeight="1" x14ac:dyDescent="0.35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5">
      <c r="A12" s="7"/>
      <c r="B12" s="23">
        <f t="array" ref="B12:H12">DaysAndWeeks+DATE(CalendarYear,4,1)-WEEKDAY(DATE(CalendarYear,4,1),(WeekStart="星期一")+1)+29</f>
        <v>44311</v>
      </c>
      <c r="C12" s="23">
        <v>44312</v>
      </c>
      <c r="D12" s="23">
        <v>44313</v>
      </c>
      <c r="E12" s="23">
        <v>44314</v>
      </c>
      <c r="F12" s="23">
        <v>44315</v>
      </c>
      <c r="G12" s="23">
        <v>44316</v>
      </c>
      <c r="H12" s="23">
        <v>44317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7">
        <f t="array" ref="B14:C14">DaysAndWeeks+DATE(CalendarYear,4,1)-WEEKDAY(DATE(CalendarYear,4,1),(WeekStart="星期一")+1)+36</f>
        <v>44318</v>
      </c>
      <c r="C14" s="27">
        <v>44319</v>
      </c>
      <c r="D14" s="33" t="s">
        <v>0</v>
      </c>
      <c r="E14" s="33"/>
      <c r="F14" s="33"/>
      <c r="G14" s="33"/>
      <c r="H14" s="33"/>
    </row>
    <row r="15" spans="1:9" s="13" customFormat="1" ht="48" customHeight="1" x14ac:dyDescent="0.35">
      <c r="A15" s="11"/>
      <c r="B15" s="22"/>
      <c r="C15" s="22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自动确定工作日" sqref="C3:H3" xr:uid="{00000000-0002-0000-03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300-000001000000}"/>
    <dataValidation allowBlank="1" showInputMessage="1" showErrorMessage="1" prompt="4 月日历" sqref="A1" xr:uid="{00000000-0002-0000-03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300-000003000000}"/>
    <dataValidation allowBlank="1" showInputMessage="1" prompt="在下方单元格中输入每月备注" sqref="D14:H14" xr:uid="{00000000-0002-0000-0300-000004000000}"/>
    <dataValidation allowBlank="1" showInputMessage="1" prompt="在此单元格中输入每月备注" sqref="D15:H15" xr:uid="{00000000-0002-0000-0300-000005000000}"/>
    <dataValidation allowBlank="1" showInputMessage="1" showErrorMessage="1" prompt="此行和第 7、9、11、13 和 15 行包含的单元格用于输入与上述单元格中的日历日相关的每日备注。" sqref="B5" xr:uid="{00000000-0002-0000-03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3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2" t="str">
        <f>CalendarYear&amp;" 年 5 月"</f>
        <v>2021 年 5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4">
      <c r="A3" s="1"/>
      <c r="B3" s="21" t="str">
        <f>WeekStart</f>
        <v>星期日</v>
      </c>
      <c r="C3" s="21" t="str">
        <f t="shared" ref="C3:H3" si="0">TEXT(C4,"aaaa")</f>
        <v>星期一</v>
      </c>
      <c r="D3" s="21" t="str">
        <f t="shared" si="0"/>
        <v>星期二</v>
      </c>
      <c r="E3" s="21" t="str">
        <f t="shared" si="0"/>
        <v>星期三</v>
      </c>
      <c r="F3" s="21" t="str">
        <f t="shared" si="0"/>
        <v>星期四</v>
      </c>
      <c r="G3" s="21" t="str">
        <f t="shared" si="0"/>
        <v>星期五</v>
      </c>
      <c r="H3" s="21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DaysAndWeeks+DATE(CalendarYear,5,1)-WEEKDAY(DATE(CalendarYear,5,1),(WeekStart="星期一")+1)+1</f>
        <v>44311</v>
      </c>
      <c r="C4" s="23">
        <v>44312</v>
      </c>
      <c r="D4" s="23">
        <v>44313</v>
      </c>
      <c r="E4" s="23">
        <v>44314</v>
      </c>
      <c r="F4" s="23">
        <v>44315</v>
      </c>
      <c r="G4" s="23">
        <v>44316</v>
      </c>
      <c r="H4" s="23">
        <v>44317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7">
        <f t="array" ref="B6:H6">DaysAndWeeks+DATE(CalendarYear,5,1)-WEEKDAY(DATE(CalendarYear,5,1),(WeekStart="星期一")+1)+8</f>
        <v>44318</v>
      </c>
      <c r="C6" s="27">
        <v>44319</v>
      </c>
      <c r="D6" s="27">
        <v>44320</v>
      </c>
      <c r="E6" s="27">
        <v>44321</v>
      </c>
      <c r="F6" s="27">
        <v>44322</v>
      </c>
      <c r="G6" s="27">
        <v>44323</v>
      </c>
      <c r="H6" s="27">
        <v>44324</v>
      </c>
    </row>
    <row r="7" spans="1:9" s="13" customFormat="1" ht="48" customHeight="1" x14ac:dyDescent="0.35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5">
      <c r="A8" s="7"/>
      <c r="B8" s="23">
        <f t="array" ref="B8:H8">DaysAndWeeks+DATE(CalendarYear,5,1)-WEEKDAY(DATE(CalendarYear,5,1),(WeekStart="星期一")+1)+15</f>
        <v>44325</v>
      </c>
      <c r="C8" s="23">
        <v>44326</v>
      </c>
      <c r="D8" s="23">
        <v>44327</v>
      </c>
      <c r="E8" s="23">
        <v>44328</v>
      </c>
      <c r="F8" s="23">
        <v>44329</v>
      </c>
      <c r="G8" s="23">
        <v>44330</v>
      </c>
      <c r="H8" s="23">
        <v>44331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7">
        <f t="array" ref="B10:H10">DaysAndWeeks+DATE(CalendarYear,5,1)-WEEKDAY(DATE(CalendarYear,5,1),(WeekStart="星期一")+1)+22</f>
        <v>44332</v>
      </c>
      <c r="C10" s="27">
        <v>44333</v>
      </c>
      <c r="D10" s="27">
        <v>44334</v>
      </c>
      <c r="E10" s="27">
        <v>44335</v>
      </c>
      <c r="F10" s="27">
        <v>44336</v>
      </c>
      <c r="G10" s="27">
        <v>44337</v>
      </c>
      <c r="H10" s="27">
        <v>44338</v>
      </c>
    </row>
    <row r="11" spans="1:9" s="13" customFormat="1" ht="48" customHeight="1" x14ac:dyDescent="0.35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5">
      <c r="A12" s="7"/>
      <c r="B12" s="23">
        <f t="array" ref="B12:H12">DaysAndWeeks+DATE(CalendarYear,5,1)-WEEKDAY(DATE(CalendarYear,5,1),(WeekStart="星期一")+1)+29</f>
        <v>44339</v>
      </c>
      <c r="C12" s="23">
        <v>44340</v>
      </c>
      <c r="D12" s="23">
        <v>44341</v>
      </c>
      <c r="E12" s="23">
        <v>44342</v>
      </c>
      <c r="F12" s="23">
        <v>44343</v>
      </c>
      <c r="G12" s="23">
        <v>44344</v>
      </c>
      <c r="H12" s="23">
        <v>44345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7">
        <f t="array" ref="B14:C14">DaysAndWeeks+DATE(CalendarYear,5,1)-WEEKDAY(DATE(CalendarYear,5,1),(WeekStart="星期一")+1)+36</f>
        <v>44346</v>
      </c>
      <c r="C14" s="27">
        <v>44347</v>
      </c>
      <c r="D14" s="33" t="s">
        <v>0</v>
      </c>
      <c r="E14" s="33"/>
      <c r="F14" s="33"/>
      <c r="G14" s="33"/>
      <c r="H14" s="33"/>
    </row>
    <row r="15" spans="1:9" s="13" customFormat="1" ht="48" customHeight="1" x14ac:dyDescent="0.35">
      <c r="A15" s="11"/>
      <c r="B15" s="22"/>
      <c r="C15" s="22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自动确定工作日" sqref="C3:H3" xr:uid="{00000000-0002-0000-04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400-000001000000}"/>
    <dataValidation allowBlank="1" showInputMessage="1" showErrorMessage="1" prompt="5 月日历" sqref="A1" xr:uid="{00000000-0002-0000-04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400-000003000000}"/>
    <dataValidation allowBlank="1" showInputMessage="1" showErrorMessage="1" prompt="此行和第 7、9、11、13 和 15 行包含的单元格用于输入与上述单元格中的日历日相关的每日备注。" sqref="B5" xr:uid="{00000000-0002-0000-0400-000004000000}"/>
    <dataValidation allowBlank="1" showInputMessage="1" prompt="在此单元格中输入每月备注" sqref="D15:H15" xr:uid="{00000000-0002-0000-0400-000005000000}"/>
    <dataValidation allowBlank="1" showInputMessage="1" prompt="在下方单元格中输入每月备注" sqref="D14:H14" xr:uid="{00000000-0002-0000-04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4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5" t="str">
        <f>CalendarYear&amp;" 年 6 月"</f>
        <v>2021 年 6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4">
      <c r="A3" s="1"/>
      <c r="B3" s="19" t="str">
        <f>WeekStart</f>
        <v>星期日</v>
      </c>
      <c r="C3" s="19" t="str">
        <f t="shared" ref="C3:H3" si="0">TEXT(C4,"aaaa")</f>
        <v>星期一</v>
      </c>
      <c r="D3" s="19" t="str">
        <f t="shared" si="0"/>
        <v>星期二</v>
      </c>
      <c r="E3" s="19" t="str">
        <f t="shared" si="0"/>
        <v>星期三</v>
      </c>
      <c r="F3" s="19" t="str">
        <f t="shared" si="0"/>
        <v>星期四</v>
      </c>
      <c r="G3" s="19" t="str">
        <f t="shared" si="0"/>
        <v>星期五</v>
      </c>
      <c r="H3" s="19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DaysAndWeeks+DATE(CalendarYear,6,1)-WEEKDAY(DATE(CalendarYear,6,1),(WeekStart="星期一")+1)+1</f>
        <v>44346</v>
      </c>
      <c r="C4" s="23">
        <v>44347</v>
      </c>
      <c r="D4" s="23">
        <v>44348</v>
      </c>
      <c r="E4" s="23">
        <v>44349</v>
      </c>
      <c r="F4" s="23">
        <v>44350</v>
      </c>
      <c r="G4" s="23">
        <v>44351</v>
      </c>
      <c r="H4" s="23">
        <v>44352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6">
        <f t="array" ref="B6:H6">DaysAndWeeks+DATE(CalendarYear,6,1)-WEEKDAY(DATE(CalendarYear,6,1),(WeekStart="星期一")+1)+8</f>
        <v>44353</v>
      </c>
      <c r="C6" s="26">
        <v>44354</v>
      </c>
      <c r="D6" s="26">
        <v>44355</v>
      </c>
      <c r="E6" s="26">
        <v>44356</v>
      </c>
      <c r="F6" s="26">
        <v>44357</v>
      </c>
      <c r="G6" s="26">
        <v>44358</v>
      </c>
      <c r="H6" s="26">
        <v>44359</v>
      </c>
    </row>
    <row r="7" spans="1:9" s="13" customFormat="1" ht="48" customHeight="1" x14ac:dyDescent="0.35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5">
      <c r="A8" s="7"/>
      <c r="B8" s="23">
        <f t="array" ref="B8:H8">DaysAndWeeks+DATE(CalendarYear,6,1)-WEEKDAY(DATE(CalendarYear,6,1),(WeekStart="星期一")+1)+15</f>
        <v>44360</v>
      </c>
      <c r="C8" s="23">
        <v>44361</v>
      </c>
      <c r="D8" s="23">
        <v>44362</v>
      </c>
      <c r="E8" s="23">
        <v>44363</v>
      </c>
      <c r="F8" s="23">
        <v>44364</v>
      </c>
      <c r="G8" s="23">
        <v>44365</v>
      </c>
      <c r="H8" s="23">
        <v>44366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6">
        <f t="array" ref="B10:H10">DaysAndWeeks+DATE(CalendarYear,6,1)-WEEKDAY(DATE(CalendarYear,6,1),(WeekStart="星期一")+1)+22</f>
        <v>44367</v>
      </c>
      <c r="C10" s="26">
        <v>44368</v>
      </c>
      <c r="D10" s="26">
        <v>44369</v>
      </c>
      <c r="E10" s="26">
        <v>44370</v>
      </c>
      <c r="F10" s="26">
        <v>44371</v>
      </c>
      <c r="G10" s="26">
        <v>44372</v>
      </c>
      <c r="H10" s="26">
        <v>44373</v>
      </c>
    </row>
    <row r="11" spans="1:9" s="13" customFormat="1" ht="48" customHeight="1" x14ac:dyDescent="0.35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5">
      <c r="A12" s="7"/>
      <c r="B12" s="23">
        <f t="array" ref="B12:H12">DaysAndWeeks+DATE(CalendarYear,6,1)-WEEKDAY(DATE(CalendarYear,6,1),(WeekStart="星期一")+1)+29</f>
        <v>44374</v>
      </c>
      <c r="C12" s="23">
        <v>44375</v>
      </c>
      <c r="D12" s="23">
        <v>44376</v>
      </c>
      <c r="E12" s="23">
        <v>44377</v>
      </c>
      <c r="F12" s="23">
        <v>44378</v>
      </c>
      <c r="G12" s="23">
        <v>44379</v>
      </c>
      <c r="H12" s="23">
        <v>44380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6">
        <f t="array" ref="B14:C14">DaysAndWeeks+DATE(CalendarYear,6,1)-WEEKDAY(DATE(CalendarYear,6,1),(WeekStart="星期一")+1)+36</f>
        <v>44381</v>
      </c>
      <c r="C14" s="26">
        <v>44382</v>
      </c>
      <c r="D14" s="36" t="s">
        <v>0</v>
      </c>
      <c r="E14" s="36"/>
      <c r="F14" s="36"/>
      <c r="G14" s="36"/>
      <c r="H14" s="36"/>
    </row>
    <row r="15" spans="1:9" s="13" customFormat="1" ht="48" customHeight="1" x14ac:dyDescent="0.35">
      <c r="A15" s="11"/>
      <c r="B15" s="20"/>
      <c r="C15" s="20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自动确定工作日" sqref="C3:H3" xr:uid="{00000000-0002-0000-0500-000000000000}"/>
    <dataValidation allowBlank="1" showInputMessage="1" showErrorMessage="1" prompt="6 月日历" sqref="A1" xr:uid="{00000000-0002-0000-05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5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500-000003000000}"/>
    <dataValidation allowBlank="1" showInputMessage="1" prompt="在下方单元格中输入每月备注" sqref="D14:H14" xr:uid="{00000000-0002-0000-0500-000004000000}"/>
    <dataValidation allowBlank="1" showInputMessage="1" prompt="在此单元格中输入每月备注" sqref="D15:H15" xr:uid="{00000000-0002-0000-0500-000005000000}"/>
    <dataValidation allowBlank="1" showInputMessage="1" showErrorMessage="1" prompt="此行和第 7、9、11、13 和 15 行包含的单元格用于输入与上述单元格中的日历日相关的每日备注。" sqref="B5" xr:uid="{00000000-0002-0000-05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5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5" t="str">
        <f>CalendarYear&amp;" 年 7 月"</f>
        <v>2021 年 7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4">
      <c r="A3" s="1"/>
      <c r="B3" s="19" t="str">
        <f>WeekStart</f>
        <v>星期日</v>
      </c>
      <c r="C3" s="19" t="str">
        <f t="shared" ref="C3:H3" si="0">TEXT(C4,"aaaa")</f>
        <v>星期一</v>
      </c>
      <c r="D3" s="19" t="str">
        <f t="shared" si="0"/>
        <v>星期二</v>
      </c>
      <c r="E3" s="19" t="str">
        <f t="shared" si="0"/>
        <v>星期三</v>
      </c>
      <c r="F3" s="19" t="str">
        <f t="shared" si="0"/>
        <v>星期四</v>
      </c>
      <c r="G3" s="19" t="str">
        <f t="shared" si="0"/>
        <v>星期五</v>
      </c>
      <c r="H3" s="19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DaysAndWeeks+DATE(CalendarYear,7,1)-WEEKDAY(DATE(CalendarYear,7,1),(WeekStart="星期一")+1)+1</f>
        <v>44374</v>
      </c>
      <c r="C4" s="23">
        <v>44375</v>
      </c>
      <c r="D4" s="23">
        <v>44376</v>
      </c>
      <c r="E4" s="23">
        <v>44377</v>
      </c>
      <c r="F4" s="23">
        <v>44378</v>
      </c>
      <c r="G4" s="23">
        <v>44379</v>
      </c>
      <c r="H4" s="23">
        <v>44380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6">
        <f t="array" ref="B6:H6">DaysAndWeeks+DATE(CalendarYear,7,1)-WEEKDAY(DATE(CalendarYear,7,1),(WeekStart="星期一")+1)+8</f>
        <v>44381</v>
      </c>
      <c r="C6" s="26">
        <v>44382</v>
      </c>
      <c r="D6" s="26">
        <v>44383</v>
      </c>
      <c r="E6" s="26">
        <v>44384</v>
      </c>
      <c r="F6" s="26">
        <v>44385</v>
      </c>
      <c r="G6" s="26">
        <v>44386</v>
      </c>
      <c r="H6" s="26">
        <v>44387</v>
      </c>
    </row>
    <row r="7" spans="1:9" s="13" customFormat="1" ht="48" customHeight="1" x14ac:dyDescent="0.35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5">
      <c r="A8" s="7"/>
      <c r="B8" s="23">
        <f t="array" ref="B8:H8">DaysAndWeeks+DATE(CalendarYear,7,1)-WEEKDAY(DATE(CalendarYear,7,1),(WeekStart="星期一")+1)+15</f>
        <v>44388</v>
      </c>
      <c r="C8" s="23">
        <v>44389</v>
      </c>
      <c r="D8" s="23">
        <v>44390</v>
      </c>
      <c r="E8" s="23">
        <v>44391</v>
      </c>
      <c r="F8" s="23">
        <v>44392</v>
      </c>
      <c r="G8" s="23">
        <v>44393</v>
      </c>
      <c r="H8" s="23">
        <v>44394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6">
        <f t="array" ref="B10:H10">DaysAndWeeks+DATE(CalendarYear,7,1)-WEEKDAY(DATE(CalendarYear,7,1),(WeekStart="星期一")+1)+22</f>
        <v>44395</v>
      </c>
      <c r="C10" s="26">
        <v>44396</v>
      </c>
      <c r="D10" s="26">
        <v>44397</v>
      </c>
      <c r="E10" s="26">
        <v>44398</v>
      </c>
      <c r="F10" s="26">
        <v>44399</v>
      </c>
      <c r="G10" s="26">
        <v>44400</v>
      </c>
      <c r="H10" s="26">
        <v>44401</v>
      </c>
    </row>
    <row r="11" spans="1:9" s="13" customFormat="1" ht="48" customHeight="1" x14ac:dyDescent="0.35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5">
      <c r="A12" s="7"/>
      <c r="B12" s="23">
        <f t="array" ref="B12:H12">DaysAndWeeks+DATE(CalendarYear,7,1)-WEEKDAY(DATE(CalendarYear,7,1),(WeekStart="星期一")+1)+29</f>
        <v>44402</v>
      </c>
      <c r="C12" s="23">
        <v>44403</v>
      </c>
      <c r="D12" s="23">
        <v>44404</v>
      </c>
      <c r="E12" s="23">
        <v>44405</v>
      </c>
      <c r="F12" s="23">
        <v>44406</v>
      </c>
      <c r="G12" s="23">
        <v>44407</v>
      </c>
      <c r="H12" s="23">
        <v>44408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6">
        <f t="array" ref="B14:C14">DaysAndWeeks+DATE(CalendarYear,7,1)-WEEKDAY(DATE(CalendarYear,7,1),(WeekStart="星期一")+1)+36</f>
        <v>44409</v>
      </c>
      <c r="C14" s="26">
        <v>44410</v>
      </c>
      <c r="D14" s="36" t="s">
        <v>0</v>
      </c>
      <c r="E14" s="36"/>
      <c r="F14" s="36"/>
      <c r="G14" s="36"/>
      <c r="H14" s="36"/>
    </row>
    <row r="15" spans="1:9" s="13" customFormat="1" ht="48" customHeight="1" x14ac:dyDescent="0.35">
      <c r="A15" s="11"/>
      <c r="B15" s="20"/>
      <c r="C15" s="20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自动确定工作日" sqref="C3:H3" xr:uid="{00000000-0002-0000-0600-000000000000}"/>
    <dataValidation allowBlank="1" showInputMessage="1" showErrorMessage="1" prompt="7 月日历" sqref="A1" xr:uid="{00000000-0002-0000-06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6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600-000003000000}"/>
    <dataValidation allowBlank="1" showInputMessage="1" showErrorMessage="1" prompt="此行和第 7、9、11、13 和 15 行包含的单元格用于输入与上述单元格中的日历日相关的每日备注。" sqref="B5" xr:uid="{00000000-0002-0000-0600-000004000000}"/>
    <dataValidation allowBlank="1" showInputMessage="1" prompt="在此单元格中输入每月备注" sqref="D15:H15" xr:uid="{00000000-0002-0000-0600-000005000000}"/>
    <dataValidation allowBlank="1" showInputMessage="1" prompt="在下方单元格中输入每月备注" sqref="D14:H14" xr:uid="{00000000-0002-0000-06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6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5" t="str">
        <f>CalendarYear&amp;" 年 8 月"</f>
        <v>2021 年 8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4">
      <c r="A3" s="1"/>
      <c r="B3" s="19" t="str">
        <f>WeekStart</f>
        <v>星期日</v>
      </c>
      <c r="C3" s="19" t="str">
        <f t="shared" ref="C3:H3" si="0">TEXT(C4,"aaaa")</f>
        <v>星期一</v>
      </c>
      <c r="D3" s="19" t="str">
        <f t="shared" si="0"/>
        <v>星期二</v>
      </c>
      <c r="E3" s="19" t="str">
        <f t="shared" si="0"/>
        <v>星期三</v>
      </c>
      <c r="F3" s="19" t="str">
        <f t="shared" si="0"/>
        <v>星期四</v>
      </c>
      <c r="G3" s="19" t="str">
        <f t="shared" si="0"/>
        <v>星期五</v>
      </c>
      <c r="H3" s="19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DaysAndWeeks+DATE(CalendarYear,8,1)-WEEKDAY(DATE(CalendarYear,8,1),(WeekStart="星期一")+1)+1</f>
        <v>44409</v>
      </c>
      <c r="C4" s="23">
        <v>44410</v>
      </c>
      <c r="D4" s="23">
        <v>44411</v>
      </c>
      <c r="E4" s="23">
        <v>44412</v>
      </c>
      <c r="F4" s="23">
        <v>44413</v>
      </c>
      <c r="G4" s="23">
        <v>44414</v>
      </c>
      <c r="H4" s="23">
        <v>44415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6">
        <f t="array" ref="B6:H6">DaysAndWeeks+DATE(CalendarYear,8,1)-WEEKDAY(DATE(CalendarYear,8,1),(WeekStart="星期一")+1)+8</f>
        <v>44416</v>
      </c>
      <c r="C6" s="26">
        <v>44417</v>
      </c>
      <c r="D6" s="26">
        <v>44418</v>
      </c>
      <c r="E6" s="26">
        <v>44419</v>
      </c>
      <c r="F6" s="26">
        <v>44420</v>
      </c>
      <c r="G6" s="26">
        <v>44421</v>
      </c>
      <c r="H6" s="26">
        <v>44422</v>
      </c>
    </row>
    <row r="7" spans="1:9" s="13" customFormat="1" ht="48" customHeight="1" x14ac:dyDescent="0.35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5">
      <c r="A8" s="7"/>
      <c r="B8" s="23">
        <f t="array" ref="B8:H8">DaysAndWeeks+DATE(CalendarYear,8,1)-WEEKDAY(DATE(CalendarYear,8,1),(WeekStart="星期一")+1)+15</f>
        <v>44423</v>
      </c>
      <c r="C8" s="23">
        <v>44424</v>
      </c>
      <c r="D8" s="23">
        <v>44425</v>
      </c>
      <c r="E8" s="23">
        <v>44426</v>
      </c>
      <c r="F8" s="23">
        <v>44427</v>
      </c>
      <c r="G8" s="23">
        <v>44428</v>
      </c>
      <c r="H8" s="23">
        <v>44429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6">
        <f t="array" ref="B10:H10">DaysAndWeeks+DATE(CalendarYear,8,1)-WEEKDAY(DATE(CalendarYear,8,1),(WeekStart="星期一")+1)+22</f>
        <v>44430</v>
      </c>
      <c r="C10" s="26">
        <v>44431</v>
      </c>
      <c r="D10" s="26">
        <v>44432</v>
      </c>
      <c r="E10" s="26">
        <v>44433</v>
      </c>
      <c r="F10" s="26">
        <v>44434</v>
      </c>
      <c r="G10" s="26">
        <v>44435</v>
      </c>
      <c r="H10" s="26">
        <v>44436</v>
      </c>
    </row>
    <row r="11" spans="1:9" s="13" customFormat="1" ht="48" customHeight="1" x14ac:dyDescent="0.35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5">
      <c r="A12" s="7"/>
      <c r="B12" s="23">
        <f t="array" ref="B12:H12">DaysAndWeeks+DATE(CalendarYear,8,1)-WEEKDAY(DATE(CalendarYear,8,1),(WeekStart="星期一")+1)+29</f>
        <v>44437</v>
      </c>
      <c r="C12" s="23">
        <v>44438</v>
      </c>
      <c r="D12" s="23">
        <v>44439</v>
      </c>
      <c r="E12" s="23">
        <v>44440</v>
      </c>
      <c r="F12" s="23">
        <v>44441</v>
      </c>
      <c r="G12" s="23">
        <v>44442</v>
      </c>
      <c r="H12" s="23">
        <v>44443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6">
        <f t="array" ref="B14:C14">DaysAndWeeks+DATE(CalendarYear,8,1)-WEEKDAY(DATE(CalendarYear,8,1),(WeekStart="星期一")+1)+36</f>
        <v>44444</v>
      </c>
      <c r="C14" s="26">
        <v>44445</v>
      </c>
      <c r="D14" s="36" t="s">
        <v>0</v>
      </c>
      <c r="E14" s="36"/>
      <c r="F14" s="36"/>
      <c r="G14" s="36"/>
      <c r="H14" s="36"/>
    </row>
    <row r="15" spans="1:9" s="13" customFormat="1" ht="48" customHeight="1" x14ac:dyDescent="0.35">
      <c r="A15" s="11"/>
      <c r="B15" s="20"/>
      <c r="C15" s="20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自动确定工作日" sqref="C3:H3" xr:uid="{00000000-0002-0000-07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700-000001000000}"/>
    <dataValidation allowBlank="1" showInputMessage="1" showErrorMessage="1" prompt="8 月日历" sqref="A1" xr:uid="{00000000-0002-0000-07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700-000003000000}"/>
    <dataValidation allowBlank="1" showInputMessage="1" prompt="在下方单元格中输入每月备注" sqref="D14:H14" xr:uid="{00000000-0002-0000-0700-000004000000}"/>
    <dataValidation allowBlank="1" showInputMessage="1" prompt="在此单元格中输入每月备注" sqref="D15:H15" xr:uid="{00000000-0002-0000-0700-000005000000}"/>
    <dataValidation allowBlank="1" showInputMessage="1" showErrorMessage="1" prompt="此行和第 7、9、11、13 和 15 行包含的单元格用于输入与上述单元格中的日历日相关的每日备注。" sqref="B5" xr:uid="{00000000-0002-0000-07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7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zoomScaleNormal="10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8" t="str">
        <f>CalendarYear&amp;" 年 9 月"</f>
        <v>2021 年 9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4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DaysAndWeeks+DATE(CalendarYear,9,1)-WEEKDAY(DATE(CalendarYear,9,1),(WeekStart="星期一")+1)+1</f>
        <v>44437</v>
      </c>
      <c r="C4" s="23">
        <v>44438</v>
      </c>
      <c r="D4" s="23">
        <v>44439</v>
      </c>
      <c r="E4" s="23">
        <v>44440</v>
      </c>
      <c r="F4" s="23">
        <v>44441</v>
      </c>
      <c r="G4" s="23">
        <v>44442</v>
      </c>
      <c r="H4" s="23">
        <v>44443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5">
        <f t="array" ref="B6:H6">DaysAndWeeks+DATE(CalendarYear,9,1)-WEEKDAY(DATE(CalendarYear,9,1),(WeekStart="星期一")+1)+8</f>
        <v>44444</v>
      </c>
      <c r="C6" s="25">
        <v>44445</v>
      </c>
      <c r="D6" s="25">
        <v>44446</v>
      </c>
      <c r="E6" s="25">
        <v>44447</v>
      </c>
      <c r="F6" s="25">
        <v>44448</v>
      </c>
      <c r="G6" s="25">
        <v>44449</v>
      </c>
      <c r="H6" s="25">
        <v>44450</v>
      </c>
    </row>
    <row r="7" spans="1:9" s="13" customFormat="1" ht="48" customHeight="1" x14ac:dyDescent="0.35">
      <c r="A7" s="11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35">
      <c r="A8" s="7"/>
      <c r="B8" s="23">
        <f t="array" ref="B8:H8">DaysAndWeeks+DATE(CalendarYear,9,1)-WEEKDAY(DATE(CalendarYear,9,1),(WeekStart="星期一")+1)+15</f>
        <v>44451</v>
      </c>
      <c r="C8" s="23">
        <v>44452</v>
      </c>
      <c r="D8" s="23">
        <v>44453</v>
      </c>
      <c r="E8" s="23">
        <v>44454</v>
      </c>
      <c r="F8" s="23">
        <v>44455</v>
      </c>
      <c r="G8" s="23">
        <v>44456</v>
      </c>
      <c r="H8" s="23">
        <v>44457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5">
        <f t="array" ref="B10:H10">DaysAndWeeks+DATE(CalendarYear,9,1)-WEEKDAY(DATE(CalendarYear,9,1),(WeekStart="星期一")+1)+22</f>
        <v>44458</v>
      </c>
      <c r="C10" s="25">
        <v>44459</v>
      </c>
      <c r="D10" s="25">
        <v>44460</v>
      </c>
      <c r="E10" s="25">
        <v>44461</v>
      </c>
      <c r="F10" s="25">
        <v>44462</v>
      </c>
      <c r="G10" s="25">
        <v>44463</v>
      </c>
      <c r="H10" s="25">
        <v>44464</v>
      </c>
    </row>
    <row r="11" spans="1:9" s="13" customFormat="1" ht="48" customHeight="1" x14ac:dyDescent="0.35">
      <c r="A11" s="11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35">
      <c r="A12" s="7"/>
      <c r="B12" s="23">
        <f t="array" ref="B12:H12">DaysAndWeeks+DATE(CalendarYear,9,1)-WEEKDAY(DATE(CalendarYear,9,1),(WeekStart="星期一")+1)+29</f>
        <v>44465</v>
      </c>
      <c r="C12" s="23">
        <v>44466</v>
      </c>
      <c r="D12" s="23">
        <v>44467</v>
      </c>
      <c r="E12" s="23">
        <v>44468</v>
      </c>
      <c r="F12" s="23">
        <v>44469</v>
      </c>
      <c r="G12" s="23">
        <v>44470</v>
      </c>
      <c r="H12" s="23">
        <v>44471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5">
        <f t="array" ref="B14:C14">DaysAndWeeks+DATE(CalendarYear,9,1)-WEEKDAY(DATE(CalendarYear,9,1),(WeekStart="星期一")+1)+36</f>
        <v>44472</v>
      </c>
      <c r="C14" s="25">
        <v>44473</v>
      </c>
      <c r="D14" s="39" t="s">
        <v>0</v>
      </c>
      <c r="E14" s="39"/>
      <c r="F14" s="39"/>
      <c r="G14" s="39"/>
      <c r="H14" s="39"/>
    </row>
    <row r="15" spans="1:9" s="13" customFormat="1" ht="48" customHeight="1" x14ac:dyDescent="0.35">
      <c r="A15" s="11"/>
      <c r="B15" s="18"/>
      <c r="C15" s="18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自动确定工作日" sqref="C3:H3" xr:uid="{00000000-0002-0000-08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800-000001000000}"/>
    <dataValidation allowBlank="1" showInputMessage="1" showErrorMessage="1" prompt="9 月日历" sqref="A1" xr:uid="{00000000-0002-0000-08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800-000003000000}"/>
    <dataValidation allowBlank="1" showInputMessage="1" showErrorMessage="1" prompt="此行和第 7、9、11、13 和 15 行包含的单元格用于输入与上述单元格中的日历日相关的每日备注。" sqref="B5" xr:uid="{00000000-0002-0000-0800-000004000000}"/>
    <dataValidation allowBlank="1" showInputMessage="1" prompt="在此单元格中输入每月备注" sqref="D15:H15" xr:uid="{00000000-0002-0000-0800-000005000000}"/>
    <dataValidation allowBlank="1" showInputMessage="1" prompt="在下方单元格中输入每月备注" sqref="D14:H14" xr:uid="{00000000-0002-0000-08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8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8" t="str">
        <f>CalendarYear&amp;" 年 10 月"</f>
        <v>2021 年 10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4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DaysAndWeeks+DATE(CalendarYear,10,1)-WEEKDAY(DATE(CalendarYear,10,1),(WeekStart="星期一")+1)+1</f>
        <v>44465</v>
      </c>
      <c r="C4" s="23">
        <v>44466</v>
      </c>
      <c r="D4" s="23">
        <v>44467</v>
      </c>
      <c r="E4" s="23">
        <v>44468</v>
      </c>
      <c r="F4" s="23">
        <v>44469</v>
      </c>
      <c r="G4" s="23">
        <v>44470</v>
      </c>
      <c r="H4" s="23">
        <v>44471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5">
        <f t="array" ref="B6:H6">DaysAndWeeks+DATE(CalendarYear,10,1)-WEEKDAY(DATE(CalendarYear,10,1),(WeekStart="星期一")+1)+8</f>
        <v>44472</v>
      </c>
      <c r="C6" s="25">
        <v>44473</v>
      </c>
      <c r="D6" s="25">
        <v>44474</v>
      </c>
      <c r="E6" s="25">
        <v>44475</v>
      </c>
      <c r="F6" s="25">
        <v>44476</v>
      </c>
      <c r="G6" s="25">
        <v>44477</v>
      </c>
      <c r="H6" s="25">
        <v>44478</v>
      </c>
    </row>
    <row r="7" spans="1:9" s="13" customFormat="1" ht="48" customHeight="1" x14ac:dyDescent="0.35">
      <c r="A7" s="11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35">
      <c r="A8" s="7"/>
      <c r="B8" s="23">
        <f t="array" ref="B8:H8">DaysAndWeeks+DATE(CalendarYear,10,1)-WEEKDAY(DATE(CalendarYear,10,1),(WeekStart="星期一")+1)+15</f>
        <v>44479</v>
      </c>
      <c r="C8" s="23">
        <v>44480</v>
      </c>
      <c r="D8" s="23">
        <v>44481</v>
      </c>
      <c r="E8" s="23">
        <v>44482</v>
      </c>
      <c r="F8" s="23">
        <v>44483</v>
      </c>
      <c r="G8" s="23">
        <v>44484</v>
      </c>
      <c r="H8" s="23">
        <v>44485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5">
        <f t="array" ref="B10:H10">DaysAndWeeks+DATE(CalendarYear,10,1)-WEEKDAY(DATE(CalendarYear,10,1),(WeekStart="星期一")+1)+22</f>
        <v>44486</v>
      </c>
      <c r="C10" s="25">
        <v>44487</v>
      </c>
      <c r="D10" s="25">
        <v>44488</v>
      </c>
      <c r="E10" s="25">
        <v>44489</v>
      </c>
      <c r="F10" s="25">
        <v>44490</v>
      </c>
      <c r="G10" s="25">
        <v>44491</v>
      </c>
      <c r="H10" s="25">
        <v>44492</v>
      </c>
    </row>
    <row r="11" spans="1:9" s="13" customFormat="1" ht="48" customHeight="1" x14ac:dyDescent="0.35">
      <c r="A11" s="11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35">
      <c r="A12" s="7"/>
      <c r="B12" s="23">
        <f t="array" ref="B12:H12">DaysAndWeeks+DATE(CalendarYear,10,1)-WEEKDAY(DATE(CalendarYear,10,1),(WeekStart="星期一")+1)+29</f>
        <v>44493</v>
      </c>
      <c r="C12" s="23">
        <v>44494</v>
      </c>
      <c r="D12" s="23">
        <v>44495</v>
      </c>
      <c r="E12" s="23">
        <v>44496</v>
      </c>
      <c r="F12" s="23">
        <v>44497</v>
      </c>
      <c r="G12" s="23">
        <v>44498</v>
      </c>
      <c r="H12" s="23">
        <v>44499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5">
        <f t="array" ref="B14:C14">DaysAndWeeks+DATE(CalendarYear,10,1)-WEEKDAY(DATE(CalendarYear,10,1),(WeekStart="星期一")+1)+36</f>
        <v>44500</v>
      </c>
      <c r="C14" s="25">
        <v>44501</v>
      </c>
      <c r="D14" s="39" t="s">
        <v>0</v>
      </c>
      <c r="E14" s="39"/>
      <c r="F14" s="39"/>
      <c r="G14" s="39"/>
      <c r="H14" s="39"/>
    </row>
    <row r="15" spans="1:9" s="13" customFormat="1" ht="48" customHeight="1" x14ac:dyDescent="0.35">
      <c r="A15" s="11"/>
      <c r="B15" s="18"/>
      <c r="C15" s="18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自动确定工作日" sqref="C3:H3" xr:uid="{00000000-0002-0000-0900-000000000000}"/>
    <dataValidation allowBlank="1" showInputMessage="1" showErrorMessage="1" prompt="10 月日历" sqref="A1" xr:uid="{00000000-0002-0000-09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9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900-000003000000}"/>
    <dataValidation allowBlank="1" showInputMessage="1" prompt="在下方单元格中输入每月备注" sqref="D14:H14" xr:uid="{00000000-0002-0000-0900-000004000000}"/>
    <dataValidation allowBlank="1" showInputMessage="1" prompt="在此单元格中输入每月备注" sqref="D15:H15" xr:uid="{00000000-0002-0000-0900-000005000000}"/>
    <dataValidation allowBlank="1" showInputMessage="1" showErrorMessage="1" prompt="此行和第 7、9、11、13 和 15 行包含的单元格用于输入与上述单元格中的日历日相关的每日备注。" sqref="B5" xr:uid="{00000000-0002-0000-09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9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8" t="str">
        <f>CalendarYear&amp;" 年 11 月"</f>
        <v>2021 年 11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4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DaysAndWeeks+DATE(CalendarYear,11,1)-WEEKDAY(DATE(CalendarYear,11,1),(WeekStart="星期一")+1)+1</f>
        <v>44500</v>
      </c>
      <c r="C4" s="23">
        <v>44501</v>
      </c>
      <c r="D4" s="23">
        <v>44502</v>
      </c>
      <c r="E4" s="23">
        <v>44503</v>
      </c>
      <c r="F4" s="23">
        <v>44504</v>
      </c>
      <c r="G4" s="23">
        <v>44505</v>
      </c>
      <c r="H4" s="23">
        <v>44506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5">
        <f t="array" ref="B6:H6">DaysAndWeeks+DATE(CalendarYear,11,1)-WEEKDAY(DATE(CalendarYear,11,1),(WeekStart="星期一")+1)+8</f>
        <v>44507</v>
      </c>
      <c r="C6" s="25">
        <v>44508</v>
      </c>
      <c r="D6" s="25">
        <v>44509</v>
      </c>
      <c r="E6" s="25">
        <v>44510</v>
      </c>
      <c r="F6" s="25">
        <v>44511</v>
      </c>
      <c r="G6" s="25">
        <v>44512</v>
      </c>
      <c r="H6" s="25">
        <v>44513</v>
      </c>
    </row>
    <row r="7" spans="1:9" s="13" customFormat="1" ht="48" customHeight="1" x14ac:dyDescent="0.35">
      <c r="A7" s="11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35">
      <c r="A8" s="7"/>
      <c r="B8" s="23">
        <f t="array" ref="B8:H8">DaysAndWeeks+DATE(CalendarYear,11,1)-WEEKDAY(DATE(CalendarYear,11,1),(WeekStart="星期一")+1)+15</f>
        <v>44514</v>
      </c>
      <c r="C8" s="23">
        <v>44515</v>
      </c>
      <c r="D8" s="23">
        <v>44516</v>
      </c>
      <c r="E8" s="23">
        <v>44517</v>
      </c>
      <c r="F8" s="23">
        <v>44518</v>
      </c>
      <c r="G8" s="23">
        <v>44519</v>
      </c>
      <c r="H8" s="23">
        <v>44520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5">
        <f t="array" ref="B10:H10">DaysAndWeeks+DATE(CalendarYear,11,1)-WEEKDAY(DATE(CalendarYear,11,1),(WeekStart="星期一")+1)+22</f>
        <v>44521</v>
      </c>
      <c r="C10" s="25">
        <v>44522</v>
      </c>
      <c r="D10" s="25">
        <v>44523</v>
      </c>
      <c r="E10" s="25">
        <v>44524</v>
      </c>
      <c r="F10" s="25">
        <v>44525</v>
      </c>
      <c r="G10" s="25">
        <v>44526</v>
      </c>
      <c r="H10" s="25">
        <v>44527</v>
      </c>
    </row>
    <row r="11" spans="1:9" s="13" customFormat="1" ht="48" customHeight="1" x14ac:dyDescent="0.35">
      <c r="A11" s="11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35">
      <c r="A12" s="7"/>
      <c r="B12" s="23">
        <f t="array" ref="B12:H12">DaysAndWeeks+DATE(CalendarYear,11,1)-WEEKDAY(DATE(CalendarYear,11,1),(WeekStart="星期一")+1)+29</f>
        <v>44528</v>
      </c>
      <c r="C12" s="23">
        <v>44529</v>
      </c>
      <c r="D12" s="23">
        <v>44530</v>
      </c>
      <c r="E12" s="23">
        <v>44531</v>
      </c>
      <c r="F12" s="23">
        <v>44532</v>
      </c>
      <c r="G12" s="23">
        <v>44533</v>
      </c>
      <c r="H12" s="23">
        <v>44534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5">
        <f t="array" ref="B14:C14">DaysAndWeeks+DATE(CalendarYear,11,1)-WEEKDAY(DATE(CalendarYear,11,1),(WeekStart="星期一")+1)+36</f>
        <v>44535</v>
      </c>
      <c r="C14" s="25">
        <v>44536</v>
      </c>
      <c r="D14" s="39" t="s">
        <v>0</v>
      </c>
      <c r="E14" s="39"/>
      <c r="F14" s="39"/>
      <c r="G14" s="39"/>
      <c r="H14" s="39"/>
    </row>
    <row r="15" spans="1:9" s="13" customFormat="1" ht="48" customHeight="1" x14ac:dyDescent="0.35">
      <c r="A15" s="11"/>
      <c r="B15" s="18"/>
      <c r="C15" s="18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自动确定工作日" sqref="C3:H3" xr:uid="{00000000-0002-0000-0A00-000000000000}"/>
    <dataValidation allowBlank="1" showInputMessage="1" showErrorMessage="1" prompt="11 月日历" sqref="A1" xr:uid="{00000000-0002-0000-0A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A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A00-000003000000}"/>
    <dataValidation allowBlank="1" showInputMessage="1" showErrorMessage="1" prompt="此行和第 7、9、11、13 和 15 行包含的单元格用于输入与上述单元格中的日历日相关的每日备注。" sqref="B5" xr:uid="{00000000-0002-0000-0A00-000004000000}"/>
    <dataValidation allowBlank="1" showInputMessage="1" prompt="在此单元格中输入每月备注" sqref="D15:H15" xr:uid="{00000000-0002-0000-0A00-000005000000}"/>
    <dataValidation allowBlank="1" showInputMessage="1" prompt="在下方单元格中输入每月备注" sqref="D14:H14" xr:uid="{00000000-0002-0000-0A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A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tabSelected="1" topLeftCell="A4" workbookViewId="0">
      <selection activeCell="B9" sqref="B9"/>
    </sheetView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28" t="str">
        <f>CalendarYear&amp;" 年 12 月"</f>
        <v>2021 年 12 月</v>
      </c>
      <c r="C2" s="28"/>
      <c r="D2" s="28"/>
      <c r="E2" s="3"/>
      <c r="F2" s="3"/>
      <c r="G2" s="3"/>
      <c r="H2" s="4"/>
    </row>
    <row r="3" spans="1:9" s="6" customFormat="1" ht="19.5" customHeight="1" thickBot="1" x14ac:dyDescent="0.4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</row>
    <row r="4" spans="1:9" s="8" customFormat="1" ht="19.5" customHeight="1" x14ac:dyDescent="0.35">
      <c r="A4" s="7"/>
      <c r="B4" s="23">
        <f t="array" ref="B4:H4">DaysAndWeeks+DATE(CalendarYear,12,1)-WEEKDAY(DATE(CalendarYear,12,1),(WeekStart="星期一")+1)+1</f>
        <v>44528</v>
      </c>
      <c r="C4" s="23">
        <v>44529</v>
      </c>
      <c r="D4" s="23">
        <v>44530</v>
      </c>
      <c r="E4" s="23">
        <v>44531</v>
      </c>
      <c r="F4" s="23">
        <v>44532</v>
      </c>
      <c r="G4" s="23">
        <v>44533</v>
      </c>
      <c r="H4" s="23">
        <v>44534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4">
        <f t="array" ref="B6:H6">DaysAndWeeks+DATE(CalendarYear,12,1)-WEEKDAY(DATE(CalendarYear,12,1),(WeekStart="星期一")+1)+8</f>
        <v>44535</v>
      </c>
      <c r="C6" s="24">
        <v>44536</v>
      </c>
      <c r="D6" s="24">
        <v>44537</v>
      </c>
      <c r="E6" s="24">
        <v>44538</v>
      </c>
      <c r="F6" s="24">
        <v>44539</v>
      </c>
      <c r="G6" s="24">
        <v>44540</v>
      </c>
      <c r="H6" s="24">
        <v>44541</v>
      </c>
    </row>
    <row r="7" spans="1:9" s="13" customFormat="1" ht="48" customHeight="1" x14ac:dyDescent="0.35">
      <c r="A7" s="11"/>
      <c r="B7" s="16"/>
      <c r="C7" s="16"/>
      <c r="D7" s="16"/>
      <c r="E7" s="16"/>
      <c r="F7" s="16"/>
      <c r="G7" s="16"/>
      <c r="H7" s="16"/>
    </row>
    <row r="8" spans="1:9" s="8" customFormat="1" ht="19.5" customHeight="1" x14ac:dyDescent="0.35">
      <c r="A8" s="7"/>
      <c r="B8" s="23">
        <f t="array" ref="B8:H8">DaysAndWeeks+DATE(CalendarYear,12,1)-WEEKDAY(DATE(CalendarYear,12,1),(WeekStart="星期一")+1)+15</f>
        <v>44542</v>
      </c>
      <c r="C8" s="23">
        <v>44543</v>
      </c>
      <c r="D8" s="23">
        <v>44544</v>
      </c>
      <c r="E8" s="23">
        <v>44545</v>
      </c>
      <c r="F8" s="23">
        <v>44546</v>
      </c>
      <c r="G8" s="23">
        <v>44547</v>
      </c>
      <c r="H8" s="23">
        <v>44548</v>
      </c>
    </row>
    <row r="9" spans="1:9" s="13" customFormat="1" ht="48" customHeight="1" x14ac:dyDescent="0.35">
      <c r="A9" s="11"/>
      <c r="B9" s="12" t="s">
        <v>6</v>
      </c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4">
        <f t="array" ref="B10:H10">DaysAndWeeks+DATE(CalendarYear,12,1)-WEEKDAY(DATE(CalendarYear,12,1),(WeekStart="星期一")+1)+22</f>
        <v>44549</v>
      </c>
      <c r="C10" s="24">
        <v>44550</v>
      </c>
      <c r="D10" s="24">
        <v>44551</v>
      </c>
      <c r="E10" s="24">
        <v>44552</v>
      </c>
      <c r="F10" s="24">
        <v>44553</v>
      </c>
      <c r="G10" s="24">
        <v>44554</v>
      </c>
      <c r="H10" s="24">
        <v>44555</v>
      </c>
    </row>
    <row r="11" spans="1:9" s="13" customFormat="1" ht="48" customHeight="1" x14ac:dyDescent="0.35">
      <c r="A11" s="11"/>
      <c r="B11" s="16"/>
      <c r="C11" s="16"/>
      <c r="D11" s="16"/>
      <c r="E11" s="16"/>
      <c r="F11" s="16"/>
      <c r="G11" s="16"/>
      <c r="H11" s="16"/>
    </row>
    <row r="12" spans="1:9" s="8" customFormat="1" ht="19.5" customHeight="1" x14ac:dyDescent="0.35">
      <c r="A12" s="7"/>
      <c r="B12" s="23">
        <f t="array" ref="B12:H12">DaysAndWeeks+DATE(CalendarYear,12,1)-WEEKDAY(DATE(CalendarYear,12,1),(WeekStart="星期一")+1)+29</f>
        <v>44556</v>
      </c>
      <c r="C12" s="23">
        <v>44557</v>
      </c>
      <c r="D12" s="23">
        <v>44558</v>
      </c>
      <c r="E12" s="23">
        <v>44559</v>
      </c>
      <c r="F12" s="23">
        <v>44560</v>
      </c>
      <c r="G12" s="23">
        <v>44561</v>
      </c>
      <c r="H12" s="23">
        <v>44562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4">
        <f t="array" ref="B14:C14">DaysAndWeeks+DATE(CalendarYear,12,1)-WEEKDAY(DATE(CalendarYear,12,1),(WeekStart="星期一")+1)+36</f>
        <v>44563</v>
      </c>
      <c r="C14" s="24">
        <v>44564</v>
      </c>
      <c r="D14" s="29" t="s">
        <v>0</v>
      </c>
      <c r="E14" s="29"/>
      <c r="F14" s="29"/>
      <c r="G14" s="29"/>
      <c r="H14" s="29"/>
    </row>
    <row r="15" spans="1:9" s="13" customFormat="1" ht="48" customHeight="1" x14ac:dyDescent="0.35">
      <c r="A15" s="11"/>
      <c r="B15" s="16"/>
      <c r="C15" s="16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自动确定工作日" sqref="C3:H3" xr:uid="{00000000-0002-0000-0B00-000000000000}"/>
    <dataValidation allowBlank="1" showInputMessage="1" showErrorMessage="1" prompt="12 月日历" sqref="A1" xr:uid="{00000000-0002-0000-0B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B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B00-000003000000}"/>
    <dataValidation allowBlank="1" showInputMessage="1" prompt="在下方单元格中输入每月备注" sqref="D14:H14" xr:uid="{00000000-0002-0000-0B00-000004000000}"/>
    <dataValidation allowBlank="1" showInputMessage="1" prompt="在此单元格中输入每月备注" sqref="D15:H15" xr:uid="{00000000-0002-0000-0B00-000005000000}"/>
    <dataValidation allowBlank="1" showInputMessage="1" showErrorMessage="1" prompt="此行和第 7、9、11、13 和 15 行包含的单元格用于输入与上述单元格中的日历日相关的每日备注。" sqref="B5" xr:uid="{00000000-0002-0000-0B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B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DC8601-1110-494A-8C5D-E21BD4AA5AA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7550ED7A-F40D-4202-BC8A-572A5FDC2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EF227C-DC09-4996-BA58-3E29E07C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39</vt:i4>
      </vt:variant>
    </vt:vector>
  </HeadingPairs>
  <TitlesOfParts>
    <vt:vector size="51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'10 月'!Print_Area</vt:lpstr>
      <vt:lpstr>'11 月'!Print_Area</vt:lpstr>
      <vt:lpstr>'12 月'!Print_Area</vt:lpstr>
      <vt:lpstr>'2 月'!Print_Area</vt:lpstr>
      <vt:lpstr>'3 月'!Print_Area</vt:lpstr>
      <vt:lpstr>'4 月'!Print_Area</vt:lpstr>
      <vt:lpstr>'5 月'!Print_Area</vt:lpstr>
      <vt:lpstr>'6 月'!Print_Area</vt:lpstr>
      <vt:lpstr>'7 月'!Print_Area</vt:lpstr>
      <vt:lpstr>'8 月'!Print_Area</vt:lpstr>
      <vt:lpstr>'9 月'!Print_Area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2020-10-06T20:15:16Z</dcterms:created>
  <dcterms:modified xsi:type="dcterms:W3CDTF">2021-12-12T12:05:39Z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