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<sst xmlns="http://schemas.openxmlformats.org/spreadsheetml/2006/main" count="33" uniqueCount="31">
  <si>
    <t>日期</t>
  </si>
  <si>
    <t>平均光学效率</t>
  </si>
  <si>
    <t>平均余弦效率</t>
  </si>
  <si>
    <t>平均阴影遮挡效率</t>
  </si>
  <si>
    <t>平均截断效率</t>
  </si>
  <si>
    <t>单位面积镜面平均输出热功率</t>
  </si>
  <si>
    <t>整场平均输出热功率</t>
  </si>
  <si>
    <t>1月21日</t>
  </si>
  <si>
    <t>2月21日</t>
  </si>
  <si>
    <t>3月21日</t>
  </si>
  <si>
    <t>4月21日</t>
  </si>
  <si>
    <t>5月21日</t>
  </si>
  <si>
    <t>6月21日</t>
  </si>
  <si>
    <t>7月21日</t>
  </si>
  <si>
    <t>8月21日</t>
  </si>
  <si>
    <t>9月21日</t>
  </si>
  <si>
    <t>10月21日</t>
  </si>
  <si>
    <t>11月21日</t>
  </si>
  <si>
    <t>12月21日</t>
  </si>
  <si>
    <t>年平均光学效率</t>
  </si>
  <si>
    <t>年平均余弦效率</t>
  </si>
  <si>
    <t>年平均阴影遮挡效率</t>
  </si>
  <si>
    <t>年平均截断效率</t>
  </si>
  <si>
    <t>年平均输出热功率</t>
  </si>
  <si>
    <t>单位面积镜面年平均输出热功率</t>
  </si>
  <si>
    <t>吸收塔位置坐标</t>
  </si>
  <si>
    <t>定日镜尺寸</t>
  </si>
  <si>
    <t>定日镜安装高度</t>
  </si>
  <si>
    <t>定日镜总面数</t>
  </si>
  <si>
    <t>定日镜总面积</t>
  </si>
  <si>
    <t>（0，0）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</si>
</sst>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13"/>
  <sheetViews>
    <sheetView workbookViewId="0">
      <selection activeCell="G13" sqref="B2:G13"/>
    </sheetView>
  </sheetViews>
  <sheetFormatPr defaultColWidth="9" defaultRowHeight="14" outlineLevelCol="6"/>
  <cols>
    <col min="1" max="1" width="8.83333333333333" customWidth="1"/>
    <col min="2" max="2" width="12.3333333333333" customWidth="1"/>
    <col min="3" max="3" width="12.75" customWidth="1"/>
    <col min="4" max="4" width="16.25" customWidth="1"/>
    <col min="5" max="5" width="12.3333333333333" customWidth="1"/>
    <col min="6" max="6" width="26.0833333333333" customWidth="1"/>
    <col min="7" max="7" width="18.25" customWidth="1"/>
    <col min="8" max="12" width="11.583333333333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0.646449335825608</v>
      </c>
      <c r="C2">
        <v>0.700453562855271</v>
      </c>
      <c r="D2">
        <v>0.93170842</v>
      </c>
      <c r="E2">
        <v>0.88064553</v>
      </c>
      <c r="F2">
        <f>B2*0.92</f>
        <v>0.594733388959559</v>
      </c>
      <c r="G2">
        <f>F2*94793*1.03</f>
        <v>58067.8590038328</v>
      </c>
    </row>
    <row r="3" spans="1:7">
      <c r="A3" t="s">
        <v>8</v>
      </c>
      <c r="B3" s="1">
        <v>0.662465743291072</v>
      </c>
      <c r="C3">
        <v>0.717807977271983</v>
      </c>
      <c r="D3">
        <v>0.93506809</v>
      </c>
      <c r="E3">
        <v>0.86971462</v>
      </c>
      <c r="F3">
        <f t="shared" ref="F3:F13" si="0">B3*0.92</f>
        <v>0.609468483827786</v>
      </c>
      <c r="G3">
        <f t="shared" ref="G3:G14" si="1">F3*94793*1.03</f>
        <v>59506.5463671119</v>
      </c>
    </row>
    <row r="4" spans="1:7">
      <c r="A4" t="s">
        <v>9</v>
      </c>
      <c r="B4" s="1">
        <v>0.678827382713818</v>
      </c>
      <c r="C4">
        <v>0.735536464243324</v>
      </c>
      <c r="D4">
        <v>0.93712886</v>
      </c>
      <c r="E4">
        <v>0.87404155</v>
      </c>
      <c r="F4">
        <f t="shared" si="0"/>
        <v>0.624521192096713</v>
      </c>
      <c r="G4">
        <f t="shared" si="1"/>
        <v>60976.2444832964</v>
      </c>
    </row>
    <row r="5" spans="1:7">
      <c r="A5" t="s">
        <v>10</v>
      </c>
      <c r="B5" s="1">
        <v>0.693339342288146</v>
      </c>
      <c r="C5">
        <v>0.751260749542291</v>
      </c>
      <c r="D5">
        <v>0.93384145</v>
      </c>
      <c r="E5">
        <v>0.88000629</v>
      </c>
      <c r="F5">
        <f t="shared" si="0"/>
        <v>0.637872194905095</v>
      </c>
      <c r="G5">
        <f t="shared" si="1"/>
        <v>62279.7935407878</v>
      </c>
    </row>
    <row r="6" spans="1:7">
      <c r="A6" t="s">
        <v>11</v>
      </c>
      <c r="B6" s="1">
        <v>0.701336156417449</v>
      </c>
      <c r="C6">
        <v>0.759925615662398</v>
      </c>
      <c r="D6">
        <v>0.95363592</v>
      </c>
      <c r="E6">
        <v>0.85335029</v>
      </c>
      <c r="F6">
        <f t="shared" si="0"/>
        <v>0.645229263904053</v>
      </c>
      <c r="G6">
        <f t="shared" si="1"/>
        <v>62998.1141416546</v>
      </c>
    </row>
    <row r="7" spans="1:7">
      <c r="A7" t="s">
        <v>12</v>
      </c>
      <c r="B7" s="1">
        <v>0.703779357781211</v>
      </c>
      <c r="C7">
        <v>0.762572921499343</v>
      </c>
      <c r="D7">
        <v>0.96228196</v>
      </c>
      <c r="E7">
        <v>0.87651416</v>
      </c>
      <c r="F7">
        <f t="shared" si="0"/>
        <v>0.647477009158714</v>
      </c>
      <c r="G7">
        <f t="shared" si="1"/>
        <v>63217.5767730574</v>
      </c>
    </row>
    <row r="8" spans="1:7">
      <c r="A8" t="s">
        <v>13</v>
      </c>
      <c r="B8" s="1">
        <v>0.701251755850949</v>
      </c>
      <c r="C8">
        <v>0.759834164292221</v>
      </c>
      <c r="D8">
        <v>0.96858687</v>
      </c>
      <c r="E8">
        <v>0.86001556</v>
      </c>
      <c r="F8">
        <f t="shared" si="0"/>
        <v>0.645151615382873</v>
      </c>
      <c r="G8">
        <f t="shared" si="1"/>
        <v>62990.5327892984</v>
      </c>
    </row>
    <row r="9" spans="1:7">
      <c r="A9" t="s">
        <v>14</v>
      </c>
      <c r="B9" s="1">
        <v>0.692776885953286</v>
      </c>
      <c r="C9">
        <v>0.750651305736149</v>
      </c>
      <c r="D9">
        <v>0.93501777</v>
      </c>
      <c r="E9">
        <v>0.86522218</v>
      </c>
      <c r="F9">
        <f t="shared" si="0"/>
        <v>0.637354735077023</v>
      </c>
      <c r="G9">
        <f t="shared" si="1"/>
        <v>62229.2704242209</v>
      </c>
    </row>
    <row r="10" spans="1:7">
      <c r="A10" t="s">
        <v>15</v>
      </c>
      <c r="B10" s="1">
        <v>0.677995045951921</v>
      </c>
      <c r="C10">
        <v>0.734634594262095</v>
      </c>
      <c r="D10">
        <v>0.95131107</v>
      </c>
      <c r="E10">
        <v>0.86098377</v>
      </c>
      <c r="F10">
        <f t="shared" si="0"/>
        <v>0.623755442275767</v>
      </c>
      <c r="G10">
        <f t="shared" si="1"/>
        <v>60901.4791288362</v>
      </c>
    </row>
    <row r="11" spans="1:7">
      <c r="A11" t="s">
        <v>16</v>
      </c>
      <c r="B11" s="1">
        <v>0.66041939779685</v>
      </c>
      <c r="C11">
        <v>0.715590680551537</v>
      </c>
      <c r="D11">
        <v>0.96417606</v>
      </c>
      <c r="E11">
        <v>0.86322536</v>
      </c>
      <c r="F11">
        <f t="shared" si="0"/>
        <v>0.607585845973102</v>
      </c>
      <c r="G11">
        <f t="shared" si="1"/>
        <v>59322.7316502481</v>
      </c>
    </row>
    <row r="12" spans="1:7">
      <c r="A12" t="s">
        <v>17</v>
      </c>
      <c r="B12" s="1">
        <v>0.64510060024155</v>
      </c>
      <c r="C12">
        <v>0.698992154214489</v>
      </c>
      <c r="D12">
        <v>0.93237363</v>
      </c>
      <c r="E12">
        <v>0.86089048</v>
      </c>
      <c r="F12">
        <f t="shared" si="0"/>
        <v>0.593492552222226</v>
      </c>
      <c r="G12">
        <f t="shared" si="1"/>
        <v>57946.7076878855</v>
      </c>
    </row>
    <row r="13" spans="1:7">
      <c r="A13" t="s">
        <v>18</v>
      </c>
      <c r="B13" s="1">
        <v>0.639606938335745</v>
      </c>
      <c r="C13">
        <v>0.693039553071928</v>
      </c>
      <c r="D13">
        <v>0.96362621</v>
      </c>
      <c r="E13">
        <v>0.85234564</v>
      </c>
      <c r="F13">
        <f t="shared" si="0"/>
        <v>0.588438383268885</v>
      </c>
      <c r="G13">
        <f t="shared" si="1"/>
        <v>57453.2348551636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2"/>
  <sheetViews>
    <sheetView workbookViewId="0">
      <selection activeCell="F10" sqref="F10"/>
    </sheetView>
  </sheetViews>
  <sheetFormatPr defaultColWidth="9" defaultRowHeight="14" outlineLevelRow="1" outlineLevelCol="5"/>
  <cols>
    <col min="1" max="2" width="14.3333333333333" customWidth="1"/>
    <col min="3" max="3" width="18.25" customWidth="1"/>
    <col min="4" max="4" width="14.3333333333333" customWidth="1"/>
    <col min="5" max="5" width="16.25" customWidth="1"/>
    <col min="6" max="6" width="28.0833333333333" customWidth="1"/>
  </cols>
  <sheetData>
    <row r="1" spans="1:6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>
      <c r="A2">
        <v>0.675278995203967</v>
      </c>
      <c r="B2">
        <v>0.731691645266919</v>
      </c>
      <c r="C2">
        <v>0.947396359166667</v>
      </c>
      <c r="D2">
        <v>0.8664129525</v>
      </c>
      <c r="E2">
        <v>60657.5075704495</v>
      </c>
      <c r="F2">
        <v>0.62125667558765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"/>
  <sheetViews>
    <sheetView tabSelected="1" workbookViewId="0">
      <selection activeCell="L1" sqref="L1"/>
    </sheetView>
  </sheetViews>
  <sheetFormatPr defaultColWidth="9" defaultRowHeight="14" outlineLevelRow="3" outlineLevelCol="4"/>
  <cols>
    <col min="1" max="1" width="14.3333333333333" customWidth="1"/>
    <col min="2" max="2" width="10.4166666666667" customWidth="1"/>
    <col min="3" max="3" width="14.3333333333333" customWidth="1"/>
    <col min="4" max="5" width="12.3333333333333" customWidth="1"/>
  </cols>
  <sheetData>
    <row r="1" spans="1:5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>
      <c r="A2" t="s">
        <v>30</v>
      </c>
      <c r="B2">
        <v>5</v>
      </c>
      <c r="C2">
        <v>3.5</v>
      </c>
      <c r="D2">
        <v>782</v>
      </c>
      <c r="E2">
        <f>B2^2*D2</f>
        <v>19550</v>
      </c>
    </row>
    <row r="3" spans="1:5">
      <c r="A3" t="s">
        <v>30</v>
      </c>
      <c r="B3">
        <v>5.48</v>
      </c>
      <c r="C3">
        <v>3.74</v>
      </c>
      <c r="D3">
        <v>126</v>
      </c>
      <c r="E3">
        <f t="shared" ref="E3:E4" si="0">B3^2*D3</f>
        <v>3783.8304</v>
      </c>
    </row>
    <row r="4" spans="1:5">
      <c r="A4" t="s">
        <v>30</v>
      </c>
      <c r="B4">
        <v>6</v>
      </c>
      <c r="C4">
        <v>4</v>
      </c>
      <c r="D4">
        <v>1949</v>
      </c>
      <c r="E4">
        <f t="shared" si="0"/>
        <v>70164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Singles8387 Back</dc:creator>
  <cp:lastModifiedBy>谭柘</cp:lastModifiedBy>
  <dcterms:created xsi:type="dcterms:W3CDTF">2015-06-05T18:19:00Z</dcterms:created>
  <dcterms:modified xsi:type="dcterms:W3CDTF">2023-09-10T07:11:06Z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7FC42490AC09449AB6E64FF661E119AF_12</vt:lpwstr>
  </property>
  <property fmtid="{D5CDD505-2E9C-101B-9397-08002B2CF9AE}" pid="3" name="KSOProductBuildVer">
    <vt:lpwstr>2052-12.1.0.15374</vt:lpwstr>
  </property>
</Properties>
</file>