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735"/>
  </bookViews>
  <sheets>
    <sheet name="汇总公布版" sheetId="8" r:id="rId1"/>
  </sheets>
  <calcPr calcId="162913"/>
</workbook>
</file>

<file path=xl/calcChain.xml><?xml version="1.0" encoding="utf-8"?>
<calcChain xmlns="http://schemas.openxmlformats.org/spreadsheetml/2006/main">
  <c r="G50" i="8" l="1"/>
  <c r="K50" i="8" s="1"/>
  <c r="E50" i="8"/>
  <c r="C50" i="8"/>
  <c r="J50" i="8" s="1"/>
  <c r="G49" i="8"/>
  <c r="K49" i="8" s="1"/>
  <c r="E49" i="8"/>
  <c r="L49" i="8" s="1"/>
  <c r="C49" i="8"/>
  <c r="G48" i="8"/>
  <c r="K48" i="8" s="1"/>
  <c r="E48" i="8"/>
  <c r="C48" i="8"/>
  <c r="J47" i="8"/>
  <c r="G47" i="8"/>
  <c r="K47" i="8" s="1"/>
  <c r="E47" i="8"/>
  <c r="C47" i="8"/>
  <c r="G46" i="8"/>
  <c r="K46" i="8" s="1"/>
  <c r="E46" i="8"/>
  <c r="C46" i="8"/>
  <c r="J46" i="8" s="1"/>
  <c r="G45" i="8"/>
  <c r="K45" i="8" s="1"/>
  <c r="E45" i="8"/>
  <c r="C45" i="8"/>
  <c r="J45" i="8" s="1"/>
  <c r="G44" i="8"/>
  <c r="K44" i="8" s="1"/>
  <c r="E44" i="8"/>
  <c r="C44" i="8"/>
  <c r="J43" i="8"/>
  <c r="G43" i="8"/>
  <c r="K43" i="8" s="1"/>
  <c r="E43" i="8"/>
  <c r="C43" i="8"/>
  <c r="G42" i="8"/>
  <c r="K42" i="8" s="1"/>
  <c r="E42" i="8"/>
  <c r="C42" i="8"/>
  <c r="J42" i="8" s="1"/>
  <c r="K41" i="8"/>
  <c r="G41" i="8"/>
  <c r="E41" i="8"/>
  <c r="C41" i="8"/>
  <c r="J41" i="8" s="1"/>
  <c r="G40" i="8"/>
  <c r="K40" i="8" s="1"/>
  <c r="E40" i="8"/>
  <c r="C40" i="8"/>
  <c r="L40" i="8" s="1"/>
  <c r="G39" i="8"/>
  <c r="K39" i="8" s="1"/>
  <c r="E39" i="8"/>
  <c r="L39" i="8" s="1"/>
  <c r="C39" i="8"/>
  <c r="G38" i="8"/>
  <c r="K38" i="8" s="1"/>
  <c r="E38" i="8"/>
  <c r="L38" i="8" s="1"/>
  <c r="C38" i="8"/>
  <c r="G37" i="8"/>
  <c r="K37" i="8" s="1"/>
  <c r="E37" i="8"/>
  <c r="C37" i="8"/>
  <c r="J37" i="8" s="1"/>
  <c r="K36" i="8"/>
  <c r="G36" i="8"/>
  <c r="E36" i="8"/>
  <c r="C36" i="8"/>
  <c r="L36" i="8" s="1"/>
  <c r="G35" i="8"/>
  <c r="K35" i="8" s="1"/>
  <c r="E35" i="8"/>
  <c r="C35" i="8"/>
  <c r="J35" i="8" s="1"/>
  <c r="G34" i="8"/>
  <c r="K34" i="8" s="1"/>
  <c r="E34" i="8"/>
  <c r="C34" i="8"/>
  <c r="J34" i="8" s="1"/>
  <c r="G33" i="8"/>
  <c r="K33" i="8" s="1"/>
  <c r="E33" i="8"/>
  <c r="L33" i="8" s="1"/>
  <c r="C33" i="8"/>
  <c r="G32" i="8"/>
  <c r="K32" i="8" s="1"/>
  <c r="E32" i="8"/>
  <c r="C32" i="8"/>
  <c r="J31" i="8"/>
  <c r="G31" i="8"/>
  <c r="K31" i="8" s="1"/>
  <c r="E31" i="8"/>
  <c r="C31" i="8"/>
  <c r="G30" i="8"/>
  <c r="K30" i="8" s="1"/>
  <c r="E30" i="8"/>
  <c r="C30" i="8"/>
  <c r="J30" i="8" s="1"/>
  <c r="G29" i="8"/>
  <c r="K29" i="8" s="1"/>
  <c r="E29" i="8"/>
  <c r="C29" i="8"/>
  <c r="J29" i="8" s="1"/>
  <c r="G28" i="8"/>
  <c r="K28" i="8" s="1"/>
  <c r="E28" i="8"/>
  <c r="C28" i="8"/>
  <c r="J27" i="8"/>
  <c r="G27" i="8"/>
  <c r="K27" i="8" s="1"/>
  <c r="E27" i="8"/>
  <c r="C27" i="8"/>
  <c r="G26" i="8"/>
  <c r="K26" i="8" s="1"/>
  <c r="E26" i="8"/>
  <c r="C26" i="8"/>
  <c r="J26" i="8" s="1"/>
  <c r="K25" i="8"/>
  <c r="G25" i="8"/>
  <c r="E25" i="8"/>
  <c r="C25" i="8"/>
  <c r="J25" i="8" s="1"/>
  <c r="G24" i="8"/>
  <c r="K24" i="8" s="1"/>
  <c r="E24" i="8"/>
  <c r="C24" i="8"/>
  <c r="L24" i="8" s="1"/>
  <c r="G23" i="8"/>
  <c r="K23" i="8" s="1"/>
  <c r="E23" i="8"/>
  <c r="L23" i="8" s="1"/>
  <c r="C23" i="8"/>
  <c r="J23" i="8" s="1"/>
  <c r="G22" i="8"/>
  <c r="K22" i="8" s="1"/>
  <c r="E22" i="8"/>
  <c r="L22" i="8" s="1"/>
  <c r="C22" i="8"/>
  <c r="G21" i="8"/>
  <c r="K21" i="8" s="1"/>
  <c r="E21" i="8"/>
  <c r="C21" i="8"/>
  <c r="J21" i="8" s="1"/>
  <c r="K20" i="8"/>
  <c r="G20" i="8"/>
  <c r="E20" i="8"/>
  <c r="C20" i="8"/>
  <c r="L20" i="8" s="1"/>
  <c r="G19" i="8"/>
  <c r="K19" i="8" s="1"/>
  <c r="E19" i="8"/>
  <c r="C19" i="8"/>
  <c r="J19" i="8" s="1"/>
  <c r="G18" i="8"/>
  <c r="K18" i="8" s="1"/>
  <c r="E18" i="8"/>
  <c r="C18" i="8"/>
  <c r="J18" i="8" s="1"/>
  <c r="G17" i="8"/>
  <c r="K17" i="8" s="1"/>
  <c r="E17" i="8"/>
  <c r="L17" i="8" s="1"/>
  <c r="C17" i="8"/>
  <c r="G16" i="8"/>
  <c r="K16" i="8" s="1"/>
  <c r="E16" i="8"/>
  <c r="C16" i="8"/>
  <c r="J15" i="8"/>
  <c r="G15" i="8"/>
  <c r="K15" i="8" s="1"/>
  <c r="E15" i="8"/>
  <c r="C15" i="8"/>
  <c r="G14" i="8"/>
  <c r="K14" i="8" s="1"/>
  <c r="E14" i="8"/>
  <c r="C14" i="8"/>
  <c r="J14" i="8" s="1"/>
  <c r="G13" i="8"/>
  <c r="K13" i="8" s="1"/>
  <c r="E13" i="8"/>
  <c r="C13" i="8"/>
  <c r="J13" i="8" s="1"/>
  <c r="G12" i="8"/>
  <c r="K12" i="8" s="1"/>
  <c r="E12" i="8"/>
  <c r="C12" i="8"/>
  <c r="J11" i="8"/>
  <c r="G11" i="8"/>
  <c r="K11" i="8" s="1"/>
  <c r="E11" i="8"/>
  <c r="C11" i="8"/>
  <c r="G10" i="8"/>
  <c r="K10" i="8" s="1"/>
  <c r="E10" i="8"/>
  <c r="C10" i="8"/>
  <c r="J10" i="8" s="1"/>
  <c r="K9" i="8"/>
  <c r="G9" i="8"/>
  <c r="E9" i="8"/>
  <c r="C9" i="8"/>
  <c r="J9" i="8" s="1"/>
  <c r="G8" i="8"/>
  <c r="K8" i="8" s="1"/>
  <c r="E8" i="8"/>
  <c r="C8" i="8"/>
  <c r="L8" i="8" s="1"/>
  <c r="G7" i="8"/>
  <c r="K7" i="8" s="1"/>
  <c r="E7" i="8"/>
  <c r="L7" i="8" s="1"/>
  <c r="C7" i="8"/>
  <c r="G6" i="8"/>
  <c r="K6" i="8" s="1"/>
  <c r="E6" i="8"/>
  <c r="L6" i="8" s="1"/>
  <c r="C6" i="8"/>
  <c r="G5" i="8"/>
  <c r="K5" i="8" s="1"/>
  <c r="E5" i="8"/>
  <c r="C5" i="8"/>
  <c r="K4" i="8"/>
  <c r="G4" i="8"/>
  <c r="E4" i="8"/>
  <c r="C4" i="8"/>
  <c r="L4" i="8" s="1"/>
  <c r="G3" i="8"/>
  <c r="K3" i="8" s="1"/>
  <c r="E3" i="8"/>
  <c r="L3" i="8" s="1"/>
  <c r="C3" i="8"/>
  <c r="J3" i="8" s="1"/>
  <c r="G2" i="8"/>
  <c r="K2" i="8" s="1"/>
  <c r="E2" i="8"/>
  <c r="L2" i="8" s="1"/>
  <c r="C2" i="8"/>
  <c r="L45" i="8" l="1"/>
  <c r="L50" i="8"/>
  <c r="L5" i="8"/>
  <c r="L51" i="8" s="1"/>
  <c r="J7" i="8"/>
  <c r="L9" i="8"/>
  <c r="L14" i="8"/>
  <c r="L15" i="8"/>
  <c r="L16" i="8"/>
  <c r="L25" i="8"/>
  <c r="L30" i="8"/>
  <c r="L31" i="8"/>
  <c r="L32" i="8"/>
  <c r="J39" i="8"/>
  <c r="L41" i="8"/>
  <c r="L46" i="8"/>
  <c r="L47" i="8"/>
  <c r="L48" i="8"/>
  <c r="L13" i="8"/>
  <c r="L18" i="8"/>
  <c r="L19" i="8"/>
  <c r="L29" i="8"/>
  <c r="L34" i="8"/>
  <c r="L35" i="8"/>
  <c r="J2" i="8"/>
  <c r="J4" i="8"/>
  <c r="J6" i="8"/>
  <c r="L10" i="8"/>
  <c r="L11" i="8"/>
  <c r="L12" i="8"/>
  <c r="J17" i="8"/>
  <c r="L21" i="8"/>
  <c r="J22" i="8"/>
  <c r="L26" i="8"/>
  <c r="L27" i="8"/>
  <c r="L28" i="8"/>
  <c r="J33" i="8"/>
  <c r="L37" i="8"/>
  <c r="J38" i="8"/>
  <c r="L42" i="8"/>
  <c r="L43" i="8"/>
  <c r="L44" i="8"/>
  <c r="J49" i="8"/>
  <c r="J5" i="8"/>
  <c r="J8" i="8"/>
  <c r="J12" i="8"/>
  <c r="J16" i="8"/>
  <c r="J20" i="8"/>
  <c r="J24" i="8"/>
  <c r="J28" i="8"/>
  <c r="J32" i="8"/>
  <c r="J36" i="8"/>
  <c r="J40" i="8"/>
  <c r="J44" i="8"/>
  <c r="J48" i="8"/>
</calcChain>
</file>

<file path=xl/sharedStrings.xml><?xml version="1.0" encoding="utf-8"?>
<sst xmlns="http://schemas.openxmlformats.org/spreadsheetml/2006/main" count="16" uniqueCount="15">
  <si>
    <t>151242060</t>
  </si>
  <si>
    <t>161180012</t>
  </si>
  <si>
    <t>161180162</t>
  </si>
  <si>
    <t>171250630</t>
  </si>
  <si>
    <t>编程考试（满分400）</t>
    <phoneticPr fontId="1" type="noConversion"/>
  </si>
  <si>
    <t>编程训练（满分100）</t>
    <phoneticPr fontId="1" type="noConversion"/>
  </si>
  <si>
    <t>编程训练 (满分10)</t>
    <phoneticPr fontId="1" type="noConversion"/>
  </si>
  <si>
    <t>编程考试 (满分20)</t>
    <phoneticPr fontId="1" type="noConversion"/>
  </si>
  <si>
    <t>期末总分(满分100)</t>
    <phoneticPr fontId="1" type="noConversion"/>
  </si>
  <si>
    <t>期末总分(满分50)</t>
    <phoneticPr fontId="1" type="noConversion"/>
  </si>
  <si>
    <t>总评(满分100)</t>
    <phoneticPr fontId="1" type="noConversion"/>
  </si>
  <si>
    <t>平时成绩(满分50)</t>
    <phoneticPr fontId="1" type="noConversion"/>
  </si>
  <si>
    <t>学号</t>
    <phoneticPr fontId="1" type="noConversion"/>
  </si>
  <si>
    <t>Open Topics（满分10）</t>
    <phoneticPr fontId="1" type="noConversion"/>
  </si>
  <si>
    <t>作业（满分10）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</si>
</sst>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8" formatCode="0.0_ "/>
    <numFmt numFmtId="179" formatCode="0_);[Red]\(0\)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等线"/>
      <family val="2"/>
      <charset val="134"/>
    </font>
    <font>
      <sz val="11"/>
      <color rgb="FF000000"/>
      <name val="等线"/>
      <family val="2"/>
      <charset val="134"/>
    </font>
    <font>
      <sz val="11"/>
      <color theme="1"/>
      <name val="宋体"/>
      <family val="2"/>
      <scheme val="minor"/>
    </font>
    <font>
      <sz val="11"/>
      <color rgb="FF000000"/>
      <name val="AR PL SungtiL GB"/>
      <family val="2"/>
      <charset val="1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5">
    <xf numFmtId="0" fontId="0" fillId="0" borderId="0" xfId="0"/>
    <xf numFmtId="176" fontId="4" fillId="0" borderId="0" xfId="0" applyNumberFormat="1" applyFont="1"/>
    <xf numFmtId="0" fontId="4" fillId="0" borderId="0" xfId="0" applyFont="1"/>
    <xf numFmtId="0" fontId="0" fillId="0" borderId="0" xfId="0"/>
    <xf numFmtId="176" fontId="0" fillId="0" borderId="0" xfId="0" applyNumberFormat="1" applyFo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176" fontId="0" fillId="0" borderId="0" xfId="0" applyNumberFormat="1" applyAlignment="1">
      <alignment horizontal="left"/>
    </xf>
    <xf numFmtId="178" fontId="0" fillId="0" borderId="0" xfId="0" applyNumberFormat="1" applyFont="1"/>
    <xf numFmtId="178" fontId="4" fillId="0" borderId="0" xfId="0" applyNumberFormat="1" applyFont="1"/>
    <xf numFmtId="176" fontId="6" fillId="2" borderId="0" xfId="2" applyNumberFormat="1" applyAlignment="1"/>
    <xf numFmtId="178" fontId="6" fillId="2" borderId="0" xfId="2" applyNumberFormat="1" applyAlignment="1"/>
    <xf numFmtId="0" fontId="6" fillId="2" borderId="0" xfId="2" applyAlignment="1"/>
    <xf numFmtId="0" fontId="6" fillId="2" borderId="0" xfId="2" applyBorder="1" applyAlignment="1"/>
    <xf numFmtId="179" fontId="4" fillId="0" borderId="0" xfId="0" applyNumberFormat="1" applyFont="1"/>
    <xf numFmtId="179" fontId="7" fillId="3" borderId="0" xfId="3" applyNumberFormat="1" applyAlignment="1"/>
    <xf numFmtId="179" fontId="6" fillId="2" borderId="0" xfId="2" applyNumberFormat="1" applyAlignment="1"/>
    <xf numFmtId="178" fontId="0" fillId="0" borderId="0" xfId="0" applyNumberFormat="1" applyAlignment="1"/>
    <xf numFmtId="176" fontId="7" fillId="3" borderId="0" xfId="3" applyNumberFormat="1" applyAlignment="1"/>
    <xf numFmtId="0" fontId="7" fillId="3" borderId="0" xfId="3" applyAlignment="1"/>
    <xf numFmtId="0" fontId="0" fillId="0" borderId="0" xfId="0" applyFont="1"/>
    <xf numFmtId="176" fontId="2" fillId="0" borderId="0" xfId="1" applyNumberFormat="1" applyFont="1" applyAlignment="1">
      <alignment horizontal="left"/>
    </xf>
    <xf numFmtId="176" fontId="3" fillId="0" borderId="0" xfId="1" applyNumberFormat="1" applyFont="1" applyAlignment="1">
      <alignment horizontal="left"/>
    </xf>
    <xf numFmtId="176" fontId="4" fillId="0" borderId="0" xfId="0" applyNumberFormat="1" applyFont="1" applyAlignment="1">
      <alignment horizontal="left"/>
    </xf>
  </cellXfs>
  <cellStyles count="4">
    <cellStyle name="差" xfId="3" builtinId="27"/>
    <cellStyle name="常规" xfId="0" builtinId="0"/>
    <cellStyle name="常规 2" xfId="1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sqref="A1:A1048576"/>
    </sheetView>
  </sheetViews>
  <sheetFormatPr defaultRowHeight="13.5"/>
  <cols>
    <col min="1" max="1" width="10.125" style="8" customWidth="1"/>
    <col min="2" max="2" width="18" customWidth="1"/>
    <col min="3" max="3" width="16.75" customWidth="1"/>
    <col min="4" max="4" width="17.75" customWidth="1"/>
    <col min="5" max="5" width="16.75" customWidth="1"/>
    <col min="6" max="6" width="17" customWidth="1"/>
    <col min="7" max="7" width="16" customWidth="1"/>
    <col min="8" max="8" width="20.375" customWidth="1"/>
    <col min="9" max="9" width="13.625" customWidth="1"/>
    <col min="10" max="10" width="16.5" customWidth="1"/>
    <col min="11" max="11" width="15.75" customWidth="1"/>
    <col min="12" max="12" width="12.5" customWidth="1"/>
  </cols>
  <sheetData>
    <row r="1" spans="1:13" ht="14.25">
      <c r="A1" s="22" t="s">
        <v>12</v>
      </c>
      <c r="B1" s="1" t="s">
        <v>5</v>
      </c>
      <c r="C1" s="12" t="s">
        <v>6</v>
      </c>
      <c r="D1" s="2" t="s">
        <v>4</v>
      </c>
      <c r="E1" s="13" t="s">
        <v>7</v>
      </c>
      <c r="F1" s="4" t="s">
        <v>8</v>
      </c>
      <c r="G1" s="11" t="s">
        <v>9</v>
      </c>
      <c r="H1" s="14" t="s">
        <v>13</v>
      </c>
      <c r="I1" s="13" t="s">
        <v>14</v>
      </c>
      <c r="J1" s="20" t="s">
        <v>11</v>
      </c>
      <c r="K1" s="19" t="s">
        <v>9</v>
      </c>
      <c r="L1" s="16" t="s">
        <v>10</v>
      </c>
      <c r="M1" s="21"/>
    </row>
    <row r="2" spans="1:13" ht="14.25">
      <c r="A2" s="23" t="s">
        <v>0</v>
      </c>
      <c r="B2" s="1">
        <v>62.427944335139443</v>
      </c>
      <c r="C2" s="9">
        <f>ROUND(B2/10,1)</f>
        <v>6.2</v>
      </c>
      <c r="D2" s="2">
        <v>320</v>
      </c>
      <c r="E2" s="2">
        <f>ROUND(D2/20,2)</f>
        <v>16</v>
      </c>
      <c r="F2" s="2">
        <v>78.75</v>
      </c>
      <c r="G2" s="2">
        <f>ROUND(F2/2,2)</f>
        <v>39.380000000000003</v>
      </c>
      <c r="H2" s="6">
        <v>8</v>
      </c>
      <c r="I2" s="5">
        <v>8</v>
      </c>
      <c r="J2" s="18">
        <f>C2+E2+H2+I2</f>
        <v>38.200000000000003</v>
      </c>
      <c r="K2" s="2">
        <f>G2</f>
        <v>39.380000000000003</v>
      </c>
      <c r="L2" s="15">
        <f>ROUND(C2+E2+G2+H2+I2,0)</f>
        <v>78</v>
      </c>
      <c r="M2" s="2"/>
    </row>
    <row r="3" spans="1:13" ht="14.25">
      <c r="A3" s="23" t="s">
        <v>1</v>
      </c>
      <c r="B3" s="1">
        <v>86.15384615384616</v>
      </c>
      <c r="C3" s="9">
        <f t="shared" ref="C3:C50" si="0">ROUND(B3/10,1)</f>
        <v>8.6</v>
      </c>
      <c r="D3" s="2">
        <v>150</v>
      </c>
      <c r="E3" s="2">
        <f t="shared" ref="E3:E50" si="1">ROUND(D3/20,2)</f>
        <v>7.5</v>
      </c>
      <c r="F3" s="2">
        <v>52.75</v>
      </c>
      <c r="G3" s="2">
        <f t="shared" ref="G3:G50" si="2">ROUND(F3/2,2)</f>
        <v>26.38</v>
      </c>
      <c r="H3" s="6">
        <v>6</v>
      </c>
      <c r="I3" s="5">
        <v>2</v>
      </c>
      <c r="J3" s="18">
        <f t="shared" ref="J3:J50" si="3">C3+E3+H3+I3</f>
        <v>24.1</v>
      </c>
      <c r="K3" s="2">
        <f t="shared" ref="K3:K50" si="4">G3</f>
        <v>26.38</v>
      </c>
      <c r="L3" s="15">
        <f t="shared" ref="L3:L50" si="5">ROUND(C3+E3+G3+H3+I3,0)</f>
        <v>50</v>
      </c>
      <c r="M3" s="2"/>
    </row>
    <row r="4" spans="1:13" ht="14.25">
      <c r="A4" s="23" t="s">
        <v>2</v>
      </c>
      <c r="B4" s="1">
        <v>90.769230769230774</v>
      </c>
      <c r="C4" s="9">
        <f t="shared" si="0"/>
        <v>9.1</v>
      </c>
      <c r="D4" s="2">
        <v>400</v>
      </c>
      <c r="E4" s="2">
        <f t="shared" si="1"/>
        <v>20</v>
      </c>
      <c r="F4" s="2">
        <v>69.5</v>
      </c>
      <c r="G4" s="2">
        <f t="shared" si="2"/>
        <v>34.75</v>
      </c>
      <c r="H4" s="6">
        <v>8</v>
      </c>
      <c r="I4" s="5">
        <v>7</v>
      </c>
      <c r="J4" s="18">
        <f t="shared" si="3"/>
        <v>44.1</v>
      </c>
      <c r="K4" s="2">
        <f t="shared" si="4"/>
        <v>34.75</v>
      </c>
      <c r="L4" s="15">
        <f t="shared" si="5"/>
        <v>79</v>
      </c>
      <c r="M4" s="2"/>
    </row>
    <row r="5" spans="1:13" ht="14.25">
      <c r="A5" s="23">
        <v>161180204</v>
      </c>
      <c r="B5" s="1">
        <v>87.692307692307693</v>
      </c>
      <c r="C5" s="9">
        <f t="shared" si="0"/>
        <v>8.8000000000000007</v>
      </c>
      <c r="D5" s="2">
        <v>172</v>
      </c>
      <c r="E5" s="2">
        <f t="shared" si="1"/>
        <v>8.6</v>
      </c>
      <c r="F5" s="2">
        <v>80.25</v>
      </c>
      <c r="G5" s="2">
        <f t="shared" si="2"/>
        <v>40.130000000000003</v>
      </c>
      <c r="H5" s="6">
        <v>0</v>
      </c>
      <c r="I5" s="5">
        <v>7</v>
      </c>
      <c r="J5" s="18">
        <f t="shared" si="3"/>
        <v>24.4</v>
      </c>
      <c r="K5" s="2">
        <f t="shared" si="4"/>
        <v>40.130000000000003</v>
      </c>
      <c r="L5" s="15">
        <f t="shared" si="5"/>
        <v>65</v>
      </c>
      <c r="M5" s="2"/>
    </row>
    <row r="6" spans="1:13" ht="14.25">
      <c r="A6" s="23">
        <v>171180558</v>
      </c>
      <c r="B6" s="1">
        <v>99.230769230769226</v>
      </c>
      <c r="C6" s="9">
        <f t="shared" si="0"/>
        <v>9.9</v>
      </c>
      <c r="D6" s="2">
        <v>400</v>
      </c>
      <c r="E6" s="2">
        <f t="shared" si="1"/>
        <v>20</v>
      </c>
      <c r="F6" s="2">
        <v>93.5</v>
      </c>
      <c r="G6" s="2">
        <f t="shared" si="2"/>
        <v>46.75</v>
      </c>
      <c r="H6" s="6">
        <v>8</v>
      </c>
      <c r="I6" s="5">
        <v>9</v>
      </c>
      <c r="J6" s="18">
        <f t="shared" si="3"/>
        <v>46.9</v>
      </c>
      <c r="K6" s="2">
        <f t="shared" si="4"/>
        <v>46.75</v>
      </c>
      <c r="L6" s="15">
        <f t="shared" si="5"/>
        <v>94</v>
      </c>
      <c r="M6" s="2"/>
    </row>
    <row r="7" spans="1:13" ht="14.25">
      <c r="A7" s="23">
        <v>171180589</v>
      </c>
      <c r="B7" s="1">
        <v>90.092307692307685</v>
      </c>
      <c r="C7" s="9">
        <f t="shared" si="0"/>
        <v>9</v>
      </c>
      <c r="D7" s="2">
        <v>245</v>
      </c>
      <c r="E7" s="2">
        <f t="shared" si="1"/>
        <v>12.25</v>
      </c>
      <c r="F7" s="2">
        <v>80.75</v>
      </c>
      <c r="G7" s="2">
        <f t="shared" si="2"/>
        <v>40.380000000000003</v>
      </c>
      <c r="H7" s="6">
        <v>8</v>
      </c>
      <c r="I7" s="5">
        <v>9</v>
      </c>
      <c r="J7" s="18">
        <f t="shared" si="3"/>
        <v>38.25</v>
      </c>
      <c r="K7" s="2">
        <f t="shared" si="4"/>
        <v>40.380000000000003</v>
      </c>
      <c r="L7" s="15">
        <f t="shared" si="5"/>
        <v>79</v>
      </c>
      <c r="M7" s="2"/>
    </row>
    <row r="8" spans="1:13" ht="14.25">
      <c r="A8" s="23">
        <v>171240009</v>
      </c>
      <c r="B8" s="1">
        <v>94.615384615384613</v>
      </c>
      <c r="C8" s="9">
        <f t="shared" si="0"/>
        <v>9.5</v>
      </c>
      <c r="D8" s="2">
        <v>372</v>
      </c>
      <c r="E8" s="2">
        <f t="shared" si="1"/>
        <v>18.600000000000001</v>
      </c>
      <c r="F8" s="2">
        <v>74.5</v>
      </c>
      <c r="G8" s="2">
        <f t="shared" si="2"/>
        <v>37.25</v>
      </c>
      <c r="H8" s="6">
        <v>10</v>
      </c>
      <c r="I8" s="5">
        <v>9</v>
      </c>
      <c r="J8" s="18">
        <f t="shared" si="3"/>
        <v>47.1</v>
      </c>
      <c r="K8" s="2">
        <f t="shared" si="4"/>
        <v>37.25</v>
      </c>
      <c r="L8" s="15">
        <f t="shared" si="5"/>
        <v>84</v>
      </c>
      <c r="M8" s="2"/>
    </row>
    <row r="9" spans="1:13" ht="14.25">
      <c r="A9" s="23">
        <v>171240501</v>
      </c>
      <c r="B9" s="1">
        <v>94.615384615384613</v>
      </c>
      <c r="C9" s="9">
        <f t="shared" si="0"/>
        <v>9.5</v>
      </c>
      <c r="D9" s="2">
        <v>312</v>
      </c>
      <c r="E9" s="2">
        <f t="shared" si="1"/>
        <v>15.6</v>
      </c>
      <c r="F9" s="2">
        <v>55.5</v>
      </c>
      <c r="G9" s="2">
        <f t="shared" si="2"/>
        <v>27.75</v>
      </c>
      <c r="H9" s="6">
        <v>8</v>
      </c>
      <c r="I9" s="5">
        <v>9</v>
      </c>
      <c r="J9" s="18">
        <f t="shared" si="3"/>
        <v>42.1</v>
      </c>
      <c r="K9" s="2">
        <f t="shared" si="4"/>
        <v>27.75</v>
      </c>
      <c r="L9" s="15">
        <f t="shared" si="5"/>
        <v>70</v>
      </c>
      <c r="M9" s="2"/>
    </row>
    <row r="10" spans="1:13" ht="14.25">
      <c r="A10" s="23">
        <v>171240502</v>
      </c>
      <c r="B10" s="1">
        <v>92.307692307692307</v>
      </c>
      <c r="C10" s="9">
        <f t="shared" si="0"/>
        <v>9.1999999999999993</v>
      </c>
      <c r="D10" s="2">
        <v>300</v>
      </c>
      <c r="E10" s="2">
        <f t="shared" si="1"/>
        <v>15</v>
      </c>
      <c r="F10" s="2">
        <v>61.5</v>
      </c>
      <c r="G10" s="2">
        <f t="shared" si="2"/>
        <v>30.75</v>
      </c>
      <c r="H10" s="6">
        <v>10</v>
      </c>
      <c r="I10" s="5">
        <v>8</v>
      </c>
      <c r="J10" s="18">
        <f t="shared" si="3"/>
        <v>42.2</v>
      </c>
      <c r="K10" s="2">
        <f t="shared" si="4"/>
        <v>30.75</v>
      </c>
      <c r="L10" s="15">
        <f t="shared" si="5"/>
        <v>73</v>
      </c>
      <c r="M10" s="2"/>
    </row>
    <row r="11" spans="1:13" ht="14.25">
      <c r="A11" s="23">
        <v>171240511</v>
      </c>
      <c r="B11" s="1">
        <v>99.230769230769226</v>
      </c>
      <c r="C11" s="9">
        <f t="shared" si="0"/>
        <v>9.9</v>
      </c>
      <c r="D11" s="2">
        <v>240</v>
      </c>
      <c r="E11" s="2">
        <f t="shared" si="1"/>
        <v>12</v>
      </c>
      <c r="F11" s="2">
        <v>55.25</v>
      </c>
      <c r="G11" s="2">
        <f t="shared" si="2"/>
        <v>27.63</v>
      </c>
      <c r="H11" s="6">
        <v>10</v>
      </c>
      <c r="I11" s="5">
        <v>9</v>
      </c>
      <c r="J11" s="18">
        <f t="shared" si="3"/>
        <v>40.9</v>
      </c>
      <c r="K11" s="2">
        <f t="shared" si="4"/>
        <v>27.63</v>
      </c>
      <c r="L11" s="15">
        <f t="shared" si="5"/>
        <v>69</v>
      </c>
      <c r="M11" s="2"/>
    </row>
    <row r="12" spans="1:13" ht="14.25">
      <c r="A12" s="23">
        <v>171240513</v>
      </c>
      <c r="B12" s="1">
        <v>99.230769230769226</v>
      </c>
      <c r="C12" s="9">
        <f t="shared" si="0"/>
        <v>9.9</v>
      </c>
      <c r="D12" s="2">
        <v>400</v>
      </c>
      <c r="E12" s="2">
        <f t="shared" si="1"/>
        <v>20</v>
      </c>
      <c r="F12" s="2">
        <v>66</v>
      </c>
      <c r="G12" s="2">
        <f t="shared" si="2"/>
        <v>33</v>
      </c>
      <c r="H12" s="6">
        <v>10</v>
      </c>
      <c r="I12" s="5">
        <v>9</v>
      </c>
      <c r="J12" s="18">
        <f t="shared" si="3"/>
        <v>48.9</v>
      </c>
      <c r="K12" s="2">
        <f t="shared" si="4"/>
        <v>33</v>
      </c>
      <c r="L12" s="15">
        <f t="shared" si="5"/>
        <v>82</v>
      </c>
      <c r="M12" s="2"/>
    </row>
    <row r="13" spans="1:13" ht="14.25">
      <c r="A13" s="23">
        <v>171240518</v>
      </c>
      <c r="B13" s="1">
        <v>98.461538461538467</v>
      </c>
      <c r="C13" s="9">
        <f t="shared" si="0"/>
        <v>9.8000000000000007</v>
      </c>
      <c r="D13" s="2">
        <v>400</v>
      </c>
      <c r="E13" s="2">
        <f t="shared" si="1"/>
        <v>20</v>
      </c>
      <c r="F13" s="2">
        <v>90.25</v>
      </c>
      <c r="G13" s="2">
        <f t="shared" si="2"/>
        <v>45.13</v>
      </c>
      <c r="H13" s="6">
        <v>10</v>
      </c>
      <c r="I13" s="5">
        <v>9</v>
      </c>
      <c r="J13" s="18">
        <f t="shared" si="3"/>
        <v>48.8</v>
      </c>
      <c r="K13" s="2">
        <f t="shared" si="4"/>
        <v>45.13</v>
      </c>
      <c r="L13" s="15">
        <f t="shared" si="5"/>
        <v>94</v>
      </c>
      <c r="M13" s="2"/>
    </row>
    <row r="14" spans="1:13" ht="14.25">
      <c r="A14" s="23">
        <v>171240521</v>
      </c>
      <c r="B14" s="1">
        <v>98.461538461538467</v>
      </c>
      <c r="C14" s="9">
        <f t="shared" si="0"/>
        <v>9.8000000000000007</v>
      </c>
      <c r="D14" s="2">
        <v>207</v>
      </c>
      <c r="E14" s="2">
        <f t="shared" si="1"/>
        <v>10.35</v>
      </c>
      <c r="F14" s="2">
        <v>73.25</v>
      </c>
      <c r="G14" s="2">
        <f t="shared" si="2"/>
        <v>36.630000000000003</v>
      </c>
      <c r="H14" s="6">
        <v>8</v>
      </c>
      <c r="I14" s="5">
        <v>9</v>
      </c>
      <c r="J14" s="18">
        <f t="shared" si="3"/>
        <v>37.15</v>
      </c>
      <c r="K14" s="2">
        <f t="shared" si="4"/>
        <v>36.630000000000003</v>
      </c>
      <c r="L14" s="15">
        <f t="shared" si="5"/>
        <v>74</v>
      </c>
      <c r="M14" s="2"/>
    </row>
    <row r="15" spans="1:13" ht="14.25">
      <c r="A15" s="23">
        <v>171240524</v>
      </c>
      <c r="B15" s="1">
        <v>98.461538461538467</v>
      </c>
      <c r="C15" s="9">
        <f t="shared" si="0"/>
        <v>9.8000000000000007</v>
      </c>
      <c r="D15" s="2">
        <v>342</v>
      </c>
      <c r="E15" s="2">
        <f t="shared" si="1"/>
        <v>17.100000000000001</v>
      </c>
      <c r="F15" s="2">
        <v>59.25</v>
      </c>
      <c r="G15" s="2">
        <f t="shared" si="2"/>
        <v>29.63</v>
      </c>
      <c r="H15" s="6">
        <v>10</v>
      </c>
      <c r="I15" s="5">
        <v>9</v>
      </c>
      <c r="J15" s="18">
        <f t="shared" si="3"/>
        <v>45.900000000000006</v>
      </c>
      <c r="K15" s="2">
        <f t="shared" si="4"/>
        <v>29.63</v>
      </c>
      <c r="L15" s="15">
        <f t="shared" si="5"/>
        <v>76</v>
      </c>
      <c r="M15" s="2"/>
    </row>
    <row r="16" spans="1:13" ht="14.25">
      <c r="A16" s="23">
        <v>171240525</v>
      </c>
      <c r="B16" s="1">
        <v>94.523076923076928</v>
      </c>
      <c r="C16" s="9">
        <f t="shared" si="0"/>
        <v>9.5</v>
      </c>
      <c r="D16" s="2">
        <v>200</v>
      </c>
      <c r="E16" s="2">
        <f t="shared" si="1"/>
        <v>10</v>
      </c>
      <c r="F16" s="2">
        <v>71.25</v>
      </c>
      <c r="G16" s="2">
        <f t="shared" si="2"/>
        <v>35.630000000000003</v>
      </c>
      <c r="H16" s="6">
        <v>8</v>
      </c>
      <c r="I16" s="5">
        <v>8</v>
      </c>
      <c r="J16" s="18">
        <f t="shared" si="3"/>
        <v>35.5</v>
      </c>
      <c r="K16" s="2">
        <f t="shared" si="4"/>
        <v>35.630000000000003</v>
      </c>
      <c r="L16" s="15">
        <f t="shared" si="5"/>
        <v>71</v>
      </c>
      <c r="M16" s="2"/>
    </row>
    <row r="17" spans="1:13" ht="14.25">
      <c r="A17" s="23">
        <v>171240530</v>
      </c>
      <c r="B17" s="1">
        <v>99.230769230769226</v>
      </c>
      <c r="C17" s="9">
        <f t="shared" si="0"/>
        <v>9.9</v>
      </c>
      <c r="D17" s="2">
        <v>400</v>
      </c>
      <c r="E17" s="2">
        <f t="shared" si="1"/>
        <v>20</v>
      </c>
      <c r="F17" s="2">
        <v>68.25</v>
      </c>
      <c r="G17" s="2">
        <f t="shared" si="2"/>
        <v>34.130000000000003</v>
      </c>
      <c r="H17" s="6">
        <v>8</v>
      </c>
      <c r="I17" s="5">
        <v>9</v>
      </c>
      <c r="J17" s="18">
        <f t="shared" si="3"/>
        <v>46.9</v>
      </c>
      <c r="K17" s="2">
        <f t="shared" si="4"/>
        <v>34.130000000000003</v>
      </c>
      <c r="L17" s="15">
        <f t="shared" si="5"/>
        <v>81</v>
      </c>
      <c r="M17" s="2"/>
    </row>
    <row r="18" spans="1:13" ht="14.25">
      <c r="A18" s="23">
        <v>171240535</v>
      </c>
      <c r="B18" s="1">
        <v>93.07692307692308</v>
      </c>
      <c r="C18" s="9">
        <f t="shared" si="0"/>
        <v>9.3000000000000007</v>
      </c>
      <c r="D18" s="2">
        <v>283</v>
      </c>
      <c r="E18" s="2">
        <f t="shared" si="1"/>
        <v>14.15</v>
      </c>
      <c r="F18" s="2">
        <v>66.75</v>
      </c>
      <c r="G18" s="2">
        <f t="shared" si="2"/>
        <v>33.380000000000003</v>
      </c>
      <c r="H18" s="6">
        <v>8</v>
      </c>
      <c r="I18" s="5">
        <v>9</v>
      </c>
      <c r="J18" s="18">
        <f t="shared" si="3"/>
        <v>40.450000000000003</v>
      </c>
      <c r="K18" s="2">
        <f t="shared" si="4"/>
        <v>33.380000000000003</v>
      </c>
      <c r="L18" s="15">
        <f t="shared" si="5"/>
        <v>74</v>
      </c>
      <c r="M18" s="2"/>
    </row>
    <row r="19" spans="1:13" ht="14.25">
      <c r="A19" s="23">
        <v>171240536</v>
      </c>
      <c r="B19" s="1">
        <v>99.230769230769226</v>
      </c>
      <c r="C19" s="9">
        <f t="shared" si="0"/>
        <v>9.9</v>
      </c>
      <c r="D19" s="2">
        <v>320</v>
      </c>
      <c r="E19" s="2">
        <f t="shared" si="1"/>
        <v>16</v>
      </c>
      <c r="F19" s="2">
        <v>83.5</v>
      </c>
      <c r="G19" s="2">
        <f t="shared" si="2"/>
        <v>41.75</v>
      </c>
      <c r="H19" s="6">
        <v>8</v>
      </c>
      <c r="I19" s="5">
        <v>10</v>
      </c>
      <c r="J19" s="18">
        <f t="shared" si="3"/>
        <v>43.9</v>
      </c>
      <c r="K19" s="2">
        <f t="shared" si="4"/>
        <v>41.75</v>
      </c>
      <c r="L19" s="15">
        <f t="shared" si="5"/>
        <v>86</v>
      </c>
      <c r="M19" s="2"/>
    </row>
    <row r="20" spans="1:13" ht="14.25">
      <c r="A20" s="23">
        <v>171240537</v>
      </c>
      <c r="B20" s="1">
        <v>96.92307692307692</v>
      </c>
      <c r="C20" s="9">
        <f t="shared" si="0"/>
        <v>9.6999999999999993</v>
      </c>
      <c r="D20" s="2">
        <v>120</v>
      </c>
      <c r="E20" s="2">
        <f t="shared" si="1"/>
        <v>6</v>
      </c>
      <c r="F20" s="2">
        <v>61.5</v>
      </c>
      <c r="G20" s="2">
        <f t="shared" si="2"/>
        <v>30.75</v>
      </c>
      <c r="H20" s="6">
        <v>8</v>
      </c>
      <c r="I20" s="5">
        <v>9</v>
      </c>
      <c r="J20" s="18">
        <f t="shared" si="3"/>
        <v>32.700000000000003</v>
      </c>
      <c r="K20" s="2">
        <f t="shared" si="4"/>
        <v>30.75</v>
      </c>
      <c r="L20" s="15">
        <f t="shared" si="5"/>
        <v>63</v>
      </c>
      <c r="M20" s="2"/>
    </row>
    <row r="21" spans="1:13" ht="14.25">
      <c r="A21" s="23">
        <v>171240540</v>
      </c>
      <c r="B21" s="1">
        <v>95.384615384615387</v>
      </c>
      <c r="C21" s="9">
        <f t="shared" si="0"/>
        <v>9.5</v>
      </c>
      <c r="D21" s="2">
        <v>100</v>
      </c>
      <c r="E21" s="2">
        <f t="shared" si="1"/>
        <v>5</v>
      </c>
      <c r="F21" s="2">
        <v>39</v>
      </c>
      <c r="G21" s="2">
        <f t="shared" si="2"/>
        <v>19.5</v>
      </c>
      <c r="H21" s="6">
        <v>8</v>
      </c>
      <c r="I21" s="5">
        <v>9</v>
      </c>
      <c r="J21" s="18">
        <f t="shared" si="3"/>
        <v>31.5</v>
      </c>
      <c r="K21" s="2">
        <f t="shared" si="4"/>
        <v>19.5</v>
      </c>
      <c r="L21" s="15">
        <f t="shared" si="5"/>
        <v>51</v>
      </c>
      <c r="M21" s="2"/>
    </row>
    <row r="22" spans="1:13" ht="14.25">
      <c r="A22" s="23">
        <v>171240542</v>
      </c>
      <c r="B22" s="1">
        <v>90</v>
      </c>
      <c r="C22" s="9">
        <f t="shared" si="0"/>
        <v>9</v>
      </c>
      <c r="D22" s="2">
        <v>252</v>
      </c>
      <c r="E22" s="2">
        <f t="shared" si="1"/>
        <v>12.6</v>
      </c>
      <c r="F22" s="2">
        <v>48.75</v>
      </c>
      <c r="G22" s="2">
        <f t="shared" si="2"/>
        <v>24.38</v>
      </c>
      <c r="H22" s="6">
        <v>10</v>
      </c>
      <c r="I22" s="5">
        <v>9</v>
      </c>
      <c r="J22" s="18">
        <f t="shared" si="3"/>
        <v>40.6</v>
      </c>
      <c r="K22" s="2">
        <f t="shared" si="4"/>
        <v>24.38</v>
      </c>
      <c r="L22" s="15">
        <f t="shared" si="5"/>
        <v>65</v>
      </c>
      <c r="M22" s="2"/>
    </row>
    <row r="23" spans="1:13" ht="14.25">
      <c r="A23" s="23">
        <v>171240543</v>
      </c>
      <c r="B23" s="1">
        <v>77.692307692307693</v>
      </c>
      <c r="C23" s="9">
        <f t="shared" si="0"/>
        <v>7.8</v>
      </c>
      <c r="D23" s="2">
        <v>172</v>
      </c>
      <c r="E23" s="2">
        <f t="shared" si="1"/>
        <v>8.6</v>
      </c>
      <c r="F23" s="2">
        <v>25.5</v>
      </c>
      <c r="G23" s="2">
        <f t="shared" si="2"/>
        <v>12.75</v>
      </c>
      <c r="H23" s="6">
        <v>8</v>
      </c>
      <c r="I23" s="5">
        <v>7</v>
      </c>
      <c r="J23" s="18">
        <f t="shared" si="3"/>
        <v>31.4</v>
      </c>
      <c r="K23" s="2">
        <f t="shared" si="4"/>
        <v>12.75</v>
      </c>
      <c r="L23" s="15">
        <f t="shared" si="5"/>
        <v>44</v>
      </c>
      <c r="M23" s="2"/>
    </row>
    <row r="24" spans="1:13" ht="14.25">
      <c r="A24" s="23">
        <v>171240565</v>
      </c>
      <c r="B24" s="1">
        <v>85.661538461538456</v>
      </c>
      <c r="C24" s="9">
        <f t="shared" si="0"/>
        <v>8.6</v>
      </c>
      <c r="D24" s="2">
        <v>150</v>
      </c>
      <c r="E24" s="2">
        <f t="shared" si="1"/>
        <v>7.5</v>
      </c>
      <c r="F24" s="2">
        <v>59.75</v>
      </c>
      <c r="G24" s="2">
        <f t="shared" si="2"/>
        <v>29.88</v>
      </c>
      <c r="H24" s="6">
        <v>10</v>
      </c>
      <c r="I24" s="5">
        <v>9</v>
      </c>
      <c r="J24" s="18">
        <f t="shared" si="3"/>
        <v>35.1</v>
      </c>
      <c r="K24" s="2">
        <f t="shared" si="4"/>
        <v>29.88</v>
      </c>
      <c r="L24" s="15">
        <f t="shared" si="5"/>
        <v>65</v>
      </c>
      <c r="M24" s="2"/>
    </row>
    <row r="25" spans="1:13" ht="14.25">
      <c r="A25" s="23">
        <v>171250623</v>
      </c>
      <c r="B25" s="1">
        <v>99.230769230769226</v>
      </c>
      <c r="C25" s="9">
        <f t="shared" si="0"/>
        <v>9.9</v>
      </c>
      <c r="D25" s="2">
        <v>400</v>
      </c>
      <c r="E25" s="2">
        <f t="shared" si="1"/>
        <v>20</v>
      </c>
      <c r="F25" s="2">
        <v>94.75</v>
      </c>
      <c r="G25" s="2">
        <f t="shared" si="2"/>
        <v>47.38</v>
      </c>
      <c r="H25" s="6">
        <v>10</v>
      </c>
      <c r="I25" s="5">
        <v>9</v>
      </c>
      <c r="J25" s="18">
        <f t="shared" si="3"/>
        <v>48.9</v>
      </c>
      <c r="K25" s="2">
        <f t="shared" si="4"/>
        <v>47.38</v>
      </c>
      <c r="L25" s="15">
        <f t="shared" si="5"/>
        <v>96</v>
      </c>
      <c r="M25" s="2"/>
    </row>
    <row r="26" spans="1:13" ht="14.25">
      <c r="A26" s="23" t="s">
        <v>3</v>
      </c>
      <c r="B26" s="1">
        <v>94.615384615384613</v>
      </c>
      <c r="C26" s="9">
        <f t="shared" si="0"/>
        <v>9.5</v>
      </c>
      <c r="D26" s="2">
        <v>380</v>
      </c>
      <c r="E26" s="2">
        <f t="shared" si="1"/>
        <v>19</v>
      </c>
      <c r="F26" s="2">
        <v>78.5</v>
      </c>
      <c r="G26" s="2">
        <f t="shared" si="2"/>
        <v>39.25</v>
      </c>
      <c r="H26" s="6">
        <v>10</v>
      </c>
      <c r="I26" s="5">
        <v>8</v>
      </c>
      <c r="J26" s="18">
        <f t="shared" si="3"/>
        <v>46.5</v>
      </c>
      <c r="K26" s="2">
        <f t="shared" si="4"/>
        <v>39.25</v>
      </c>
      <c r="L26" s="15">
        <f t="shared" si="5"/>
        <v>86</v>
      </c>
      <c r="M26" s="2"/>
    </row>
    <row r="27" spans="1:13" ht="14.25">
      <c r="A27" s="23">
        <v>171840548</v>
      </c>
      <c r="B27" s="1">
        <v>95.384615384615387</v>
      </c>
      <c r="C27" s="9">
        <f t="shared" si="0"/>
        <v>9.5</v>
      </c>
      <c r="D27" s="2">
        <v>203</v>
      </c>
      <c r="E27" s="2">
        <f t="shared" si="1"/>
        <v>10.15</v>
      </c>
      <c r="F27" s="2">
        <v>60.75</v>
      </c>
      <c r="G27" s="2">
        <f t="shared" si="2"/>
        <v>30.38</v>
      </c>
      <c r="H27" s="6">
        <v>8</v>
      </c>
      <c r="I27" s="5">
        <v>10</v>
      </c>
      <c r="J27" s="18">
        <f t="shared" si="3"/>
        <v>37.65</v>
      </c>
      <c r="K27" s="2">
        <f t="shared" si="4"/>
        <v>30.38</v>
      </c>
      <c r="L27" s="15">
        <f t="shared" si="5"/>
        <v>68</v>
      </c>
      <c r="M27" s="2"/>
    </row>
    <row r="28" spans="1:13" ht="14.25">
      <c r="A28" s="23">
        <v>171860004</v>
      </c>
      <c r="B28" s="1">
        <v>93.84615384615384</v>
      </c>
      <c r="C28" s="9">
        <f t="shared" si="0"/>
        <v>9.4</v>
      </c>
      <c r="D28" s="2">
        <v>165</v>
      </c>
      <c r="E28" s="2">
        <f t="shared" si="1"/>
        <v>8.25</v>
      </c>
      <c r="F28" s="2">
        <v>71.5</v>
      </c>
      <c r="G28" s="2">
        <f t="shared" si="2"/>
        <v>35.75</v>
      </c>
      <c r="H28" s="6">
        <v>10</v>
      </c>
      <c r="I28" s="5">
        <v>9</v>
      </c>
      <c r="J28" s="18">
        <f t="shared" si="3"/>
        <v>36.65</v>
      </c>
      <c r="K28" s="2">
        <f t="shared" si="4"/>
        <v>35.75</v>
      </c>
      <c r="L28" s="15">
        <f t="shared" si="5"/>
        <v>72</v>
      </c>
      <c r="M28" s="2"/>
    </row>
    <row r="29" spans="1:13" ht="14.25">
      <c r="A29" s="23">
        <v>171860013</v>
      </c>
      <c r="B29" s="1">
        <v>93.046153846153842</v>
      </c>
      <c r="C29" s="9">
        <f t="shared" si="0"/>
        <v>9.3000000000000007</v>
      </c>
      <c r="D29" s="2">
        <v>340</v>
      </c>
      <c r="E29" s="2">
        <f t="shared" si="1"/>
        <v>17</v>
      </c>
      <c r="F29" s="2">
        <v>76.75</v>
      </c>
      <c r="G29" s="2">
        <f t="shared" si="2"/>
        <v>38.380000000000003</v>
      </c>
      <c r="H29" s="6">
        <v>8</v>
      </c>
      <c r="I29" s="5">
        <v>10</v>
      </c>
      <c r="J29" s="18">
        <f t="shared" si="3"/>
        <v>44.3</v>
      </c>
      <c r="K29" s="2">
        <f t="shared" si="4"/>
        <v>38.380000000000003</v>
      </c>
      <c r="L29" s="15">
        <f t="shared" si="5"/>
        <v>83</v>
      </c>
      <c r="M29" s="2"/>
    </row>
    <row r="30" spans="1:13" ht="14.25">
      <c r="A30" s="23">
        <v>171860020</v>
      </c>
      <c r="B30" s="1">
        <v>99.230769230769226</v>
      </c>
      <c r="C30" s="9">
        <f t="shared" si="0"/>
        <v>9.9</v>
      </c>
      <c r="D30" s="2">
        <v>400</v>
      </c>
      <c r="E30" s="2">
        <f t="shared" si="1"/>
        <v>20</v>
      </c>
      <c r="F30" s="2">
        <v>86.25</v>
      </c>
      <c r="G30" s="2">
        <f t="shared" si="2"/>
        <v>43.13</v>
      </c>
      <c r="H30" s="6">
        <v>8</v>
      </c>
      <c r="I30" s="5">
        <v>9</v>
      </c>
      <c r="J30" s="18">
        <f t="shared" si="3"/>
        <v>46.9</v>
      </c>
      <c r="K30" s="2">
        <f t="shared" si="4"/>
        <v>43.13</v>
      </c>
      <c r="L30" s="15">
        <f t="shared" si="5"/>
        <v>90</v>
      </c>
      <c r="M30" s="2"/>
    </row>
    <row r="31" spans="1:13" ht="14.25">
      <c r="A31" s="23">
        <v>171860508</v>
      </c>
      <c r="B31" s="1">
        <v>99.230769230769226</v>
      </c>
      <c r="C31" s="9">
        <f t="shared" si="0"/>
        <v>9.9</v>
      </c>
      <c r="D31" s="2">
        <v>400</v>
      </c>
      <c r="E31" s="2">
        <f t="shared" si="1"/>
        <v>20</v>
      </c>
      <c r="F31" s="2">
        <v>91</v>
      </c>
      <c r="G31" s="2">
        <f t="shared" si="2"/>
        <v>45.5</v>
      </c>
      <c r="H31" s="6">
        <v>10</v>
      </c>
      <c r="I31" s="5">
        <v>10</v>
      </c>
      <c r="J31" s="18">
        <f t="shared" si="3"/>
        <v>49.9</v>
      </c>
      <c r="K31" s="2">
        <f t="shared" si="4"/>
        <v>45.5</v>
      </c>
      <c r="L31" s="15">
        <f t="shared" si="5"/>
        <v>95</v>
      </c>
      <c r="M31" s="2"/>
    </row>
    <row r="32" spans="1:13" ht="14.25">
      <c r="A32" s="23">
        <v>171860509</v>
      </c>
      <c r="B32" s="1">
        <v>85.751335384615373</v>
      </c>
      <c r="C32" s="9">
        <f t="shared" si="0"/>
        <v>8.6</v>
      </c>
      <c r="D32" s="2">
        <v>380</v>
      </c>
      <c r="E32" s="2">
        <f t="shared" si="1"/>
        <v>19</v>
      </c>
      <c r="F32" s="2">
        <v>79.5</v>
      </c>
      <c r="G32" s="2">
        <f t="shared" si="2"/>
        <v>39.75</v>
      </c>
      <c r="H32" s="6">
        <v>8</v>
      </c>
      <c r="I32" s="5">
        <v>10</v>
      </c>
      <c r="J32" s="18">
        <f t="shared" si="3"/>
        <v>45.6</v>
      </c>
      <c r="K32" s="2">
        <f t="shared" si="4"/>
        <v>39.75</v>
      </c>
      <c r="L32" s="15">
        <f t="shared" si="5"/>
        <v>85</v>
      </c>
      <c r="M32" s="2"/>
    </row>
    <row r="33" spans="1:13" ht="14.25">
      <c r="A33" s="23">
        <v>171860532</v>
      </c>
      <c r="B33" s="1">
        <v>99.230769230769226</v>
      </c>
      <c r="C33" s="9">
        <f t="shared" si="0"/>
        <v>9.9</v>
      </c>
      <c r="D33" s="2">
        <v>400</v>
      </c>
      <c r="E33" s="2">
        <f t="shared" si="1"/>
        <v>20</v>
      </c>
      <c r="F33" s="2">
        <v>82</v>
      </c>
      <c r="G33" s="2">
        <f t="shared" si="2"/>
        <v>41</v>
      </c>
      <c r="H33" s="6">
        <v>10</v>
      </c>
      <c r="I33" s="5">
        <v>9</v>
      </c>
      <c r="J33" s="18">
        <f t="shared" si="3"/>
        <v>48.9</v>
      </c>
      <c r="K33" s="2">
        <f t="shared" si="4"/>
        <v>41</v>
      </c>
      <c r="L33" s="15">
        <f t="shared" si="5"/>
        <v>90</v>
      </c>
      <c r="M33" s="2"/>
    </row>
    <row r="34" spans="1:13" ht="14.25">
      <c r="A34" s="23">
        <v>171860538</v>
      </c>
      <c r="B34" s="1">
        <v>84.615384615384613</v>
      </c>
      <c r="C34" s="9">
        <f t="shared" si="0"/>
        <v>8.5</v>
      </c>
      <c r="D34" s="2">
        <v>252</v>
      </c>
      <c r="E34" s="2">
        <f t="shared" si="1"/>
        <v>12.6</v>
      </c>
      <c r="F34" s="2">
        <v>61.75</v>
      </c>
      <c r="G34" s="2">
        <f t="shared" si="2"/>
        <v>30.88</v>
      </c>
      <c r="H34" s="6">
        <v>8</v>
      </c>
      <c r="I34" s="5">
        <v>9</v>
      </c>
      <c r="J34" s="18">
        <f t="shared" si="3"/>
        <v>38.1</v>
      </c>
      <c r="K34" s="2">
        <f t="shared" si="4"/>
        <v>30.88</v>
      </c>
      <c r="L34" s="15">
        <f t="shared" si="5"/>
        <v>69</v>
      </c>
      <c r="M34" s="2"/>
    </row>
    <row r="35" spans="1:13" ht="14.25">
      <c r="A35" s="23">
        <v>171860543</v>
      </c>
      <c r="B35" s="1">
        <v>90.742153846153855</v>
      </c>
      <c r="C35" s="9">
        <f t="shared" si="0"/>
        <v>9.1</v>
      </c>
      <c r="D35" s="2">
        <v>345</v>
      </c>
      <c r="E35" s="2">
        <f t="shared" si="1"/>
        <v>17.25</v>
      </c>
      <c r="F35" s="2">
        <v>73</v>
      </c>
      <c r="G35" s="2">
        <f t="shared" si="2"/>
        <v>36.5</v>
      </c>
      <c r="H35" s="6">
        <v>10</v>
      </c>
      <c r="I35" s="5">
        <v>9</v>
      </c>
      <c r="J35" s="18">
        <f t="shared" si="3"/>
        <v>45.35</v>
      </c>
      <c r="K35" s="2">
        <f t="shared" si="4"/>
        <v>36.5</v>
      </c>
      <c r="L35" s="15">
        <f t="shared" si="5"/>
        <v>82</v>
      </c>
      <c r="M35" s="2"/>
    </row>
    <row r="36" spans="1:13" ht="14.25">
      <c r="A36" s="23">
        <v>171860548</v>
      </c>
      <c r="B36" s="1">
        <v>94.523076923076928</v>
      </c>
      <c r="C36" s="9">
        <f t="shared" si="0"/>
        <v>9.5</v>
      </c>
      <c r="D36" s="2">
        <v>400</v>
      </c>
      <c r="E36" s="2">
        <f t="shared" si="1"/>
        <v>20</v>
      </c>
      <c r="F36" s="2">
        <v>82.75</v>
      </c>
      <c r="G36" s="2">
        <f t="shared" si="2"/>
        <v>41.38</v>
      </c>
      <c r="H36" s="6">
        <v>8</v>
      </c>
      <c r="I36" s="5">
        <v>10</v>
      </c>
      <c r="J36" s="18">
        <f t="shared" si="3"/>
        <v>47.5</v>
      </c>
      <c r="K36" s="2">
        <f t="shared" si="4"/>
        <v>41.38</v>
      </c>
      <c r="L36" s="15">
        <f t="shared" si="5"/>
        <v>89</v>
      </c>
      <c r="M36" s="2"/>
    </row>
    <row r="37" spans="1:13" ht="14.25">
      <c r="A37" s="23">
        <v>171860553</v>
      </c>
      <c r="B37" s="1">
        <v>85.751335384615373</v>
      </c>
      <c r="C37" s="9">
        <f t="shared" si="0"/>
        <v>8.6</v>
      </c>
      <c r="D37" s="2">
        <v>400</v>
      </c>
      <c r="E37" s="2">
        <f t="shared" si="1"/>
        <v>20</v>
      </c>
      <c r="F37" s="2">
        <v>88.75</v>
      </c>
      <c r="G37" s="2">
        <f t="shared" si="2"/>
        <v>44.38</v>
      </c>
      <c r="H37" s="6">
        <v>10</v>
      </c>
      <c r="I37" s="5">
        <v>10</v>
      </c>
      <c r="J37" s="18">
        <f t="shared" si="3"/>
        <v>48.6</v>
      </c>
      <c r="K37" s="2">
        <f t="shared" si="4"/>
        <v>44.38</v>
      </c>
      <c r="L37" s="15">
        <f t="shared" si="5"/>
        <v>93</v>
      </c>
      <c r="M37" s="2"/>
    </row>
    <row r="38" spans="1:13" ht="14.25">
      <c r="A38" s="23">
        <v>171860558</v>
      </c>
      <c r="B38" s="1">
        <v>99.230769230769226</v>
      </c>
      <c r="C38" s="9">
        <f t="shared" si="0"/>
        <v>9.9</v>
      </c>
      <c r="D38" s="2">
        <v>400</v>
      </c>
      <c r="E38" s="2">
        <f t="shared" si="1"/>
        <v>20</v>
      </c>
      <c r="F38" s="2">
        <v>84</v>
      </c>
      <c r="G38" s="2">
        <f t="shared" si="2"/>
        <v>42</v>
      </c>
      <c r="H38" s="6">
        <v>10</v>
      </c>
      <c r="I38" s="5">
        <v>10</v>
      </c>
      <c r="J38" s="18">
        <f t="shared" si="3"/>
        <v>49.9</v>
      </c>
      <c r="K38" s="2">
        <f t="shared" si="4"/>
        <v>42</v>
      </c>
      <c r="L38" s="15">
        <f t="shared" si="5"/>
        <v>92</v>
      </c>
      <c r="M38" s="2"/>
    </row>
    <row r="39" spans="1:13" ht="14.25">
      <c r="A39" s="23">
        <v>171860575</v>
      </c>
      <c r="B39" s="1">
        <v>93.046153846153842</v>
      </c>
      <c r="C39" s="9">
        <f t="shared" si="0"/>
        <v>9.3000000000000007</v>
      </c>
      <c r="D39" s="2">
        <v>400</v>
      </c>
      <c r="E39" s="2">
        <f t="shared" si="1"/>
        <v>20</v>
      </c>
      <c r="F39" s="2">
        <v>74.5</v>
      </c>
      <c r="G39" s="2">
        <f t="shared" si="2"/>
        <v>37.25</v>
      </c>
      <c r="H39" s="6">
        <v>10</v>
      </c>
      <c r="I39" s="5">
        <v>10</v>
      </c>
      <c r="J39" s="18">
        <f t="shared" si="3"/>
        <v>49.3</v>
      </c>
      <c r="K39" s="2">
        <f t="shared" si="4"/>
        <v>37.25</v>
      </c>
      <c r="L39" s="15">
        <f t="shared" si="5"/>
        <v>87</v>
      </c>
      <c r="M39" s="2"/>
    </row>
    <row r="40" spans="1:13" ht="14.25">
      <c r="A40" s="23">
        <v>171860592</v>
      </c>
      <c r="B40" s="1">
        <v>85.751335384615373</v>
      </c>
      <c r="C40" s="9">
        <f t="shared" si="0"/>
        <v>8.6</v>
      </c>
      <c r="D40" s="2">
        <v>312</v>
      </c>
      <c r="E40" s="2">
        <f t="shared" si="1"/>
        <v>15.6</v>
      </c>
      <c r="F40" s="2">
        <v>84.5</v>
      </c>
      <c r="G40" s="2">
        <f t="shared" si="2"/>
        <v>42.25</v>
      </c>
      <c r="H40" s="6">
        <v>10</v>
      </c>
      <c r="I40" s="5">
        <v>9</v>
      </c>
      <c r="J40" s="18">
        <f t="shared" si="3"/>
        <v>43.2</v>
      </c>
      <c r="K40" s="2">
        <f t="shared" si="4"/>
        <v>42.25</v>
      </c>
      <c r="L40" s="15">
        <f t="shared" si="5"/>
        <v>85</v>
      </c>
      <c r="M40" s="2"/>
    </row>
    <row r="41" spans="1:13" ht="14.25">
      <c r="A41" s="23">
        <v>171860599</v>
      </c>
      <c r="B41" s="1">
        <v>64.426987305747687</v>
      </c>
      <c r="C41" s="9">
        <f t="shared" si="0"/>
        <v>6.4</v>
      </c>
      <c r="D41" s="2">
        <v>330</v>
      </c>
      <c r="E41" s="2">
        <f t="shared" si="1"/>
        <v>16.5</v>
      </c>
      <c r="F41" s="2">
        <v>79</v>
      </c>
      <c r="G41" s="2">
        <f t="shared" si="2"/>
        <v>39.5</v>
      </c>
      <c r="H41" s="6">
        <v>10</v>
      </c>
      <c r="I41" s="5">
        <v>10</v>
      </c>
      <c r="J41" s="18">
        <f t="shared" si="3"/>
        <v>42.9</v>
      </c>
      <c r="K41" s="2">
        <f t="shared" si="4"/>
        <v>39.5</v>
      </c>
      <c r="L41" s="15">
        <f t="shared" si="5"/>
        <v>82</v>
      </c>
      <c r="M41" s="2"/>
    </row>
    <row r="42" spans="1:13" ht="14.25">
      <c r="A42" s="23">
        <v>171860609</v>
      </c>
      <c r="B42" s="1">
        <v>71.501913481846159</v>
      </c>
      <c r="C42" s="9">
        <f t="shared" si="0"/>
        <v>7.2</v>
      </c>
      <c r="D42" s="2">
        <v>400</v>
      </c>
      <c r="E42" s="2">
        <f t="shared" si="1"/>
        <v>20</v>
      </c>
      <c r="F42" s="2">
        <v>73.5</v>
      </c>
      <c r="G42" s="2">
        <f t="shared" si="2"/>
        <v>36.75</v>
      </c>
      <c r="H42" s="6">
        <v>8</v>
      </c>
      <c r="I42" s="5">
        <v>8</v>
      </c>
      <c r="J42" s="18">
        <f t="shared" si="3"/>
        <v>43.2</v>
      </c>
      <c r="K42" s="2">
        <f t="shared" si="4"/>
        <v>36.75</v>
      </c>
      <c r="L42" s="15">
        <f t="shared" si="5"/>
        <v>80</v>
      </c>
      <c r="M42" s="2"/>
    </row>
    <row r="43" spans="1:13" ht="14.25">
      <c r="A43" s="23">
        <v>171860624</v>
      </c>
      <c r="B43" s="1">
        <v>93.784615384615378</v>
      </c>
      <c r="C43" s="9">
        <f t="shared" si="0"/>
        <v>9.4</v>
      </c>
      <c r="D43" s="2">
        <v>340</v>
      </c>
      <c r="E43" s="2">
        <f t="shared" si="1"/>
        <v>17</v>
      </c>
      <c r="F43" s="2">
        <v>69.25</v>
      </c>
      <c r="G43" s="2">
        <f t="shared" si="2"/>
        <v>34.630000000000003</v>
      </c>
      <c r="H43" s="6">
        <v>10</v>
      </c>
      <c r="I43" s="5">
        <v>9</v>
      </c>
      <c r="J43" s="18">
        <f t="shared" si="3"/>
        <v>45.4</v>
      </c>
      <c r="K43" s="2">
        <f t="shared" si="4"/>
        <v>34.630000000000003</v>
      </c>
      <c r="L43" s="15">
        <f t="shared" si="5"/>
        <v>80</v>
      </c>
      <c r="M43" s="2"/>
    </row>
    <row r="44" spans="1:13" ht="14.25">
      <c r="A44" s="23">
        <v>171860637</v>
      </c>
      <c r="B44" s="1">
        <v>98.461538461538467</v>
      </c>
      <c r="C44" s="9">
        <f t="shared" si="0"/>
        <v>9.8000000000000007</v>
      </c>
      <c r="D44" s="2">
        <v>400</v>
      </c>
      <c r="E44" s="2">
        <f t="shared" si="1"/>
        <v>20</v>
      </c>
      <c r="F44" s="2">
        <v>62.75</v>
      </c>
      <c r="G44" s="2">
        <f t="shared" si="2"/>
        <v>31.38</v>
      </c>
      <c r="H44" s="6">
        <v>10</v>
      </c>
      <c r="I44" s="5">
        <v>9</v>
      </c>
      <c r="J44" s="18">
        <f t="shared" si="3"/>
        <v>48.8</v>
      </c>
      <c r="K44" s="2">
        <f t="shared" si="4"/>
        <v>31.38</v>
      </c>
      <c r="L44" s="15">
        <f t="shared" si="5"/>
        <v>80</v>
      </c>
      <c r="M44" s="2"/>
    </row>
    <row r="45" spans="1:13" ht="14.25">
      <c r="A45" s="23">
        <v>171860639</v>
      </c>
      <c r="B45" s="1">
        <v>72.756333016615372</v>
      </c>
      <c r="C45" s="9">
        <f t="shared" si="0"/>
        <v>7.3</v>
      </c>
      <c r="D45" s="2">
        <v>360</v>
      </c>
      <c r="E45" s="2">
        <f t="shared" si="1"/>
        <v>18</v>
      </c>
      <c r="F45" s="2">
        <v>82.75</v>
      </c>
      <c r="G45" s="2">
        <f t="shared" si="2"/>
        <v>41.38</v>
      </c>
      <c r="H45" s="6">
        <v>10</v>
      </c>
      <c r="I45" s="5">
        <v>9</v>
      </c>
      <c r="J45" s="18">
        <f t="shared" si="3"/>
        <v>44.3</v>
      </c>
      <c r="K45" s="2">
        <f t="shared" si="4"/>
        <v>41.38</v>
      </c>
      <c r="L45" s="15">
        <f t="shared" si="5"/>
        <v>86</v>
      </c>
      <c r="M45" s="2"/>
    </row>
    <row r="46" spans="1:13" ht="14.25">
      <c r="A46" s="23">
        <v>171860647</v>
      </c>
      <c r="B46" s="1">
        <v>87.692307692307693</v>
      </c>
      <c r="C46" s="9">
        <f t="shared" si="0"/>
        <v>8.8000000000000007</v>
      </c>
      <c r="D46" s="2">
        <v>20</v>
      </c>
      <c r="E46" s="2">
        <f t="shared" si="1"/>
        <v>1</v>
      </c>
      <c r="F46" s="2">
        <v>67.5</v>
      </c>
      <c r="G46" s="2">
        <f t="shared" si="2"/>
        <v>33.75</v>
      </c>
      <c r="H46" s="6">
        <v>8</v>
      </c>
      <c r="I46" s="5">
        <v>9</v>
      </c>
      <c r="J46" s="18">
        <f t="shared" si="3"/>
        <v>26.8</v>
      </c>
      <c r="K46" s="2">
        <f t="shared" si="4"/>
        <v>33.75</v>
      </c>
      <c r="L46" s="15">
        <f t="shared" si="5"/>
        <v>61</v>
      </c>
      <c r="M46" s="2"/>
    </row>
    <row r="47" spans="1:13" ht="14.25">
      <c r="A47" s="23">
        <v>171860649</v>
      </c>
      <c r="B47" s="1">
        <v>92.307692307692307</v>
      </c>
      <c r="C47" s="9">
        <f t="shared" si="0"/>
        <v>9.1999999999999993</v>
      </c>
      <c r="D47" s="2">
        <v>400</v>
      </c>
      <c r="E47" s="2">
        <f t="shared" si="1"/>
        <v>20</v>
      </c>
      <c r="F47" s="2">
        <v>90</v>
      </c>
      <c r="G47" s="2">
        <f t="shared" si="2"/>
        <v>45</v>
      </c>
      <c r="H47" s="6">
        <v>10</v>
      </c>
      <c r="I47" s="5">
        <v>10</v>
      </c>
      <c r="J47" s="18">
        <f t="shared" si="3"/>
        <v>49.2</v>
      </c>
      <c r="K47" s="2">
        <f t="shared" si="4"/>
        <v>45</v>
      </c>
      <c r="L47" s="15">
        <f t="shared" si="5"/>
        <v>94</v>
      </c>
      <c r="M47" s="2"/>
    </row>
    <row r="48" spans="1:13" ht="14.25">
      <c r="A48" s="23">
        <v>171860658</v>
      </c>
      <c r="B48" s="1">
        <v>99.230769230769226</v>
      </c>
      <c r="C48" s="9">
        <f t="shared" si="0"/>
        <v>9.9</v>
      </c>
      <c r="D48" s="2">
        <v>400</v>
      </c>
      <c r="E48" s="2">
        <f t="shared" si="1"/>
        <v>20</v>
      </c>
      <c r="F48" s="2">
        <v>93.75</v>
      </c>
      <c r="G48" s="2">
        <f t="shared" si="2"/>
        <v>46.88</v>
      </c>
      <c r="H48" s="6">
        <v>10</v>
      </c>
      <c r="I48" s="5">
        <v>10</v>
      </c>
      <c r="J48" s="18">
        <f t="shared" si="3"/>
        <v>49.9</v>
      </c>
      <c r="K48" s="2">
        <f t="shared" si="4"/>
        <v>46.88</v>
      </c>
      <c r="L48" s="15">
        <f t="shared" si="5"/>
        <v>97</v>
      </c>
      <c r="M48" s="2"/>
    </row>
    <row r="49" spans="1:13" ht="14.25">
      <c r="A49" s="23">
        <v>171860696</v>
      </c>
      <c r="B49" s="1">
        <v>93.046153846153842</v>
      </c>
      <c r="C49" s="9">
        <f t="shared" si="0"/>
        <v>9.3000000000000007</v>
      </c>
      <c r="D49" s="2">
        <v>400</v>
      </c>
      <c r="E49" s="2">
        <f t="shared" si="1"/>
        <v>20</v>
      </c>
      <c r="F49" s="2">
        <v>96</v>
      </c>
      <c r="G49" s="2">
        <f t="shared" si="2"/>
        <v>48</v>
      </c>
      <c r="H49" s="6">
        <v>8</v>
      </c>
      <c r="I49" s="5">
        <v>8</v>
      </c>
      <c r="J49" s="18">
        <f t="shared" si="3"/>
        <v>45.3</v>
      </c>
      <c r="K49" s="2">
        <f t="shared" si="4"/>
        <v>48</v>
      </c>
      <c r="L49" s="15">
        <f t="shared" si="5"/>
        <v>93</v>
      </c>
      <c r="M49" s="2"/>
    </row>
    <row r="50" spans="1:13" ht="14.25">
      <c r="A50" s="23">
        <v>171870691</v>
      </c>
      <c r="B50" s="1">
        <v>93.07692307692308</v>
      </c>
      <c r="C50" s="9">
        <f t="shared" si="0"/>
        <v>9.3000000000000007</v>
      </c>
      <c r="D50" s="2">
        <v>400</v>
      </c>
      <c r="E50" s="2">
        <f t="shared" si="1"/>
        <v>20</v>
      </c>
      <c r="F50" s="2">
        <v>77.25</v>
      </c>
      <c r="G50" s="2">
        <f t="shared" si="2"/>
        <v>38.630000000000003</v>
      </c>
      <c r="H50" s="6">
        <v>10</v>
      </c>
      <c r="I50" s="5">
        <v>9</v>
      </c>
      <c r="J50" s="18">
        <f t="shared" si="3"/>
        <v>48.3</v>
      </c>
      <c r="K50" s="2">
        <f t="shared" si="4"/>
        <v>38.630000000000003</v>
      </c>
      <c r="L50" s="15">
        <f t="shared" si="5"/>
        <v>87</v>
      </c>
      <c r="M50" s="2"/>
    </row>
    <row r="51" spans="1:13">
      <c r="A51" s="24"/>
      <c r="B51" s="1"/>
      <c r="C51" s="10"/>
      <c r="D51" s="2"/>
      <c r="E51" s="2"/>
      <c r="F51" s="2">
        <v>73.005102040816325</v>
      </c>
      <c r="G51" s="2"/>
      <c r="H51" s="7"/>
      <c r="I51" s="3"/>
      <c r="J51" s="3"/>
      <c r="K51" s="2"/>
      <c r="L51" s="17">
        <f>AVERAGE(L2:L50)</f>
        <v>78.959183673469383</v>
      </c>
      <c r="M5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汇总公布版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2018-08-29T02:05:27Z</dcterms:modified>
</cp:coreProperties>
</file>