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G37" i="1" l="1"/>
  <c r="K34" i="1" l="1"/>
  <c r="I34" i="1"/>
  <c r="I37" i="1"/>
  <c r="J12" i="1"/>
  <c r="J21" i="1"/>
  <c r="J9" i="1"/>
  <c r="J13" i="1"/>
  <c r="K35" i="1"/>
  <c r="I35" i="1"/>
  <c r="G35" i="1"/>
  <c r="G34" i="1"/>
  <c r="K33" i="1"/>
  <c r="I33" i="1"/>
  <c r="G33" i="1"/>
  <c r="I25" i="1"/>
  <c r="J20" i="1"/>
  <c r="J19" i="1"/>
  <c r="J18" i="1"/>
  <c r="J17" i="1"/>
  <c r="J10" i="1"/>
  <c r="K37" i="1" l="1"/>
  <c r="J16" i="1"/>
  <c r="K16" i="1"/>
  <c r="K21" i="1" l="1"/>
  <c r="K8" i="1"/>
  <c r="K25" i="1" l="1"/>
</calcChain>
</file>

<file path=xl/sharedStrings.xml><?xml version="1.0" encoding="utf-8"?>
<sst xmlns="http://schemas.openxmlformats.org/spreadsheetml/2006/main" count="86" uniqueCount="79">
  <si>
    <t>软件开发项目预算表</t>
    <phoneticPr fontId="2" type="noConversion"/>
  </si>
  <si>
    <t>金额单位：人民币元</t>
    <phoneticPr fontId="2" type="noConversion"/>
  </si>
  <si>
    <t>产品线审批意见</t>
    <phoneticPr fontId="2" type="noConversion"/>
  </si>
  <si>
    <t>审批人：</t>
    <phoneticPr fontId="2" type="noConversion"/>
  </si>
  <si>
    <t>审批日期：</t>
    <phoneticPr fontId="2" type="noConversion"/>
  </si>
  <si>
    <t>审批日期：</t>
    <phoneticPr fontId="2" type="noConversion"/>
  </si>
  <si>
    <t>部门</t>
    <phoneticPr fontId="2" type="noConversion"/>
  </si>
  <si>
    <t>级别</t>
    <phoneticPr fontId="2" type="noConversion"/>
  </si>
  <si>
    <t>费用</t>
    <phoneticPr fontId="2" type="noConversion"/>
  </si>
  <si>
    <t>预算科目</t>
    <phoneticPr fontId="2" type="noConversion"/>
  </si>
  <si>
    <t>预算金额</t>
    <phoneticPr fontId="2" type="noConversion"/>
  </si>
  <si>
    <t>培训费</t>
    <phoneticPr fontId="2" type="noConversion"/>
  </si>
  <si>
    <t>招待费</t>
  </si>
  <si>
    <t>会议费</t>
  </si>
  <si>
    <t>项目费用汇总</t>
  </si>
  <si>
    <t>张力豪</t>
    <phoneticPr fontId="1" type="noConversion"/>
  </si>
  <si>
    <t>李俊华</t>
    <phoneticPr fontId="1" type="noConversion"/>
  </si>
  <si>
    <t>教材申报系统</t>
    <phoneticPr fontId="1" type="noConversion"/>
  </si>
  <si>
    <t xml:space="preserve"> 账户及权限控制</t>
    <phoneticPr fontId="1" type="noConversion"/>
  </si>
  <si>
    <t xml:space="preserve"> 教材数据模型</t>
    <phoneticPr fontId="1" type="noConversion"/>
  </si>
  <si>
    <t>李俊华</t>
    <phoneticPr fontId="1" type="noConversion"/>
  </si>
  <si>
    <t>蓝远标</t>
    <phoneticPr fontId="1" type="noConversion"/>
  </si>
  <si>
    <t>第三次作业</t>
    <phoneticPr fontId="1" type="noConversion"/>
  </si>
  <si>
    <t>暨南大学</t>
    <phoneticPr fontId="1" type="noConversion"/>
  </si>
  <si>
    <t>人日数</t>
    <phoneticPr fontId="2" type="noConversion"/>
  </si>
  <si>
    <t>黄梓濠</t>
    <phoneticPr fontId="1" type="noConversion"/>
  </si>
  <si>
    <t>麦旨锟</t>
    <phoneticPr fontId="1" type="noConversion"/>
  </si>
  <si>
    <t>功能模块1_界面</t>
    <phoneticPr fontId="1" type="noConversion"/>
  </si>
  <si>
    <t>功能模块名称</t>
    <phoneticPr fontId="1" type="noConversion"/>
  </si>
  <si>
    <t>开始时间</t>
    <phoneticPr fontId="1" type="noConversion"/>
  </si>
  <si>
    <t>完成时间</t>
    <phoneticPr fontId="1" type="noConversion"/>
  </si>
  <si>
    <t>人日数</t>
    <phoneticPr fontId="1" type="noConversion"/>
  </si>
  <si>
    <t>人力费用</t>
    <phoneticPr fontId="1" type="noConversion"/>
  </si>
  <si>
    <t>项目费用</t>
    <phoneticPr fontId="1" type="noConversion"/>
  </si>
  <si>
    <t>功能模块合计</t>
    <phoneticPr fontId="1" type="noConversion"/>
  </si>
  <si>
    <t>人力投入比例</t>
    <phoneticPr fontId="1" type="noConversion"/>
  </si>
  <si>
    <t xml:space="preserve">                   课程数据模型</t>
    <phoneticPr fontId="1" type="noConversion"/>
  </si>
  <si>
    <t>□同意       □不同意</t>
    <phoneticPr fontId="2" type="noConversion"/>
  </si>
  <si>
    <t>技术工程部/软件产品部</t>
    <phoneticPr fontId="2" type="noConversion"/>
  </si>
  <si>
    <t>15软工</t>
    <phoneticPr fontId="1" type="noConversion"/>
  </si>
  <si>
    <t>麦旨锟</t>
    <phoneticPr fontId="1" type="noConversion"/>
  </si>
  <si>
    <t>功能模块2_业务逻辑</t>
    <phoneticPr fontId="1" type="noConversion"/>
  </si>
  <si>
    <t>功能模块3_数据库</t>
    <phoneticPr fontId="1" type="noConversion"/>
  </si>
  <si>
    <r>
      <t xml:space="preserve"> </t>
    </r>
    <r>
      <rPr>
        <b/>
        <sz val="16"/>
        <rFont val="微软雅黑"/>
        <family val="2"/>
        <charset val="134"/>
      </rPr>
      <t>功 能 模 块 计 划 和 费 用 预 算</t>
    </r>
    <phoneticPr fontId="2" type="noConversion"/>
  </si>
  <si>
    <t>项   目   信   息</t>
    <phoneticPr fontId="2" type="noConversion"/>
  </si>
  <si>
    <t>费 用 预 算 明 细 表</t>
    <phoneticPr fontId="2" type="noConversion"/>
  </si>
  <si>
    <t>研究院审批意见</t>
    <phoneticPr fontId="2" type="noConversion"/>
  </si>
  <si>
    <t>分类合计</t>
    <phoneticPr fontId="2" type="noConversion"/>
  </si>
  <si>
    <t>人力费用</t>
    <phoneticPr fontId="2" type="noConversion"/>
  </si>
  <si>
    <t>项目费用</t>
    <phoneticPr fontId="2" type="noConversion"/>
  </si>
  <si>
    <t>人力费用汇总</t>
    <phoneticPr fontId="1" type="noConversion"/>
  </si>
  <si>
    <t>项目编号</t>
    <phoneticPr fontId="1" type="noConversion"/>
  </si>
  <si>
    <t>项目名称</t>
    <phoneticPr fontId="1" type="noConversion"/>
  </si>
  <si>
    <t>所属行业</t>
    <phoneticPr fontId="1" type="noConversion"/>
  </si>
  <si>
    <t>项目经理</t>
    <phoneticPr fontId="1" type="noConversion"/>
  </si>
  <si>
    <t>客户经理</t>
    <phoneticPr fontId="1" type="noConversion"/>
  </si>
  <si>
    <t>实施单位</t>
    <phoneticPr fontId="1" type="noConversion"/>
  </si>
  <si>
    <t>项目计划开始时间</t>
    <phoneticPr fontId="1" type="noConversion"/>
  </si>
  <si>
    <t>项目计划结束时间</t>
    <phoneticPr fontId="1" type="noConversion"/>
  </si>
  <si>
    <t>境内差旅费</t>
    <phoneticPr fontId="2" type="noConversion"/>
  </si>
  <si>
    <t>市内交通费</t>
    <phoneticPr fontId="1" type="noConversion"/>
  </si>
  <si>
    <t>加班费用</t>
    <phoneticPr fontId="1" type="noConversion"/>
  </si>
  <si>
    <t>其他间接营运费用</t>
    <phoneticPr fontId="2" type="noConversion"/>
  </si>
  <si>
    <t>主要公共费用公摊</t>
    <phoneticPr fontId="2" type="noConversion"/>
  </si>
  <si>
    <t>技术协作费</t>
    <phoneticPr fontId="2" type="noConversion"/>
  </si>
  <si>
    <t>合          计</t>
    <phoneticPr fontId="1" type="noConversion"/>
  </si>
  <si>
    <t>立项人：</t>
    <phoneticPr fontId="1" type="noConversion"/>
  </si>
  <si>
    <t>立项日期：</t>
    <phoneticPr fontId="1" type="noConversion"/>
  </si>
  <si>
    <t xml:space="preserve">                   提交审核结果</t>
    <phoneticPr fontId="1" type="noConversion"/>
  </si>
  <si>
    <t xml:space="preserve">                   用户注册/登录/修改账号信息</t>
    <phoneticPr fontId="1" type="noConversion"/>
  </si>
  <si>
    <t xml:space="preserve">  编辑界面</t>
    <phoneticPr fontId="1" type="noConversion"/>
  </si>
  <si>
    <t xml:space="preserve">                    权限对应的界面</t>
    <phoneticPr fontId="1" type="noConversion"/>
  </si>
  <si>
    <t xml:space="preserve">                    登录</t>
    <phoneticPr fontId="1" type="noConversion"/>
  </si>
  <si>
    <t xml:space="preserve">                    审核确认界面</t>
    <phoneticPr fontId="1" type="noConversion"/>
  </si>
  <si>
    <t xml:space="preserve">                    导出及打印界面</t>
    <phoneticPr fontId="1" type="noConversion"/>
  </si>
  <si>
    <t xml:space="preserve">                   添加更新课程数据</t>
    <phoneticPr fontId="1" type="noConversion"/>
  </si>
  <si>
    <t xml:space="preserve">                   添加更新教材数据</t>
    <phoneticPr fontId="1" type="noConversion"/>
  </si>
  <si>
    <t xml:space="preserve">                           课程</t>
    <phoneticPr fontId="1" type="noConversion"/>
  </si>
  <si>
    <t xml:space="preserve">                           教材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</si>
</sst>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¥&quot;#,##0;&quot;¥&quot;\-#,##0"/>
    <numFmt numFmtId="8" formatCode="&quot;¥&quot;#,##0.00;[Red]&quot;¥&quot;\-#,##0.00"/>
    <numFmt numFmtId="176" formatCode="yyyy/m/d;@"/>
    <numFmt numFmtId="177" formatCode="0.0_ "/>
    <numFmt numFmtId="178" formatCode="#,##0.0_ "/>
    <numFmt numFmtId="179" formatCode="0.0_);[Red]\(0.0\)"/>
    <numFmt numFmtId="180" formatCode="&quot;¥&quot;#,##0_);[Red]\(&quot;¥&quot;#,##0\)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6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horizontal="left" vertical="center"/>
    </xf>
    <xf numFmtId="5" fontId="5" fillId="0" borderId="4" xfId="0" applyNumberFormat="1" applyFont="1" applyBorder="1" applyAlignment="1" applyProtection="1">
      <alignment horizontal="center" vertical="center"/>
    </xf>
    <xf numFmtId="176" fontId="5" fillId="0" borderId="3" xfId="0" applyNumberFormat="1" applyFont="1" applyBorder="1" applyAlignment="1" applyProtection="1">
      <alignment horizontal="left" vertical="center"/>
    </xf>
    <xf numFmtId="5" fontId="5" fillId="0" borderId="4" xfId="0" applyNumberFormat="1" applyFont="1" applyBorder="1" applyProtection="1"/>
    <xf numFmtId="0" fontId="5" fillId="0" borderId="0" xfId="0" applyFont="1" applyBorder="1" applyProtection="1"/>
    <xf numFmtId="0" fontId="5" fillId="0" borderId="0" xfId="0" applyFont="1" applyBorder="1" applyAlignment="1" applyProtection="1">
      <alignment horizontal="left" vertical="center"/>
    </xf>
    <xf numFmtId="0" fontId="5" fillId="0" borderId="4" xfId="0" applyFont="1" applyBorder="1" applyAlignment="1" applyProtection="1">
      <alignment horizontal="center"/>
    </xf>
    <xf numFmtId="179" fontId="5" fillId="0" borderId="4" xfId="0" applyNumberFormat="1" applyFont="1" applyBorder="1" applyAlignment="1" applyProtection="1">
      <alignment horizontal="center"/>
    </xf>
    <xf numFmtId="180" fontId="5" fillId="0" borderId="4" xfId="0" applyNumberFormat="1" applyFont="1" applyBorder="1" applyProtection="1"/>
    <xf numFmtId="0" fontId="5" fillId="0" borderId="4" xfId="0" applyFont="1" applyFill="1" applyBorder="1" applyAlignment="1" applyProtection="1">
      <alignment horizontal="left"/>
    </xf>
    <xf numFmtId="0" fontId="5" fillId="0" borderId="4" xfId="0" applyFont="1" applyBorder="1" applyProtection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8" fontId="10" fillId="0" borderId="4" xfId="0" applyNumberFormat="1" applyFont="1" applyBorder="1" applyAlignment="1">
      <alignment vertical="center"/>
    </xf>
    <xf numFmtId="8" fontId="9" fillId="0" borderId="13" xfId="0" applyNumberFormat="1" applyFont="1" applyBorder="1" applyAlignment="1">
      <alignment vertical="center"/>
    </xf>
    <xf numFmtId="178" fontId="6" fillId="0" borderId="4" xfId="0" applyNumberFormat="1" applyFont="1" applyBorder="1" applyAlignment="1" applyProtection="1">
      <alignment horizontal="right"/>
    </xf>
    <xf numFmtId="8" fontId="9" fillId="0" borderId="12" xfId="0" applyNumberFormat="1" applyFont="1" applyBorder="1" applyAlignment="1">
      <alignment horizontal="right" vertical="center"/>
    </xf>
    <xf numFmtId="8" fontId="9" fillId="0" borderId="15" xfId="0" applyNumberFormat="1" applyFont="1" applyBorder="1" applyAlignment="1">
      <alignment horizontal="right" vertical="center"/>
    </xf>
    <xf numFmtId="177" fontId="6" fillId="0" borderId="4" xfId="0" applyNumberFormat="1" applyFont="1" applyBorder="1" applyAlignment="1" applyProtection="1">
      <alignment horizontal="right" vertical="center"/>
    </xf>
    <xf numFmtId="177" fontId="5" fillId="0" borderId="4" xfId="0" applyNumberFormat="1" applyFont="1" applyBorder="1" applyAlignment="1" applyProtection="1">
      <alignment horizontal="right" vertical="center"/>
    </xf>
    <xf numFmtId="8" fontId="9" fillId="0" borderId="4" xfId="0" applyNumberFormat="1" applyFont="1" applyBorder="1" applyAlignment="1">
      <alignment horizontal="right" vertical="center"/>
    </xf>
    <xf numFmtId="8" fontId="10" fillId="0" borderId="11" xfId="0" applyNumberFormat="1" applyFont="1" applyBorder="1" applyAlignment="1">
      <alignment horizontal="right" vertical="center"/>
    </xf>
    <xf numFmtId="8" fontId="10" fillId="0" borderId="4" xfId="0" applyNumberFormat="1" applyFont="1" applyBorder="1" applyAlignment="1">
      <alignment horizontal="right" vertical="center"/>
    </xf>
    <xf numFmtId="8" fontId="10" fillId="0" borderId="14" xfId="0" applyNumberFormat="1" applyFont="1" applyBorder="1" applyAlignment="1">
      <alignment horizontal="right" vertical="center"/>
    </xf>
    <xf numFmtId="8" fontId="9" fillId="0" borderId="13" xfId="0" applyNumberFormat="1" applyFont="1" applyBorder="1" applyAlignment="1">
      <alignment horizontal="right" vertical="center"/>
    </xf>
    <xf numFmtId="0" fontId="8" fillId="0" borderId="11" xfId="0" applyFont="1" applyBorder="1"/>
    <xf numFmtId="180" fontId="5" fillId="0" borderId="14" xfId="0" applyNumberFormat="1" applyFont="1" applyBorder="1" applyProtection="1"/>
    <xf numFmtId="180" fontId="5" fillId="0" borderId="4" xfId="0" applyNumberFormat="1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180" fontId="5" fillId="0" borderId="14" xfId="0" applyNumberFormat="1" applyFont="1" applyBorder="1" applyAlignment="1" applyProtection="1">
      <alignment vertical="center"/>
    </xf>
    <xf numFmtId="0" fontId="5" fillId="0" borderId="18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</xf>
    <xf numFmtId="0" fontId="5" fillId="0" borderId="16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0" fontId="5" fillId="0" borderId="17" xfId="0" applyFont="1" applyBorder="1" applyProtection="1"/>
    <xf numFmtId="0" fontId="8" fillId="0" borderId="18" xfId="0" applyFont="1" applyBorder="1"/>
    <xf numFmtId="0" fontId="8" fillId="0" borderId="14" xfId="0" applyFont="1" applyBorder="1"/>
    <xf numFmtId="0" fontId="8" fillId="0" borderId="19" xfId="0" applyFont="1" applyBorder="1"/>
    <xf numFmtId="176" fontId="5" fillId="0" borderId="14" xfId="0" applyNumberFormat="1" applyFont="1" applyBorder="1" applyAlignment="1" applyProtection="1">
      <alignment horizontal="left" vertical="center"/>
    </xf>
    <xf numFmtId="179" fontId="5" fillId="0" borderId="1" xfId="0" applyNumberFormat="1" applyFont="1" applyBorder="1" applyAlignment="1" applyProtection="1">
      <alignment horizontal="center"/>
    </xf>
    <xf numFmtId="176" fontId="5" fillId="0" borderId="11" xfId="0" applyNumberFormat="1" applyFont="1" applyBorder="1" applyAlignment="1" applyProtection="1">
      <alignment horizontal="left" vertical="center"/>
    </xf>
    <xf numFmtId="10" fontId="5" fillId="0" borderId="4" xfId="0" applyNumberFormat="1" applyFont="1" applyBorder="1" applyProtection="1"/>
    <xf numFmtId="0" fontId="5" fillId="0" borderId="20" xfId="0" applyFont="1" applyBorder="1" applyProtection="1"/>
    <xf numFmtId="0" fontId="5" fillId="0" borderId="18" xfId="0" applyFont="1" applyBorder="1" applyProtection="1"/>
    <xf numFmtId="10" fontId="5" fillId="0" borderId="4" xfId="0" applyNumberFormat="1" applyFont="1" applyFill="1" applyBorder="1" applyProtection="1"/>
    <xf numFmtId="49" fontId="5" fillId="3" borderId="4" xfId="0" applyNumberFormat="1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 applyProtection="1">
      <alignment horizontal="center" vertical="center"/>
    </xf>
    <xf numFmtId="0" fontId="5" fillId="0" borderId="2" xfId="0" applyFont="1" applyBorder="1" applyAlignment="1" applyProtection="1"/>
    <xf numFmtId="0" fontId="5" fillId="0" borderId="2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left" vertical="center"/>
    </xf>
    <xf numFmtId="0" fontId="11" fillId="2" borderId="1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14" fontId="8" fillId="0" borderId="1" xfId="0" applyNumberFormat="1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5" fillId="0" borderId="1" xfId="0" applyFont="1" applyBorder="1" applyAlignment="1" applyProtection="1">
      <alignment vertical="center"/>
    </xf>
    <xf numFmtId="0" fontId="5" fillId="0" borderId="3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left" vertical="center"/>
    </xf>
    <xf numFmtId="0" fontId="8" fillId="0" borderId="8" xfId="0" applyFont="1" applyBorder="1"/>
    <xf numFmtId="0" fontId="8" fillId="0" borderId="6" xfId="0" applyFont="1" applyBorder="1"/>
    <xf numFmtId="0" fontId="8" fillId="0" borderId="7" xfId="0" applyFont="1" applyBorder="1"/>
    <xf numFmtId="0" fontId="7" fillId="2" borderId="1" xfId="0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3" xfId="0" applyFont="1" applyFill="1" applyBorder="1" applyAlignment="1" applyProtection="1">
      <alignment horizontal="left" vertical="center"/>
    </xf>
    <xf numFmtId="0" fontId="5" fillId="0" borderId="17" xfId="0" applyFont="1" applyBorder="1" applyAlignment="1" applyProtection="1">
      <alignment horizontal="left" vertical="center"/>
    </xf>
    <xf numFmtId="0" fontId="5" fillId="0" borderId="18" xfId="0" applyFont="1" applyBorder="1" applyAlignment="1" applyProtection="1">
      <alignment horizontal="left" vertical="center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5" fillId="0" borderId="16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3" borderId="20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vertical="center"/>
    </xf>
    <xf numFmtId="0" fontId="5" fillId="0" borderId="6" xfId="0" applyFont="1" applyBorder="1" applyAlignment="1" applyProtection="1">
      <alignment vertical="center"/>
    </xf>
    <xf numFmtId="0" fontId="5" fillId="0" borderId="7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vertical="center"/>
    </xf>
    <xf numFmtId="0" fontId="5" fillId="0" borderId="20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right"/>
    </xf>
    <xf numFmtId="0" fontId="6" fillId="0" borderId="2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5" fillId="3" borderId="5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1733;&#31532;&#19977;&#27425;&#20316;&#19994;/&#39033;&#30446;&#36153;&#29992;&#21450;&#20154;&#21147;&#39044;&#31639;&#34920;&#27169;&#26495;V2&#8212;2006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项目概述"/>
      <sheetName val="项目阶段划分"/>
      <sheetName val="项目人力需求"/>
      <sheetName val="项目费用明细表"/>
      <sheetName val="单位人工成本"/>
      <sheetName val="软件开发项目预算表"/>
      <sheetName val="人力需求汇总图表"/>
    </sheetNames>
    <sheetDataSet>
      <sheetData sheetId="0"/>
      <sheetData sheetId="1"/>
      <sheetData sheetId="2"/>
      <sheetData sheetId="3"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1">
          <cell r="E11">
            <v>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7" workbookViewId="0">
      <selection activeCell="A14" sqref="A14:D14"/>
    </sheetView>
  </sheetViews>
  <sheetFormatPr defaultRowHeight="13.5" x14ac:dyDescent="0.15"/>
  <cols>
    <col min="5" max="5" width="10.25" customWidth="1"/>
    <col min="6" max="6" width="11.125" bestFit="1" customWidth="1"/>
    <col min="7" max="7" width="9.25" bestFit="1" customWidth="1"/>
    <col min="8" max="8" width="11.875" bestFit="1" customWidth="1"/>
    <col min="9" max="9" width="9.125" bestFit="1" customWidth="1"/>
    <col min="10" max="10" width="11.875" bestFit="1" customWidth="1"/>
    <col min="11" max="11" width="12.25" customWidth="1"/>
  </cols>
  <sheetData>
    <row r="1" spans="1:12" ht="31.5" customHeight="1" x14ac:dyDescent="0.3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1"/>
      <c r="L1" s="19"/>
    </row>
    <row r="2" spans="1:12" ht="16.5" x14ac:dyDescent="0.35">
      <c r="A2" s="59" t="s">
        <v>66</v>
      </c>
      <c r="B2" s="22" t="s">
        <v>16</v>
      </c>
      <c r="C2" s="59" t="s">
        <v>67</v>
      </c>
      <c r="D2" s="72">
        <v>43059</v>
      </c>
      <c r="E2" s="73"/>
      <c r="F2" s="66"/>
      <c r="G2" s="66"/>
      <c r="H2" s="66"/>
      <c r="I2" s="66"/>
      <c r="J2" s="74" t="s">
        <v>1</v>
      </c>
      <c r="K2" s="75"/>
      <c r="L2" s="19"/>
    </row>
    <row r="3" spans="1:12" ht="31.5" customHeight="1" x14ac:dyDescent="0.35">
      <c r="A3" s="69" t="s">
        <v>44</v>
      </c>
      <c r="B3" s="70"/>
      <c r="C3" s="70"/>
      <c r="D3" s="70"/>
      <c r="E3" s="70"/>
      <c r="F3" s="70"/>
      <c r="G3" s="70"/>
      <c r="H3" s="70"/>
      <c r="I3" s="70"/>
      <c r="J3" s="70"/>
      <c r="K3" s="71"/>
      <c r="L3" s="20"/>
    </row>
    <row r="4" spans="1:12" ht="16.5" x14ac:dyDescent="0.35">
      <c r="A4" s="59" t="s">
        <v>51</v>
      </c>
      <c r="B4" s="48" t="s">
        <v>22</v>
      </c>
      <c r="C4" s="59" t="s">
        <v>53</v>
      </c>
      <c r="D4" s="49" t="s">
        <v>23</v>
      </c>
      <c r="E4" s="59" t="s">
        <v>54</v>
      </c>
      <c r="F4" s="50" t="s">
        <v>20</v>
      </c>
      <c r="G4" s="59" t="s">
        <v>55</v>
      </c>
      <c r="H4" s="49" t="s">
        <v>40</v>
      </c>
      <c r="I4" s="59" t="s">
        <v>57</v>
      </c>
      <c r="J4" s="59"/>
      <c r="K4" s="51">
        <v>43059</v>
      </c>
      <c r="L4" s="20"/>
    </row>
    <row r="5" spans="1:12" ht="16.5" x14ac:dyDescent="0.35">
      <c r="A5" s="59" t="s">
        <v>52</v>
      </c>
      <c r="B5" s="77" t="s">
        <v>17</v>
      </c>
      <c r="C5" s="78"/>
      <c r="D5" s="78"/>
      <c r="E5" s="78"/>
      <c r="F5" s="79"/>
      <c r="G5" s="59" t="s">
        <v>56</v>
      </c>
      <c r="H5" s="35" t="s">
        <v>39</v>
      </c>
      <c r="I5" s="59" t="s">
        <v>58</v>
      </c>
      <c r="J5" s="59"/>
      <c r="K5" s="53">
        <v>43077</v>
      </c>
      <c r="L5" s="20"/>
    </row>
    <row r="6" spans="1:12" ht="31.5" customHeight="1" x14ac:dyDescent="0.35">
      <c r="A6" s="80" t="s">
        <v>43</v>
      </c>
      <c r="B6" s="81"/>
      <c r="C6" s="81"/>
      <c r="D6" s="81"/>
      <c r="E6" s="81"/>
      <c r="F6" s="81"/>
      <c r="G6" s="81"/>
      <c r="H6" s="81"/>
      <c r="I6" s="81"/>
      <c r="J6" s="81"/>
      <c r="K6" s="82"/>
      <c r="L6" s="21"/>
    </row>
    <row r="7" spans="1:12" ht="29.25" customHeight="1" x14ac:dyDescent="0.35">
      <c r="A7" s="92" t="s">
        <v>28</v>
      </c>
      <c r="B7" s="92"/>
      <c r="C7" s="92"/>
      <c r="D7" s="93"/>
      <c r="E7" s="60" t="s">
        <v>29</v>
      </c>
      <c r="F7" s="60" t="s">
        <v>30</v>
      </c>
      <c r="G7" s="60" t="s">
        <v>31</v>
      </c>
      <c r="H7" s="60" t="s">
        <v>32</v>
      </c>
      <c r="I7" s="60" t="s">
        <v>33</v>
      </c>
      <c r="J7" s="60" t="s">
        <v>34</v>
      </c>
      <c r="K7" s="60" t="s">
        <v>35</v>
      </c>
      <c r="L7" s="19"/>
    </row>
    <row r="8" spans="1:12" ht="16.5" x14ac:dyDescent="0.35">
      <c r="A8" s="83" t="s">
        <v>27</v>
      </c>
      <c r="B8" s="84"/>
      <c r="C8" s="84"/>
      <c r="D8" s="85"/>
      <c r="E8" s="8">
        <v>43059</v>
      </c>
      <c r="F8" s="8">
        <v>43062</v>
      </c>
      <c r="G8" s="28">
        <v>19</v>
      </c>
      <c r="H8" s="26">
        <v>6450</v>
      </c>
      <c r="I8" s="9"/>
      <c r="J8" s="30">
        <v>6450</v>
      </c>
      <c r="K8" s="54">
        <f>IF(H25=0,"",H8/H25)</f>
        <v>0.28988764044943821</v>
      </c>
      <c r="L8" s="19"/>
    </row>
    <row r="9" spans="1:12" ht="16.5" x14ac:dyDescent="0.35">
      <c r="A9" s="91" t="s">
        <v>72</v>
      </c>
      <c r="B9" s="67"/>
      <c r="C9" s="67"/>
      <c r="D9" s="68"/>
      <c r="E9" s="10">
        <v>43059</v>
      </c>
      <c r="F9" s="8">
        <v>43061</v>
      </c>
      <c r="G9" s="29">
        <v>3</v>
      </c>
      <c r="H9" s="23">
        <v>1050</v>
      </c>
      <c r="I9" s="9"/>
      <c r="J9" s="31">
        <f t="shared" ref="J9:J20" si="0">H9+I9</f>
        <v>1050</v>
      </c>
      <c r="K9" s="54"/>
      <c r="L9" s="1"/>
    </row>
    <row r="10" spans="1:12" ht="16.5" x14ac:dyDescent="0.35">
      <c r="A10" s="76" t="s">
        <v>71</v>
      </c>
      <c r="B10" s="67"/>
      <c r="C10" s="67"/>
      <c r="D10" s="68"/>
      <c r="E10" s="8">
        <v>43059</v>
      </c>
      <c r="F10" s="8">
        <v>43062</v>
      </c>
      <c r="G10" s="29">
        <v>4</v>
      </c>
      <c r="H10" s="23">
        <v>1500</v>
      </c>
      <c r="I10" s="9"/>
      <c r="J10" s="32">
        <f t="shared" si="0"/>
        <v>1500</v>
      </c>
      <c r="K10" s="54"/>
      <c r="L10" s="2"/>
    </row>
    <row r="11" spans="1:12" ht="16.5" x14ac:dyDescent="0.35">
      <c r="A11" s="40"/>
      <c r="B11" s="38" t="s">
        <v>70</v>
      </c>
      <c r="C11" s="38"/>
      <c r="D11" s="39"/>
      <c r="E11" s="8">
        <v>43059</v>
      </c>
      <c r="F11" s="8">
        <v>43061</v>
      </c>
      <c r="G11" s="29">
        <v>6</v>
      </c>
      <c r="H11" s="23">
        <v>1850</v>
      </c>
      <c r="I11" s="9"/>
      <c r="J11" s="23">
        <v>1850</v>
      </c>
      <c r="K11" s="54"/>
      <c r="L11" s="2"/>
    </row>
    <row r="12" spans="1:12" ht="16.5" x14ac:dyDescent="0.35">
      <c r="A12" s="76" t="s">
        <v>77</v>
      </c>
      <c r="B12" s="67"/>
      <c r="C12" s="67"/>
      <c r="D12" s="68"/>
      <c r="E12" s="8">
        <v>43059</v>
      </c>
      <c r="F12" s="8">
        <v>43061</v>
      </c>
      <c r="G12" s="29">
        <v>3</v>
      </c>
      <c r="H12" s="23">
        <v>975</v>
      </c>
      <c r="I12" s="9"/>
      <c r="J12" s="32">
        <f t="shared" ref="J12" si="1">H12+I12</f>
        <v>975</v>
      </c>
      <c r="K12" s="54"/>
      <c r="L12" s="2"/>
    </row>
    <row r="13" spans="1:12" ht="16.5" x14ac:dyDescent="0.35">
      <c r="A13" s="67" t="s">
        <v>78</v>
      </c>
      <c r="B13" s="67"/>
      <c r="C13" s="67"/>
      <c r="D13" s="68"/>
      <c r="E13" s="8">
        <v>43059</v>
      </c>
      <c r="F13" s="8">
        <v>43061</v>
      </c>
      <c r="G13" s="29">
        <v>3</v>
      </c>
      <c r="H13" s="23">
        <v>975</v>
      </c>
      <c r="I13" s="9"/>
      <c r="J13" s="32">
        <f>H13+I13</f>
        <v>975</v>
      </c>
      <c r="K13" s="54"/>
      <c r="L13" s="2"/>
    </row>
    <row r="14" spans="1:12" ht="16.5" x14ac:dyDescent="0.35">
      <c r="A14" s="67" t="s">
        <v>73</v>
      </c>
      <c r="B14" s="67"/>
      <c r="C14" s="67"/>
      <c r="D14" s="68"/>
      <c r="E14" s="8">
        <v>43059</v>
      </c>
      <c r="F14" s="8">
        <v>43061</v>
      </c>
      <c r="G14" s="29">
        <v>3</v>
      </c>
      <c r="H14" s="23">
        <v>975</v>
      </c>
      <c r="I14" s="9"/>
      <c r="J14" s="23">
        <v>975</v>
      </c>
      <c r="K14" s="54"/>
      <c r="L14" s="2"/>
    </row>
    <row r="15" spans="1:12" ht="16.5" customHeight="1" x14ac:dyDescent="0.35">
      <c r="A15" s="67" t="s">
        <v>74</v>
      </c>
      <c r="B15" s="67"/>
      <c r="C15" s="67"/>
      <c r="D15" s="68"/>
      <c r="E15" s="8">
        <v>43062</v>
      </c>
      <c r="F15" s="8">
        <v>43062</v>
      </c>
      <c r="G15" s="29">
        <v>3</v>
      </c>
      <c r="H15" s="23">
        <v>975</v>
      </c>
      <c r="I15" s="9"/>
      <c r="J15" s="23">
        <v>975</v>
      </c>
      <c r="K15" s="54"/>
      <c r="L15" s="2"/>
    </row>
    <row r="16" spans="1:12" ht="16.5" x14ac:dyDescent="0.35">
      <c r="A16" s="83" t="s">
        <v>41</v>
      </c>
      <c r="B16" s="84"/>
      <c r="C16" s="84"/>
      <c r="D16" s="85"/>
      <c r="E16" s="8">
        <v>43069</v>
      </c>
      <c r="F16" s="8">
        <v>43077</v>
      </c>
      <c r="G16" s="28">
        <v>29</v>
      </c>
      <c r="H16" s="27">
        <v>9725</v>
      </c>
      <c r="I16" s="9"/>
      <c r="J16" s="30">
        <f t="shared" si="0"/>
        <v>9725</v>
      </c>
      <c r="K16" s="57">
        <f>IF(H25=0,"",H16/H25)</f>
        <v>0.43707865168539328</v>
      </c>
      <c r="L16" s="2"/>
    </row>
    <row r="17" spans="1:12" ht="16.5" x14ac:dyDescent="0.35">
      <c r="A17" s="76" t="s">
        <v>69</v>
      </c>
      <c r="B17" s="67"/>
      <c r="C17" s="67"/>
      <c r="D17" s="68"/>
      <c r="E17" s="8">
        <v>43069</v>
      </c>
      <c r="F17" s="8">
        <v>43074</v>
      </c>
      <c r="G17" s="29">
        <v>8</v>
      </c>
      <c r="H17" s="23">
        <v>2900</v>
      </c>
      <c r="I17" s="9"/>
      <c r="J17" s="32">
        <f t="shared" si="0"/>
        <v>2900</v>
      </c>
      <c r="K17" s="57"/>
      <c r="L17" s="2"/>
    </row>
    <row r="18" spans="1:12" ht="16.5" x14ac:dyDescent="0.35">
      <c r="A18" s="76" t="s">
        <v>75</v>
      </c>
      <c r="B18" s="67"/>
      <c r="C18" s="67"/>
      <c r="D18" s="68"/>
      <c r="E18" s="8">
        <v>43069</v>
      </c>
      <c r="F18" s="8">
        <v>43077</v>
      </c>
      <c r="G18" s="29">
        <v>7</v>
      </c>
      <c r="H18" s="23">
        <v>2275</v>
      </c>
      <c r="I18" s="9"/>
      <c r="J18" s="32">
        <f t="shared" si="0"/>
        <v>2275</v>
      </c>
      <c r="K18" s="57"/>
      <c r="L18" s="2"/>
    </row>
    <row r="19" spans="1:12" ht="16.5" x14ac:dyDescent="0.35">
      <c r="A19" s="76" t="s">
        <v>76</v>
      </c>
      <c r="B19" s="67"/>
      <c r="C19" s="67"/>
      <c r="D19" s="68"/>
      <c r="E19" s="8">
        <v>43069</v>
      </c>
      <c r="F19" s="8">
        <v>43077</v>
      </c>
      <c r="G19" s="29">
        <v>7</v>
      </c>
      <c r="H19" s="23">
        <v>2275</v>
      </c>
      <c r="I19" s="9"/>
      <c r="J19" s="32">
        <f t="shared" si="0"/>
        <v>2275</v>
      </c>
      <c r="K19" s="57"/>
      <c r="L19" s="2"/>
    </row>
    <row r="20" spans="1:12" ht="16.5" x14ac:dyDescent="0.35">
      <c r="A20" s="76" t="s">
        <v>68</v>
      </c>
      <c r="B20" s="67"/>
      <c r="C20" s="67"/>
      <c r="D20" s="68"/>
      <c r="E20" s="8">
        <v>43069</v>
      </c>
      <c r="F20" s="8">
        <v>43077</v>
      </c>
      <c r="G20" s="29">
        <v>7</v>
      </c>
      <c r="H20" s="23">
        <v>2275</v>
      </c>
      <c r="I20" s="9"/>
      <c r="J20" s="32">
        <f t="shared" si="0"/>
        <v>2275</v>
      </c>
      <c r="K20" s="57"/>
      <c r="L20" s="2"/>
    </row>
    <row r="21" spans="1:12" ht="16.5" x14ac:dyDescent="0.35">
      <c r="A21" s="83" t="s">
        <v>42</v>
      </c>
      <c r="B21" s="84"/>
      <c r="C21" s="84"/>
      <c r="D21" s="85"/>
      <c r="E21" s="8">
        <v>43063</v>
      </c>
      <c r="F21" s="8">
        <v>43068</v>
      </c>
      <c r="G21" s="28">
        <v>18</v>
      </c>
      <c r="H21" s="27">
        <v>6075</v>
      </c>
      <c r="I21" s="9"/>
      <c r="J21" s="30">
        <f>H21+I21</f>
        <v>6075</v>
      </c>
      <c r="K21" s="57">
        <f>IF(H25=0,"",H21/H25)</f>
        <v>0.27303370786516856</v>
      </c>
      <c r="L21" s="2"/>
    </row>
    <row r="22" spans="1:12" ht="16.5" x14ac:dyDescent="0.35">
      <c r="A22" s="3"/>
      <c r="B22" s="6" t="s">
        <v>18</v>
      </c>
      <c r="C22" s="6"/>
      <c r="D22" s="5"/>
      <c r="E22" s="8">
        <v>43063</v>
      </c>
      <c r="F22" s="8">
        <v>43068</v>
      </c>
      <c r="G22" s="29">
        <v>6</v>
      </c>
      <c r="H22" s="23">
        <v>2175</v>
      </c>
      <c r="I22" s="9"/>
      <c r="J22" s="32">
        <v>2175</v>
      </c>
      <c r="K22" s="57"/>
      <c r="L22" s="2"/>
    </row>
    <row r="23" spans="1:12" ht="16.5" x14ac:dyDescent="0.35">
      <c r="A23" s="3"/>
      <c r="B23" s="6" t="s">
        <v>19</v>
      </c>
      <c r="C23" s="4"/>
      <c r="D23" s="5"/>
      <c r="E23" s="8">
        <v>43063</v>
      </c>
      <c r="F23" s="8">
        <v>43066</v>
      </c>
      <c r="G23" s="29">
        <v>6</v>
      </c>
      <c r="H23" s="23">
        <v>1950</v>
      </c>
      <c r="I23" s="9"/>
      <c r="J23" s="32">
        <v>1950</v>
      </c>
      <c r="K23" s="57"/>
      <c r="L23" s="2"/>
    </row>
    <row r="24" spans="1:12" ht="16.5" x14ac:dyDescent="0.35">
      <c r="A24" s="76" t="s">
        <v>36</v>
      </c>
      <c r="B24" s="67"/>
      <c r="C24" s="67"/>
      <c r="D24" s="68"/>
      <c r="E24" s="8">
        <v>43067</v>
      </c>
      <c r="F24" s="8">
        <v>43068</v>
      </c>
      <c r="G24" s="29">
        <v>6</v>
      </c>
      <c r="H24" s="23">
        <v>1950</v>
      </c>
      <c r="I24" s="9"/>
      <c r="J24" s="33">
        <v>1950</v>
      </c>
      <c r="K24" s="54"/>
      <c r="L24" s="2"/>
    </row>
    <row r="25" spans="1:12" ht="16.5" x14ac:dyDescent="0.35">
      <c r="A25" s="99" t="s">
        <v>47</v>
      </c>
      <c r="B25" s="100"/>
      <c r="C25" s="100"/>
      <c r="D25" s="100"/>
      <c r="E25" s="100"/>
      <c r="F25" s="101"/>
      <c r="G25" s="25">
        <v>66</v>
      </c>
      <c r="H25" s="24">
        <v>22250</v>
      </c>
      <c r="I25" s="11">
        <f>SUM(I8:I21)</f>
        <v>0</v>
      </c>
      <c r="J25" s="34">
        <v>22250</v>
      </c>
      <c r="K25" s="54">
        <f>SUM(K8:K21)</f>
        <v>1</v>
      </c>
      <c r="L25" s="2"/>
    </row>
    <row r="26" spans="1:12" ht="16.5" x14ac:dyDescent="0.15">
      <c r="A26" s="102" t="s">
        <v>2</v>
      </c>
      <c r="B26" s="64"/>
      <c r="C26" s="64"/>
      <c r="D26" s="64"/>
      <c r="E26" s="64"/>
      <c r="F26" s="65"/>
      <c r="G26" s="63" t="s">
        <v>46</v>
      </c>
      <c r="H26" s="64"/>
      <c r="I26" s="64"/>
      <c r="J26" s="64"/>
      <c r="K26" s="65"/>
      <c r="L26" s="2"/>
    </row>
    <row r="27" spans="1:12" ht="16.5" x14ac:dyDescent="0.15">
      <c r="A27" s="94" t="s">
        <v>37</v>
      </c>
      <c r="B27" s="95"/>
      <c r="C27" s="95"/>
      <c r="D27" s="95"/>
      <c r="E27" s="95"/>
      <c r="F27" s="96"/>
      <c r="G27" s="94" t="s">
        <v>37</v>
      </c>
      <c r="H27" s="95"/>
      <c r="I27" s="95"/>
      <c r="J27" s="95"/>
      <c r="K27" s="96"/>
      <c r="L27" s="2"/>
    </row>
    <row r="28" spans="1:12" ht="16.5" x14ac:dyDescent="0.35">
      <c r="A28" s="47" t="s">
        <v>3</v>
      </c>
      <c r="B28" s="97"/>
      <c r="C28" s="97"/>
      <c r="D28" s="55" t="s">
        <v>4</v>
      </c>
      <c r="E28" s="98"/>
      <c r="F28" s="87"/>
      <c r="G28" s="47" t="s">
        <v>3</v>
      </c>
      <c r="H28" s="97"/>
      <c r="I28" s="97"/>
      <c r="J28" s="55" t="s">
        <v>5</v>
      </c>
      <c r="K28" s="56"/>
      <c r="L28" s="2"/>
    </row>
    <row r="29" spans="1:12" ht="16.5" x14ac:dyDescent="0.35">
      <c r="A29" s="12"/>
      <c r="B29" s="7"/>
      <c r="C29" s="7"/>
      <c r="D29" s="12"/>
      <c r="E29" s="13"/>
      <c r="F29" s="13"/>
      <c r="G29" s="12"/>
      <c r="H29" s="7"/>
      <c r="I29" s="7"/>
      <c r="J29" s="12"/>
      <c r="K29" s="12"/>
      <c r="L29" s="2"/>
    </row>
    <row r="30" spans="1:12" ht="31.5" customHeight="1" x14ac:dyDescent="0.15">
      <c r="A30" s="80" t="s">
        <v>45</v>
      </c>
      <c r="B30" s="81"/>
      <c r="C30" s="81"/>
      <c r="D30" s="81"/>
      <c r="E30" s="81"/>
      <c r="F30" s="81"/>
      <c r="G30" s="81"/>
      <c r="H30" s="81"/>
      <c r="I30" s="81"/>
      <c r="J30" s="81"/>
      <c r="K30" s="82"/>
      <c r="L30" s="2"/>
    </row>
    <row r="31" spans="1:12" ht="16.5" x14ac:dyDescent="0.15">
      <c r="A31" s="63" t="s">
        <v>48</v>
      </c>
      <c r="B31" s="64"/>
      <c r="C31" s="64"/>
      <c r="D31" s="65"/>
      <c r="E31" s="63" t="s">
        <v>49</v>
      </c>
      <c r="F31" s="64"/>
      <c r="G31" s="64"/>
      <c r="H31" s="64"/>
      <c r="I31" s="64"/>
      <c r="J31" s="64"/>
      <c r="K31" s="65"/>
      <c r="L31" s="2"/>
    </row>
    <row r="32" spans="1:12" ht="16.5" x14ac:dyDescent="0.35">
      <c r="A32" s="45" t="s">
        <v>6</v>
      </c>
      <c r="B32" s="43" t="s">
        <v>7</v>
      </c>
      <c r="C32" s="46" t="s">
        <v>24</v>
      </c>
      <c r="D32" s="47" t="s">
        <v>8</v>
      </c>
      <c r="E32" s="86" t="s">
        <v>9</v>
      </c>
      <c r="F32" s="87"/>
      <c r="G32" s="42" t="s">
        <v>10</v>
      </c>
      <c r="H32" s="43" t="s">
        <v>9</v>
      </c>
      <c r="I32" s="43" t="s">
        <v>10</v>
      </c>
      <c r="J32" s="44" t="s">
        <v>9</v>
      </c>
      <c r="K32" s="43" t="s">
        <v>10</v>
      </c>
      <c r="L32" s="2"/>
    </row>
    <row r="33" spans="1:12" ht="16.5" x14ac:dyDescent="0.35">
      <c r="A33" s="88" t="s">
        <v>38</v>
      </c>
      <c r="B33" s="14" t="s">
        <v>25</v>
      </c>
      <c r="C33" s="15">
        <v>10</v>
      </c>
      <c r="D33" s="52">
        <v>3450</v>
      </c>
      <c r="E33" s="63" t="s">
        <v>59</v>
      </c>
      <c r="F33" s="65"/>
      <c r="G33" s="16">
        <f>[1]项目费用明细表!E3</f>
        <v>0</v>
      </c>
      <c r="H33" s="58" t="s">
        <v>11</v>
      </c>
      <c r="I33" s="16">
        <f>[1]项目费用明细表!E7</f>
        <v>0</v>
      </c>
      <c r="J33" s="58" t="s">
        <v>64</v>
      </c>
      <c r="K33" s="41">
        <f>[1]项目费用明细表!E9</f>
        <v>0</v>
      </c>
      <c r="L33" s="2"/>
    </row>
    <row r="34" spans="1:12" ht="16.5" x14ac:dyDescent="0.35">
      <c r="A34" s="89"/>
      <c r="B34" s="14" t="s">
        <v>15</v>
      </c>
      <c r="C34" s="15">
        <v>15</v>
      </c>
      <c r="D34" s="52">
        <v>4900</v>
      </c>
      <c r="E34" s="63" t="s">
        <v>61</v>
      </c>
      <c r="F34" s="65"/>
      <c r="G34" s="16">
        <f>[1]项目费用明细表!E4</f>
        <v>0</v>
      </c>
      <c r="H34" s="58" t="s">
        <v>12</v>
      </c>
      <c r="I34" s="16">
        <f>[1]项目费用明细表!G4</f>
        <v>0</v>
      </c>
      <c r="J34" s="58" t="s">
        <v>63</v>
      </c>
      <c r="K34" s="36">
        <f>[1]项目费用明细表!I4</f>
        <v>0</v>
      </c>
      <c r="L34" s="2"/>
    </row>
    <row r="35" spans="1:12" ht="16.5" x14ac:dyDescent="0.35">
      <c r="A35" s="89"/>
      <c r="B35" s="14" t="s">
        <v>16</v>
      </c>
      <c r="C35" s="15">
        <v>11</v>
      </c>
      <c r="D35" s="52">
        <v>4100</v>
      </c>
      <c r="E35" s="63" t="s">
        <v>60</v>
      </c>
      <c r="F35" s="65"/>
      <c r="G35" s="16">
        <f>[1]项目费用明细表!E5</f>
        <v>0</v>
      </c>
      <c r="H35" s="58" t="s">
        <v>13</v>
      </c>
      <c r="I35" s="16">
        <f>[1]项目费用明细表!E8</f>
        <v>0</v>
      </c>
      <c r="J35" s="58" t="s">
        <v>62</v>
      </c>
      <c r="K35" s="37">
        <f>[1]项目费用明细表!E11</f>
        <v>0</v>
      </c>
      <c r="L35" s="2"/>
    </row>
    <row r="36" spans="1:12" ht="16.5" x14ac:dyDescent="0.35">
      <c r="A36" s="89"/>
      <c r="B36" s="14" t="s">
        <v>21</v>
      </c>
      <c r="C36" s="15">
        <v>15</v>
      </c>
      <c r="D36" s="52">
        <v>4900</v>
      </c>
      <c r="E36" s="61"/>
      <c r="F36" s="62"/>
      <c r="G36" s="16"/>
      <c r="H36" s="17"/>
      <c r="I36" s="16"/>
      <c r="J36" s="18"/>
      <c r="K36" s="37"/>
      <c r="L36" s="2"/>
    </row>
    <row r="37" spans="1:12" ht="16.5" x14ac:dyDescent="0.35">
      <c r="A37" s="90"/>
      <c r="B37" s="14" t="s">
        <v>26</v>
      </c>
      <c r="C37" s="15">
        <v>15</v>
      </c>
      <c r="D37" s="52">
        <v>4900</v>
      </c>
      <c r="E37" s="63" t="s">
        <v>50</v>
      </c>
      <c r="F37" s="65"/>
      <c r="G37" s="16">
        <f>SUM(D33:D37)</f>
        <v>22250</v>
      </c>
      <c r="H37" s="58" t="s">
        <v>14</v>
      </c>
      <c r="I37" s="16">
        <f>SUM(F33:F37)</f>
        <v>0</v>
      </c>
      <c r="J37" s="60" t="s">
        <v>65</v>
      </c>
      <c r="K37" s="16">
        <f>G37+I37</f>
        <v>22250</v>
      </c>
      <c r="L37" s="2"/>
    </row>
  </sheetData>
  <mergeCells count="39">
    <mergeCell ref="A9:D9"/>
    <mergeCell ref="A8:D8"/>
    <mergeCell ref="A7:D7"/>
    <mergeCell ref="A31:D31"/>
    <mergeCell ref="E31:K31"/>
    <mergeCell ref="A27:F27"/>
    <mergeCell ref="G27:K27"/>
    <mergeCell ref="B28:C28"/>
    <mergeCell ref="E28:F28"/>
    <mergeCell ref="H28:I28"/>
    <mergeCell ref="A30:K30"/>
    <mergeCell ref="A20:D20"/>
    <mergeCell ref="A21:D21"/>
    <mergeCell ref="A24:D24"/>
    <mergeCell ref="A25:F25"/>
    <mergeCell ref="A26:F26"/>
    <mergeCell ref="A18:D18"/>
    <mergeCell ref="E32:F32"/>
    <mergeCell ref="A33:A37"/>
    <mergeCell ref="E33:F33"/>
    <mergeCell ref="E34:F34"/>
    <mergeCell ref="E35:F35"/>
    <mergeCell ref="E37:F37"/>
    <mergeCell ref="G26:K26"/>
    <mergeCell ref="F2:I2"/>
    <mergeCell ref="A14:D14"/>
    <mergeCell ref="A15:D15"/>
    <mergeCell ref="A1:K1"/>
    <mergeCell ref="D2:E2"/>
    <mergeCell ref="J2:K2"/>
    <mergeCell ref="A3:K3"/>
    <mergeCell ref="A19:D19"/>
    <mergeCell ref="A12:D12"/>
    <mergeCell ref="B5:F5"/>
    <mergeCell ref="A6:K6"/>
    <mergeCell ref="A10:D10"/>
    <mergeCell ref="A13:D13"/>
    <mergeCell ref="A16:D16"/>
    <mergeCell ref="A17:D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2017-11-21T12:02:52Z</dcterms:modified>
</cp:coreProperties>
</file>