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anh\Desktop\"/>
    </mc:Choice>
  </mc:AlternateContent>
  <bookViews>
    <workbookView xWindow="0" yWindow="0" windowWidth="13860" windowHeight="4755" tabRatio="840" firstSheet="17" activeTab="18"/>
  </bookViews>
  <sheets>
    <sheet name="Cover" sheetId="1" r:id="rId1"/>
    <sheet name="Check Login Screen" sheetId="3" r:id="rId2"/>
    <sheet name="Check QLKT-DS screen" sheetId="4" r:id="rId3"/>
    <sheet name="Check QLKT-CN screen" sheetId="7" r:id="rId4"/>
    <sheet name="Check QLKT-TM screen" sheetId="6" r:id="rId5"/>
    <sheet name="Check QLTL-DS screen" sheetId="8" r:id="rId6"/>
    <sheet name="Check QLTL-CN screen" sheetId="9" r:id="rId7"/>
    <sheet name="Check QLTL-TM screen" sheetId="10" r:id="rId8"/>
    <sheet name="Check QLND-DS screen" sheetId="11" r:id="rId9"/>
    <sheet name="Check QLND-CN screen" sheetId="12" r:id="rId10"/>
    <sheet name="Check QLND-TM screen" sheetId="13" r:id="rId11"/>
    <sheet name="Check QLCT-DS screen" sheetId="14" r:id="rId12"/>
    <sheet name="Check QLCT-TM screen" sheetId="15" r:id="rId13"/>
    <sheet name="Check QLCT-CN screen" sheetId="16" r:id="rId14"/>
    <sheet name="Check QLTG-DS screen" sheetId="17" r:id="rId15"/>
    <sheet name="Check QLTG-TM screen" sheetId="18" r:id="rId16"/>
    <sheet name="Check QLTG-CN screen" sheetId="19" r:id="rId17"/>
    <sheet name="Test Report" sheetId="5" r:id="rId18"/>
    <sheet name="Test case List" sheetId="2" r:id="rId19"/>
    <sheet name="Check XemTL-DS screen" sheetId="20" r:id="rId20"/>
    <sheet name="Check QLBDT-DS screen" sheetId="21" r:id="rId21"/>
    <sheet name="Check QLBDT-ThemMoi screen" sheetId="22" r:id="rId22"/>
    <sheet name="Check QLBDT-Sua screen" sheetId="23" r:id="rId23"/>
    <sheet name="Check QLTB-DS screen" sheetId="24" r:id="rId24"/>
    <sheet name="Check QLTB-ThemMoi screen" sheetId="25" r:id="rId25"/>
    <sheet name="Check QLTB-Sua screen" sheetId="26" r:id="rId26"/>
    <sheet name="Check TimKiem screen" sheetId="27" r:id="rId27"/>
    <sheet name="Check QLTS-DS screen" sheetId="28" r:id="rId28"/>
    <sheet name="Check QLTS-ThemMoi screen" sheetId="29" r:id="rId29"/>
    <sheet name="Check QLTS-Sua screen" sheetId="30" r:id="rId30"/>
    <sheet name="Check TKKQ screen" sheetId="31" r:id="rId31"/>
  </sheets>
  <externalReferences>
    <externalReference r:id="rId32"/>
  </externalReferences>
  <definedNames>
    <definedName name="_xlnm._FilterDatabase" localSheetId="1" hidden="1">'Check Login Screen'!$A$8:$H$21</definedName>
    <definedName name="_xlnm._FilterDatabase" localSheetId="2" hidden="1">'Check QLKT-DS screen'!$A$8:$H$21</definedName>
    <definedName name="ACTION" localSheetId="20">#REF!</definedName>
    <definedName name="ACTION" localSheetId="22">#REF!</definedName>
    <definedName name="ACTION" localSheetId="21">#REF!</definedName>
    <definedName name="ACTION" localSheetId="23">#REF!</definedName>
    <definedName name="ACTION" localSheetId="25">#REF!</definedName>
    <definedName name="ACTION" localSheetId="24">#REF!</definedName>
    <definedName name="ACTION" localSheetId="27">#REF!</definedName>
    <definedName name="ACTION" localSheetId="29">#REF!</definedName>
    <definedName name="ACTION" localSheetId="28">#REF!</definedName>
    <definedName name="ACTION" localSheetId="26">#REF!</definedName>
    <definedName name="ACTION" localSheetId="30">#REF!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H28" i="5" l="1"/>
  <c r="H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H29" i="5"/>
  <c r="G30" i="5"/>
  <c r="F30" i="5"/>
  <c r="E30" i="5"/>
  <c r="D30" i="5"/>
  <c r="G29" i="5"/>
  <c r="F29" i="5"/>
  <c r="E29" i="5"/>
  <c r="D29" i="5"/>
  <c r="G28" i="5"/>
  <c r="F28" i="5"/>
  <c r="E28" i="5"/>
  <c r="D28" i="5"/>
  <c r="A6" i="31"/>
  <c r="B6" i="31"/>
  <c r="D6" i="31"/>
  <c r="E6" i="31"/>
  <c r="C6" i="31" s="1"/>
  <c r="A6" i="30"/>
  <c r="B6" i="30"/>
  <c r="D6" i="30"/>
  <c r="E6" i="30"/>
  <c r="C6" i="30" s="1"/>
  <c r="A6" i="29"/>
  <c r="B6" i="29"/>
  <c r="D6" i="29"/>
  <c r="C6" i="29" s="1"/>
  <c r="E6" i="29"/>
  <c r="A6" i="28"/>
  <c r="B6" i="28"/>
  <c r="D6" i="28"/>
  <c r="E6" i="28"/>
  <c r="C6" i="28" s="1"/>
  <c r="A6" i="27"/>
  <c r="B6" i="27"/>
  <c r="D6" i="27"/>
  <c r="E6" i="27"/>
  <c r="C6" i="27" s="1"/>
  <c r="A6" i="26"/>
  <c r="B6" i="26"/>
  <c r="D6" i="26"/>
  <c r="E6" i="26"/>
  <c r="C6" i="26" s="1"/>
  <c r="A6" i="25"/>
  <c r="B6" i="25"/>
  <c r="D6" i="25"/>
  <c r="E6" i="25"/>
  <c r="C6" i="25" s="1"/>
  <c r="A6" i="24"/>
  <c r="B6" i="24"/>
  <c r="D6" i="24"/>
  <c r="E6" i="24"/>
  <c r="C6" i="24" s="1"/>
  <c r="A6" i="23"/>
  <c r="B6" i="23"/>
  <c r="D6" i="23"/>
  <c r="E6" i="23"/>
  <c r="C6" i="23" s="1"/>
  <c r="A6" i="22"/>
  <c r="B6" i="22"/>
  <c r="D6" i="22"/>
  <c r="E6" i="22"/>
  <c r="C6" i="22" s="1"/>
  <c r="A6" i="21"/>
  <c r="B6" i="21"/>
  <c r="D6" i="21"/>
  <c r="E6" i="21"/>
  <c r="C6" i="21" s="1"/>
  <c r="D6" i="20" l="1"/>
  <c r="C6" i="20" s="1"/>
  <c r="B6" i="20"/>
  <c r="D6" i="19"/>
  <c r="B6" i="19"/>
  <c r="D6" i="18"/>
  <c r="C6" i="18" s="1"/>
  <c r="B6" i="18"/>
  <c r="D6" i="17"/>
  <c r="B6" i="17"/>
  <c r="C6" i="19" l="1"/>
  <c r="C6" i="17"/>
  <c r="D6" i="16"/>
  <c r="B6" i="16"/>
  <c r="D6" i="15"/>
  <c r="B6" i="15"/>
  <c r="D6" i="14"/>
  <c r="B6" i="14"/>
  <c r="C6" i="14" l="1"/>
  <c r="C6" i="16"/>
  <c r="C6" i="15"/>
  <c r="D6" i="13"/>
  <c r="C6" i="13" s="1"/>
  <c r="B6" i="13"/>
  <c r="D6" i="12" l="1"/>
  <c r="C6" i="12" s="1"/>
  <c r="B6" i="12"/>
  <c r="D6" i="11"/>
  <c r="C6" i="11" s="1"/>
  <c r="B6" i="11"/>
  <c r="D6" i="10" l="1"/>
  <c r="C6" i="10" s="1"/>
  <c r="B6" i="10"/>
  <c r="D6" i="9" l="1"/>
  <c r="B6" i="9"/>
  <c r="C6" i="9" l="1"/>
  <c r="D6" i="8"/>
  <c r="C6" i="8" s="1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11" i="5" s="1"/>
  <c r="E39" i="5" s="1"/>
  <c r="D6" i="3"/>
  <c r="G11" i="5" s="1"/>
  <c r="G39" i="5" s="1"/>
  <c r="A6" i="4"/>
  <c r="D12" i="5" s="1"/>
  <c r="B6" i="4"/>
  <c r="E12" i="5" s="1"/>
  <c r="D6" i="4"/>
  <c r="G12" i="5" s="1"/>
  <c r="D3" i="2"/>
  <c r="D4" i="2"/>
  <c r="C5" i="5"/>
  <c r="C11" i="5"/>
  <c r="C12" i="5"/>
  <c r="E6" i="4"/>
  <c r="E6" i="3"/>
  <c r="H12" i="5"/>
  <c r="H11" i="5"/>
  <c r="C6" i="6" l="1"/>
  <c r="C6" i="4"/>
  <c r="F12" i="5" s="1"/>
  <c r="C6" i="7"/>
  <c r="C6" i="3"/>
  <c r="F11" i="5" s="1"/>
  <c r="F39" i="5" l="1"/>
  <c r="E41" i="5"/>
  <c r="E42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<sst xmlns="http://schemas.openxmlformats.org/spreadsheetml/2006/main" count="2633" uniqueCount="1049">
  <si>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</si>
  <si>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</si>
  <si>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</si>
  <si>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</si>
  <si>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</si>
  <si>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</si>
  <si>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</si>
  <si>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</si>
  <si>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</si>
  <si>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</si>
  <si>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</si>
  <si>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</si>
  <si>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</si>
  <si>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</si>
  <si>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</si>
  <si>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</si>
  <si>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</si>
  <si>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</si>
  <si>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</si>
  <si>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</si>
  <si>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</si>
  <si>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</si>
  <si>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</si>
  <si>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</si>
  <si>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</si>
  <si>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</si>
  <si>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</si>
  <si>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</si>
  <si>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</si>
  <si>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</si>
  <si>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</si>
  <si>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</si>
  <si>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</si>
  <si>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</si>
  <si>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</si>
  <si>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</si>
  <si>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</si>
  <si>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</si>
  <si>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</si>
  <si>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</si>
  <si>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</si>
  <si>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</si>
  <si>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</si>
  <si>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</si>
  <si>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</si>
  <si>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</si>
  <si>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</si>
  <si>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</si>
  <si>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</si>
  <si>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</si>
  <si>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</si>
  <si>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</si>
  <si>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</si>
  <si>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</si>
  <si>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</si>
  <si>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</si>
  <si>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</si>
  <si>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</si>
  <si>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</si>
  <si>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</si>
  <si>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</si>
  <si>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</si>
  <si>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</si>
  <si>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</si>
  <si>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</si>
  <si>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</si>
  <si>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</si>
  <si>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</si>
  <si>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</si>
  <si>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</si>
  <si>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</si>
  <si>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</si>
  <si>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</si>
  <si>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</si>
  <si>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</si>
  <si>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</si>
  <si>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</si>
  <si>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</si>
  <si>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</si>
  <si>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</si>
  <si>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</si>
  <si>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</si>
  <si>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</si>
  <si>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</si>
  <si>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</si>
  <si>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</si>
  <si>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</si>
  <si>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</si>
  <si>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</si>
  <si>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</si>
  <si>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</si>
  <si>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</si>
  <si>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</si>
  <si>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</si>
  <si>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</si>
  <si>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</si>
  <si>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</si>
  <si>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</si>
  <si>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</si>
  <si>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</si>
  <si>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</si>
  <si>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</si>
  <si>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</si>
  <si>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</si>
  <si>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</si>
  <si>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</si>
  <si>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</si>
  <si>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</si>
  <si>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</si>
  <si>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</si>
  <si>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</si>
  <si>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</si>
  <si>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</si>
  <si>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</si>
  <si>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</si>
  <si>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</si>
  <si>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</si>
  <si>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</si>
  <si>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</si>
  <si>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</si>
  <si>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</si>
  <si>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</si>
  <si>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</si>
  <si>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</si>
  <si>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</si>
  <si>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</si>
  <si>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</si>
  <si>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</si>
  <si>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</si>
  <si>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</si>
  <si>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</si>
  <si>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</si>
  <si>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</si>
  <si>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</si>
  <si>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</si>
  <si>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</si>
  <si>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</si>
  <si>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</si>
  <si>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</si>
  <si>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</si>
  <si>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</si>
  <si>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</si>
  <si>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</si>
  <si>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</si>
  <si>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</si>
  <si>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</si>
  <si>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</si>
  <si>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</si>
  <si>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</si>
  <si>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</si>
  <si>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</si>
  <si>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</si>
  <si>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</si>
  <si>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</si>
  <si>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</si>
  <si>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</si>
  <si>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</si>
  <si>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</si>
  <si>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</si>
  <si>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</si>
  <si>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</si>
  <si>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</si>
  <si>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</si>
  <si>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</si>
  <si>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</si>
  <si>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</si>
  <si>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</si>
  <si>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</si>
  <si>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</si>
  <si>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</si>
  <si>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</si>
  <si>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</si>
  <si>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</si>
  <si>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</si>
  <si>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</si>
  <si>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</si>
  <si>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</si>
  <si>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</si>
  <si>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</si>
  <si>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</si>
  <si>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</si>
  <si>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</si>
  <si>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</si>
  <si>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</si>
  <si>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</si>
  <si>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</si>
  <si>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</si>
  <si>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</si>
  <si>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</si>
  <si>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</si>
  <si>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</si>
  <si>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</si>
  <si>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</si>
  <si>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</si>
  <si>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</si>
  <si>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</si>
  <si>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</si>
  <si>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</si>
  <si>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</si>
  <si>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</si>
  <si>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</si>
  <si>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</si>
  <si>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</si>
  <si>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</si>
  <si>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</si>
  <si>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</si>
  <si>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</si>
  <si>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</si>
  <si>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</si>
  <si>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</si>
  <si>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</si>
  <si>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</si>
  <si>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</si>
  <si>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</si>
  <si>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</si>
  <si>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</si>
  <si>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</si>
  <si>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</si>
  <si>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</si>
  <si>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</si>
  <si>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</si>
  <si>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</si>
  <si>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</si>
  <si>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</si>
  <si>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</si>
  <si>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</si>
  <si>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</si>
  <si>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</si>
  <si>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</si>
  <si>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</si>
  <si>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</si>
  <si>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</si>
  <si>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</si>
  <si>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</si>
  <si>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</si>
  <si>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</si>
  <si>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</si>
  <si>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</si>
  <si>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</si>
  <si>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</si>
  <si>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</si>
  <si>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</si>
  <si>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</si>
  <si>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</si>
  <si>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</si>
  <si>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</si>
  <si>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</si>
  <si>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</si>
  <si>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</si>
  <si>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</si>
  <si>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</si>
  <si>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</si>
  <si>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</si>
  <si>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</si>
  <si>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</si>
  <si>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</si>
  <si>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</si>
  <si>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</si>
  <si>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</si>
  <si>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</si>
  <si>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</si>
  <si>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</si>
  <si>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</si>
  <si>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</si>
  <si>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</si>
  <si>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</si>
  <si>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</si>
  <si>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</si>
  <si>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</si>
  <si>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</si>
  <si>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</si>
  <si>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</si>
  <si>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</si>
  <si>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</si>
  <si>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</si>
  <si>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</si>
  <si>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</si>
  <si>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</si>
  <si>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</si>
  <si>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</si>
  <si>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</si>
  <si>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</si>
  <si>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</si>
  <si>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</si>
  <si>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</si>
  <si>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</si>
  <si>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</si>
  <si>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</si>
  <si>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</si>
  <si>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</si>
  <si>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</si>
  <si>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</si>
  <si>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</si>
  <si>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</si>
  <si>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</si>
  <si>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</si>
  <si>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</si>
  <si>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</si>
  <si>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</si>
  <si>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</si>
  <si>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</si>
  <si>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</si>
  <si>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</si>
  <si>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</si>
  <si>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</si>
  <si>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</si>
  <si>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</si>
  <si>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</si>
  <si>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</si>
  <si>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</si>
  <si>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</si>
  <si>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</si>
  <si>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</si>
  <si>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</si>
  <si>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</si>
  <si>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</si>
  <si>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</si>
  <si>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</si>
  <si>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</si>
  <si>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</si>
  <si>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</si>
  <si>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</si>
  <si>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</si>
  <si>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</si>
  <si>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</si>
  <si>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</si>
  <si>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</si>
  <si>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</si>
  <si>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</si>
  <si>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QLTL-CN screen'</t>
  </si>
  <si>
    <t>Check QLTL-TM screen'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</si>
  <si>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</si>
  <si>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</si>
  <si>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</si>
  <si>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</si>
  <si>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</si>
  <si>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</si>
  <si>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</si>
  <si>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</si>
  <si>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</si>
  <si>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</si>
  <si>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</si>
  <si>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</si>
  <si>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</si>
  <si>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</si>
  <si>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</si>
  <si>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</si>
  <si>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</si>
  <si>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</si>
  <si>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</si>
  <si>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</si>
  <si>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</si>
  <si>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Quản lý người dùng - Sửa Screen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</si>
  <si>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</si>
  <si>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</si>
  <si>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</si>
  <si>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</si>
  <si>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</si>
  <si>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</si>
  <si>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</si>
  <si>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</si>
  <si>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</si>
  <si>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</si>
  <si>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</si>
  <si>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</si>
  <si>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</si>
  <si>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</si>
  <si>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</si>
  <si>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</si>
  <si>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</si>
  <si>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</si>
  <si>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</si>
  <si>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</si>
  <si>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</si>
  <si>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</si>
  <si>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</si>
  <si>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</si>
  <si>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</si>
  <si>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</si>
  <si>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</si>
  <si>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</si>
  <si>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</si>
  <si>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</si>
  <si>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</si>
  <si>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</si>
  <si>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</si>
  <si>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Check QLND-DS screen'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</si>
  <si>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</si>
  <si>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</si>
  <si>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</si>
  <si>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</si>
  <si>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</si>
  <si>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</si>
  <si>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</si>
  <si>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</si>
  <si>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</si>
  <si>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</si>
  <si>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</si>
  <si>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</si>
  <si>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</si>
  <si>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</si>
  <si>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</si>
  <si>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</si>
  <si>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</si>
  <si>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</si>
  <si>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</si>
  <si>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</si>
  <si>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</si>
  <si>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</si>
  <si>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</si>
  <si>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</si>
  <si>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</si>
  <si>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</si>
  <si>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</si>
  <si>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</si>
  <si>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</si>
  <si>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</si>
  <si>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</si>
  <si>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</si>
  <si>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</si>
  <si>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</si>
  <si>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</si>
  <si>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</si>
  <si>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QLND-CN screen'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</si>
  <si>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</si>
  <si>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</si>
  <si>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</si>
  <si>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</si>
  <si>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</si>
  <si>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</si>
  <si>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</si>
  <si>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</si>
  <si>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</si>
  <si>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</si>
  <si>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</si>
  <si>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</si>
  <si>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</si>
  <si>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</si>
  <si>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</si>
  <si>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</si>
  <si>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</si>
  <si>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</si>
  <si>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</si>
  <si>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</si>
  <si>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</si>
  <si>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</si>
  <si>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</si>
  <si>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</si>
  <si>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</si>
  <si>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</si>
  <si>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</si>
  <si>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</si>
  <si>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</si>
  <si>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</si>
  <si>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</si>
  <si>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</si>
  <si>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</si>
  <si>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</si>
  <si>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</si>
  <si>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</si>
  <si>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</si>
  <si>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</si>
  <si>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</si>
  <si>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</si>
  <si>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</si>
  <si>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</si>
  <si>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</si>
  <si>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</si>
  <si>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</si>
  <si>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</si>
  <si>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QLND-TM screen'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</si>
  <si>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</si>
  <si>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</si>
  <si>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</si>
  <si>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</si>
  <si>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</si>
  <si>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</si>
  <si>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</si>
  <si>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</si>
  <si>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</si>
  <si>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</si>
  <si>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</si>
  <si>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</si>
  <si>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</si>
  <si>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</si>
  <si>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</si>
  <si>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</si>
  <si>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</si>
  <si>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</si>
  <si>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</si>
  <si>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</si>
  <si>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</si>
  <si>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</si>
  <si>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</si>
  <si>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</si>
  <si>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</si>
  <si>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</si>
  <si>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</si>
  <si>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</si>
  <si>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</si>
  <si>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</si>
  <si>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</si>
  <si>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</si>
  <si>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</si>
  <si>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</si>
  <si>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</si>
  <si>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</si>
  <si>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</si>
  <si>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</si>
  <si>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</si>
  <si>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</si>
  <si>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</si>
  <si>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</si>
  <si>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</si>
  <si>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</si>
  <si>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</si>
  <si>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</si>
  <si>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</si>
  <si>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</si>
  <si>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</si>
  <si>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</si>
  <si>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</si>
  <si>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</si>
  <si>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</si>
  <si>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</si>
  <si>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</si>
  <si>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</si>
  <si>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</si>
  <si>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</si>
  <si>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</si>
  <si>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</si>
  <si>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</si>
  <si>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</si>
  <si>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</si>
  <si>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</si>
  <si>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</si>
  <si>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</si>
  <si>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</si>
  <si>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</si>
  <si>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</si>
  <si>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</si>
  <si>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</si>
  <si>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</si>
  <si>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</si>
  <si>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</si>
  <si>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</si>
  <si>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</si>
  <si>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</si>
  <si>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</si>
  <si>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</si>
  <si>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</si>
  <si>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</si>
  <si>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</si>
  <si>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</si>
  <si>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</si>
  <si>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</si>
  <si>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</si>
  <si>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</si>
  <si>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</si>
  <si>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</si>
  <si>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</si>
  <si>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</si>
  <si>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</si>
  <si>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thêm mới
1. Click linkbutton thêm mới
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</si>
  <si>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</si>
  <si>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</si>
  <si>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</si>
  <si>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</si>
  <si>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</si>
  <si>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</si>
  <si>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</si>
  <si>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</si>
  <si>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</si>
  <si>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QLCT-DS screen'</t>
  </si>
  <si>
    <t>Check QLCT-TM screen'</t>
  </si>
  <si>
    <t>Check QLCT-CN screen'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</si>
  <si>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</si>
  <si>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</si>
  <si>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</si>
  <si>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</si>
  <si>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</si>
  <si>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</si>
  <si>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</si>
  <si>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</si>
  <si>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</si>
  <si>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</si>
  <si>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</si>
  <si>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</si>
  <si>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</si>
  <si>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</si>
  <si>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</si>
  <si>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</si>
  <si>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</si>
  <si>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</si>
  <si>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</si>
  <si>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</si>
  <si>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</si>
  <si>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 xml:space="preserve">- Tại màn hình quản lý thời gian thi - thêm mới
1. Click linkbutton thêm mới
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</si>
  <si>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</si>
  <si>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</si>
  <si>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</si>
  <si>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</si>
  <si>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</si>
  <si>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</si>
  <si>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</si>
  <si>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</si>
  <si>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</si>
  <si>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</si>
  <si>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</si>
  <si>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</si>
  <si>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</si>
  <si>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</si>
  <si>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</si>
  <si>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</si>
  <si>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</si>
  <si>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</si>
  <si>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</si>
  <si>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</si>
  <si>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</si>
  <si>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</si>
  <si>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</si>
  <si>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</si>
  <si>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</si>
  <si>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</si>
  <si>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</si>
  <si>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</si>
  <si>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</si>
  <si>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</si>
  <si>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</si>
  <si>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</si>
  <si>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</si>
  <si>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</si>
  <si>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</si>
  <si>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</si>
  <si>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</si>
  <si>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</si>
  <si>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</si>
  <si>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</si>
  <si>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</si>
  <si>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</si>
  <si>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</si>
  <si>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</si>
  <si>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</si>
  <si>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</si>
  <si>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</si>
  <si>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</si>
  <si>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</si>
  <si>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</si>
  <si>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</si>
  <si>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</si>
  <si>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</si>
  <si>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</si>
  <si>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</si>
  <si>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</si>
  <si>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</si>
  <si>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</si>
  <si>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</si>
  <si>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</si>
  <si>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</si>
  <si>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</si>
  <si>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</si>
  <si>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người dùng_Sửa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</si>
  <si>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</si>
  <si>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</si>
  <si>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</si>
  <si>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</si>
  <si>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</si>
  <si>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</si>
  <si>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</si>
  <si>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</si>
  <si>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</si>
  <si>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</si>
  <si>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 xml:space="preserve">- Tại màn hình quản lý thời gian thi - Cập nhật
1. Click linkbutton thêm mới
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</si>
  <si>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</si>
  <si>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</si>
  <si>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</si>
  <si>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</si>
  <si>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</si>
  <si>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</si>
  <si>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</si>
  <si>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</si>
  <si>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</si>
  <si>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</si>
  <si>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</si>
  <si>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</si>
  <si>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</si>
  <si>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</si>
  <si>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</si>
  <si>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</si>
  <si>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</si>
  <si>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</si>
  <si>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</si>
  <si>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</si>
  <si>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</si>
  <si>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</si>
  <si>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</si>
  <si>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</si>
  <si>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</si>
  <si>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</si>
  <si>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</si>
  <si>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</si>
  <si>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</si>
  <si>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</si>
  <si>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</si>
  <si>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</si>
  <si>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</si>
  <si>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</si>
  <si>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</si>
  <si>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Check QLTG-DS screen'</t>
  </si>
  <si>
    <t>Check QLTG-TM screen'</t>
  </si>
  <si>
    <t>Check QLTG-CN screen'</t>
  </si>
  <si>
    <t>Check Xem tài liệu - Danh sách  Screen</t>
  </si>
  <si>
    <t>Check Gui - Xem tài liệu_Danh sách Screen</t>
  </si>
  <si>
    <t>Gui-XemTL_DS-1</t>
  </si>
  <si>
    <t>Gui-XemTL_DS-2</t>
  </si>
  <si>
    <t>Gui-XemTL_DS-3</t>
  </si>
  <si>
    <t>Gui-XemTL_DS-4</t>
  </si>
  <si>
    <t>[Tên tác giả] Column</t>
  </si>
  <si>
    <t>[Lượt xem] Column</t>
  </si>
  <si>
    <t>Lấy dữ liệu từ cột Tên Tài liệu trong bảng Tài liệu</t>
  </si>
  <si>
    <t>Lấy dữ liệu từ cột Năm xuất bản trong bảng Tài liệu</t>
  </si>
  <si>
    <t>Lấy dữ liệu ngày tháng năm trong hệ thống</t>
  </si>
  <si>
    <t>Lấy dữ liệu từ cột Lượt xem trong bảng Lượt xem</t>
  </si>
  <si>
    <t>- Tại màn hình Xem tài liệu - danh sách
1. Click vào linkbutton xóa
2. Click vào xác nhận xóa</t>
  </si>
  <si>
    <t>7.1</t>
  </si>
  <si>
    <t>Check Xem tài liệu - Danh sách Screen</t>
  </si>
  <si>
    <t>- Tại màn hình Quản lý kỳ thi - Danh sách
1. Click vào linkbutton [Xóa]
2. Click vào xác nhận xóa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</si>
  <si>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</si>
  <si>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</si>
  <si>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</si>
  <si>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</si>
  <si>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</si>
  <si>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</si>
  <si>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</si>
  <si>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</si>
  <si>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</si>
  <si>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</si>
  <si>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</si>
  <si>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</si>
  <si>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</si>
  <si>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</si>
  <si>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</si>
  <si>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</si>
  <si>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</si>
  <si>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</si>
  <si>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</si>
  <si>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</si>
  <si>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</si>
  <si>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</si>
  <si>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</si>
  <si>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</si>
  <si>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</si>
  <si>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</si>
  <si>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</si>
  <si>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</si>
  <si>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</si>
  <si>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</si>
  <si>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</si>
  <si>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</si>
  <si>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</si>
  <si>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</si>
  <si>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</si>
  <si>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</si>
  <si>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</si>
  <si>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</si>
  <si>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</si>
  <si>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</si>
  <si>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</si>
  <si>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</si>
  <si>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</si>
  <si>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</si>
  <si>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</si>
  <si>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</si>
  <si>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</si>
  <si>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</si>
  <si>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</si>
  <si>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</si>
  <si>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</si>
  <si>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</si>
  <si>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</si>
  <si>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</si>
  <si>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</si>
  <si>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</si>
  <si>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</si>
  <si>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</si>
  <si>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</si>
  <si>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</si>
  <si>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</si>
  <si>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</si>
  <si>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</si>
  <si>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</si>
  <si>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</si>
  <si>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</si>
  <si>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</si>
  <si>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</si>
  <si>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</si>
  <si>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</si>
  <si>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</si>
  <si>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</si>
  <si>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</si>
  <si>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</si>
  <si>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</si>
  <si>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</si>
  <si>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</si>
  <si>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</si>
  <si>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</si>
  <si>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</si>
  <si>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</si>
  <si>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</si>
  <si>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</si>
  <si>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</si>
  <si>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</si>
  <si>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</si>
  <si>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</si>
  <si>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</si>
  <si>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</si>
  <si>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</si>
  <si>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</si>
  <si>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</si>
  <si>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</si>
  <si>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</si>
  <si>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</si>
  <si>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</si>
  <si>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</si>
  <si>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</si>
  <si>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</si>
  <si>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</si>
  <si>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</si>
  <si>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</si>
  <si>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</si>
  <si>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</si>
  <si>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</si>
  <si>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</si>
  <si>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</si>
  <si>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</si>
  <si>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</si>
  <si>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</si>
  <si>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</si>
  <si>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</si>
  <si>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</si>
  <si>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</si>
  <si>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</si>
  <si>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</si>
  <si>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</si>
  <si>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</si>
  <si>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</si>
  <si>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</si>
  <si>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</si>
  <si>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</si>
  <si>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</si>
  <si>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</si>
  <si>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</si>
  <si>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</si>
  <si>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</si>
  <si>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</si>
  <si>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</si>
  <si>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</si>
  <si>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</si>
  <si>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</si>
  <si>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</si>
  <si>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</si>
  <si>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</si>
  <si>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</si>
  <si>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</si>
  <si>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</si>
  <si>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</si>
  <si>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</si>
  <si>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</si>
  <si>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</si>
  <si>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</si>
  <si>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</si>
  <si>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</si>
  <si>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</si>
  <si>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</si>
  <si>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</si>
  <si>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</si>
  <si>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</si>
  <si>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</si>
  <si>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</si>
  <si>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</si>
  <si>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</si>
  <si>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</si>
  <si>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</si>
  <si>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</si>
  <si>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</si>
  <si>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</si>
  <si>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</si>
  <si>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</si>
  <si>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</si>
  <si>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</si>
  <si>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</si>
  <si>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</si>
  <si>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</si>
  <si>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</si>
  <si>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</si>
  <si>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</si>
  <si>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</si>
  <si>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</si>
  <si>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 xml:space="preserve">- Tại màn hình Quản lý kỳ thi - danh sách
1. Click vào linkbutton [Xóa]
2. Click vào hủy 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</si>
  <si>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</si>
  <si>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</si>
  <si>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</si>
  <si>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</si>
  <si>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</si>
  <si>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</si>
  <si>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</si>
  <si>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</si>
  <si>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</si>
  <si>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</si>
  <si>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</si>
  <si>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</si>
  <si>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</si>
  <si>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</si>
  <si>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</si>
  <si>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Tại màn hình Quản thí sinh thi - Thêm mới
1. Click vào linkbutton [Thoát]</t>
  </si>
  <si>
    <t>- Thí sinh mới được thêm vào DB
- Đóng cửa sổ thêm mới
- Quay lại trang danh sách
- Làm mới danh sách thí sinh</t>
  </si>
  <si>
    <t>- Tại màn hình Quản thí sinh thi - Thêm mới
1. Nhập vào toàn bộ những thông tin cần thiết với độ dài lớn nhất
2. Click button [Submit]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</si>
  <si>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</si>
  <si>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</si>
  <si>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</si>
  <si>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- Tại màn hình Quản thí sinh thi - Thêm mới
1. Nhập vào Mã thí sinh đã có trong DB
2. Nhập vào toàn bộ những thông tin cần thiết
3. Click button [Submit]</t>
  </si>
  <si>
    <t>Thêm mới thí sinh khi nhập vào Mã thí sinh bị trùng</t>
  </si>
  <si>
    <t>- Tại màn hình Quản thí sinh thi - Thêm mới
1. Nhập vào"$$$%" vào các textbox
2. Click button [Submit]</t>
  </si>
  <si>
    <t>Thêm mới thí sinh khi nhập các trường với ký tự đặc biệt</t>
  </si>
  <si>
    <t>- Hiển thị thông báo: "Mã kỳ thi là bắt buộc"</t>
  </si>
  <si>
    <t>- Tại màn hình Quản thí sinh thi - Thêm mới
1. Nhập vào toàn bộ những thông tin cần thiết ngoại trừ Mã kỳ thi
2. Click button [Submit]</t>
  </si>
  <si>
    <t>Thêm mới thí sinh khi không nhập trường Mã kỳ thi hoặc Mã kỳ thi là những khoảng trắng</t>
  </si>
  <si>
    <t>- Hiển thị thông báo: "Giới tính là bắt buộc"</t>
  </si>
  <si>
    <t>- Tại màn hình Quản thí sinh thi - Thêm mới
1. Nhập vào toàn bộ những thông tin cần thiết ngoại trừ Giới tính
2. Click button [Submit]</t>
  </si>
  <si>
    <t>Thêm mới thí sinh khi không nhập trường Giới tính hoặc Giới tính là các khoảng trắng</t>
  </si>
  <si>
    <t>- Hiển thị thông báo: "Ngày sinh là bắt buộc"</t>
  </si>
  <si>
    <t>- Tại màn hình Quản thí sinh thi - Thêm mới
1. Nhập vào toàn bộ những thông tin cần thiết ngoại trừ Ngày sinh
2. Click button [Submit]</t>
  </si>
  <si>
    <t>Thêm mới thí sinh khi không nhập trường Ngày sinh hoặc Ngày sinh là các khoảng trắng</t>
  </si>
  <si>
    <t>- Hiển thị thông báo: "Tên thí sinh là bắt buộc"</t>
  </si>
  <si>
    <t>- Tại màn hình Quản thí sinh thi - Thêm mới
1. Nhập vào toàn bộ những thông tin cần thiết ngoại trừ Tên thí sinh
2. Click button [Submit]</t>
  </si>
  <si>
    <t>Thêm mới thí sinh khi không nhập trường Tên thí sinh hoặc Tên thí sinh là các khoảng trắng</t>
  </si>
  <si>
    <t>- Hiển thị thông báo: "SBD là bắt buộc "</t>
  </si>
  <si>
    <t>- Tại màn hình Quản thí sinh thi - Thêm mới
1. Nhập vào toàn bộ những thông tin cần thiết ngoại trừ SBD
2. Click button [Submit]</t>
  </si>
  <si>
    <t>Thêm mới thí sinh khi không nhập trường SDB, hoặc SBD là các khoảng trắng</t>
  </si>
  <si>
    <t>- Tại màn hình Quản thí sinh thi - Thêm mới
1. Nhập vào toàn bộ những thông tin cần thiết
2. Click button [Submit]</t>
  </si>
  <si>
    <t xml:space="preserve">- Tại màn hình Quản thí sinh thi - Danh sách
1. Click linkbutton thêm mới
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</si>
  <si>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</si>
  <si>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</si>
  <si>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</si>
  <si>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</si>
  <si>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</si>
  <si>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</si>
  <si>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</si>
  <si>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</si>
  <si>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</si>
  <si>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</si>
  <si>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</si>
  <si>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</si>
  <si>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</si>
  <si>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- Tại màn hình Quản thí sinh thi - Sửa
1. Click vào linkbutton [Thoát]</t>
  </si>
  <si>
    <t>FUNC-Sua-11</t>
  </si>
  <si>
    <t>- Thí sinh mới được thêm vào DB
- Đóng cửa sổ Sửa
- Quay lại trang danh sách
- Làm mới danh sách thí sinh</t>
  </si>
  <si>
    <t>- Tại màn hình Quản thí sinh thi - Sửa
1. Nhập vào toàn bộ những thông tin cần thiết với độ dài lớn nhất
2. Click button [Submit]</t>
  </si>
  <si>
    <t>Cập nhật thí sinh với các trường dữ liệu được nhập với độ dài lớn nhất</t>
  </si>
  <si>
    <t>FUNC-Sua-10</t>
  </si>
  <si>
    <t>- Tại màn hình Quản thí sinh thi - Sửa
1. Nhập vào Mã thí sinh đã có trong DB
2. Nhập vào toàn bộ những thông tin cần thiết
3. Click button [Submit]</t>
  </si>
  <si>
    <t>Cập nhật thí sinh khi nhập vào Mã thí sinh bị trùng</t>
  </si>
  <si>
    <t>FUNC-Sua-9</t>
  </si>
  <si>
    <t>- Tại màn hình Quản thí sinh thi - Sửa
1. Nhập vào"$$$%" vào các textbox
2. Click button [Submit]</t>
  </si>
  <si>
    <t>Cập nhật thí sinh khi nhập các trường với ký tự đặc biệt</t>
  </si>
  <si>
    <t>- Tại màn hình Quản thí sinh thi - Sửa
1. Nhập vào toàn bộ những thông tin cần thiết ngoại trừ Mã kỳ thi
2. Click button [Submit]</t>
  </si>
  <si>
    <t>Cập nhật thí sinh khi không nhập trường Mã kỳ thi hoặc Mã kỳ thi là những khoảng trắng</t>
  </si>
  <si>
    <t>- Tại màn hình Quản thí sinh thi - Sửa
1. Nhập vào toàn bộ những thông tin cần thiết ngoại trừ Giới tính
2. Click button [Submit]</t>
  </si>
  <si>
    <t>Cập nhật thí sinh khi không nhập trường Giới tính hoặc Giới tính là các khoảng trắng</t>
  </si>
  <si>
    <t>- Tại màn hình Quản thí sinh thi - Sửa
1. Nhập vào toàn bộ những thông tin cần thiết ngoại trừ Ngày sinh
2. Click button [Submit]</t>
  </si>
  <si>
    <t>Cập nhật thí sinh khi không nhập trường Ngày sinh hoặc Ngày sinh là các khoảng trắng</t>
  </si>
  <si>
    <t>- Tại màn hình Quản thí sinh thi - Sửa
1. Nhập vào toàn bộ những thông tin cần thiết ngoại trừ Tên thí sinh
2. Click button [Submit]</t>
  </si>
  <si>
    <t>Cập nhật thí sinh khi không nhập trường Tên thí sinh hoặc Tên thí sinh là các khoảng trắng</t>
  </si>
  <si>
    <t>- Tại màn hình Quản thí sinh thi - Sửa
1. Nhập vào toàn bộ những thông tin cần thiết ngoại trừ SBD
2. Click button [Submit]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</si>
  <si>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</si>
  <si>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</si>
  <si>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>- Tại màn hình Quản thí sinh thi - Sửa
1. Nhập vào toàn bộ những thông tin cần thiết
2. Click button [Submit]</t>
  </si>
  <si>
    <t xml:space="preserve">- Hiển thị màn hình sửa
</t>
  </si>
  <si>
    <t xml:space="preserve">- Tại màn hình Quản thí sinh thi - Danh sách
1. Click linkbutton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</si>
  <si>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</si>
  <si>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</si>
  <si>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</si>
  <si>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</si>
  <si>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</si>
  <si>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</si>
  <si>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</si>
  <si>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</si>
  <si>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</si>
  <si>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</si>
  <si>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</si>
  <si>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</si>
  <si>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</si>
  <si>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</si>
  <si>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</si>
  <si>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</si>
  <si>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</si>
  <si>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</si>
  <si>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</si>
  <si>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</si>
  <si>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</si>
  <si>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</si>
  <si>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</si>
  <si>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</si>
  <si>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</si>
  <si>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</si>
  <si>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</si>
  <si>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</si>
  <si>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</si>
  <si>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</si>
  <si>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</si>
  <si>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</si>
  <si>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</si>
  <si>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</si>
  <si>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</si>
  <si>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</si>
  <si>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</si>
  <si>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</si>
  <si>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</si>
  <si>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</si>
  <si>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</si>
  <si>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</si>
  <si>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</si>
  <si>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</si>
  <si>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</si>
  <si>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</si>
  <si>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</si>
  <si>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</si>
  <si>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</si>
  <si>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</si>
  <si>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</si>
  <si>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</si>
  <si>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</si>
  <si>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</si>
  <si>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</si>
  <si>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</si>
  <si>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</si>
  <si>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</si>
  <si>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</si>
  <si>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</si>
  <si>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7.1.1</t>
  </si>
  <si>
    <t>7.2.1</t>
  </si>
  <si>
    <t>7.3.1</t>
  </si>
  <si>
    <t>8.1.1</t>
  </si>
  <si>
    <t>8.2.1</t>
  </si>
  <si>
    <t>8.3.1</t>
  </si>
  <si>
    <t>Check FUNC-TimKiem</t>
  </si>
  <si>
    <t>10.1.1</t>
  </si>
  <si>
    <t>10.2.1</t>
  </si>
  <si>
    <t>10.3.1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</si>
</sst>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49" fontId="2" fillId="2" borderId="36" xfId="0" applyNumberFormat="1" applyFont="1" applyFill="1" applyBorder="1" applyAlignment="1">
      <alignment horizontal="left" vertical="center"/>
    </xf>
    <xf numFmtId="0" fontId="15" fillId="2" borderId="36" xfId="1" applyNumberFormat="1" applyFill="1" applyBorder="1" applyAlignment="1" applyProtection="1">
      <alignment horizontal="left" vertical="center"/>
    </xf>
    <xf numFmtId="0" fontId="14" fillId="2" borderId="36" xfId="1" applyNumberFormat="1" applyFont="1" applyFill="1" applyBorder="1" applyAlignment="1" applyProtection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49" fontId="2" fillId="2" borderId="36" xfId="0" applyNumberFormat="1" applyFont="1" applyFill="1" applyBorder="1" applyAlignment="1">
      <alignment horizontal="left" vertical="center" wrapText="1"/>
    </xf>
    <xf numFmtId="0" fontId="15" fillId="2" borderId="36" xfId="1" quotePrefix="1" applyFill="1" applyBorder="1" applyAlignment="1">
      <alignment horizontal="left" vertical="center"/>
    </xf>
    <xf numFmtId="0" fontId="15" fillId="2" borderId="36" xfId="1" applyFill="1" applyBorder="1" applyAlignment="1">
      <alignment horizontal="left" vertical="center"/>
    </xf>
    <xf numFmtId="0" fontId="15" fillId="0" borderId="36" xfId="1" quotePrefix="1" applyBorder="1"/>
    <xf numFmtId="0" fontId="2" fillId="2" borderId="36" xfId="0" applyFont="1" applyFill="1" applyBorder="1" applyAlignment="1">
      <alignment horizontal="left"/>
    </xf>
    <xf numFmtId="0" fontId="15" fillId="2" borderId="36" xfId="1" quotePrefix="1" applyFill="1" applyBorder="1" applyAlignment="1">
      <alignment horizontal="left"/>
    </xf>
    <xf numFmtId="0" fontId="2" fillId="2" borderId="36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6" xfId="0" applyFont="1" applyFill="1" applyBorder="1" applyAlignment="1"/>
    <xf numFmtId="0" fontId="8" fillId="3" borderId="36" xfId="3" applyFont="1" applyFill="1" applyBorder="1" applyAlignment="1">
      <alignment horizontal="center" vertical="center" wrapText="1"/>
    </xf>
    <xf numFmtId="0" fontId="13" fillId="5" borderId="36" xfId="3" applyFont="1" applyFill="1" applyBorder="1" applyAlignment="1">
      <alignment horizontal="left" vertical="center"/>
    </xf>
    <xf numFmtId="0" fontId="22" fillId="2" borderId="36" xfId="3" applyFont="1" applyFill="1" applyBorder="1" applyAlignment="1">
      <alignment vertical="top" wrapText="1"/>
    </xf>
    <xf numFmtId="0" fontId="7" fillId="2" borderId="36" xfId="3" applyFont="1" applyFill="1" applyBorder="1" applyAlignment="1">
      <alignment vertical="top" wrapText="1"/>
    </xf>
    <xf numFmtId="0" fontId="22" fillId="2" borderId="36" xfId="0" quotePrefix="1" applyFont="1" applyFill="1" applyBorder="1" applyAlignment="1">
      <alignment horizontal="left" vertical="top" wrapText="1"/>
    </xf>
    <xf numFmtId="0" fontId="7" fillId="2" borderId="36" xfId="0" applyFont="1" applyFill="1" applyBorder="1" applyAlignment="1">
      <alignment horizontal="left" vertical="top" wrapText="1"/>
    </xf>
    <xf numFmtId="0" fontId="2" fillId="2" borderId="36" xfId="3" quotePrefix="1" applyFont="1" applyFill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6" xfId="3" applyFont="1" applyFill="1" applyBorder="1" applyAlignment="1">
      <alignment vertical="center" wrapText="1"/>
    </xf>
    <xf numFmtId="0" fontId="2" fillId="2" borderId="43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7" fillId="2" borderId="49" xfId="3" applyFont="1" applyFill="1" applyBorder="1" applyAlignment="1">
      <alignment horizontal="left" wrapText="1"/>
    </xf>
    <xf numFmtId="0" fontId="13" fillId="2" borderId="50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36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7" fillId="2" borderId="34" xfId="3" applyFont="1" applyFill="1" applyBorder="1" applyAlignment="1">
      <alignment horizontal="left"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7" fillId="2" borderId="49" xfId="3" applyFont="1" applyFill="1" applyBorder="1" applyAlignment="1">
      <alignment horizontal="left" vertical="center" wrapText="1"/>
    </xf>
    <xf numFmtId="0" fontId="13" fillId="2" borderId="50" xfId="3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vertical="center" wrapText="1"/>
    </xf>
    <xf numFmtId="0" fontId="2" fillId="2" borderId="52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7" fillId="2" borderId="39" xfId="0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2" fillId="2" borderId="53" xfId="3" applyFont="1" applyFill="1" applyBorder="1" applyAlignment="1">
      <alignment horizontal="center"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6" xfId="0" applyNumberFormat="1" applyFont="1" applyFill="1" applyBorder="1" applyAlignment="1">
      <alignment horizontal="left" vertical="center"/>
    </xf>
    <xf numFmtId="1" fontId="2" fillId="2" borderId="36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6" xfId="0" applyNumberFormat="1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PTPM/V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Check Login Screen"/>
      <sheetName val="Check QLKT-DS screen"/>
      <sheetName val="Check QLKT-CN screen"/>
      <sheetName val="Check QLKT-TM screen"/>
      <sheetName val="Test Report"/>
      <sheetName val="Check QLTL-DS scre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7"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87" t="s">
        <v>0</v>
      </c>
      <c r="D2" s="187"/>
      <c r="E2" s="187"/>
      <c r="F2" s="187"/>
      <c r="G2" s="187"/>
    </row>
    <row r="3" spans="1:7">
      <c r="B3" s="6"/>
      <c r="C3" s="7"/>
      <c r="F3" s="8"/>
    </row>
    <row r="4" spans="1:7" ht="14.25" customHeight="1">
      <c r="B4" s="9" t="s">
        <v>1</v>
      </c>
      <c r="C4" s="188" t="s">
        <v>2</v>
      </c>
      <c r="D4" s="188"/>
      <c r="E4" s="188"/>
      <c r="F4" s="9" t="s">
        <v>3</v>
      </c>
      <c r="G4" s="10"/>
    </row>
    <row r="5" spans="1:7" ht="14.25" customHeight="1">
      <c r="B5" s="9" t="s">
        <v>4</v>
      </c>
      <c r="C5" s="188" t="s">
        <v>5</v>
      </c>
      <c r="D5" s="188"/>
      <c r="E5" s="188"/>
      <c r="F5" s="9" t="s">
        <v>6</v>
      </c>
      <c r="G5" s="10"/>
    </row>
    <row r="6" spans="1:7" ht="15.75" customHeight="1">
      <c r="B6" s="189" t="s">
        <v>7</v>
      </c>
      <c r="C6" s="190" t="str">
        <f>C5&amp;"_"&amp;"XXX"&amp;"_"&amp;"vx.x"</f>
        <v>&lt;Project Code&gt;_XXX_vx.x</v>
      </c>
      <c r="D6" s="190"/>
      <c r="E6" s="190"/>
      <c r="F6" s="9" t="s">
        <v>8</v>
      </c>
      <c r="G6" s="12"/>
    </row>
    <row r="7" spans="1:7" ht="13.5" customHeight="1">
      <c r="B7" s="189"/>
      <c r="C7" s="190"/>
      <c r="D7" s="190"/>
      <c r="E7" s="190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352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COUNTIF(F10:F1015,"Fail")</f>
        <v>0</v>
      </c>
      <c r="C6" s="64">
        <f>E6-D6-B6-A6</f>
        <v>0</v>
      </c>
      <c r="D6" s="65">
        <f>COUNTIF(F$10:F$1015,"N/A")</f>
        <v>0</v>
      </c>
      <c r="E6" s="191">
        <v>21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661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64" t="s">
        <v>347</v>
      </c>
      <c r="B10" s="152" t="s">
        <v>387</v>
      </c>
      <c r="C10" s="140"/>
      <c r="D10" s="129" t="s">
        <v>59</v>
      </c>
      <c r="E10" s="130"/>
      <c r="F10" s="133" t="s">
        <v>26</v>
      </c>
      <c r="G10" s="74"/>
      <c r="H10" s="85"/>
      <c r="I10" s="78"/>
    </row>
    <row r="11" spans="1:10" ht="38.25">
      <c r="A11" s="151" t="s">
        <v>348</v>
      </c>
      <c r="B11" s="153" t="s">
        <v>354</v>
      </c>
      <c r="C11" s="140"/>
      <c r="D11" s="129" t="s">
        <v>59</v>
      </c>
      <c r="E11" s="130"/>
      <c r="F11" s="133" t="s">
        <v>26</v>
      </c>
      <c r="G11" s="74"/>
      <c r="H11" s="85"/>
      <c r="I11" s="78"/>
    </row>
    <row r="12" spans="1:10" ht="38.25">
      <c r="A12" s="151" t="s">
        <v>349</v>
      </c>
      <c r="B12" s="153" t="s">
        <v>388</v>
      </c>
      <c r="C12" s="140"/>
      <c r="D12" s="129" t="s">
        <v>59</v>
      </c>
      <c r="E12" s="130"/>
      <c r="F12" s="133" t="s">
        <v>26</v>
      </c>
      <c r="G12" s="74"/>
      <c r="H12" s="85"/>
      <c r="I12" s="78"/>
    </row>
    <row r="13" spans="1:10" ht="38.25">
      <c r="A13" s="151" t="s">
        <v>350</v>
      </c>
      <c r="B13" s="153" t="s">
        <v>389</v>
      </c>
      <c r="C13" s="141"/>
      <c r="D13" s="129" t="s">
        <v>59</v>
      </c>
      <c r="E13" s="139"/>
      <c r="F13" s="133" t="s">
        <v>26</v>
      </c>
      <c r="G13" s="74"/>
      <c r="H13" s="85"/>
      <c r="I13" s="78"/>
    </row>
    <row r="14" spans="1:10" ht="38.25">
      <c r="A14" s="151" t="s">
        <v>351</v>
      </c>
      <c r="B14" s="153" t="s">
        <v>390</v>
      </c>
      <c r="C14" s="141"/>
      <c r="D14" s="129" t="s">
        <v>59</v>
      </c>
      <c r="E14" s="139"/>
      <c r="F14" s="133" t="s">
        <v>26</v>
      </c>
      <c r="G14" s="74"/>
      <c r="H14" s="85"/>
      <c r="I14" s="78"/>
    </row>
    <row r="15" spans="1:10" ht="25.5">
      <c r="A15" s="151" t="s">
        <v>391</v>
      </c>
      <c r="B15" s="153" t="s">
        <v>139</v>
      </c>
      <c r="C15" s="141"/>
      <c r="D15" s="136" t="s">
        <v>64</v>
      </c>
      <c r="E15" s="139"/>
      <c r="F15" s="133" t="s">
        <v>26</v>
      </c>
      <c r="G15" s="74"/>
      <c r="H15" s="85"/>
      <c r="I15" s="78"/>
    </row>
    <row r="16" spans="1:10" ht="25.5">
      <c r="A16" s="151" t="s">
        <v>392</v>
      </c>
      <c r="B16" s="153" t="s">
        <v>141</v>
      </c>
      <c r="C16" s="141"/>
      <c r="D16" s="136" t="s">
        <v>64</v>
      </c>
      <c r="E16" s="139"/>
      <c r="F16" s="133" t="s">
        <v>26</v>
      </c>
      <c r="G16" s="74"/>
      <c r="H16" s="85"/>
      <c r="I16" s="78"/>
    </row>
    <row r="17" spans="1:9">
      <c r="A17" s="128"/>
      <c r="B17" s="128" t="s">
        <v>202</v>
      </c>
      <c r="C17" s="122"/>
      <c r="D17" s="122"/>
      <c r="E17" s="122"/>
      <c r="F17" s="122"/>
      <c r="G17" s="122"/>
      <c r="H17" s="149"/>
      <c r="I17" s="78"/>
    </row>
    <row r="18" spans="1:9" s="53" customFormat="1" ht="51">
      <c r="A18" s="74" t="s">
        <v>192</v>
      </c>
      <c r="B18" s="74" t="s">
        <v>203</v>
      </c>
      <c r="C18" s="131" t="s">
        <v>355</v>
      </c>
      <c r="D18" s="131" t="s">
        <v>205</v>
      </c>
      <c r="E18" s="74"/>
      <c r="F18" s="74" t="s">
        <v>26</v>
      </c>
      <c r="G18" s="74"/>
      <c r="H18" s="85"/>
      <c r="I18" s="73"/>
    </row>
    <row r="19" spans="1:9" ht="63.75">
      <c r="A19" s="74" t="s">
        <v>193</v>
      </c>
      <c r="B19" s="74" t="s">
        <v>206</v>
      </c>
      <c r="C19" s="131" t="s">
        <v>356</v>
      </c>
      <c r="D19" s="131" t="s">
        <v>393</v>
      </c>
      <c r="E19" s="74"/>
      <c r="F19" s="82" t="s">
        <v>26</v>
      </c>
      <c r="G19" s="81"/>
      <c r="H19" s="82"/>
      <c r="I19" s="78"/>
    </row>
    <row r="20" spans="1:9" ht="76.5">
      <c r="A20" s="74" t="s">
        <v>194</v>
      </c>
      <c r="B20" s="74" t="s">
        <v>401</v>
      </c>
      <c r="C20" s="131" t="s">
        <v>395</v>
      </c>
      <c r="D20" s="131" t="s">
        <v>396</v>
      </c>
      <c r="E20" s="74"/>
      <c r="F20" s="82" t="s">
        <v>26</v>
      </c>
      <c r="G20" s="81"/>
      <c r="H20" s="82"/>
      <c r="I20" s="78"/>
    </row>
    <row r="21" spans="1:9" ht="76.5">
      <c r="A21" s="74" t="s">
        <v>195</v>
      </c>
      <c r="B21" s="74" t="s">
        <v>397</v>
      </c>
      <c r="C21" s="131" t="s">
        <v>398</v>
      </c>
      <c r="D21" s="131" t="s">
        <v>394</v>
      </c>
      <c r="E21" s="74"/>
      <c r="F21" s="82" t="s">
        <v>26</v>
      </c>
      <c r="G21" s="81"/>
      <c r="H21" s="82"/>
      <c r="I21" s="78"/>
    </row>
    <row r="22" spans="1:9" ht="76.5">
      <c r="A22" s="74" t="s">
        <v>196</v>
      </c>
      <c r="B22" s="74" t="s">
        <v>402</v>
      </c>
      <c r="C22" s="131" t="s">
        <v>399</v>
      </c>
      <c r="D22" s="131" t="s">
        <v>400</v>
      </c>
      <c r="E22" s="74"/>
      <c r="F22" s="82" t="s">
        <v>26</v>
      </c>
      <c r="G22" s="81"/>
      <c r="H22" s="82"/>
      <c r="I22" s="78"/>
    </row>
    <row r="23" spans="1:9" ht="76.5">
      <c r="A23" s="74" t="s">
        <v>197</v>
      </c>
      <c r="B23" s="74" t="s">
        <v>408</v>
      </c>
      <c r="C23" s="131" t="s">
        <v>405</v>
      </c>
      <c r="D23" s="131" t="s">
        <v>406</v>
      </c>
      <c r="E23" s="74"/>
      <c r="F23" s="82" t="s">
        <v>26</v>
      </c>
      <c r="G23" s="81"/>
      <c r="H23" s="82"/>
      <c r="I23" s="78"/>
    </row>
    <row r="24" spans="1:9" ht="76.5">
      <c r="A24" s="74" t="s">
        <v>198</v>
      </c>
      <c r="B24" s="74" t="s">
        <v>407</v>
      </c>
      <c r="C24" s="131" t="s">
        <v>409</v>
      </c>
      <c r="D24" s="131" t="s">
        <v>410</v>
      </c>
      <c r="E24" s="74"/>
      <c r="F24" s="82" t="s">
        <v>26</v>
      </c>
      <c r="G24" s="81"/>
      <c r="H24" s="82"/>
      <c r="I24" s="78"/>
    </row>
    <row r="25" spans="1:9" ht="63.75">
      <c r="A25" s="74" t="s">
        <v>199</v>
      </c>
      <c r="B25" s="74" t="s">
        <v>357</v>
      </c>
      <c r="C25" s="131" t="s">
        <v>358</v>
      </c>
      <c r="D25" s="131" t="s">
        <v>166</v>
      </c>
      <c r="E25" s="74"/>
      <c r="F25" s="82" t="s">
        <v>26</v>
      </c>
      <c r="G25" s="81"/>
      <c r="H25" s="82"/>
      <c r="I25" s="78"/>
    </row>
    <row r="26" spans="1:9" ht="63.75">
      <c r="A26" s="74" t="s">
        <v>200</v>
      </c>
      <c r="B26" s="74" t="s">
        <v>359</v>
      </c>
      <c r="C26" s="131" t="s">
        <v>360</v>
      </c>
      <c r="D26" s="131" t="s">
        <v>361</v>
      </c>
      <c r="E26" s="74"/>
      <c r="F26" s="82" t="s">
        <v>26</v>
      </c>
      <c r="G26" s="81"/>
      <c r="H26" s="82"/>
      <c r="I26" s="78"/>
    </row>
    <row r="27" spans="1:9" ht="63.75">
      <c r="A27" s="74" t="s">
        <v>284</v>
      </c>
      <c r="B27" s="74" t="s">
        <v>411</v>
      </c>
      <c r="C27" s="131" t="s">
        <v>412</v>
      </c>
      <c r="D27" s="131" t="s">
        <v>413</v>
      </c>
      <c r="E27" s="74"/>
      <c r="F27" s="82" t="s">
        <v>26</v>
      </c>
      <c r="G27" s="81"/>
      <c r="H27" s="82"/>
      <c r="I27" s="78"/>
    </row>
    <row r="28" spans="1:9" ht="63.75">
      <c r="A28" s="74" t="s">
        <v>283</v>
      </c>
      <c r="B28" s="74" t="s">
        <v>414</v>
      </c>
      <c r="C28" s="131" t="s">
        <v>362</v>
      </c>
      <c r="D28" s="131" t="s">
        <v>415</v>
      </c>
      <c r="E28" s="74"/>
      <c r="F28" s="82" t="s">
        <v>26</v>
      </c>
      <c r="G28" s="81"/>
      <c r="H28" s="82"/>
      <c r="I28" s="78"/>
    </row>
    <row r="29" spans="1:9" ht="63.75">
      <c r="A29" s="74" t="s">
        <v>419</v>
      </c>
      <c r="B29" s="74" t="s">
        <v>416</v>
      </c>
      <c r="C29" s="131" t="s">
        <v>417</v>
      </c>
      <c r="D29" s="131" t="s">
        <v>418</v>
      </c>
      <c r="E29" s="74"/>
      <c r="F29" s="82" t="s">
        <v>26</v>
      </c>
      <c r="G29" s="81"/>
      <c r="H29" s="82"/>
      <c r="I29" s="78"/>
    </row>
    <row r="30" spans="1:9" ht="76.5">
      <c r="A30" s="74" t="s">
        <v>421</v>
      </c>
      <c r="B30" s="74" t="s">
        <v>363</v>
      </c>
      <c r="C30" s="131" t="s">
        <v>364</v>
      </c>
      <c r="D30" s="131" t="s">
        <v>420</v>
      </c>
      <c r="E30" s="74"/>
      <c r="F30" s="82" t="s">
        <v>26</v>
      </c>
      <c r="G30" s="81"/>
      <c r="H30" s="82"/>
      <c r="I30" s="78"/>
    </row>
    <row r="31" spans="1:9" ht="38.25">
      <c r="A31" s="74" t="s">
        <v>422</v>
      </c>
      <c r="B31" s="74" t="s">
        <v>221</v>
      </c>
      <c r="C31" s="131" t="s">
        <v>365</v>
      </c>
      <c r="D31" s="131" t="s">
        <v>366</v>
      </c>
      <c r="E31" s="74"/>
      <c r="F31" s="74" t="s">
        <v>26</v>
      </c>
      <c r="G31" s="74"/>
      <c r="H31" s="85"/>
      <c r="I31" s="78"/>
    </row>
    <row r="32" spans="1:9">
      <c r="G32" s="8"/>
      <c r="I32" s="78"/>
    </row>
    <row r="33" spans="1:11">
      <c r="A33" s="87"/>
      <c r="B33" s="87"/>
      <c r="C33" s="154"/>
      <c r="D33" s="154"/>
      <c r="E33" s="87"/>
      <c r="F33" s="155"/>
      <c r="G33" s="42"/>
      <c r="H33" s="97"/>
      <c r="I33" s="78"/>
    </row>
    <row r="34" spans="1:11">
      <c r="F34" s="87"/>
      <c r="I34" s="78"/>
    </row>
    <row r="35" spans="1:11">
      <c r="I35" s="78"/>
    </row>
    <row r="36" spans="1:11">
      <c r="I36" s="78"/>
    </row>
    <row r="37" spans="1:11">
      <c r="I37" s="73"/>
      <c r="J37" s="53"/>
      <c r="K37" s="53"/>
    </row>
    <row r="38" spans="1:11">
      <c r="G38" s="8"/>
      <c r="I38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H5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424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COUNTIF(F10:F1013,"Fail")</f>
        <v>0</v>
      </c>
      <c r="C6" s="64">
        <f>E6-D6-B6-A6</f>
        <v>0</v>
      </c>
      <c r="D6" s="65">
        <f>COUNTIF(F$10:F$1013,"N/A")</f>
        <v>0</v>
      </c>
      <c r="E6" s="191">
        <v>21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425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23" t="s">
        <v>428</v>
      </c>
      <c r="B10" s="138" t="s">
        <v>387</v>
      </c>
      <c r="C10" s="134"/>
      <c r="D10" s="132" t="s">
        <v>59</v>
      </c>
      <c r="E10" s="135"/>
      <c r="F10" s="74" t="s">
        <v>26</v>
      </c>
      <c r="G10" s="74"/>
      <c r="H10" s="85"/>
      <c r="I10" s="78"/>
    </row>
    <row r="11" spans="1:10" ht="38.25">
      <c r="A11" s="165" t="s">
        <v>429</v>
      </c>
      <c r="B11" s="152" t="s">
        <v>354</v>
      </c>
      <c r="C11" s="140"/>
      <c r="D11" s="129" t="s">
        <v>59</v>
      </c>
      <c r="E11" s="130"/>
      <c r="F11" s="133" t="s">
        <v>26</v>
      </c>
      <c r="G11" s="74"/>
      <c r="H11" s="85"/>
      <c r="I11" s="78"/>
    </row>
    <row r="12" spans="1:10" ht="38.25">
      <c r="A12" s="151" t="s">
        <v>430</v>
      </c>
      <c r="B12" s="153" t="s">
        <v>388</v>
      </c>
      <c r="C12" s="140"/>
      <c r="D12" s="129" t="s">
        <v>59</v>
      </c>
      <c r="E12" s="130"/>
      <c r="F12" s="133" t="s">
        <v>26</v>
      </c>
      <c r="G12" s="74"/>
      <c r="H12" s="85"/>
      <c r="I12" s="78"/>
    </row>
    <row r="13" spans="1:10" ht="38.25">
      <c r="A13" s="151" t="s">
        <v>431</v>
      </c>
      <c r="B13" s="153" t="s">
        <v>389</v>
      </c>
      <c r="C13" s="140"/>
      <c r="D13" s="129" t="s">
        <v>59</v>
      </c>
      <c r="E13" s="130"/>
      <c r="F13" s="133" t="s">
        <v>26</v>
      </c>
      <c r="G13" s="74"/>
      <c r="H13" s="85"/>
      <c r="I13" s="78"/>
    </row>
    <row r="14" spans="1:10" ht="38.25">
      <c r="A14" s="151" t="s">
        <v>432</v>
      </c>
      <c r="B14" s="153" t="s">
        <v>390</v>
      </c>
      <c r="C14" s="141"/>
      <c r="D14" s="129" t="s">
        <v>59</v>
      </c>
      <c r="E14" s="139"/>
      <c r="F14" s="133" t="s">
        <v>26</v>
      </c>
      <c r="G14" s="74"/>
      <c r="H14" s="85"/>
      <c r="I14" s="78"/>
    </row>
    <row r="15" spans="1:10">
      <c r="A15" s="151" t="s">
        <v>433</v>
      </c>
      <c r="B15" s="153" t="s">
        <v>139</v>
      </c>
      <c r="C15" s="141"/>
      <c r="D15" s="136" t="s">
        <v>64</v>
      </c>
      <c r="E15" s="139"/>
      <c r="F15" s="133" t="s">
        <v>26</v>
      </c>
      <c r="G15" s="74"/>
      <c r="H15" s="85"/>
      <c r="I15" s="78"/>
    </row>
    <row r="16" spans="1:10">
      <c r="A16" s="151" t="s">
        <v>434</v>
      </c>
      <c r="B16" s="153" t="s">
        <v>141</v>
      </c>
      <c r="C16" s="141"/>
      <c r="D16" s="136" t="s">
        <v>64</v>
      </c>
      <c r="E16" s="139"/>
      <c r="F16" s="133" t="s">
        <v>26</v>
      </c>
      <c r="G16" s="74"/>
      <c r="H16" s="85"/>
      <c r="I16" s="78"/>
    </row>
    <row r="17" spans="1:11" s="53" customFormat="1" ht="15.75" customHeight="1">
      <c r="A17" s="128"/>
      <c r="B17" s="128" t="s">
        <v>142</v>
      </c>
      <c r="C17" s="122"/>
      <c r="D17" s="122"/>
      <c r="E17" s="122"/>
      <c r="F17" s="122"/>
      <c r="G17" s="122"/>
      <c r="H17" s="149"/>
      <c r="I17" s="73"/>
    </row>
    <row r="18" spans="1:11" ht="51">
      <c r="A18" s="74" t="s">
        <v>143</v>
      </c>
      <c r="B18" s="74" t="s">
        <v>144</v>
      </c>
      <c r="C18" s="131" t="s">
        <v>426</v>
      </c>
      <c r="D18" s="131" t="s">
        <v>146</v>
      </c>
      <c r="E18" s="74"/>
      <c r="F18" s="74" t="s">
        <v>26</v>
      </c>
      <c r="G18" s="74"/>
      <c r="H18" s="85"/>
      <c r="I18" s="78"/>
    </row>
    <row r="19" spans="1:11" ht="63.75">
      <c r="A19" s="74" t="s">
        <v>147</v>
      </c>
      <c r="B19" s="74" t="s">
        <v>148</v>
      </c>
      <c r="C19" s="131" t="s">
        <v>427</v>
      </c>
      <c r="D19" s="131" t="s">
        <v>435</v>
      </c>
      <c r="E19" s="74"/>
      <c r="F19" s="82" t="s">
        <v>26</v>
      </c>
      <c r="G19" s="81"/>
      <c r="H19" s="82"/>
      <c r="I19" s="78"/>
    </row>
    <row r="20" spans="1:11" ht="76.5">
      <c r="A20" s="74" t="s">
        <v>194</v>
      </c>
      <c r="B20" s="74" t="s">
        <v>436</v>
      </c>
      <c r="C20" s="131" t="s">
        <v>437</v>
      </c>
      <c r="D20" s="131" t="s">
        <v>396</v>
      </c>
      <c r="E20" s="74"/>
      <c r="F20" s="82" t="s">
        <v>26</v>
      </c>
      <c r="G20" s="81"/>
      <c r="H20" s="82"/>
      <c r="I20" s="78"/>
    </row>
    <row r="21" spans="1:11" ht="76.5">
      <c r="A21" s="74" t="s">
        <v>195</v>
      </c>
      <c r="B21" s="74" t="s">
        <v>438</v>
      </c>
      <c r="C21" s="131" t="s">
        <v>439</v>
      </c>
      <c r="D21" s="131" t="s">
        <v>394</v>
      </c>
      <c r="E21" s="74"/>
      <c r="F21" s="82" t="s">
        <v>26</v>
      </c>
      <c r="G21" s="81"/>
      <c r="H21" s="82"/>
      <c r="I21" s="78"/>
    </row>
    <row r="22" spans="1:11" ht="76.5">
      <c r="A22" s="74" t="s">
        <v>196</v>
      </c>
      <c r="B22" s="74" t="s">
        <v>440</v>
      </c>
      <c r="C22" s="131" t="s">
        <v>441</v>
      </c>
      <c r="D22" s="131" t="s">
        <v>400</v>
      </c>
      <c r="E22" s="74"/>
      <c r="F22" s="82" t="s">
        <v>26</v>
      </c>
      <c r="G22" s="81"/>
      <c r="H22" s="82"/>
      <c r="I22" s="78"/>
    </row>
    <row r="23" spans="1:11" ht="76.5">
      <c r="A23" s="74" t="s">
        <v>197</v>
      </c>
      <c r="B23" s="74" t="s">
        <v>442</v>
      </c>
      <c r="C23" s="131" t="s">
        <v>443</v>
      </c>
      <c r="D23" s="131" t="s">
        <v>406</v>
      </c>
      <c r="E23" s="74"/>
      <c r="F23" s="82" t="s">
        <v>26</v>
      </c>
      <c r="G23" s="81"/>
      <c r="H23" s="82"/>
      <c r="I23" s="78"/>
    </row>
    <row r="24" spans="1:11" ht="76.5">
      <c r="A24" s="74" t="s">
        <v>198</v>
      </c>
      <c r="B24" s="74" t="s">
        <v>444</v>
      </c>
      <c r="C24" s="131" t="s">
        <v>445</v>
      </c>
      <c r="D24" s="131" t="s">
        <v>410</v>
      </c>
      <c r="E24" s="74"/>
      <c r="F24" s="82" t="s">
        <v>26</v>
      </c>
      <c r="G24" s="81"/>
      <c r="H24" s="82"/>
      <c r="I24" s="78"/>
    </row>
    <row r="25" spans="1:11" ht="63.75">
      <c r="A25" s="74" t="s">
        <v>199</v>
      </c>
      <c r="B25" s="74" t="s">
        <v>446</v>
      </c>
      <c r="C25" s="131" t="s">
        <v>447</v>
      </c>
      <c r="D25" s="131" t="s">
        <v>166</v>
      </c>
      <c r="E25" s="74"/>
      <c r="F25" s="82" t="s">
        <v>26</v>
      </c>
      <c r="G25" s="81"/>
      <c r="H25" s="82"/>
      <c r="I25" s="78"/>
    </row>
    <row r="26" spans="1:11" ht="63.75">
      <c r="A26" s="74" t="s">
        <v>200</v>
      </c>
      <c r="B26" s="74" t="s">
        <v>448</v>
      </c>
      <c r="C26" s="131" t="s">
        <v>449</v>
      </c>
      <c r="D26" s="131" t="s">
        <v>361</v>
      </c>
      <c r="E26" s="74"/>
      <c r="F26" s="82" t="s">
        <v>26</v>
      </c>
      <c r="G26" s="81"/>
      <c r="H26" s="82"/>
      <c r="I26" s="78"/>
    </row>
    <row r="27" spans="1:11" ht="63.75">
      <c r="A27" s="74" t="s">
        <v>284</v>
      </c>
      <c r="B27" s="74" t="s">
        <v>450</v>
      </c>
      <c r="C27" s="131" t="s">
        <v>451</v>
      </c>
      <c r="D27" s="131" t="s">
        <v>413</v>
      </c>
      <c r="E27" s="74"/>
      <c r="F27" s="82" t="s">
        <v>26</v>
      </c>
      <c r="G27" s="81"/>
      <c r="H27" s="82"/>
      <c r="I27" s="78"/>
    </row>
    <row r="28" spans="1:11" ht="63.75">
      <c r="A28" s="74" t="s">
        <v>283</v>
      </c>
      <c r="B28" s="74" t="s">
        <v>452</v>
      </c>
      <c r="C28" s="131" t="s">
        <v>453</v>
      </c>
      <c r="D28" s="131" t="s">
        <v>415</v>
      </c>
      <c r="E28" s="74"/>
      <c r="F28" s="82" t="s">
        <v>26</v>
      </c>
      <c r="G28" s="81"/>
      <c r="H28" s="82"/>
      <c r="I28" s="78"/>
    </row>
    <row r="29" spans="1:11" ht="63.75">
      <c r="A29" s="74" t="s">
        <v>419</v>
      </c>
      <c r="B29" s="74" t="s">
        <v>456</v>
      </c>
      <c r="C29" s="131" t="s">
        <v>454</v>
      </c>
      <c r="D29" s="131" t="s">
        <v>418</v>
      </c>
      <c r="E29" s="123"/>
      <c r="F29" s="123" t="s">
        <v>26</v>
      </c>
      <c r="G29" s="123"/>
      <c r="H29" s="148"/>
      <c r="I29" s="78"/>
    </row>
    <row r="30" spans="1:11" ht="76.5">
      <c r="A30" s="74" t="s">
        <v>421</v>
      </c>
      <c r="B30" s="74" t="s">
        <v>457</v>
      </c>
      <c r="C30" s="131" t="s">
        <v>455</v>
      </c>
      <c r="D30" s="178" t="s">
        <v>420</v>
      </c>
      <c r="E30" s="177"/>
      <c r="F30" s="123" t="s">
        <v>26</v>
      </c>
      <c r="G30" s="177"/>
      <c r="H30" s="177"/>
      <c r="I30" s="78"/>
    </row>
    <row r="31" spans="1:11" ht="38.25">
      <c r="A31" s="74" t="s">
        <v>422</v>
      </c>
      <c r="B31" s="74" t="s">
        <v>458</v>
      </c>
      <c r="C31" s="131" t="s">
        <v>459</v>
      </c>
      <c r="D31" s="178" t="s">
        <v>366</v>
      </c>
      <c r="E31" s="124"/>
      <c r="F31" s="124" t="s">
        <v>26</v>
      </c>
      <c r="G31" s="179"/>
      <c r="H31" s="177"/>
      <c r="I31" s="78"/>
    </row>
    <row r="32" spans="1:11">
      <c r="F32" s="87"/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5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471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191">
        <v>6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472</v>
      </c>
      <c r="C9" s="71"/>
      <c r="D9" s="71"/>
      <c r="E9" s="71"/>
      <c r="F9" s="71"/>
      <c r="G9" s="71"/>
      <c r="H9" s="72"/>
      <c r="I9" s="73"/>
    </row>
    <row r="10" spans="1:10" s="79" customFormat="1">
      <c r="A10" s="123" t="s">
        <v>474</v>
      </c>
      <c r="B10" s="138" t="s">
        <v>102</v>
      </c>
      <c r="C10" s="134"/>
      <c r="D10" s="132" t="s">
        <v>64</v>
      </c>
      <c r="E10" s="135"/>
      <c r="F10" s="74" t="s">
        <v>26</v>
      </c>
      <c r="G10" s="74"/>
      <c r="H10" s="85"/>
      <c r="I10" s="78"/>
    </row>
    <row r="11" spans="1:10" ht="25.5">
      <c r="A11" s="195" t="s">
        <v>475</v>
      </c>
      <c r="B11" s="195" t="s">
        <v>104</v>
      </c>
      <c r="C11" s="140"/>
      <c r="D11" s="129" t="s">
        <v>105</v>
      </c>
      <c r="E11" s="130"/>
      <c r="F11" s="133" t="s">
        <v>26</v>
      </c>
      <c r="G11" s="74"/>
      <c r="H11" s="85"/>
      <c r="I11" s="78"/>
    </row>
    <row r="12" spans="1:10" ht="25.5">
      <c r="A12" s="196"/>
      <c r="B12" s="196"/>
      <c r="C12" s="140" t="s">
        <v>478</v>
      </c>
      <c r="D12" s="129" t="s">
        <v>333</v>
      </c>
      <c r="E12" s="130"/>
      <c r="F12" s="133"/>
      <c r="G12" s="74"/>
      <c r="H12" s="85"/>
      <c r="I12" s="78"/>
    </row>
    <row r="13" spans="1:10" ht="25.5">
      <c r="A13" s="196"/>
      <c r="B13" s="196"/>
      <c r="C13" s="140" t="s">
        <v>340</v>
      </c>
      <c r="D13" s="129" t="s">
        <v>346</v>
      </c>
      <c r="E13" s="130"/>
      <c r="F13" s="133"/>
      <c r="G13" s="74"/>
      <c r="H13" s="85"/>
      <c r="I13" s="78"/>
    </row>
    <row r="14" spans="1:10" ht="25.5">
      <c r="A14" s="196"/>
      <c r="B14" s="196"/>
      <c r="C14" s="141" t="s">
        <v>341</v>
      </c>
      <c r="D14" s="136" t="s">
        <v>480</v>
      </c>
      <c r="E14" s="139"/>
      <c r="F14" s="133"/>
      <c r="G14" s="74"/>
      <c r="H14" s="85"/>
      <c r="I14" s="78"/>
    </row>
    <row r="15" spans="1:10" ht="25.5">
      <c r="A15" s="196"/>
      <c r="B15" s="196"/>
      <c r="C15" s="141" t="s">
        <v>342</v>
      </c>
      <c r="D15" s="136" t="s">
        <v>344</v>
      </c>
      <c r="E15" s="139"/>
      <c r="F15" s="133"/>
      <c r="G15" s="74"/>
      <c r="H15" s="85"/>
      <c r="I15" s="78"/>
    </row>
    <row r="16" spans="1:10" ht="25.5">
      <c r="A16" s="196"/>
      <c r="B16" s="196"/>
      <c r="C16" s="141" t="s">
        <v>479</v>
      </c>
      <c r="D16" s="136" t="s">
        <v>481</v>
      </c>
      <c r="E16" s="139"/>
      <c r="F16" s="133"/>
      <c r="G16" s="74"/>
      <c r="H16" s="85"/>
      <c r="I16" s="78"/>
    </row>
    <row r="17" spans="1:11">
      <c r="A17" s="197"/>
      <c r="B17" s="197"/>
      <c r="C17" s="141" t="s">
        <v>110</v>
      </c>
      <c r="D17" s="136" t="s">
        <v>115</v>
      </c>
      <c r="E17" s="139"/>
      <c r="F17" s="133"/>
      <c r="G17" s="74"/>
      <c r="H17" s="85"/>
      <c r="I17" s="78"/>
    </row>
    <row r="18" spans="1:11">
      <c r="A18" s="143" t="s">
        <v>476</v>
      </c>
      <c r="B18" s="144" t="s">
        <v>117</v>
      </c>
      <c r="C18" s="145"/>
      <c r="D18" s="137" t="s">
        <v>64</v>
      </c>
      <c r="E18" s="146"/>
      <c r="F18" s="147" t="s">
        <v>26</v>
      </c>
      <c r="G18" s="123"/>
      <c r="H18" s="148"/>
      <c r="I18" s="78"/>
    </row>
    <row r="19" spans="1:11">
      <c r="A19" s="124" t="s">
        <v>477</v>
      </c>
      <c r="B19" s="124" t="s">
        <v>119</v>
      </c>
      <c r="C19" s="124"/>
      <c r="D19" s="129" t="s">
        <v>64</v>
      </c>
      <c r="E19" s="130"/>
      <c r="F19" s="124" t="s">
        <v>26</v>
      </c>
      <c r="G19" s="124"/>
      <c r="H19" s="150"/>
      <c r="I19" s="78"/>
    </row>
    <row r="20" spans="1:11" s="53" customFormat="1" ht="15.75" customHeight="1">
      <c r="A20" s="128"/>
      <c r="B20" s="128" t="s">
        <v>121</v>
      </c>
      <c r="C20" s="122"/>
      <c r="D20" s="122"/>
      <c r="E20" s="122"/>
      <c r="F20" s="122"/>
      <c r="G20" s="122"/>
      <c r="H20" s="149"/>
      <c r="I20" s="73"/>
    </row>
    <row r="21" spans="1:11" ht="51">
      <c r="A21" s="74" t="s">
        <v>122</v>
      </c>
      <c r="B21" s="74" t="s">
        <v>123</v>
      </c>
      <c r="C21" s="131" t="s">
        <v>473</v>
      </c>
      <c r="D21" s="131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31" t="s">
        <v>473</v>
      </c>
      <c r="D22" s="131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26" sqref="C2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498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191">
        <v>22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80" t="s">
        <v>35</v>
      </c>
      <c r="B8" s="180" t="s">
        <v>36</v>
      </c>
      <c r="C8" s="180" t="s">
        <v>37</v>
      </c>
      <c r="D8" s="180" t="s">
        <v>38</v>
      </c>
      <c r="E8" s="180" t="s">
        <v>39</v>
      </c>
      <c r="F8" s="180" t="s">
        <v>40</v>
      </c>
      <c r="G8" s="180" t="s">
        <v>41</v>
      </c>
      <c r="H8" s="180" t="s">
        <v>42</v>
      </c>
      <c r="I8" s="69"/>
    </row>
    <row r="9" spans="1:10" s="53" customFormat="1" ht="15.75" customHeight="1">
      <c r="A9" s="181"/>
      <c r="B9" s="181" t="s">
        <v>499</v>
      </c>
      <c r="C9" s="181"/>
      <c r="D9" s="181"/>
      <c r="E9" s="181"/>
      <c r="F9" s="181"/>
      <c r="G9" s="181"/>
      <c r="H9" s="181"/>
      <c r="I9" s="73"/>
    </row>
    <row r="10" spans="1:10" s="79" customFormat="1" ht="38.25">
      <c r="A10" s="124" t="s">
        <v>491</v>
      </c>
      <c r="B10" s="182" t="s">
        <v>516</v>
      </c>
      <c r="C10" s="183"/>
      <c r="D10" s="184" t="s">
        <v>59</v>
      </c>
      <c r="E10" s="185"/>
      <c r="F10" s="124" t="s">
        <v>26</v>
      </c>
      <c r="G10" s="124"/>
      <c r="H10" s="150"/>
      <c r="I10" s="78"/>
    </row>
    <row r="11" spans="1:10" ht="38.25">
      <c r="A11" s="151" t="s">
        <v>492</v>
      </c>
      <c r="B11" s="153" t="s">
        <v>388</v>
      </c>
      <c r="C11" s="140"/>
      <c r="D11" s="129" t="s">
        <v>59</v>
      </c>
      <c r="E11" s="130"/>
      <c r="F11" s="124" t="s">
        <v>26</v>
      </c>
      <c r="G11" s="124"/>
      <c r="H11" s="150"/>
      <c r="I11" s="78"/>
    </row>
    <row r="12" spans="1:10" ht="38.25">
      <c r="A12" s="151" t="s">
        <v>493</v>
      </c>
      <c r="B12" s="153" t="s">
        <v>389</v>
      </c>
      <c r="C12" s="140"/>
      <c r="D12" s="129" t="s">
        <v>59</v>
      </c>
      <c r="E12" s="130"/>
      <c r="F12" s="124" t="s">
        <v>26</v>
      </c>
      <c r="G12" s="124"/>
      <c r="H12" s="150"/>
      <c r="I12" s="78"/>
    </row>
    <row r="13" spans="1:10" ht="38.25">
      <c r="A13" s="151" t="s">
        <v>494</v>
      </c>
      <c r="B13" s="153" t="s">
        <v>390</v>
      </c>
      <c r="C13" s="140"/>
      <c r="D13" s="129" t="s">
        <v>59</v>
      </c>
      <c r="E13" s="130"/>
      <c r="F13" s="124" t="s">
        <v>26</v>
      </c>
      <c r="G13" s="124"/>
      <c r="H13" s="150"/>
      <c r="I13" s="78"/>
    </row>
    <row r="14" spans="1:10" ht="38.25">
      <c r="A14" s="151" t="s">
        <v>495</v>
      </c>
      <c r="B14" s="153" t="s">
        <v>517</v>
      </c>
      <c r="C14" s="140"/>
      <c r="D14" s="129" t="s">
        <v>59</v>
      </c>
      <c r="E14" s="130"/>
      <c r="F14" s="124" t="s">
        <v>26</v>
      </c>
      <c r="G14" s="124"/>
      <c r="H14" s="150"/>
      <c r="I14" s="78"/>
    </row>
    <row r="15" spans="1:10">
      <c r="A15" s="151" t="s">
        <v>496</v>
      </c>
      <c r="B15" s="153" t="s">
        <v>139</v>
      </c>
      <c r="C15" s="140"/>
      <c r="D15" s="129" t="s">
        <v>64</v>
      </c>
      <c r="E15" s="130"/>
      <c r="F15" s="124" t="s">
        <v>26</v>
      </c>
      <c r="G15" s="124"/>
      <c r="H15" s="150"/>
      <c r="I15" s="78"/>
    </row>
    <row r="16" spans="1:10">
      <c r="A16" s="151" t="s">
        <v>497</v>
      </c>
      <c r="B16" s="153" t="s">
        <v>141</v>
      </c>
      <c r="C16" s="140"/>
      <c r="D16" s="129" t="s">
        <v>64</v>
      </c>
      <c r="E16" s="130"/>
      <c r="F16" s="124" t="s">
        <v>26</v>
      </c>
      <c r="G16" s="124"/>
      <c r="H16" s="150"/>
      <c r="I16" s="78"/>
    </row>
    <row r="17" spans="1:9" s="53" customFormat="1" ht="15.75" customHeight="1">
      <c r="A17" s="181"/>
      <c r="B17" s="181" t="s">
        <v>142</v>
      </c>
      <c r="C17" s="181"/>
      <c r="D17" s="181"/>
      <c r="E17" s="181"/>
      <c r="F17" s="181"/>
      <c r="G17" s="181"/>
      <c r="H17" s="181"/>
      <c r="I17" s="73"/>
    </row>
    <row r="18" spans="1:9" ht="51">
      <c r="A18" s="124" t="s">
        <v>143</v>
      </c>
      <c r="B18" s="124" t="s">
        <v>144</v>
      </c>
      <c r="C18" s="186" t="s">
        <v>563</v>
      </c>
      <c r="D18" s="186" t="s">
        <v>146</v>
      </c>
      <c r="E18" s="124"/>
      <c r="F18" s="124" t="s">
        <v>26</v>
      </c>
      <c r="G18" s="124"/>
      <c r="H18" s="150"/>
      <c r="I18" s="78"/>
    </row>
    <row r="19" spans="1:9" ht="63.75">
      <c r="A19" s="124" t="s">
        <v>147</v>
      </c>
      <c r="B19" s="124" t="s">
        <v>148</v>
      </c>
      <c r="C19" s="186" t="s">
        <v>500</v>
      </c>
      <c r="D19" s="186" t="s">
        <v>518</v>
      </c>
      <c r="E19" s="124"/>
      <c r="F19" s="177" t="s">
        <v>26</v>
      </c>
      <c r="G19" s="179"/>
      <c r="H19" s="177"/>
      <c r="I19" s="78"/>
    </row>
    <row r="20" spans="1:9" ht="76.5">
      <c r="A20" s="124" t="s">
        <v>194</v>
      </c>
      <c r="B20" s="124" t="s">
        <v>519</v>
      </c>
      <c r="C20" s="186" t="s">
        <v>520</v>
      </c>
      <c r="D20" s="186" t="s">
        <v>521</v>
      </c>
      <c r="E20" s="124"/>
      <c r="F20" s="177" t="s">
        <v>26</v>
      </c>
      <c r="G20" s="179"/>
      <c r="H20" s="177"/>
      <c r="I20" s="78"/>
    </row>
    <row r="21" spans="1:9" ht="76.5">
      <c r="A21" s="124" t="s">
        <v>195</v>
      </c>
      <c r="B21" s="124" t="s">
        <v>501</v>
      </c>
      <c r="C21" s="186" t="s">
        <v>522</v>
      </c>
      <c r="D21" s="186" t="s">
        <v>523</v>
      </c>
      <c r="E21" s="124"/>
      <c r="F21" s="177" t="s">
        <v>26</v>
      </c>
      <c r="G21" s="179"/>
      <c r="H21" s="177"/>
      <c r="I21" s="78"/>
    </row>
    <row r="22" spans="1:9" ht="76.5">
      <c r="A22" s="124" t="s">
        <v>196</v>
      </c>
      <c r="B22" s="124" t="s">
        <v>502</v>
      </c>
      <c r="C22" s="186" t="s">
        <v>503</v>
      </c>
      <c r="D22" s="186" t="s">
        <v>406</v>
      </c>
      <c r="E22" s="124"/>
      <c r="F22" s="177" t="s">
        <v>26</v>
      </c>
      <c r="G22" s="179"/>
      <c r="H22" s="177"/>
      <c r="I22" s="78"/>
    </row>
    <row r="23" spans="1:9" ht="76.5">
      <c r="A23" s="124" t="s">
        <v>197</v>
      </c>
      <c r="B23" s="124" t="s">
        <v>504</v>
      </c>
      <c r="C23" s="186" t="s">
        <v>505</v>
      </c>
      <c r="D23" s="186" t="s">
        <v>410</v>
      </c>
      <c r="E23" s="124"/>
      <c r="F23" s="177" t="s">
        <v>26</v>
      </c>
      <c r="G23" s="179"/>
      <c r="H23" s="177"/>
      <c r="I23" s="78"/>
    </row>
    <row r="24" spans="1:9" ht="76.5">
      <c r="A24" s="124" t="s">
        <v>198</v>
      </c>
      <c r="B24" s="124" t="s">
        <v>524</v>
      </c>
      <c r="C24" s="186" t="s">
        <v>525</v>
      </c>
      <c r="D24" s="186" t="s">
        <v>526</v>
      </c>
      <c r="E24" s="124"/>
      <c r="F24" s="177" t="s">
        <v>26</v>
      </c>
      <c r="G24" s="179"/>
      <c r="H24" s="177"/>
      <c r="I24" s="78"/>
    </row>
    <row r="25" spans="1:9" ht="63.75">
      <c r="A25" s="124" t="s">
        <v>199</v>
      </c>
      <c r="B25" s="124" t="s">
        <v>506</v>
      </c>
      <c r="C25" s="186" t="s">
        <v>507</v>
      </c>
      <c r="D25" s="186" t="s">
        <v>166</v>
      </c>
      <c r="E25" s="124"/>
      <c r="F25" s="177" t="s">
        <v>26</v>
      </c>
      <c r="G25" s="179"/>
      <c r="H25" s="177"/>
      <c r="I25" s="78"/>
    </row>
    <row r="26" spans="1:9" ht="63.75">
      <c r="A26" s="124" t="s">
        <v>200</v>
      </c>
      <c r="B26" s="124" t="s">
        <v>527</v>
      </c>
      <c r="C26" s="186" t="s">
        <v>652</v>
      </c>
      <c r="D26" s="186" t="s">
        <v>528</v>
      </c>
      <c r="E26" s="124"/>
      <c r="F26" s="177" t="s">
        <v>26</v>
      </c>
      <c r="G26" s="179"/>
      <c r="H26" s="177"/>
      <c r="I26" s="78"/>
    </row>
    <row r="27" spans="1:9" ht="63.75">
      <c r="A27" s="124" t="s">
        <v>284</v>
      </c>
      <c r="B27" s="124" t="s">
        <v>508</v>
      </c>
      <c r="C27" s="186" t="s">
        <v>648</v>
      </c>
      <c r="D27" s="186" t="s">
        <v>413</v>
      </c>
      <c r="E27" s="124"/>
      <c r="F27" s="177" t="s">
        <v>26</v>
      </c>
      <c r="G27" s="179"/>
      <c r="H27" s="177"/>
      <c r="I27" s="78"/>
    </row>
    <row r="28" spans="1:9" ht="63.75">
      <c r="A28" s="124" t="s">
        <v>283</v>
      </c>
      <c r="B28" s="124" t="s">
        <v>509</v>
      </c>
      <c r="C28" s="186" t="s">
        <v>649</v>
      </c>
      <c r="D28" s="186" t="s">
        <v>415</v>
      </c>
      <c r="E28" s="124"/>
      <c r="F28" s="177" t="s">
        <v>26</v>
      </c>
      <c r="G28" s="179"/>
      <c r="H28" s="177"/>
      <c r="I28" s="78"/>
    </row>
    <row r="29" spans="1:9" ht="63.75">
      <c r="A29" s="124" t="s">
        <v>419</v>
      </c>
      <c r="B29" s="124" t="s">
        <v>510</v>
      </c>
      <c r="C29" s="186" t="s">
        <v>650</v>
      </c>
      <c r="D29" s="186" t="s">
        <v>418</v>
      </c>
      <c r="E29" s="124"/>
      <c r="F29" s="124" t="s">
        <v>26</v>
      </c>
      <c r="G29" s="124"/>
      <c r="H29" s="150"/>
      <c r="I29" s="78"/>
    </row>
    <row r="30" spans="1:9" ht="63.75">
      <c r="A30" s="124" t="s">
        <v>421</v>
      </c>
      <c r="B30" s="124" t="s">
        <v>529</v>
      </c>
      <c r="C30" s="186" t="s">
        <v>651</v>
      </c>
      <c r="D30" s="186" t="s">
        <v>530</v>
      </c>
      <c r="E30" s="124"/>
      <c r="F30" s="124" t="s">
        <v>26</v>
      </c>
      <c r="G30" s="124"/>
      <c r="H30" s="150"/>
      <c r="I30" s="78"/>
    </row>
    <row r="31" spans="1:9" ht="76.5">
      <c r="A31" s="124" t="s">
        <v>422</v>
      </c>
      <c r="B31" s="124" t="s">
        <v>511</v>
      </c>
      <c r="C31" s="186" t="s">
        <v>512</v>
      </c>
      <c r="D31" s="186" t="s">
        <v>513</v>
      </c>
      <c r="E31" s="177"/>
      <c r="F31" s="124" t="s">
        <v>26</v>
      </c>
      <c r="G31" s="177"/>
      <c r="H31" s="177"/>
      <c r="I31" s="78"/>
    </row>
    <row r="32" spans="1:9" ht="38.25">
      <c r="A32" s="124" t="s">
        <v>531</v>
      </c>
      <c r="B32" s="124" t="s">
        <v>458</v>
      </c>
      <c r="C32" s="186" t="s">
        <v>514</v>
      </c>
      <c r="D32" s="186" t="s">
        <v>515</v>
      </c>
      <c r="E32" s="124"/>
      <c r="F32" s="124" t="s">
        <v>26</v>
      </c>
      <c r="G32" s="179"/>
      <c r="H32" s="177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554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191">
        <v>22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80" t="s">
        <v>35</v>
      </c>
      <c r="B8" s="180" t="s">
        <v>36</v>
      </c>
      <c r="C8" s="180" t="s">
        <v>37</v>
      </c>
      <c r="D8" s="180" t="s">
        <v>38</v>
      </c>
      <c r="E8" s="180" t="s">
        <v>39</v>
      </c>
      <c r="F8" s="180" t="s">
        <v>40</v>
      </c>
      <c r="G8" s="180" t="s">
        <v>41</v>
      </c>
      <c r="H8" s="180" t="s">
        <v>42</v>
      </c>
      <c r="I8" s="69"/>
    </row>
    <row r="9" spans="1:10" s="53" customFormat="1" ht="15.75" customHeight="1">
      <c r="A9" s="181"/>
      <c r="B9" s="181" t="s">
        <v>660</v>
      </c>
      <c r="C9" s="181"/>
      <c r="D9" s="181"/>
      <c r="E9" s="181"/>
      <c r="F9" s="181"/>
      <c r="G9" s="181"/>
      <c r="H9" s="181"/>
      <c r="I9" s="73"/>
    </row>
    <row r="10" spans="1:10" s="79" customFormat="1" ht="38.25">
      <c r="A10" s="124" t="s">
        <v>555</v>
      </c>
      <c r="B10" s="182" t="s">
        <v>516</v>
      </c>
      <c r="C10" s="183"/>
      <c r="D10" s="184" t="s">
        <v>59</v>
      </c>
      <c r="E10" s="185"/>
      <c r="F10" s="124" t="s">
        <v>26</v>
      </c>
      <c r="G10" s="124"/>
      <c r="H10" s="150"/>
      <c r="I10" s="78"/>
    </row>
    <row r="11" spans="1:10" ht="38.25">
      <c r="A11" s="151" t="s">
        <v>556</v>
      </c>
      <c r="B11" s="153" t="s">
        <v>388</v>
      </c>
      <c r="C11" s="140"/>
      <c r="D11" s="129" t="s">
        <v>59</v>
      </c>
      <c r="E11" s="130"/>
      <c r="F11" s="124" t="s">
        <v>26</v>
      </c>
      <c r="G11" s="124"/>
      <c r="H11" s="150"/>
      <c r="I11" s="78"/>
    </row>
    <row r="12" spans="1:10" ht="38.25">
      <c r="A12" s="151" t="s">
        <v>557</v>
      </c>
      <c r="B12" s="153" t="s">
        <v>389</v>
      </c>
      <c r="C12" s="140"/>
      <c r="D12" s="129" t="s">
        <v>59</v>
      </c>
      <c r="E12" s="130"/>
      <c r="F12" s="124" t="s">
        <v>26</v>
      </c>
      <c r="G12" s="124"/>
      <c r="H12" s="150"/>
      <c r="I12" s="78"/>
    </row>
    <row r="13" spans="1:10" ht="38.25">
      <c r="A13" s="151" t="s">
        <v>558</v>
      </c>
      <c r="B13" s="153" t="s">
        <v>390</v>
      </c>
      <c r="C13" s="140"/>
      <c r="D13" s="129" t="s">
        <v>59</v>
      </c>
      <c r="E13" s="130"/>
      <c r="F13" s="124" t="s">
        <v>26</v>
      </c>
      <c r="G13" s="124"/>
      <c r="H13" s="150"/>
      <c r="I13" s="78"/>
    </row>
    <row r="14" spans="1:10" ht="38.25">
      <c r="A14" s="151" t="s">
        <v>559</v>
      </c>
      <c r="B14" s="153" t="s">
        <v>517</v>
      </c>
      <c r="C14" s="140"/>
      <c r="D14" s="129" t="s">
        <v>59</v>
      </c>
      <c r="E14" s="130"/>
      <c r="F14" s="124" t="s">
        <v>26</v>
      </c>
      <c r="G14" s="124"/>
      <c r="H14" s="150"/>
      <c r="I14" s="78"/>
    </row>
    <row r="15" spans="1:10">
      <c r="A15" s="151" t="s">
        <v>560</v>
      </c>
      <c r="B15" s="153" t="s">
        <v>139</v>
      </c>
      <c r="C15" s="140"/>
      <c r="D15" s="129" t="s">
        <v>64</v>
      </c>
      <c r="E15" s="130"/>
      <c r="F15" s="124" t="s">
        <v>26</v>
      </c>
      <c r="G15" s="124"/>
      <c r="H15" s="150"/>
      <c r="I15" s="78"/>
    </row>
    <row r="16" spans="1:10">
      <c r="A16" s="151" t="s">
        <v>561</v>
      </c>
      <c r="B16" s="153" t="s">
        <v>141</v>
      </c>
      <c r="C16" s="140"/>
      <c r="D16" s="129" t="s">
        <v>64</v>
      </c>
      <c r="E16" s="130"/>
      <c r="F16" s="124" t="s">
        <v>26</v>
      </c>
      <c r="G16" s="124"/>
      <c r="H16" s="150"/>
      <c r="I16" s="78"/>
    </row>
    <row r="17" spans="1:9" s="53" customFormat="1" ht="15.75" customHeight="1">
      <c r="A17" s="181"/>
      <c r="B17" s="181" t="s">
        <v>576</v>
      </c>
      <c r="C17" s="181"/>
      <c r="D17" s="181"/>
      <c r="E17" s="181"/>
      <c r="F17" s="181"/>
      <c r="G17" s="181"/>
      <c r="H17" s="181"/>
      <c r="I17" s="73"/>
    </row>
    <row r="18" spans="1:9" ht="51">
      <c r="A18" s="124" t="s">
        <v>192</v>
      </c>
      <c r="B18" s="124" t="s">
        <v>562</v>
      </c>
      <c r="C18" s="186" t="s">
        <v>564</v>
      </c>
      <c r="D18" s="186" t="s">
        <v>577</v>
      </c>
      <c r="E18" s="124"/>
      <c r="F18" s="124" t="s">
        <v>26</v>
      </c>
      <c r="G18" s="124"/>
      <c r="H18" s="150"/>
      <c r="I18" s="78"/>
    </row>
    <row r="19" spans="1:9" ht="63.75">
      <c r="A19" s="124" t="s">
        <v>193</v>
      </c>
      <c r="B19" s="124" t="s">
        <v>566</v>
      </c>
      <c r="C19" s="186" t="s">
        <v>565</v>
      </c>
      <c r="D19" s="186" t="s">
        <v>578</v>
      </c>
      <c r="E19" s="124"/>
      <c r="F19" s="177" t="s">
        <v>26</v>
      </c>
      <c r="G19" s="179"/>
      <c r="H19" s="177"/>
      <c r="I19" s="78"/>
    </row>
    <row r="20" spans="1:9" ht="76.5">
      <c r="A20" s="124" t="s">
        <v>194</v>
      </c>
      <c r="B20" s="124" t="s">
        <v>532</v>
      </c>
      <c r="C20" s="186" t="s">
        <v>533</v>
      </c>
      <c r="D20" s="186" t="s">
        <v>521</v>
      </c>
      <c r="E20" s="124"/>
      <c r="F20" s="177" t="s">
        <v>26</v>
      </c>
      <c r="G20" s="179"/>
      <c r="H20" s="177"/>
      <c r="I20" s="78"/>
    </row>
    <row r="21" spans="1:9" ht="76.5">
      <c r="A21" s="124" t="s">
        <v>195</v>
      </c>
      <c r="B21" s="124" t="s">
        <v>534</v>
      </c>
      <c r="C21" s="186" t="s">
        <v>535</v>
      </c>
      <c r="D21" s="186" t="s">
        <v>523</v>
      </c>
      <c r="E21" s="124"/>
      <c r="F21" s="177" t="s">
        <v>26</v>
      </c>
      <c r="G21" s="179"/>
      <c r="H21" s="177"/>
      <c r="I21" s="78"/>
    </row>
    <row r="22" spans="1:9" ht="76.5">
      <c r="A22" s="124" t="s">
        <v>196</v>
      </c>
      <c r="B22" s="124" t="s">
        <v>536</v>
      </c>
      <c r="C22" s="186" t="s">
        <v>537</v>
      </c>
      <c r="D22" s="186" t="s">
        <v>406</v>
      </c>
      <c r="E22" s="124"/>
      <c r="F22" s="177" t="s">
        <v>26</v>
      </c>
      <c r="G22" s="179"/>
      <c r="H22" s="177"/>
      <c r="I22" s="78"/>
    </row>
    <row r="23" spans="1:9" ht="76.5">
      <c r="A23" s="124" t="s">
        <v>197</v>
      </c>
      <c r="B23" s="124" t="s">
        <v>538</v>
      </c>
      <c r="C23" s="186" t="s">
        <v>539</v>
      </c>
      <c r="D23" s="186" t="s">
        <v>410</v>
      </c>
      <c r="E23" s="124"/>
      <c r="F23" s="177" t="s">
        <v>26</v>
      </c>
      <c r="G23" s="179"/>
      <c r="H23" s="177"/>
      <c r="I23" s="78"/>
    </row>
    <row r="24" spans="1:9" ht="76.5">
      <c r="A24" s="124" t="s">
        <v>198</v>
      </c>
      <c r="B24" s="124" t="s">
        <v>540</v>
      </c>
      <c r="C24" s="186" t="s">
        <v>541</v>
      </c>
      <c r="D24" s="186" t="s">
        <v>526</v>
      </c>
      <c r="E24" s="124"/>
      <c r="F24" s="177" t="s">
        <v>26</v>
      </c>
      <c r="G24" s="179"/>
      <c r="H24" s="177"/>
      <c r="I24" s="78"/>
    </row>
    <row r="25" spans="1:9" ht="63.75">
      <c r="A25" s="124" t="s">
        <v>199</v>
      </c>
      <c r="B25" s="124" t="s">
        <v>542</v>
      </c>
      <c r="C25" s="186" t="s">
        <v>543</v>
      </c>
      <c r="D25" s="186" t="s">
        <v>166</v>
      </c>
      <c r="E25" s="124"/>
      <c r="F25" s="177" t="s">
        <v>26</v>
      </c>
      <c r="G25" s="179"/>
      <c r="H25" s="177"/>
      <c r="I25" s="78"/>
    </row>
    <row r="26" spans="1:9" ht="63.75">
      <c r="A26" s="124" t="s">
        <v>200</v>
      </c>
      <c r="B26" s="124" t="s">
        <v>544</v>
      </c>
      <c r="C26" s="186" t="s">
        <v>545</v>
      </c>
      <c r="D26" s="186" t="s">
        <v>528</v>
      </c>
      <c r="E26" s="124"/>
      <c r="F26" s="177" t="s">
        <v>26</v>
      </c>
      <c r="G26" s="179"/>
      <c r="H26" s="177"/>
      <c r="I26" s="78"/>
    </row>
    <row r="27" spans="1:9" ht="63.75">
      <c r="A27" s="124" t="s">
        <v>284</v>
      </c>
      <c r="B27" s="124" t="s">
        <v>546</v>
      </c>
      <c r="C27" s="186" t="s">
        <v>667</v>
      </c>
      <c r="D27" s="186" t="s">
        <v>413</v>
      </c>
      <c r="E27" s="124"/>
      <c r="F27" s="177" t="s">
        <v>26</v>
      </c>
      <c r="G27" s="179"/>
      <c r="H27" s="177"/>
      <c r="I27" s="78"/>
    </row>
    <row r="28" spans="1:9" ht="63.75">
      <c r="A28" s="124" t="s">
        <v>283</v>
      </c>
      <c r="B28" s="124" t="s">
        <v>547</v>
      </c>
      <c r="C28" s="186" t="s">
        <v>668</v>
      </c>
      <c r="D28" s="186" t="s">
        <v>415</v>
      </c>
      <c r="E28" s="124"/>
      <c r="F28" s="177" t="s">
        <v>26</v>
      </c>
      <c r="G28" s="179"/>
      <c r="H28" s="177"/>
      <c r="I28" s="78"/>
    </row>
    <row r="29" spans="1:9" ht="63.75">
      <c r="A29" s="124" t="s">
        <v>419</v>
      </c>
      <c r="B29" s="124" t="s">
        <v>548</v>
      </c>
      <c r="C29" s="186" t="s">
        <v>669</v>
      </c>
      <c r="D29" s="186" t="s">
        <v>418</v>
      </c>
      <c r="E29" s="124"/>
      <c r="F29" s="124" t="s">
        <v>26</v>
      </c>
      <c r="G29" s="124"/>
      <c r="H29" s="150"/>
      <c r="I29" s="78"/>
    </row>
    <row r="30" spans="1:9" ht="63.75">
      <c r="A30" s="124" t="s">
        <v>421</v>
      </c>
      <c r="B30" s="124" t="s">
        <v>549</v>
      </c>
      <c r="C30" s="186" t="s">
        <v>670</v>
      </c>
      <c r="D30" s="186" t="s">
        <v>530</v>
      </c>
      <c r="E30" s="124"/>
      <c r="F30" s="124" t="s">
        <v>26</v>
      </c>
      <c r="G30" s="124"/>
      <c r="H30" s="150"/>
      <c r="I30" s="78"/>
    </row>
    <row r="31" spans="1:9" ht="76.5">
      <c r="A31" s="124" t="s">
        <v>422</v>
      </c>
      <c r="B31" s="124" t="s">
        <v>550</v>
      </c>
      <c r="C31" s="186" t="s">
        <v>551</v>
      </c>
      <c r="D31" s="186" t="s">
        <v>513</v>
      </c>
      <c r="E31" s="177"/>
      <c r="F31" s="124" t="s">
        <v>26</v>
      </c>
      <c r="G31" s="177"/>
      <c r="H31" s="177"/>
      <c r="I31" s="78"/>
    </row>
    <row r="32" spans="1:9" ht="38.25">
      <c r="A32" s="124" t="s">
        <v>531</v>
      </c>
      <c r="B32" s="124" t="s">
        <v>552</v>
      </c>
      <c r="C32" s="186" t="s">
        <v>553</v>
      </c>
      <c r="D32" s="186" t="s">
        <v>515</v>
      </c>
      <c r="E32" s="124"/>
      <c r="F32" s="124" t="s">
        <v>26</v>
      </c>
      <c r="G32" s="179"/>
      <c r="H32" s="177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4" t="s">
        <v>25</v>
      </c>
      <c r="B2" s="192" t="s">
        <v>579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3.5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191">
        <v>6</v>
      </c>
      <c r="F6" s="191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>
      <c r="A9" s="70"/>
      <c r="B9" s="70" t="s">
        <v>580</v>
      </c>
      <c r="C9" s="71"/>
      <c r="D9" s="71"/>
      <c r="E9" s="71"/>
      <c r="F9" s="71"/>
      <c r="G9" s="71"/>
      <c r="H9" s="72"/>
      <c r="I9" s="73"/>
    </row>
    <row r="10" spans="1:10" s="79" customFormat="1">
      <c r="A10" s="123" t="s">
        <v>582</v>
      </c>
      <c r="B10" s="138" t="s">
        <v>102</v>
      </c>
      <c r="C10" s="134"/>
      <c r="D10" s="132" t="s">
        <v>64</v>
      </c>
      <c r="E10" s="135"/>
      <c r="F10" s="74" t="s">
        <v>26</v>
      </c>
      <c r="G10" s="74"/>
      <c r="H10" s="85"/>
      <c r="I10" s="78"/>
    </row>
    <row r="11" spans="1:10" ht="25.5">
      <c r="A11" s="195" t="s">
        <v>583</v>
      </c>
      <c r="B11" s="195" t="s">
        <v>104</v>
      </c>
      <c r="C11" s="140"/>
      <c r="D11" s="129" t="s">
        <v>105</v>
      </c>
      <c r="E11" s="130"/>
      <c r="F11" s="133" t="s">
        <v>26</v>
      </c>
      <c r="G11" s="74"/>
      <c r="H11" s="85"/>
      <c r="I11" s="78"/>
    </row>
    <row r="12" spans="1:10" ht="25.5">
      <c r="A12" s="196"/>
      <c r="B12" s="196"/>
      <c r="C12" s="140" t="s">
        <v>586</v>
      </c>
      <c r="D12" s="129" t="s">
        <v>590</v>
      </c>
      <c r="E12" s="130"/>
      <c r="F12" s="133"/>
      <c r="G12" s="74"/>
      <c r="H12" s="85"/>
      <c r="I12" s="78"/>
    </row>
    <row r="13" spans="1:10" ht="25.5">
      <c r="A13" s="196"/>
      <c r="B13" s="196"/>
      <c r="C13" s="140" t="s">
        <v>479</v>
      </c>
      <c r="D13" s="129" t="s">
        <v>591</v>
      </c>
      <c r="E13" s="130"/>
      <c r="F13" s="133"/>
      <c r="G13" s="74"/>
      <c r="H13" s="85"/>
      <c r="I13" s="78"/>
    </row>
    <row r="14" spans="1:10" ht="25.5">
      <c r="A14" s="196"/>
      <c r="B14" s="196"/>
      <c r="C14" s="141" t="s">
        <v>587</v>
      </c>
      <c r="D14" s="136" t="s">
        <v>592</v>
      </c>
      <c r="E14" s="139"/>
      <c r="F14" s="133"/>
      <c r="G14" s="74"/>
      <c r="H14" s="85"/>
      <c r="I14" s="78"/>
    </row>
    <row r="15" spans="1:10" ht="25.5">
      <c r="A15" s="196"/>
      <c r="B15" s="196"/>
      <c r="C15" s="141" t="s">
        <v>588</v>
      </c>
      <c r="D15" s="136" t="s">
        <v>593</v>
      </c>
      <c r="E15" s="139"/>
      <c r="F15" s="133"/>
      <c r="G15" s="74"/>
      <c r="H15" s="85"/>
      <c r="I15" s="78"/>
    </row>
    <row r="16" spans="1:10" ht="25.5">
      <c r="A16" s="196"/>
      <c r="B16" s="196"/>
      <c r="C16" s="141" t="s">
        <v>589</v>
      </c>
      <c r="D16" s="136" t="s">
        <v>594</v>
      </c>
      <c r="E16" s="139"/>
      <c r="F16" s="133"/>
      <c r="G16" s="74"/>
      <c r="H16" s="85"/>
      <c r="I16" s="78"/>
    </row>
    <row r="17" spans="1:11">
      <c r="A17" s="197"/>
      <c r="B17" s="197"/>
      <c r="C17" s="141" t="s">
        <v>110</v>
      </c>
      <c r="D17" s="136" t="s">
        <v>115</v>
      </c>
      <c r="E17" s="139"/>
      <c r="F17" s="133"/>
      <c r="G17" s="74"/>
      <c r="H17" s="85"/>
      <c r="I17" s="78"/>
    </row>
    <row r="18" spans="1:11">
      <c r="A18" s="143" t="s">
        <v>584</v>
      </c>
      <c r="B18" s="144" t="s">
        <v>117</v>
      </c>
      <c r="C18" s="145"/>
      <c r="D18" s="137" t="s">
        <v>64</v>
      </c>
      <c r="E18" s="146"/>
      <c r="F18" s="147" t="s">
        <v>26</v>
      </c>
      <c r="G18" s="123"/>
      <c r="H18" s="148"/>
      <c r="I18" s="78"/>
    </row>
    <row r="19" spans="1:11">
      <c r="A19" s="124" t="s">
        <v>585</v>
      </c>
      <c r="B19" s="124" t="s">
        <v>119</v>
      </c>
      <c r="C19" s="124"/>
      <c r="D19" s="129" t="s">
        <v>64</v>
      </c>
      <c r="E19" s="130"/>
      <c r="F19" s="124" t="s">
        <v>26</v>
      </c>
      <c r="G19" s="124"/>
      <c r="H19" s="150"/>
      <c r="I19" s="78"/>
    </row>
    <row r="20" spans="1:11" s="53" customFormat="1">
      <c r="A20" s="128"/>
      <c r="B20" s="128" t="s">
        <v>121</v>
      </c>
      <c r="C20" s="122"/>
      <c r="D20" s="122"/>
      <c r="E20" s="122"/>
      <c r="F20" s="122"/>
      <c r="G20" s="122"/>
      <c r="H20" s="149"/>
      <c r="I20" s="73"/>
    </row>
    <row r="21" spans="1:11" ht="51">
      <c r="A21" s="74" t="s">
        <v>122</v>
      </c>
      <c r="B21" s="74" t="s">
        <v>123</v>
      </c>
      <c r="C21" s="131" t="s">
        <v>581</v>
      </c>
      <c r="D21" s="131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31" t="s">
        <v>581</v>
      </c>
      <c r="D22" s="131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H3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595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191">
        <v>22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80" t="s">
        <v>35</v>
      </c>
      <c r="B8" s="180" t="s">
        <v>36</v>
      </c>
      <c r="C8" s="180" t="s">
        <v>37</v>
      </c>
      <c r="D8" s="180" t="s">
        <v>38</v>
      </c>
      <c r="E8" s="180" t="s">
        <v>39</v>
      </c>
      <c r="F8" s="180" t="s">
        <v>40</v>
      </c>
      <c r="G8" s="180" t="s">
        <v>41</v>
      </c>
      <c r="H8" s="180" t="s">
        <v>42</v>
      </c>
      <c r="I8" s="69"/>
    </row>
    <row r="9" spans="1:10" s="53" customFormat="1" ht="15.75" customHeight="1">
      <c r="A9" s="181"/>
      <c r="B9" s="181" t="s">
        <v>596</v>
      </c>
      <c r="C9" s="181"/>
      <c r="D9" s="181"/>
      <c r="E9" s="181"/>
      <c r="F9" s="181"/>
      <c r="G9" s="181"/>
      <c r="H9" s="181"/>
      <c r="I9" s="73"/>
    </row>
    <row r="10" spans="1:10" s="79" customFormat="1" ht="38.25">
      <c r="A10" s="124" t="s">
        <v>606</v>
      </c>
      <c r="B10" s="182" t="s">
        <v>613</v>
      </c>
      <c r="C10" s="183"/>
      <c r="D10" s="184" t="s">
        <v>59</v>
      </c>
      <c r="E10" s="185"/>
      <c r="F10" s="124" t="s">
        <v>26</v>
      </c>
      <c r="G10" s="124"/>
      <c r="H10" s="150"/>
      <c r="I10" s="78"/>
    </row>
    <row r="11" spans="1:10" ht="38.25">
      <c r="A11" s="151" t="s">
        <v>607</v>
      </c>
      <c r="B11" s="153" t="s">
        <v>517</v>
      </c>
      <c r="C11" s="140"/>
      <c r="D11" s="129" t="s">
        <v>59</v>
      </c>
      <c r="E11" s="130"/>
      <c r="F11" s="124" t="s">
        <v>26</v>
      </c>
      <c r="G11" s="124"/>
      <c r="H11" s="150"/>
      <c r="I11" s="78"/>
    </row>
    <row r="12" spans="1:10" ht="38.25">
      <c r="A12" s="151" t="s">
        <v>608</v>
      </c>
      <c r="B12" s="153" t="s">
        <v>614</v>
      </c>
      <c r="C12" s="140"/>
      <c r="D12" s="129" t="s">
        <v>59</v>
      </c>
      <c r="E12" s="130"/>
      <c r="F12" s="124" t="s">
        <v>26</v>
      </c>
      <c r="G12" s="124"/>
      <c r="H12" s="150"/>
      <c r="I12" s="78"/>
    </row>
    <row r="13" spans="1:10" ht="38.25">
      <c r="A13" s="151" t="s">
        <v>609</v>
      </c>
      <c r="B13" s="153" t="s">
        <v>615</v>
      </c>
      <c r="C13" s="140"/>
      <c r="D13" s="129" t="s">
        <v>59</v>
      </c>
      <c r="E13" s="130"/>
      <c r="F13" s="124" t="s">
        <v>26</v>
      </c>
      <c r="G13" s="124"/>
      <c r="H13" s="150"/>
      <c r="I13" s="78"/>
    </row>
    <row r="14" spans="1:10" ht="38.25">
      <c r="A14" s="151" t="s">
        <v>610</v>
      </c>
      <c r="B14" s="153" t="s">
        <v>616</v>
      </c>
      <c r="C14" s="140"/>
      <c r="D14" s="129" t="s">
        <v>59</v>
      </c>
      <c r="E14" s="130"/>
      <c r="F14" s="124" t="s">
        <v>26</v>
      </c>
      <c r="G14" s="124"/>
      <c r="H14" s="150"/>
      <c r="I14" s="78"/>
    </row>
    <row r="15" spans="1:10">
      <c r="A15" s="151" t="s">
        <v>611</v>
      </c>
      <c r="B15" s="153" t="s">
        <v>139</v>
      </c>
      <c r="C15" s="140"/>
      <c r="D15" s="129" t="s">
        <v>64</v>
      </c>
      <c r="E15" s="130"/>
      <c r="F15" s="124" t="s">
        <v>26</v>
      </c>
      <c r="G15" s="124"/>
      <c r="H15" s="150"/>
      <c r="I15" s="78"/>
    </row>
    <row r="16" spans="1:10">
      <c r="A16" s="151" t="s">
        <v>612</v>
      </c>
      <c r="B16" s="153" t="s">
        <v>141</v>
      </c>
      <c r="C16" s="140"/>
      <c r="D16" s="129" t="s">
        <v>64</v>
      </c>
      <c r="E16" s="130"/>
      <c r="F16" s="124" t="s">
        <v>26</v>
      </c>
      <c r="G16" s="124"/>
      <c r="H16" s="150"/>
      <c r="I16" s="78"/>
    </row>
    <row r="17" spans="1:9" s="53" customFormat="1" ht="15.75" customHeight="1">
      <c r="A17" s="181"/>
      <c r="B17" s="181" t="s">
        <v>142</v>
      </c>
      <c r="C17" s="181"/>
      <c r="D17" s="181"/>
      <c r="E17" s="181"/>
      <c r="F17" s="181"/>
      <c r="G17" s="181"/>
      <c r="H17" s="181"/>
      <c r="I17" s="73"/>
    </row>
    <row r="18" spans="1:9" ht="51">
      <c r="A18" s="124" t="s">
        <v>143</v>
      </c>
      <c r="B18" s="124" t="s">
        <v>144</v>
      </c>
      <c r="C18" s="186" t="s">
        <v>597</v>
      </c>
      <c r="D18" s="186" t="s">
        <v>146</v>
      </c>
      <c r="E18" s="124"/>
      <c r="F18" s="124" t="s">
        <v>26</v>
      </c>
      <c r="G18" s="124"/>
      <c r="H18" s="150"/>
      <c r="I18" s="78"/>
    </row>
    <row r="19" spans="1:9" ht="63.75">
      <c r="A19" s="124" t="s">
        <v>147</v>
      </c>
      <c r="B19" s="124" t="s">
        <v>148</v>
      </c>
      <c r="C19" s="186" t="s">
        <v>598</v>
      </c>
      <c r="D19" s="186" t="s">
        <v>617</v>
      </c>
      <c r="E19" s="124"/>
      <c r="F19" s="177" t="s">
        <v>26</v>
      </c>
      <c r="G19" s="179"/>
      <c r="H19" s="177"/>
      <c r="I19" s="78"/>
    </row>
    <row r="20" spans="1:9" ht="63.75">
      <c r="A20" s="124" t="s">
        <v>194</v>
      </c>
      <c r="B20" s="124" t="s">
        <v>618</v>
      </c>
      <c r="C20" s="186" t="s">
        <v>619</v>
      </c>
      <c r="D20" s="186" t="s">
        <v>620</v>
      </c>
      <c r="E20" s="124"/>
      <c r="F20" s="177" t="s">
        <v>26</v>
      </c>
      <c r="G20" s="179"/>
      <c r="H20" s="177"/>
      <c r="I20" s="78"/>
    </row>
    <row r="21" spans="1:9" ht="76.5">
      <c r="A21" s="124" t="s">
        <v>195</v>
      </c>
      <c r="B21" s="124" t="s">
        <v>621</v>
      </c>
      <c r="C21" s="186" t="s">
        <v>622</v>
      </c>
      <c r="D21" s="186" t="s">
        <v>623</v>
      </c>
      <c r="E21" s="124"/>
      <c r="F21" s="177" t="s">
        <v>26</v>
      </c>
      <c r="G21" s="179"/>
      <c r="H21" s="177"/>
      <c r="I21" s="78"/>
    </row>
    <row r="22" spans="1:9" ht="76.5">
      <c r="A22" s="124" t="s">
        <v>196</v>
      </c>
      <c r="B22" s="124" t="s">
        <v>624</v>
      </c>
      <c r="C22" s="186" t="s">
        <v>625</v>
      </c>
      <c r="D22" s="186" t="s">
        <v>626</v>
      </c>
      <c r="E22" s="124"/>
      <c r="F22" s="177" t="s">
        <v>26</v>
      </c>
      <c r="G22" s="179"/>
      <c r="H22" s="177"/>
      <c r="I22" s="78"/>
    </row>
    <row r="23" spans="1:9" ht="76.5">
      <c r="A23" s="124" t="s">
        <v>197</v>
      </c>
      <c r="B23" s="124" t="s">
        <v>628</v>
      </c>
      <c r="C23" s="186" t="s">
        <v>629</v>
      </c>
      <c r="D23" s="186" t="s">
        <v>630</v>
      </c>
      <c r="E23" s="124"/>
      <c r="F23" s="177" t="s">
        <v>26</v>
      </c>
      <c r="G23" s="179"/>
      <c r="H23" s="177"/>
      <c r="I23" s="78"/>
    </row>
    <row r="24" spans="1:9" ht="76.5">
      <c r="A24" s="124" t="s">
        <v>198</v>
      </c>
      <c r="B24" s="124" t="s">
        <v>632</v>
      </c>
      <c r="C24" s="186" t="s">
        <v>631</v>
      </c>
      <c r="D24" s="186" t="s">
        <v>633</v>
      </c>
      <c r="E24" s="124"/>
      <c r="F24" s="177" t="s">
        <v>26</v>
      </c>
      <c r="G24" s="179"/>
      <c r="H24" s="177"/>
      <c r="I24" s="78"/>
    </row>
    <row r="25" spans="1:9" ht="63.75">
      <c r="A25" s="124" t="s">
        <v>199</v>
      </c>
      <c r="B25" s="124" t="s">
        <v>599</v>
      </c>
      <c r="C25" s="186" t="s">
        <v>600</v>
      </c>
      <c r="D25" s="186" t="s">
        <v>166</v>
      </c>
      <c r="E25" s="124"/>
      <c r="F25" s="177" t="s">
        <v>26</v>
      </c>
      <c r="G25" s="179"/>
      <c r="H25" s="177"/>
      <c r="I25" s="78"/>
    </row>
    <row r="26" spans="1:9" ht="63.75">
      <c r="A26" s="124" t="s">
        <v>200</v>
      </c>
      <c r="B26" s="124" t="s">
        <v>636</v>
      </c>
      <c r="C26" s="186" t="s">
        <v>640</v>
      </c>
      <c r="D26" s="186" t="s">
        <v>637</v>
      </c>
      <c r="E26" s="124"/>
      <c r="F26" s="177" t="s">
        <v>26</v>
      </c>
      <c r="G26" s="179"/>
      <c r="H26" s="177"/>
      <c r="I26" s="78"/>
    </row>
    <row r="27" spans="1:9" ht="63.75">
      <c r="A27" s="124" t="s">
        <v>284</v>
      </c>
      <c r="B27" s="124" t="s">
        <v>635</v>
      </c>
      <c r="C27" s="186" t="s">
        <v>641</v>
      </c>
      <c r="D27" s="186" t="s">
        <v>634</v>
      </c>
      <c r="E27" s="124"/>
      <c r="F27" s="177" t="s">
        <v>26</v>
      </c>
      <c r="G27" s="179"/>
      <c r="H27" s="177"/>
      <c r="I27" s="78"/>
    </row>
    <row r="28" spans="1:9" ht="63.75">
      <c r="A28" s="124" t="s">
        <v>283</v>
      </c>
      <c r="B28" s="124" t="s">
        <v>638</v>
      </c>
      <c r="C28" s="186" t="s">
        <v>642</v>
      </c>
      <c r="D28" s="186" t="s">
        <v>627</v>
      </c>
      <c r="E28" s="124"/>
      <c r="F28" s="177" t="s">
        <v>26</v>
      </c>
      <c r="G28" s="179"/>
      <c r="H28" s="177"/>
      <c r="I28" s="78"/>
    </row>
    <row r="29" spans="1:9" ht="63.75">
      <c r="A29" s="124" t="s">
        <v>419</v>
      </c>
      <c r="B29" s="124" t="s">
        <v>639</v>
      </c>
      <c r="C29" s="186" t="s">
        <v>643</v>
      </c>
      <c r="D29" s="186" t="s">
        <v>644</v>
      </c>
      <c r="E29" s="124"/>
      <c r="F29" s="124" t="s">
        <v>26</v>
      </c>
      <c r="G29" s="124"/>
      <c r="H29" s="150"/>
      <c r="I29" s="78"/>
    </row>
    <row r="30" spans="1:9" ht="63.75">
      <c r="A30" s="124" t="s">
        <v>421</v>
      </c>
      <c r="B30" s="124" t="s">
        <v>645</v>
      </c>
      <c r="C30" s="186" t="s">
        <v>646</v>
      </c>
      <c r="D30" s="186" t="s">
        <v>647</v>
      </c>
      <c r="E30" s="124"/>
      <c r="F30" s="124" t="s">
        <v>26</v>
      </c>
      <c r="G30" s="124"/>
      <c r="H30" s="150"/>
      <c r="I30" s="78"/>
    </row>
    <row r="31" spans="1:9" ht="76.5">
      <c r="A31" s="124" t="s">
        <v>422</v>
      </c>
      <c r="B31" s="124" t="s">
        <v>601</v>
      </c>
      <c r="C31" s="186" t="s">
        <v>602</v>
      </c>
      <c r="D31" s="186" t="s">
        <v>603</v>
      </c>
      <c r="E31" s="177"/>
      <c r="F31" s="124" t="s">
        <v>26</v>
      </c>
      <c r="G31" s="177"/>
      <c r="H31" s="177"/>
      <c r="I31" s="78"/>
    </row>
    <row r="32" spans="1:9" ht="38.25">
      <c r="A32" s="124" t="s">
        <v>531</v>
      </c>
      <c r="B32" s="124" t="s">
        <v>458</v>
      </c>
      <c r="C32" s="186" t="s">
        <v>604</v>
      </c>
      <c r="D32" s="186" t="s">
        <v>605</v>
      </c>
      <c r="E32" s="124"/>
      <c r="F32" s="124" t="s">
        <v>26</v>
      </c>
      <c r="G32" s="179"/>
      <c r="H32" s="177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37" workbookViewId="0">
      <selection activeCell="D10" sqref="D10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653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191">
        <v>22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80" t="s">
        <v>35</v>
      </c>
      <c r="B8" s="180" t="s">
        <v>36</v>
      </c>
      <c r="C8" s="180" t="s">
        <v>37</v>
      </c>
      <c r="D8" s="180" t="s">
        <v>38</v>
      </c>
      <c r="E8" s="180" t="s">
        <v>39</v>
      </c>
      <c r="F8" s="180" t="s">
        <v>40</v>
      </c>
      <c r="G8" s="180" t="s">
        <v>41</v>
      </c>
      <c r="H8" s="180" t="s">
        <v>42</v>
      </c>
      <c r="I8" s="69"/>
    </row>
    <row r="9" spans="1:10" s="53" customFormat="1" ht="15.75" customHeight="1">
      <c r="A9" s="181"/>
      <c r="B9" s="181" t="s">
        <v>659</v>
      </c>
      <c r="C9" s="181"/>
      <c r="D9" s="181"/>
      <c r="E9" s="181"/>
      <c r="F9" s="181"/>
      <c r="G9" s="181"/>
      <c r="H9" s="181"/>
      <c r="I9" s="73"/>
    </row>
    <row r="10" spans="1:10" s="79" customFormat="1" ht="38.25">
      <c r="A10" s="124" t="s">
        <v>688</v>
      </c>
      <c r="B10" s="182" t="s">
        <v>613</v>
      </c>
      <c r="C10" s="183"/>
      <c r="D10" s="184" t="s">
        <v>59</v>
      </c>
      <c r="E10" s="185"/>
      <c r="F10" s="124" t="s">
        <v>26</v>
      </c>
      <c r="G10" s="124"/>
      <c r="H10" s="150"/>
      <c r="I10" s="78"/>
    </row>
    <row r="11" spans="1:10" ht="38.25">
      <c r="A11" s="151" t="s">
        <v>689</v>
      </c>
      <c r="B11" s="153" t="s">
        <v>517</v>
      </c>
      <c r="C11" s="140"/>
      <c r="D11" s="129" t="s">
        <v>59</v>
      </c>
      <c r="E11" s="130"/>
      <c r="F11" s="124" t="s">
        <v>26</v>
      </c>
      <c r="G11" s="124"/>
      <c r="H11" s="150"/>
      <c r="I11" s="78"/>
    </row>
    <row r="12" spans="1:10" ht="38.25">
      <c r="A12" s="151" t="s">
        <v>690</v>
      </c>
      <c r="B12" s="153" t="s">
        <v>614</v>
      </c>
      <c r="C12" s="140"/>
      <c r="D12" s="129" t="s">
        <v>59</v>
      </c>
      <c r="E12" s="130"/>
      <c r="F12" s="124" t="s">
        <v>26</v>
      </c>
      <c r="G12" s="124"/>
      <c r="H12" s="150"/>
      <c r="I12" s="78"/>
    </row>
    <row r="13" spans="1:10" ht="38.25">
      <c r="A13" s="151" t="s">
        <v>691</v>
      </c>
      <c r="B13" s="153" t="s">
        <v>615</v>
      </c>
      <c r="C13" s="140"/>
      <c r="D13" s="129" t="s">
        <v>59</v>
      </c>
      <c r="E13" s="130"/>
      <c r="F13" s="124" t="s">
        <v>26</v>
      </c>
      <c r="G13" s="124"/>
      <c r="H13" s="150"/>
      <c r="I13" s="78"/>
    </row>
    <row r="14" spans="1:10" ht="38.25">
      <c r="A14" s="151" t="s">
        <v>692</v>
      </c>
      <c r="B14" s="153" t="s">
        <v>616</v>
      </c>
      <c r="C14" s="140"/>
      <c r="D14" s="129" t="s">
        <v>59</v>
      </c>
      <c r="E14" s="130"/>
      <c r="F14" s="124" t="s">
        <v>26</v>
      </c>
      <c r="G14" s="124"/>
      <c r="H14" s="150"/>
      <c r="I14" s="78"/>
    </row>
    <row r="15" spans="1:10">
      <c r="A15" s="151" t="s">
        <v>693</v>
      </c>
      <c r="B15" s="153" t="s">
        <v>139</v>
      </c>
      <c r="C15" s="140"/>
      <c r="D15" s="129" t="s">
        <v>64</v>
      </c>
      <c r="E15" s="130"/>
      <c r="F15" s="124" t="s">
        <v>26</v>
      </c>
      <c r="G15" s="124"/>
      <c r="H15" s="150"/>
      <c r="I15" s="78"/>
    </row>
    <row r="16" spans="1:10">
      <c r="A16" s="151" t="s">
        <v>694</v>
      </c>
      <c r="B16" s="153" t="s">
        <v>141</v>
      </c>
      <c r="C16" s="140"/>
      <c r="D16" s="129" t="s">
        <v>64</v>
      </c>
      <c r="E16" s="130"/>
      <c r="F16" s="124" t="s">
        <v>26</v>
      </c>
      <c r="G16" s="124"/>
      <c r="H16" s="150"/>
      <c r="I16" s="78"/>
    </row>
    <row r="17" spans="1:9" s="53" customFormat="1" ht="15.75" customHeight="1">
      <c r="A17" s="181"/>
      <c r="B17" s="181" t="s">
        <v>576</v>
      </c>
      <c r="C17" s="181"/>
      <c r="D17" s="181"/>
      <c r="E17" s="181"/>
      <c r="F17" s="181"/>
      <c r="G17" s="181"/>
      <c r="H17" s="181"/>
      <c r="I17" s="73"/>
    </row>
    <row r="18" spans="1:9" ht="51">
      <c r="A18" s="124" t="s">
        <v>192</v>
      </c>
      <c r="B18" s="124" t="s">
        <v>144</v>
      </c>
      <c r="C18" s="186" t="s">
        <v>672</v>
      </c>
      <c r="D18" s="186" t="s">
        <v>577</v>
      </c>
      <c r="E18" s="124"/>
      <c r="F18" s="124" t="s">
        <v>26</v>
      </c>
      <c r="G18" s="124"/>
      <c r="H18" s="150"/>
      <c r="I18" s="78"/>
    </row>
    <row r="19" spans="1:9" ht="63.75">
      <c r="A19" s="124" t="s">
        <v>193</v>
      </c>
      <c r="B19" s="124" t="s">
        <v>148</v>
      </c>
      <c r="C19" s="186" t="s">
        <v>598</v>
      </c>
      <c r="D19" s="186" t="s">
        <v>695</v>
      </c>
      <c r="E19" s="124"/>
      <c r="F19" s="177" t="s">
        <v>26</v>
      </c>
      <c r="G19" s="179"/>
      <c r="H19" s="177"/>
      <c r="I19" s="78"/>
    </row>
    <row r="20" spans="1:9" ht="63.75">
      <c r="A20" s="124" t="s">
        <v>194</v>
      </c>
      <c r="B20" s="124" t="s">
        <v>663</v>
      </c>
      <c r="C20" s="186" t="s">
        <v>664</v>
      </c>
      <c r="D20" s="186" t="s">
        <v>620</v>
      </c>
      <c r="E20" s="124"/>
      <c r="F20" s="177" t="s">
        <v>26</v>
      </c>
      <c r="G20" s="179"/>
      <c r="H20" s="177"/>
      <c r="I20" s="78"/>
    </row>
    <row r="21" spans="1:9" ht="76.5">
      <c r="A21" s="124" t="s">
        <v>195</v>
      </c>
      <c r="B21" s="124" t="s">
        <v>665</v>
      </c>
      <c r="C21" s="186" t="s">
        <v>666</v>
      </c>
      <c r="D21" s="186" t="s">
        <v>623</v>
      </c>
      <c r="E21" s="124"/>
      <c r="F21" s="177" t="s">
        <v>26</v>
      </c>
      <c r="G21" s="179"/>
      <c r="H21" s="177"/>
      <c r="I21" s="78"/>
    </row>
    <row r="22" spans="1:9" ht="76.5">
      <c r="A22" s="124" t="s">
        <v>196</v>
      </c>
      <c r="B22" s="124" t="s">
        <v>673</v>
      </c>
      <c r="C22" s="186" t="s">
        <v>671</v>
      </c>
      <c r="D22" s="186" t="s">
        <v>626</v>
      </c>
      <c r="E22" s="124"/>
      <c r="F22" s="177" t="s">
        <v>26</v>
      </c>
      <c r="G22" s="179"/>
      <c r="H22" s="177"/>
      <c r="I22" s="78"/>
    </row>
    <row r="23" spans="1:9" ht="76.5">
      <c r="A23" s="124" t="s">
        <v>197</v>
      </c>
      <c r="B23" s="124" t="s">
        <v>674</v>
      </c>
      <c r="C23" s="186" t="s">
        <v>675</v>
      </c>
      <c r="D23" s="186" t="s">
        <v>630</v>
      </c>
      <c r="E23" s="124"/>
      <c r="F23" s="177" t="s">
        <v>26</v>
      </c>
      <c r="G23" s="179"/>
      <c r="H23" s="177"/>
      <c r="I23" s="78"/>
    </row>
    <row r="24" spans="1:9" ht="76.5">
      <c r="A24" s="124" t="s">
        <v>198</v>
      </c>
      <c r="B24" s="124" t="s">
        <v>676</v>
      </c>
      <c r="C24" s="186" t="s">
        <v>677</v>
      </c>
      <c r="D24" s="186" t="s">
        <v>633</v>
      </c>
      <c r="E24" s="124"/>
      <c r="F24" s="177" t="s">
        <v>26</v>
      </c>
      <c r="G24" s="179"/>
      <c r="H24" s="177"/>
      <c r="I24" s="78"/>
    </row>
    <row r="25" spans="1:9" ht="63.75">
      <c r="A25" s="124" t="s">
        <v>199</v>
      </c>
      <c r="B25" s="124" t="s">
        <v>654</v>
      </c>
      <c r="C25" s="186" t="s">
        <v>655</v>
      </c>
      <c r="D25" s="186" t="s">
        <v>166</v>
      </c>
      <c r="E25" s="124"/>
      <c r="F25" s="177" t="s">
        <v>26</v>
      </c>
      <c r="G25" s="179"/>
      <c r="H25" s="177"/>
      <c r="I25" s="78"/>
    </row>
    <row r="26" spans="1:9" ht="63.75">
      <c r="A26" s="124" t="s">
        <v>200</v>
      </c>
      <c r="B26" s="124" t="s">
        <v>678</v>
      </c>
      <c r="C26" s="186" t="s">
        <v>679</v>
      </c>
      <c r="D26" s="186" t="s">
        <v>637</v>
      </c>
      <c r="E26" s="124"/>
      <c r="F26" s="177" t="s">
        <v>26</v>
      </c>
      <c r="G26" s="179"/>
      <c r="H26" s="177"/>
      <c r="I26" s="78"/>
    </row>
    <row r="27" spans="1:9" ht="63.75">
      <c r="A27" s="124" t="s">
        <v>284</v>
      </c>
      <c r="B27" s="124" t="s">
        <v>680</v>
      </c>
      <c r="C27" s="186" t="s">
        <v>681</v>
      </c>
      <c r="D27" s="186" t="s">
        <v>634</v>
      </c>
      <c r="E27" s="124"/>
      <c r="F27" s="177" t="s">
        <v>26</v>
      </c>
      <c r="G27" s="179"/>
      <c r="H27" s="177"/>
      <c r="I27" s="78"/>
    </row>
    <row r="28" spans="1:9" ht="63.75">
      <c r="A28" s="124" t="s">
        <v>283</v>
      </c>
      <c r="B28" s="124" t="s">
        <v>682</v>
      </c>
      <c r="C28" s="186" t="s">
        <v>683</v>
      </c>
      <c r="D28" s="186" t="s">
        <v>627</v>
      </c>
      <c r="E28" s="124"/>
      <c r="F28" s="177" t="s">
        <v>26</v>
      </c>
      <c r="G28" s="179"/>
      <c r="H28" s="177"/>
      <c r="I28" s="78"/>
    </row>
    <row r="29" spans="1:9" ht="63.75">
      <c r="A29" s="124" t="s">
        <v>419</v>
      </c>
      <c r="B29" s="124" t="s">
        <v>684</v>
      </c>
      <c r="C29" s="186" t="s">
        <v>685</v>
      </c>
      <c r="D29" s="186" t="s">
        <v>644</v>
      </c>
      <c r="E29" s="124"/>
      <c r="F29" s="124" t="s">
        <v>26</v>
      </c>
      <c r="G29" s="124"/>
      <c r="H29" s="150"/>
      <c r="I29" s="78"/>
    </row>
    <row r="30" spans="1:9" ht="63.75">
      <c r="A30" s="124" t="s">
        <v>421</v>
      </c>
      <c r="B30" s="124" t="s">
        <v>686</v>
      </c>
      <c r="C30" s="186" t="s">
        <v>687</v>
      </c>
      <c r="D30" s="186" t="s">
        <v>647</v>
      </c>
      <c r="E30" s="124"/>
      <c r="F30" s="124" t="s">
        <v>26</v>
      </c>
      <c r="G30" s="124"/>
      <c r="H30" s="150"/>
      <c r="I30" s="78"/>
    </row>
    <row r="31" spans="1:9" ht="76.5">
      <c r="A31" s="124" t="s">
        <v>422</v>
      </c>
      <c r="B31" s="124" t="s">
        <v>656</v>
      </c>
      <c r="C31" s="186" t="s">
        <v>657</v>
      </c>
      <c r="D31" s="186" t="s">
        <v>603</v>
      </c>
      <c r="E31" s="177"/>
      <c r="F31" s="124" t="s">
        <v>26</v>
      </c>
      <c r="G31" s="177"/>
      <c r="H31" s="177"/>
      <c r="I31" s="78"/>
    </row>
    <row r="32" spans="1:9" ht="38.25">
      <c r="A32" s="124" t="s">
        <v>531</v>
      </c>
      <c r="B32" s="124" t="s">
        <v>552</v>
      </c>
      <c r="C32" s="186" t="s">
        <v>658</v>
      </c>
      <c r="D32" s="186" t="s">
        <v>605</v>
      </c>
      <c r="E32" s="124"/>
      <c r="F32" s="124" t="s">
        <v>26</v>
      </c>
      <c r="G32" s="179"/>
      <c r="H32" s="177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B19" workbookViewId="0">
      <selection activeCell="G41" sqref="G41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7" width="9" style="8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201" t="s">
        <v>43</v>
      </c>
      <c r="C1" s="201"/>
      <c r="D1" s="201"/>
      <c r="E1" s="201"/>
      <c r="F1" s="201"/>
      <c r="G1" s="201"/>
      <c r="H1" s="201"/>
    </row>
    <row r="2" spans="1:8" ht="14.25" customHeight="1">
      <c r="A2" s="88"/>
      <c r="B2" s="88"/>
      <c r="C2" s="89"/>
      <c r="D2" s="89"/>
      <c r="E2" s="89"/>
      <c r="F2" s="89"/>
      <c r="G2" s="89"/>
      <c r="H2" s="90"/>
    </row>
    <row r="3" spans="1:8" ht="12" customHeight="1">
      <c r="B3" s="11" t="s">
        <v>1</v>
      </c>
      <c r="C3" s="198" t="s">
        <v>2</v>
      </c>
      <c r="D3" s="198"/>
      <c r="E3" s="199" t="s">
        <v>3</v>
      </c>
      <c r="F3" s="199"/>
      <c r="G3" s="91"/>
      <c r="H3" s="92"/>
    </row>
    <row r="4" spans="1:8" ht="12" customHeight="1">
      <c r="B4" s="11" t="s">
        <v>4</v>
      </c>
      <c r="C4" s="198" t="s">
        <v>5</v>
      </c>
      <c r="D4" s="198"/>
      <c r="E4" s="199" t="s">
        <v>6</v>
      </c>
      <c r="F4" s="199"/>
      <c r="G4" s="91"/>
      <c r="H4" s="92"/>
    </row>
    <row r="5" spans="1:8" ht="12" customHeight="1">
      <c r="B5" s="93" t="s">
        <v>7</v>
      </c>
      <c r="C5" s="198" t="str">
        <f>C4&amp;"_"&amp;"Test Report"&amp;"_"&amp;"vx.x"</f>
        <v>&lt;Project Code&gt;_Test Report_vx.x</v>
      </c>
      <c r="D5" s="198"/>
      <c r="E5" s="199" t="s">
        <v>8</v>
      </c>
      <c r="F5" s="199"/>
      <c r="G5" s="91"/>
      <c r="H5" s="94" t="s">
        <v>44</v>
      </c>
    </row>
    <row r="6" spans="1:8" ht="21.75" customHeight="1">
      <c r="A6" s="88"/>
      <c r="B6" s="93" t="s">
        <v>45</v>
      </c>
      <c r="C6" s="200" t="s">
        <v>46</v>
      </c>
      <c r="D6" s="200"/>
      <c r="E6" s="200"/>
      <c r="F6" s="200"/>
      <c r="G6" s="200"/>
      <c r="H6" s="200"/>
    </row>
    <row r="7" spans="1:8" ht="14.25" customHeight="1">
      <c r="A7" s="88"/>
      <c r="B7" s="95"/>
      <c r="C7" s="96"/>
      <c r="D7" s="89"/>
      <c r="E7" s="89"/>
      <c r="F7" s="89"/>
      <c r="G7" s="89"/>
      <c r="H7" s="90"/>
    </row>
    <row r="8" spans="1:8">
      <c r="B8" s="95"/>
      <c r="C8" s="96"/>
      <c r="D8" s="89"/>
      <c r="E8" s="89"/>
      <c r="F8" s="89"/>
      <c r="G8" s="89"/>
      <c r="H8" s="90"/>
    </row>
    <row r="9" spans="1:8">
      <c r="A9" s="97"/>
      <c r="B9" s="97"/>
      <c r="C9" s="97"/>
      <c r="D9" s="97"/>
      <c r="E9" s="97"/>
      <c r="F9" s="97"/>
      <c r="G9" s="97"/>
      <c r="H9" s="97"/>
    </row>
    <row r="10" spans="1:8">
      <c r="A10" s="98"/>
      <c r="B10" s="99" t="s">
        <v>20</v>
      </c>
      <c r="C10" s="100" t="s">
        <v>47</v>
      </c>
      <c r="D10" s="101" t="s">
        <v>26</v>
      </c>
      <c r="E10" s="100" t="s">
        <v>29</v>
      </c>
      <c r="F10" s="100" t="s">
        <v>31</v>
      </c>
      <c r="G10" s="102" t="s">
        <v>32</v>
      </c>
      <c r="H10" s="103" t="s">
        <v>48</v>
      </c>
    </row>
    <row r="11" spans="1:8">
      <c r="A11" s="104"/>
      <c r="B11" s="105">
        <v>1</v>
      </c>
      <c r="C11" s="106" t="str">
        <f>'Check Login Screen'!B2</f>
        <v>Check Login Screen</v>
      </c>
      <c r="D11" s="107">
        <f>'Check Login Screen'!A6</f>
        <v>11</v>
      </c>
      <c r="E11" s="107">
        <f>'Check Login Screen'!B6</f>
        <v>0</v>
      </c>
      <c r="F11" s="107">
        <f>'Check Login Screen'!C6</f>
        <v>0</v>
      </c>
      <c r="G11" s="108">
        <f>'Check Login Screen'!D6</f>
        <v>0</v>
      </c>
      <c r="H11" s="109">
        <f>'Check Login Screen'!E6</f>
        <v>11</v>
      </c>
    </row>
    <row r="12" spans="1:8">
      <c r="A12" s="104"/>
      <c r="B12" s="105" t="s">
        <v>370</v>
      </c>
      <c r="C12" s="106" t="str">
        <f>'Check QLKT-DS screen'!B2</f>
        <v>Check Quản lý kỳ thi - Danh sách  Screen</v>
      </c>
      <c r="D12" s="107">
        <f>'Check QLKT-DS screen'!A6</f>
        <v>6</v>
      </c>
      <c r="E12" s="107">
        <f>'Check QLKT-DS screen'!B6</f>
        <v>0</v>
      </c>
      <c r="F12" s="107">
        <f>'Check QLKT-DS screen'!C6</f>
        <v>0</v>
      </c>
      <c r="G12" s="108">
        <f>'Check QLKT-DS screen'!D6</f>
        <v>0</v>
      </c>
      <c r="H12" s="109">
        <f>'Check QLKT-DS screen'!E6</f>
        <v>6</v>
      </c>
    </row>
    <row r="13" spans="1:8" ht="25.5">
      <c r="A13" s="104"/>
      <c r="B13" s="105" t="s">
        <v>371</v>
      </c>
      <c r="C13" s="156" t="s">
        <v>228</v>
      </c>
      <c r="D13" s="107">
        <v>17</v>
      </c>
      <c r="E13" s="107">
        <v>0</v>
      </c>
      <c r="F13" s="107">
        <v>0</v>
      </c>
      <c r="G13" s="108">
        <v>0</v>
      </c>
      <c r="H13" s="109">
        <v>17</v>
      </c>
    </row>
    <row r="14" spans="1:8">
      <c r="A14" s="104"/>
      <c r="B14" s="157" t="s">
        <v>372</v>
      </c>
      <c r="C14" s="158" t="s">
        <v>187</v>
      </c>
      <c r="D14" s="159">
        <v>14</v>
      </c>
      <c r="E14" s="159">
        <v>0</v>
      </c>
      <c r="F14" s="159">
        <v>0</v>
      </c>
      <c r="G14" s="160">
        <v>0</v>
      </c>
      <c r="H14" s="161">
        <v>14</v>
      </c>
    </row>
    <row r="15" spans="1:8">
      <c r="A15" s="104"/>
      <c r="B15" s="157" t="s">
        <v>373</v>
      </c>
      <c r="C15" s="158" t="s">
        <v>245</v>
      </c>
      <c r="D15" s="159">
        <v>6</v>
      </c>
      <c r="E15" s="159">
        <v>0</v>
      </c>
      <c r="F15" s="159">
        <v>0</v>
      </c>
      <c r="G15" s="160">
        <v>0</v>
      </c>
      <c r="H15" s="161">
        <v>6</v>
      </c>
    </row>
    <row r="16" spans="1:8">
      <c r="A16" s="104"/>
      <c r="B16" s="157" t="s">
        <v>374</v>
      </c>
      <c r="C16" s="158" t="s">
        <v>327</v>
      </c>
      <c r="D16" s="159">
        <v>18</v>
      </c>
      <c r="E16" s="159">
        <v>0</v>
      </c>
      <c r="F16" s="159">
        <v>0</v>
      </c>
      <c r="G16" s="160">
        <v>0</v>
      </c>
      <c r="H16" s="161">
        <v>18</v>
      </c>
    </row>
    <row r="17" spans="1:8">
      <c r="A17" s="104"/>
      <c r="B17" s="157" t="s">
        <v>375</v>
      </c>
      <c r="C17" s="158" t="s">
        <v>275</v>
      </c>
      <c r="D17" s="159">
        <v>16</v>
      </c>
      <c r="E17" s="159">
        <v>0</v>
      </c>
      <c r="F17" s="159">
        <v>0</v>
      </c>
      <c r="G17" s="160">
        <v>0</v>
      </c>
      <c r="H17" s="161">
        <v>16</v>
      </c>
    </row>
    <row r="18" spans="1:8">
      <c r="A18" s="104"/>
      <c r="B18" s="157" t="s">
        <v>376</v>
      </c>
      <c r="C18" s="158" t="s">
        <v>485</v>
      </c>
      <c r="D18" s="159">
        <v>6</v>
      </c>
      <c r="E18" s="159">
        <v>0</v>
      </c>
      <c r="F18" s="159">
        <v>0</v>
      </c>
      <c r="G18" s="160">
        <v>0</v>
      </c>
      <c r="H18" s="161">
        <v>6</v>
      </c>
    </row>
    <row r="19" spans="1:8">
      <c r="A19" s="104"/>
      <c r="B19" s="157" t="s">
        <v>377</v>
      </c>
      <c r="C19" s="158" t="s">
        <v>486</v>
      </c>
      <c r="D19" s="159">
        <v>21</v>
      </c>
      <c r="E19" s="159">
        <v>0</v>
      </c>
      <c r="F19" s="159">
        <v>0</v>
      </c>
      <c r="G19" s="160">
        <v>0</v>
      </c>
      <c r="H19" s="161">
        <v>21</v>
      </c>
    </row>
    <row r="20" spans="1:8">
      <c r="A20" s="104"/>
      <c r="B20" s="157" t="s">
        <v>468</v>
      </c>
      <c r="C20" s="158" t="s">
        <v>487</v>
      </c>
      <c r="D20" s="159">
        <v>21</v>
      </c>
      <c r="E20" s="159">
        <v>0</v>
      </c>
      <c r="F20" s="159">
        <v>0</v>
      </c>
      <c r="G20" s="160">
        <v>0</v>
      </c>
      <c r="H20" s="161">
        <v>21</v>
      </c>
    </row>
    <row r="21" spans="1:8">
      <c r="A21" s="104"/>
      <c r="B21" s="157" t="s">
        <v>482</v>
      </c>
      <c r="C21" s="158" t="s">
        <v>488</v>
      </c>
      <c r="D21" s="159">
        <v>6</v>
      </c>
      <c r="E21" s="159">
        <v>0</v>
      </c>
      <c r="F21" s="159">
        <v>0</v>
      </c>
      <c r="G21" s="160">
        <v>0</v>
      </c>
      <c r="H21" s="161">
        <v>6</v>
      </c>
    </row>
    <row r="22" spans="1:8">
      <c r="A22" s="104"/>
      <c r="B22" s="157" t="s">
        <v>483</v>
      </c>
      <c r="C22" s="158" t="s">
        <v>489</v>
      </c>
      <c r="D22" s="159">
        <v>22</v>
      </c>
      <c r="E22" s="159">
        <v>0</v>
      </c>
      <c r="F22" s="159">
        <v>0</v>
      </c>
      <c r="G22" s="160">
        <v>0</v>
      </c>
      <c r="H22" s="161">
        <v>22</v>
      </c>
    </row>
    <row r="23" spans="1:8">
      <c r="A23" s="104"/>
      <c r="B23" s="157" t="s">
        <v>484</v>
      </c>
      <c r="C23" s="158" t="s">
        <v>490</v>
      </c>
      <c r="D23" s="159">
        <v>22</v>
      </c>
      <c r="E23" s="159">
        <v>0</v>
      </c>
      <c r="F23" s="159">
        <v>0</v>
      </c>
      <c r="G23" s="160">
        <v>0</v>
      </c>
      <c r="H23" s="161">
        <v>22</v>
      </c>
    </row>
    <row r="24" spans="1:8" ht="12.75" customHeight="1">
      <c r="A24" s="104"/>
      <c r="B24" s="157" t="s">
        <v>696</v>
      </c>
      <c r="C24" s="158" t="s">
        <v>699</v>
      </c>
      <c r="D24" s="159">
        <v>6</v>
      </c>
      <c r="E24" s="159">
        <v>0</v>
      </c>
      <c r="F24" s="159">
        <v>0</v>
      </c>
      <c r="G24" s="160">
        <v>0</v>
      </c>
      <c r="H24" s="161">
        <v>6</v>
      </c>
    </row>
    <row r="25" spans="1:8" ht="12.75" customHeight="1">
      <c r="A25" s="104"/>
      <c r="B25" s="157" t="s">
        <v>697</v>
      </c>
      <c r="C25" s="158" t="s">
        <v>700</v>
      </c>
      <c r="D25" s="159">
        <v>22</v>
      </c>
      <c r="E25" s="159">
        <v>0</v>
      </c>
      <c r="F25" s="159">
        <v>0</v>
      </c>
      <c r="G25" s="160">
        <v>0</v>
      </c>
      <c r="H25" s="161">
        <v>22</v>
      </c>
    </row>
    <row r="26" spans="1:8">
      <c r="A26" s="104"/>
      <c r="B26" s="157" t="s">
        <v>698</v>
      </c>
      <c r="C26" s="158" t="s">
        <v>701</v>
      </c>
      <c r="D26" s="159">
        <v>22</v>
      </c>
      <c r="E26" s="159">
        <v>0</v>
      </c>
      <c r="F26" s="159">
        <v>0</v>
      </c>
      <c r="G26" s="160">
        <v>0</v>
      </c>
      <c r="H26" s="161">
        <v>22</v>
      </c>
    </row>
    <row r="27" spans="1:8">
      <c r="A27" s="104"/>
      <c r="B27" s="157" t="s">
        <v>724</v>
      </c>
      <c r="C27" s="158" t="s">
        <v>725</v>
      </c>
      <c r="D27" s="159">
        <v>6</v>
      </c>
      <c r="E27" s="159">
        <v>0</v>
      </c>
      <c r="F27" s="159">
        <v>0</v>
      </c>
      <c r="G27" s="160">
        <v>0</v>
      </c>
      <c r="H27" s="161">
        <v>6</v>
      </c>
    </row>
    <row r="28" spans="1:8">
      <c r="A28" s="104"/>
      <c r="B28" s="157">
        <v>8.1</v>
      </c>
      <c r="C28" s="158" t="s">
        <v>1006</v>
      </c>
      <c r="D28" s="159">
        <f>'Check QLBDT-DS screen'!A6</f>
        <v>6</v>
      </c>
      <c r="E28" s="159">
        <f>'Check QLBDT-DS screen'!B6</f>
        <v>0</v>
      </c>
      <c r="F28" s="159">
        <f>'Check QLBDT-DS screen'!C6</f>
        <v>0</v>
      </c>
      <c r="G28" s="159">
        <f>'Check QLBDT-DS screen'!D6</f>
        <v>0</v>
      </c>
      <c r="H28" s="161">
        <f>'Check QLBDT-DS screen'!E6</f>
        <v>6</v>
      </c>
    </row>
    <row r="29" spans="1:8">
      <c r="A29" s="104"/>
      <c r="B29" s="157">
        <v>8.1999999999999993</v>
      </c>
      <c r="C29" s="158" t="s">
        <v>1007</v>
      </c>
      <c r="D29" s="159">
        <f>'Check QLBDT-ThemMoi screen'!A6</f>
        <v>14</v>
      </c>
      <c r="E29" s="159">
        <f>'Check QLBDT-ThemMoi screen'!B6</f>
        <v>0</v>
      </c>
      <c r="F29" s="159">
        <f>'Check QLBDT-ThemMoi screen'!C6</f>
        <v>0</v>
      </c>
      <c r="G29" s="159">
        <f>'Check QLBDT-ThemMoi screen'!D6</f>
        <v>0</v>
      </c>
      <c r="H29" s="161">
        <f>'Check QLBDT-ThemMoi screen'!E6</f>
        <v>14</v>
      </c>
    </row>
    <row r="30" spans="1:8">
      <c r="A30" s="104"/>
      <c r="B30" s="157">
        <v>8.3000000000000007</v>
      </c>
      <c r="C30" s="158" t="s">
        <v>1008</v>
      </c>
      <c r="D30" s="159">
        <f>'Check QLBDT-Sua screen'!A6</f>
        <v>13</v>
      </c>
      <c r="E30" s="159">
        <f>'Check QLBDT-Sua screen'!B6</f>
        <v>0</v>
      </c>
      <c r="F30" s="159">
        <f>'Check QLBDT-Sua screen'!C6</f>
        <v>0</v>
      </c>
      <c r="G30" s="159">
        <f>'Check QLBDT-Sua screen'!D6</f>
        <v>0</v>
      </c>
      <c r="H30" s="161">
        <f>'Check QLBDT-Sua screen'!E6</f>
        <v>13</v>
      </c>
    </row>
    <row r="31" spans="1:8">
      <c r="A31" s="104"/>
      <c r="B31" s="157">
        <v>9.1</v>
      </c>
      <c r="C31" s="158" t="s">
        <v>1009</v>
      </c>
      <c r="D31" s="159">
        <f>'Check QLTB-DS screen'!A6</f>
        <v>6</v>
      </c>
      <c r="E31" s="159">
        <f>'Check QLTB-DS screen'!B6</f>
        <v>0</v>
      </c>
      <c r="F31" s="159">
        <f>'Check QLTB-DS screen'!C6</f>
        <v>0</v>
      </c>
      <c r="G31" s="159">
        <f>'Check QLTB-DS screen'!D6</f>
        <v>0</v>
      </c>
      <c r="H31" s="161">
        <f>'Check QLTB-DS screen'!E6</f>
        <v>6</v>
      </c>
    </row>
    <row r="32" spans="1:8">
      <c r="A32" s="104"/>
      <c r="B32" s="157">
        <v>9.1999999999999993</v>
      </c>
      <c r="C32" s="158" t="s">
        <v>1010</v>
      </c>
      <c r="D32" s="159">
        <f>'Check QLTB-ThemMoi screen'!A6</f>
        <v>12</v>
      </c>
      <c r="E32" s="159">
        <f>'Check QLTB-ThemMoi screen'!B6</f>
        <v>0</v>
      </c>
      <c r="F32" s="159">
        <f>'Check QLTB-ThemMoi screen'!C6</f>
        <v>0</v>
      </c>
      <c r="G32" s="159">
        <f>'Check QLTB-ThemMoi screen'!D6</f>
        <v>0</v>
      </c>
      <c r="H32" s="161">
        <f>'Check QLTB-ThemMoi screen'!E6</f>
        <v>12</v>
      </c>
    </row>
    <row r="33" spans="1:8">
      <c r="A33" s="104"/>
      <c r="B33" s="157">
        <v>9.3000000000000007</v>
      </c>
      <c r="C33" s="158" t="s">
        <v>870</v>
      </c>
      <c r="D33" s="159">
        <f>'Check QLTB-Sua screen'!A6</f>
        <v>11</v>
      </c>
      <c r="E33" s="159">
        <f>'Check QLTB-Sua screen'!B6</f>
        <v>0</v>
      </c>
      <c r="F33" s="159">
        <f>'Check QLTB-Sua screen'!C6</f>
        <v>0</v>
      </c>
      <c r="G33" s="159">
        <f>'Check QLTB-Sua screen'!D6</f>
        <v>0</v>
      </c>
      <c r="H33" s="161">
        <f>'Check QLTB-Sua screen'!E6</f>
        <v>11</v>
      </c>
    </row>
    <row r="34" spans="1:8">
      <c r="A34" s="104"/>
      <c r="B34" s="157">
        <v>10</v>
      </c>
      <c r="C34" s="158" t="s">
        <v>897</v>
      </c>
      <c r="D34" s="159">
        <f>'Check TimKiem screen'!A6</f>
        <v>8</v>
      </c>
      <c r="E34" s="159">
        <f>'Check TimKiem screen'!B6</f>
        <v>0</v>
      </c>
      <c r="F34" s="159">
        <f>'Check TimKiem screen'!C6</f>
        <v>0</v>
      </c>
      <c r="G34" s="159">
        <f>'Check TimKiem screen'!D6</f>
        <v>0</v>
      </c>
      <c r="H34" s="161">
        <f>'Check TimKiem screen'!E6</f>
        <v>8</v>
      </c>
    </row>
    <row r="35" spans="1:8">
      <c r="A35" s="104"/>
      <c r="B35" s="157">
        <v>11.1</v>
      </c>
      <c r="C35" s="158" t="s">
        <v>1011</v>
      </c>
      <c r="D35" s="159">
        <f>'Check QLTS-DS screen'!A6</f>
        <v>6</v>
      </c>
      <c r="E35" s="159">
        <f>'Check QLTS-DS screen'!B6</f>
        <v>0</v>
      </c>
      <c r="F35" s="159">
        <f>'Check QLTS-DS screen'!C6</f>
        <v>0</v>
      </c>
      <c r="G35" s="159">
        <f>'Check QLTS-DS screen'!D6</f>
        <v>0</v>
      </c>
      <c r="H35" s="161">
        <f>'Check QLTS-DS screen'!E6</f>
        <v>6</v>
      </c>
    </row>
    <row r="36" spans="1:8">
      <c r="A36" s="104"/>
      <c r="B36" s="157">
        <v>11.2</v>
      </c>
      <c r="C36" s="158" t="s">
        <v>1012</v>
      </c>
      <c r="D36" s="159">
        <f>'Check QLTS-ThemMoi screen'!A6</f>
        <v>18</v>
      </c>
      <c r="E36" s="159">
        <f>'Check QLTS-ThemMoi screen'!B6</f>
        <v>0</v>
      </c>
      <c r="F36" s="159">
        <f>'Check QLTS-ThemMoi screen'!C6</f>
        <v>0</v>
      </c>
      <c r="G36" s="159">
        <f>'Check QLTS-ThemMoi screen'!D6</f>
        <v>0</v>
      </c>
      <c r="H36" s="161">
        <f>'Check QLTS-ThemMoi screen'!E6</f>
        <v>18</v>
      </c>
    </row>
    <row r="37" spans="1:8">
      <c r="A37" s="104"/>
      <c r="B37" s="157">
        <v>11.3</v>
      </c>
      <c r="C37" s="158" t="s">
        <v>1013</v>
      </c>
      <c r="D37" s="159">
        <f>'Check QLTS-Sua screen'!A6</f>
        <v>18</v>
      </c>
      <c r="E37" s="159">
        <f>'Check QLTS-Sua screen'!B6</f>
        <v>0</v>
      </c>
      <c r="F37" s="159">
        <f>'Check QLTS-Sua screen'!C6</f>
        <v>0</v>
      </c>
      <c r="G37" s="159">
        <f>'Check QLTS-Sua screen'!D6</f>
        <v>0</v>
      </c>
      <c r="H37" s="161">
        <f>'Check QLTS-Sua screen'!E6</f>
        <v>18</v>
      </c>
    </row>
    <row r="38" spans="1:8">
      <c r="A38" s="104"/>
      <c r="B38" s="157">
        <v>12</v>
      </c>
      <c r="C38" s="158" t="s">
        <v>1005</v>
      </c>
      <c r="D38" s="159">
        <f>'Check TKKQ screen'!A6</f>
        <v>8</v>
      </c>
      <c r="E38" s="159">
        <f>'Check TKKQ screen'!B6</f>
        <v>0</v>
      </c>
      <c r="F38" s="159">
        <f>'Check TKKQ screen'!C6</f>
        <v>0</v>
      </c>
      <c r="G38" s="159">
        <f>'Check TKKQ screen'!D6</f>
        <v>0</v>
      </c>
      <c r="H38" s="109">
        <f>'Check TKKQ screen'!E6</f>
        <v>8</v>
      </c>
    </row>
    <row r="39" spans="1:8">
      <c r="A39" s="104"/>
      <c r="B39" s="110"/>
      <c r="C39" s="111" t="s">
        <v>49</v>
      </c>
      <c r="D39" s="112">
        <f>SUM(D9:D38)</f>
        <v>362</v>
      </c>
      <c r="E39" s="112">
        <f>SUM(E9:E13)</f>
        <v>0</v>
      </c>
      <c r="F39" s="112">
        <f>SUM(F9:F13)</f>
        <v>0</v>
      </c>
      <c r="G39" s="112">
        <f>SUM(G9:G13)</f>
        <v>0</v>
      </c>
      <c r="H39" s="113">
        <f>SUM(H9:H38)</f>
        <v>362</v>
      </c>
    </row>
    <row r="40" spans="1:8">
      <c r="A40" s="97"/>
      <c r="B40" s="114"/>
      <c r="C40" s="97"/>
      <c r="D40" s="115"/>
      <c r="E40" s="116"/>
      <c r="F40" s="116"/>
      <c r="G40" s="116"/>
      <c r="H40" s="116"/>
    </row>
    <row r="41" spans="1:8">
      <c r="A41" s="97"/>
      <c r="B41" s="97"/>
      <c r="C41" s="117" t="s">
        <v>50</v>
      </c>
      <c r="D41" s="97"/>
      <c r="E41" s="118">
        <f>(D39+E39)*100/(H39-G39)</f>
        <v>100</v>
      </c>
      <c r="F41" s="97" t="s">
        <v>51</v>
      </c>
      <c r="G41" s="97"/>
      <c r="H41" s="66"/>
    </row>
    <row r="42" spans="1:8">
      <c r="A42" s="97"/>
      <c r="B42" s="97"/>
      <c r="C42" s="117" t="s">
        <v>52</v>
      </c>
      <c r="D42" s="97"/>
      <c r="E42" s="118">
        <f>D39*100/(H39-G39)</f>
        <v>100</v>
      </c>
      <c r="F42" s="97" t="s">
        <v>51</v>
      </c>
      <c r="G42" s="97"/>
      <c r="H42" s="66"/>
    </row>
    <row r="43" spans="1:8">
      <c r="C43" s="97"/>
      <c r="D43" s="9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tabSelected="1" topLeftCell="B39" workbookViewId="0">
      <selection activeCell="D65" sqref="D65"/>
    </sheetView>
  </sheetViews>
  <sheetFormatPr defaultRowHeight="12.75"/>
  <cols>
    <col min="1" max="1" width="1.375" style="8" customWidth="1"/>
    <col min="2" max="2" width="11.75" style="243" customWidth="1"/>
    <col min="3" max="3" width="38.125" style="37" customWidth="1"/>
    <col min="4" max="4" width="29.125" style="37" bestFit="1" customWidth="1"/>
    <col min="5" max="5" width="28.125" style="37" customWidth="1"/>
    <col min="6" max="6" width="30.625" style="37" customWidth="1"/>
    <col min="7" max="16384" width="9" style="8"/>
  </cols>
  <sheetData>
    <row r="1" spans="2:6" ht="25.5">
      <c r="B1" s="239"/>
      <c r="D1" s="38" t="s">
        <v>17</v>
      </c>
      <c r="E1" s="39"/>
    </row>
    <row r="2" spans="2:6" ht="13.5" customHeight="1">
      <c r="B2" s="239"/>
      <c r="D2" s="40"/>
      <c r="E2" s="40"/>
    </row>
    <row r="3" spans="2:6">
      <c r="B3" s="204" t="s">
        <v>1</v>
      </c>
      <c r="C3" s="204"/>
      <c r="D3" s="198" t="str">
        <f>Cover!C4</f>
        <v>&lt;Project Name&gt;</v>
      </c>
      <c r="E3" s="198"/>
      <c r="F3" s="198"/>
    </row>
    <row r="4" spans="2:6">
      <c r="B4" s="204" t="s">
        <v>4</v>
      </c>
      <c r="C4" s="204"/>
      <c r="D4" s="198" t="str">
        <f>Cover!C5</f>
        <v>&lt;Project Code&gt;</v>
      </c>
      <c r="E4" s="198"/>
      <c r="F4" s="198"/>
    </row>
    <row r="5" spans="2:6" s="41" customFormat="1" ht="84.75" customHeight="1">
      <c r="B5" s="202" t="s">
        <v>18</v>
      </c>
      <c r="C5" s="202"/>
      <c r="D5" s="203" t="s">
        <v>19</v>
      </c>
      <c r="E5" s="203"/>
      <c r="F5" s="203"/>
    </row>
    <row r="6" spans="2:6">
      <c r="B6" s="240"/>
      <c r="C6" s="42"/>
      <c r="D6" s="42"/>
      <c r="E6" s="42"/>
      <c r="F6" s="42"/>
    </row>
    <row r="7" spans="2:6" s="43" customFormat="1">
      <c r="B7" s="239"/>
      <c r="C7" s="44"/>
      <c r="D7" s="44"/>
      <c r="E7" s="44"/>
      <c r="F7" s="44"/>
    </row>
    <row r="8" spans="2:6" s="45" customFormat="1" ht="21" customHeight="1">
      <c r="B8" s="241" t="s">
        <v>20</v>
      </c>
      <c r="C8" s="166" t="s">
        <v>21</v>
      </c>
      <c r="D8" s="166" t="s">
        <v>22</v>
      </c>
      <c r="E8" s="166" t="s">
        <v>23</v>
      </c>
      <c r="F8" s="166" t="s">
        <v>24</v>
      </c>
    </row>
    <row r="9" spans="2:6" ht="13.5">
      <c r="B9" s="242" t="s">
        <v>368</v>
      </c>
      <c r="C9" s="167" t="s">
        <v>54</v>
      </c>
      <c r="D9" s="168" t="s">
        <v>55</v>
      </c>
      <c r="E9" s="169"/>
      <c r="F9" s="170"/>
    </row>
    <row r="10" spans="2:6" ht="13.5">
      <c r="B10" s="242" t="s">
        <v>367</v>
      </c>
      <c r="C10" s="167" t="s">
        <v>96</v>
      </c>
      <c r="D10" s="168" t="s">
        <v>55</v>
      </c>
      <c r="E10" s="169"/>
      <c r="F10" s="170"/>
    </row>
    <row r="11" spans="2:6" ht="13.5">
      <c r="B11" s="242" t="s">
        <v>369</v>
      </c>
      <c r="C11" s="167" t="s">
        <v>97</v>
      </c>
      <c r="D11" s="168" t="s">
        <v>55</v>
      </c>
      <c r="E11" s="169"/>
      <c r="F11" s="170"/>
    </row>
    <row r="12" spans="2:6" ht="25.5">
      <c r="B12" s="242" t="s">
        <v>370</v>
      </c>
      <c r="C12" s="171" t="s">
        <v>98</v>
      </c>
      <c r="D12" s="168" t="s">
        <v>100</v>
      </c>
      <c r="E12" s="169"/>
      <c r="F12" s="170"/>
    </row>
    <row r="13" spans="2:6" ht="13.5">
      <c r="B13" s="242" t="s">
        <v>460</v>
      </c>
      <c r="C13" s="167" t="s">
        <v>184</v>
      </c>
      <c r="D13" s="168" t="s">
        <v>100</v>
      </c>
      <c r="E13" s="169"/>
      <c r="F13" s="170"/>
    </row>
    <row r="14" spans="2:6" ht="25.5">
      <c r="B14" s="242" t="s">
        <v>371</v>
      </c>
      <c r="C14" s="171" t="s">
        <v>185</v>
      </c>
      <c r="D14" s="172" t="s">
        <v>186</v>
      </c>
      <c r="E14" s="170"/>
      <c r="F14" s="170"/>
    </row>
    <row r="15" spans="2:6" ht="13.5">
      <c r="B15" s="242" t="s">
        <v>461</v>
      </c>
      <c r="C15" s="171" t="s">
        <v>226</v>
      </c>
      <c r="D15" s="173" t="s">
        <v>186</v>
      </c>
      <c r="E15" s="170"/>
      <c r="F15" s="170"/>
    </row>
    <row r="16" spans="2:6" ht="13.5">
      <c r="B16" s="242" t="s">
        <v>372</v>
      </c>
      <c r="C16" s="167" t="s">
        <v>379</v>
      </c>
      <c r="D16" s="172" t="s">
        <v>224</v>
      </c>
      <c r="E16" s="170"/>
      <c r="F16" s="170"/>
    </row>
    <row r="17" spans="2:6" ht="13.5">
      <c r="B17" s="242" t="s">
        <v>462</v>
      </c>
      <c r="C17" s="167" t="s">
        <v>227</v>
      </c>
      <c r="D17" s="173" t="s">
        <v>224</v>
      </c>
      <c r="E17" s="170"/>
      <c r="F17" s="170"/>
    </row>
    <row r="18" spans="2:6" ht="13.5">
      <c r="B18" s="242" t="s">
        <v>373</v>
      </c>
      <c r="C18" s="167" t="s">
        <v>380</v>
      </c>
      <c r="D18" s="172" t="s">
        <v>243</v>
      </c>
      <c r="E18" s="170"/>
      <c r="F18" s="170"/>
    </row>
    <row r="19" spans="2:6" ht="14.25">
      <c r="B19" s="242" t="s">
        <v>463</v>
      </c>
      <c r="C19" s="167" t="s">
        <v>244</v>
      </c>
      <c r="D19" s="174" t="s">
        <v>243</v>
      </c>
      <c r="E19" s="170"/>
      <c r="F19" s="170"/>
    </row>
    <row r="20" spans="2:6" ht="14.25">
      <c r="B20" s="242" t="s">
        <v>374</v>
      </c>
      <c r="C20" s="167" t="s">
        <v>381</v>
      </c>
      <c r="D20" s="174" t="s">
        <v>378</v>
      </c>
      <c r="E20" s="170"/>
      <c r="F20" s="170"/>
    </row>
    <row r="21" spans="2:6" ht="13.5">
      <c r="B21" s="242" t="s">
        <v>464</v>
      </c>
      <c r="C21" s="171" t="s">
        <v>226</v>
      </c>
      <c r="D21" s="172" t="s">
        <v>330</v>
      </c>
      <c r="E21" s="170"/>
      <c r="F21" s="170"/>
    </row>
    <row r="22" spans="2:6" ht="13.5">
      <c r="B22" s="242" t="s">
        <v>375</v>
      </c>
      <c r="C22" s="167" t="s">
        <v>384</v>
      </c>
      <c r="D22" s="172" t="s">
        <v>329</v>
      </c>
      <c r="E22" s="170"/>
      <c r="F22" s="170"/>
    </row>
    <row r="23" spans="2:6" ht="13.5">
      <c r="B23" s="242" t="s">
        <v>465</v>
      </c>
      <c r="C23" s="167" t="s">
        <v>227</v>
      </c>
      <c r="D23" s="172" t="s">
        <v>329</v>
      </c>
      <c r="E23" s="170"/>
      <c r="F23" s="170"/>
    </row>
    <row r="24" spans="2:6" ht="14.25">
      <c r="B24" s="242" t="s">
        <v>376</v>
      </c>
      <c r="C24" s="167" t="s">
        <v>382</v>
      </c>
      <c r="D24" s="176" t="s">
        <v>386</v>
      </c>
      <c r="E24" s="175"/>
      <c r="F24" s="175"/>
    </row>
    <row r="25" spans="2:6" ht="14.25">
      <c r="B25" s="242" t="s">
        <v>467</v>
      </c>
      <c r="C25" s="167" t="s">
        <v>244</v>
      </c>
      <c r="D25" s="176" t="s">
        <v>386</v>
      </c>
      <c r="E25" s="175"/>
      <c r="F25" s="175"/>
    </row>
    <row r="26" spans="2:6" ht="14.25">
      <c r="B26" s="242" t="s">
        <v>377</v>
      </c>
      <c r="C26" s="167" t="s">
        <v>383</v>
      </c>
      <c r="D26" s="176" t="s">
        <v>470</v>
      </c>
      <c r="E26" s="175"/>
      <c r="F26" s="175"/>
    </row>
    <row r="27" spans="2:6" ht="14.25">
      <c r="B27" s="242" t="s">
        <v>466</v>
      </c>
      <c r="C27" s="171" t="s">
        <v>226</v>
      </c>
      <c r="D27" s="176" t="s">
        <v>470</v>
      </c>
      <c r="E27" s="175"/>
      <c r="F27" s="175"/>
    </row>
    <row r="28" spans="2:6" ht="14.25">
      <c r="B28" s="242" t="s">
        <v>468</v>
      </c>
      <c r="C28" s="167" t="s">
        <v>385</v>
      </c>
      <c r="D28" s="176" t="s">
        <v>423</v>
      </c>
      <c r="E28" s="175"/>
      <c r="F28" s="175"/>
    </row>
    <row r="29" spans="2:6" ht="14.25">
      <c r="B29" s="242" t="s">
        <v>469</v>
      </c>
      <c r="C29" s="167" t="s">
        <v>227</v>
      </c>
      <c r="D29" s="176" t="s">
        <v>423</v>
      </c>
      <c r="E29" s="175"/>
      <c r="F29" s="175"/>
    </row>
    <row r="30" spans="2:6" ht="14.25">
      <c r="B30" s="242" t="s">
        <v>482</v>
      </c>
      <c r="C30" s="167" t="s">
        <v>570</v>
      </c>
      <c r="D30" s="176" t="s">
        <v>573</v>
      </c>
      <c r="E30" s="175"/>
      <c r="F30" s="175"/>
    </row>
    <row r="31" spans="2:6" ht="14.25">
      <c r="B31" s="242" t="s">
        <v>567</v>
      </c>
      <c r="C31" s="167" t="s">
        <v>244</v>
      </c>
      <c r="D31" s="176" t="s">
        <v>573</v>
      </c>
      <c r="E31" s="175"/>
      <c r="F31" s="175"/>
    </row>
    <row r="32" spans="2:6" ht="14.25">
      <c r="B32" s="242" t="s">
        <v>483</v>
      </c>
      <c r="C32" s="167" t="s">
        <v>571</v>
      </c>
      <c r="D32" s="176" t="s">
        <v>574</v>
      </c>
      <c r="E32" s="175"/>
      <c r="F32" s="175"/>
    </row>
    <row r="33" spans="2:6" ht="14.25">
      <c r="B33" s="242" t="s">
        <v>568</v>
      </c>
      <c r="C33" s="171" t="s">
        <v>226</v>
      </c>
      <c r="D33" s="176" t="s">
        <v>574</v>
      </c>
      <c r="E33" s="175"/>
      <c r="F33" s="175"/>
    </row>
    <row r="34" spans="2:6" ht="14.25">
      <c r="B34" s="242" t="s">
        <v>484</v>
      </c>
      <c r="C34" s="167" t="s">
        <v>572</v>
      </c>
      <c r="D34" s="176" t="s">
        <v>575</v>
      </c>
      <c r="E34" s="175"/>
      <c r="F34" s="175"/>
    </row>
    <row r="35" spans="2:6" ht="14.25">
      <c r="B35" s="242" t="s">
        <v>569</v>
      </c>
      <c r="C35" s="167" t="s">
        <v>227</v>
      </c>
      <c r="D35" s="176" t="s">
        <v>575</v>
      </c>
      <c r="E35" s="175"/>
      <c r="F35" s="175"/>
    </row>
    <row r="36" spans="2:6" ht="14.25">
      <c r="B36" s="242" t="s">
        <v>696</v>
      </c>
      <c r="C36" s="175" t="s">
        <v>705</v>
      </c>
      <c r="D36" s="176" t="s">
        <v>708</v>
      </c>
      <c r="E36" s="175"/>
      <c r="F36" s="175"/>
    </row>
    <row r="37" spans="2:6" ht="14.25">
      <c r="B37" s="242" t="s">
        <v>702</v>
      </c>
      <c r="C37" s="167" t="s">
        <v>244</v>
      </c>
      <c r="D37" s="176" t="s">
        <v>708</v>
      </c>
      <c r="E37" s="175"/>
      <c r="F37" s="175"/>
    </row>
    <row r="38" spans="2:6" ht="14.25">
      <c r="B38" s="242" t="s">
        <v>697</v>
      </c>
      <c r="C38" s="175" t="s">
        <v>706</v>
      </c>
      <c r="D38" s="176" t="s">
        <v>709</v>
      </c>
      <c r="E38" s="175"/>
      <c r="F38" s="175"/>
    </row>
    <row r="39" spans="2:6" ht="14.25">
      <c r="B39" s="242" t="s">
        <v>703</v>
      </c>
      <c r="C39" s="171" t="s">
        <v>226</v>
      </c>
      <c r="D39" s="176" t="s">
        <v>709</v>
      </c>
      <c r="E39" s="175"/>
      <c r="F39" s="175"/>
    </row>
    <row r="40" spans="2:6" ht="14.25">
      <c r="B40" s="242" t="s">
        <v>698</v>
      </c>
      <c r="C40" s="175" t="s">
        <v>707</v>
      </c>
      <c r="D40" s="176" t="s">
        <v>710</v>
      </c>
      <c r="E40" s="175"/>
      <c r="F40" s="175"/>
    </row>
    <row r="41" spans="2:6" ht="14.25">
      <c r="B41" s="242" t="s">
        <v>704</v>
      </c>
      <c r="C41" s="167" t="s">
        <v>227</v>
      </c>
      <c r="D41" s="176" t="s">
        <v>710</v>
      </c>
      <c r="E41" s="175"/>
      <c r="F41" s="175"/>
    </row>
    <row r="42" spans="2:6" ht="18" customHeight="1">
      <c r="B42" s="244">
        <v>7.1</v>
      </c>
      <c r="C42" s="167" t="s">
        <v>1014</v>
      </c>
      <c r="D42" s="172" t="s">
        <v>1015</v>
      </c>
      <c r="E42" s="170"/>
      <c r="F42" s="170"/>
    </row>
    <row r="43" spans="2:6" ht="18" customHeight="1">
      <c r="B43" s="242" t="s">
        <v>1039</v>
      </c>
      <c r="C43" s="167" t="s">
        <v>1016</v>
      </c>
      <c r="D43" s="172" t="s">
        <v>1015</v>
      </c>
      <c r="E43" s="170"/>
      <c r="F43" s="170"/>
    </row>
    <row r="44" spans="2:6" ht="13.5">
      <c r="B44" s="244">
        <v>7.2</v>
      </c>
      <c r="C44" s="167" t="s">
        <v>1017</v>
      </c>
      <c r="D44" s="172" t="s">
        <v>1018</v>
      </c>
      <c r="E44" s="170"/>
      <c r="F44" s="170"/>
    </row>
    <row r="45" spans="2:6" ht="13.5">
      <c r="B45" s="242" t="s">
        <v>1040</v>
      </c>
      <c r="C45" s="167" t="s">
        <v>1019</v>
      </c>
      <c r="D45" s="172" t="s">
        <v>1018</v>
      </c>
      <c r="E45" s="170"/>
      <c r="F45" s="170"/>
    </row>
    <row r="46" spans="2:6" ht="13.5">
      <c r="B46" s="244">
        <v>7.3</v>
      </c>
      <c r="C46" s="167" t="s">
        <v>1020</v>
      </c>
      <c r="D46" s="172" t="s">
        <v>1021</v>
      </c>
      <c r="E46" s="170"/>
      <c r="F46" s="170"/>
    </row>
    <row r="47" spans="2:6" ht="13.5">
      <c r="B47" s="242" t="s">
        <v>1041</v>
      </c>
      <c r="C47" s="167" t="s">
        <v>1022</v>
      </c>
      <c r="D47" s="172" t="s">
        <v>1021</v>
      </c>
      <c r="E47" s="170"/>
      <c r="F47" s="170"/>
    </row>
    <row r="48" spans="2:6" ht="13.5">
      <c r="B48" s="244">
        <v>8.1</v>
      </c>
      <c r="C48" s="167" t="s">
        <v>1023</v>
      </c>
      <c r="D48" s="172" t="s">
        <v>1024</v>
      </c>
      <c r="E48" s="170"/>
      <c r="F48" s="170"/>
    </row>
    <row r="49" spans="2:6" ht="13.5">
      <c r="B49" s="242" t="s">
        <v>1042</v>
      </c>
      <c r="C49" s="167" t="s">
        <v>1016</v>
      </c>
      <c r="D49" s="172" t="s">
        <v>1024</v>
      </c>
      <c r="E49" s="170"/>
      <c r="F49" s="170"/>
    </row>
    <row r="50" spans="2:6" ht="13.5">
      <c r="B50" s="244">
        <v>8.1999999999999993</v>
      </c>
      <c r="C50" s="167" t="s">
        <v>1025</v>
      </c>
      <c r="D50" s="172" t="s">
        <v>1026</v>
      </c>
      <c r="E50" s="175"/>
      <c r="F50" s="175"/>
    </row>
    <row r="51" spans="2:6" ht="13.5">
      <c r="B51" s="242" t="s">
        <v>1043</v>
      </c>
      <c r="C51" s="167" t="s">
        <v>1019</v>
      </c>
      <c r="D51" s="172" t="s">
        <v>1026</v>
      </c>
      <c r="E51" s="175"/>
      <c r="F51" s="175"/>
    </row>
    <row r="52" spans="2:6" ht="13.5">
      <c r="B52" s="244">
        <v>8.3000000000000007</v>
      </c>
      <c r="C52" s="167" t="s">
        <v>1027</v>
      </c>
      <c r="D52" s="172" t="s">
        <v>1028</v>
      </c>
      <c r="E52" s="175"/>
      <c r="F52" s="175"/>
    </row>
    <row r="53" spans="2:6" ht="13.5">
      <c r="B53" s="242" t="s">
        <v>1044</v>
      </c>
      <c r="C53" s="167" t="s">
        <v>1022</v>
      </c>
      <c r="D53" s="172" t="s">
        <v>1028</v>
      </c>
      <c r="E53" s="175"/>
      <c r="F53" s="175"/>
    </row>
    <row r="54" spans="2:6" ht="13.5">
      <c r="B54" s="242">
        <v>9</v>
      </c>
      <c r="C54" s="167" t="s">
        <v>1029</v>
      </c>
      <c r="D54" s="172" t="s">
        <v>1030</v>
      </c>
      <c r="E54" s="175"/>
      <c r="F54" s="175"/>
    </row>
    <row r="55" spans="2:6" ht="13.5">
      <c r="B55" s="244">
        <v>9.1</v>
      </c>
      <c r="C55" s="167" t="s">
        <v>1045</v>
      </c>
      <c r="D55" s="172" t="s">
        <v>1030</v>
      </c>
      <c r="E55" s="175"/>
      <c r="F55" s="175"/>
    </row>
    <row r="56" spans="2:6" ht="13.5">
      <c r="B56" s="244">
        <v>10.1</v>
      </c>
      <c r="C56" s="167" t="s">
        <v>1031</v>
      </c>
      <c r="D56" s="172" t="s">
        <v>1032</v>
      </c>
      <c r="E56" s="175"/>
      <c r="F56" s="175"/>
    </row>
    <row r="57" spans="2:6" ht="13.5">
      <c r="B57" s="242" t="s">
        <v>1046</v>
      </c>
      <c r="C57" s="167" t="s">
        <v>1016</v>
      </c>
      <c r="D57" s="172" t="s">
        <v>1032</v>
      </c>
      <c r="E57" s="175"/>
      <c r="F57" s="175"/>
    </row>
    <row r="58" spans="2:6" ht="13.5">
      <c r="B58" s="244">
        <v>10.199999999999999</v>
      </c>
      <c r="C58" s="167" t="s">
        <v>1033</v>
      </c>
      <c r="D58" s="172" t="s">
        <v>1034</v>
      </c>
      <c r="E58" s="175"/>
      <c r="F58" s="175"/>
    </row>
    <row r="59" spans="2:6" ht="13.5">
      <c r="B59" s="242" t="s">
        <v>1047</v>
      </c>
      <c r="C59" s="167" t="s">
        <v>1019</v>
      </c>
      <c r="D59" s="172" t="s">
        <v>1034</v>
      </c>
      <c r="E59" s="175"/>
      <c r="F59" s="175"/>
    </row>
    <row r="60" spans="2:6" ht="13.5">
      <c r="B60" s="244">
        <v>10.3</v>
      </c>
      <c r="C60" s="167" t="s">
        <v>1035</v>
      </c>
      <c r="D60" s="172" t="s">
        <v>1036</v>
      </c>
      <c r="E60" s="175"/>
      <c r="F60" s="175"/>
    </row>
    <row r="61" spans="2:6" ht="13.5">
      <c r="B61" s="242" t="s">
        <v>1048</v>
      </c>
      <c r="C61" s="167" t="s">
        <v>1022</v>
      </c>
      <c r="D61" s="172" t="s">
        <v>1036</v>
      </c>
      <c r="E61" s="175"/>
      <c r="F61" s="175"/>
    </row>
    <row r="62" spans="2:6" ht="13.5">
      <c r="B62" s="244">
        <v>11.1</v>
      </c>
      <c r="C62" s="167" t="s">
        <v>1037</v>
      </c>
      <c r="D62" s="172" t="s">
        <v>1038</v>
      </c>
      <c r="E62" s="175"/>
      <c r="F62" s="175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21" location="'Check QLTL-TM screen'!A1" display="'Check QLTL-TM screen'!A1"/>
    <hyperlink ref="D19" location="'Check QLTL-DS screen'!A1" display="Check QLTL-DS screen'"/>
    <hyperlink ref="D20" location="'Check QLTL-TM screen'!A1" display="'Check QLTL-TM screen'!A1"/>
    <hyperlink ref="D22" location="'Check QLTL-CN screen'!A1" display="'Check QLTL-CN screen'!A1"/>
    <hyperlink ref="D23" location="'Check QLTL-CN screen'!A1" display="'Check QLTL-CN screen'!A1"/>
    <hyperlink ref="D24" location="'Check QLND-DS screen'!A1" display="'Check QLND-DS screen'!A1"/>
    <hyperlink ref="D25" location="'Check QLND-DS screen'!A1" display="'Check QLND-DS screen'!A1"/>
    <hyperlink ref="D28" location="'Check QLND-CN screen'!A1" display="'Check QLND-CN screen'!A1"/>
    <hyperlink ref="D29" location="'Check QLND-CN screen'!A1" display="'Check QLND-CN screen'!A1"/>
    <hyperlink ref="D26" location="'Check QLND-TM screen'!A1" display="'Check QLND-TM screen'!A1"/>
    <hyperlink ref="D27" location="'Check QLND-TM screen'!A1" display="'Check QLND-TM screen'!A1"/>
    <hyperlink ref="D30" location="'Check QLCT-DS screen'!A1" display="'Check QLCT-DS screen'!A1"/>
    <hyperlink ref="D31" location="'Check QLCT-DS screen'!A1" display="'Check QLCT-DS screen'!A1"/>
    <hyperlink ref="D32" location="'Check QLCT-TM screen'!A1" display="'Check QLCT-TM screen'!A1"/>
    <hyperlink ref="D33" location="'Check QLCT-TM screen'!A1" display="'Check QLCT-TM screen'!A1"/>
    <hyperlink ref="D34" location="'Check QLCT-CN screen'!A1" display="'Check QLCT-CN screen'!A1"/>
    <hyperlink ref="D35" location="'Check QLCT-CN screen'!A1" display="'Check QLCT-CN screen'!A1"/>
    <hyperlink ref="D36" location="'Check QLTG-DS screen'!A1" display="'Check QLTG-DS screen'!A1"/>
    <hyperlink ref="D37" location="'Check QLTG-DS screen'!A1" display="'Check QLTG-DS screen'!A1"/>
    <hyperlink ref="D38" location="'Check QLTG-TM screen'!A1" display="'Check QLTG-TM screen'!A1"/>
    <hyperlink ref="D39" location="'Check QLTG-TM screen'!A1" display="'Check QLTG-TM screen'!A1"/>
    <hyperlink ref="D40" location="'Check QLTG-CN screen'!A1" display="'Check QLTG-CN screen'!A1"/>
    <hyperlink ref="D41" location="'Check QLTG-CN screen'!A1" display="'Check QLTG-CN screen'!A1"/>
    <hyperlink ref="D42" location="'Check QLBDT-DS screen'!A1" display="Check QLBDT-DS screen"/>
    <hyperlink ref="D44" location="'Check QLBDT-ThemMoi screen'!A1" display="Check QLBDT-ThemMoi screen"/>
    <hyperlink ref="D46" location="'Check QLBDT-Sua screen'!A1" display="'Check QLBDT-Sua screen"/>
    <hyperlink ref="D48" location="'Check QLTB-DS screen'!A1" display="'Check QLTB-DS screen"/>
    <hyperlink ref="D50" location="'Check QLTB-ThemMoi screen'!A1" display="'Check QLTB-ThemMoi screen"/>
    <hyperlink ref="D52" location="'Check QLTB-Sua screen'!A1" display="Check QLTB-Sua screen"/>
    <hyperlink ref="D54" location="'Check TimKiem screen'!A1" display="'Check TimKiem screen"/>
    <hyperlink ref="D56" location="'Check QLTS-DS screen'!A1" display="Check QLTS-DS screen"/>
    <hyperlink ref="D58" location="'Check QLTS-ThemMoi screen'!A1" display="'Check QLTS-ThemMoi screen"/>
    <hyperlink ref="D60" location="'Check QLTS-Sua screen'!A1" display="Check QLTS-Sua screen"/>
    <hyperlink ref="D62" location="'Check TKKQ screen'!A1" display="'Check TKKQ screen"/>
    <hyperlink ref="D43" location="'Check QLBDT-DS screen'!A1" display="Check QLBDT-DS screen"/>
    <hyperlink ref="D45" location="'Check QLBDT-ThemMoi screen'!A1" display="Check QLBDT-ThemMoi screen"/>
    <hyperlink ref="D47" location="'Check QLBDT-Sua screen'!A1" display="'Check QLBDT-Sua screen"/>
    <hyperlink ref="D49" location="'Check QLTB-DS screen'!A1" display="'Check QLTB-DS screen"/>
    <hyperlink ref="D51" location="'Check QLTB-ThemMoi screen'!A1" display="'Check QLTB-ThemMoi screen"/>
    <hyperlink ref="D53" location="'Check QLTB-Sua screen'!A1" display="Check QLTB-Sua screen"/>
    <hyperlink ref="D55" location="'Check TimKiem screen'!A1" display="'Check TimKiem screen"/>
    <hyperlink ref="D61" location="'Check QLTS-Sua screen'!A1" display="Check QLTS-Sua screen"/>
    <hyperlink ref="D59" location="'Check QLTS-ThemMoi screen'!A1" display="'Check QLTS-ThemMoi screen"/>
    <hyperlink ref="D57" location="'Check QLTS-DS screen'!A1" display="Check QLTS-DS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55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>
      <c r="A6" s="63">
        <f>COUNTIF(F10:F1002,"Pass")</f>
        <v>11</v>
      </c>
      <c r="B6" s="64">
        <f>COUNTIF(F10:F1002,"Fail")</f>
        <v>0</v>
      </c>
      <c r="C6" s="64">
        <f>E6-D6-B6-A6</f>
        <v>0</v>
      </c>
      <c r="D6" s="65">
        <f>COUNTIF(F$10:F$1002,"N/A")</f>
        <v>0</v>
      </c>
      <c r="E6" s="191">
        <f>COUNTA(A10:A1002)</f>
        <v>11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1"/>
      <c r="G7" s="61"/>
      <c r="H7" s="61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56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74" t="s">
        <v>57</v>
      </c>
      <c r="B10" s="74" t="s">
        <v>58</v>
      </c>
      <c r="C10" s="75"/>
      <c r="D10" s="119" t="s">
        <v>59</v>
      </c>
      <c r="E10" s="76"/>
      <c r="F10" s="74" t="s">
        <v>26</v>
      </c>
      <c r="G10" s="74"/>
      <c r="H10" s="77"/>
      <c r="I10" s="78"/>
    </row>
    <row r="11" spans="1:10" ht="38.25">
      <c r="A11" s="74" t="s">
        <v>60</v>
      </c>
      <c r="B11" s="74" t="s">
        <v>61</v>
      </c>
      <c r="C11" s="74"/>
      <c r="D11" s="120" t="s">
        <v>59</v>
      </c>
      <c r="E11" s="80"/>
      <c r="F11" s="74" t="s">
        <v>26</v>
      </c>
      <c r="G11" s="74"/>
      <c r="H11" s="77"/>
      <c r="I11" s="78"/>
    </row>
    <row r="12" spans="1:10">
      <c r="A12" s="74" t="s">
        <v>62</v>
      </c>
      <c r="B12" s="123" t="s">
        <v>63</v>
      </c>
      <c r="C12" s="123"/>
      <c r="D12" s="126" t="s">
        <v>64</v>
      </c>
      <c r="E12" s="127"/>
      <c r="F12" s="123" t="s">
        <v>26</v>
      </c>
      <c r="G12" s="123"/>
      <c r="H12" s="77"/>
      <c r="I12" s="78"/>
    </row>
    <row r="13" spans="1:10">
      <c r="A13" s="121" t="s">
        <v>65</v>
      </c>
      <c r="B13" s="124" t="s">
        <v>66</v>
      </c>
      <c r="C13" s="124"/>
      <c r="D13" s="129" t="s">
        <v>64</v>
      </c>
      <c r="E13" s="130"/>
      <c r="F13" s="124" t="s">
        <v>26</v>
      </c>
      <c r="G13" s="124"/>
      <c r="H13" s="125"/>
      <c r="I13" s="78"/>
    </row>
    <row r="14" spans="1:10" s="53" customFormat="1" ht="15.75" customHeight="1">
      <c r="A14" s="71"/>
      <c r="B14" s="128" t="s">
        <v>67</v>
      </c>
      <c r="C14" s="122"/>
      <c r="D14" s="122"/>
      <c r="E14" s="122"/>
      <c r="F14" s="122"/>
      <c r="G14" s="122"/>
      <c r="H14" s="77"/>
      <c r="I14" s="73"/>
    </row>
    <row r="15" spans="1:10" ht="25.5">
      <c r="A15" s="74" t="s">
        <v>69</v>
      </c>
      <c r="B15" s="74" t="s">
        <v>70</v>
      </c>
      <c r="C15" s="74" t="s">
        <v>71</v>
      </c>
      <c r="D15" s="74" t="s">
        <v>72</v>
      </c>
      <c r="E15" s="74"/>
      <c r="F15" s="74" t="s">
        <v>26</v>
      </c>
      <c r="G15" s="74"/>
      <c r="H15" s="72"/>
      <c r="I15" s="78"/>
    </row>
    <row r="16" spans="1:10" ht="51">
      <c r="A16" s="74" t="s">
        <v>73</v>
      </c>
      <c r="B16" s="74" t="s">
        <v>74</v>
      </c>
      <c r="C16" s="131" t="s">
        <v>75</v>
      </c>
      <c r="D16" s="74" t="s">
        <v>76</v>
      </c>
      <c r="E16" s="74"/>
      <c r="F16" s="74" t="s">
        <v>26</v>
      </c>
      <c r="G16" s="74"/>
      <c r="H16" s="72"/>
      <c r="I16" s="78"/>
    </row>
    <row r="17" spans="1:9" ht="51">
      <c r="A17" s="74" t="s">
        <v>68</v>
      </c>
      <c r="B17" s="74" t="s">
        <v>77</v>
      </c>
      <c r="C17" s="131" t="s">
        <v>78</v>
      </c>
      <c r="D17" s="74" t="s">
        <v>79</v>
      </c>
      <c r="E17" s="74"/>
      <c r="F17" s="74" t="s">
        <v>26</v>
      </c>
      <c r="G17" s="74"/>
      <c r="H17" s="72"/>
      <c r="I17" s="78"/>
    </row>
    <row r="18" spans="1:9" ht="51">
      <c r="A18" s="74" t="s">
        <v>80</v>
      </c>
      <c r="B18" s="74" t="s">
        <v>81</v>
      </c>
      <c r="C18" s="131" t="s">
        <v>82</v>
      </c>
      <c r="D18" s="74" t="s">
        <v>83</v>
      </c>
      <c r="E18" s="74"/>
      <c r="F18" s="74" t="s">
        <v>26</v>
      </c>
      <c r="G18" s="74"/>
      <c r="H18" s="72"/>
      <c r="I18" s="78"/>
    </row>
    <row r="19" spans="1:9" ht="51">
      <c r="A19" s="74" t="s">
        <v>84</v>
      </c>
      <c r="B19" s="74" t="s">
        <v>85</v>
      </c>
      <c r="C19" s="131" t="s">
        <v>86</v>
      </c>
      <c r="D19" s="74" t="s">
        <v>87</v>
      </c>
      <c r="E19" s="74"/>
      <c r="F19" s="74" t="s">
        <v>26</v>
      </c>
      <c r="G19" s="74"/>
      <c r="H19" s="72"/>
      <c r="I19" s="78"/>
    </row>
    <row r="20" spans="1:9" ht="51">
      <c r="A20" s="74" t="s">
        <v>88</v>
      </c>
      <c r="B20" s="74" t="s">
        <v>89</v>
      </c>
      <c r="C20" s="131" t="s">
        <v>90</v>
      </c>
      <c r="D20" s="74" t="s">
        <v>87</v>
      </c>
      <c r="E20" s="74"/>
      <c r="F20" s="74" t="s">
        <v>26</v>
      </c>
      <c r="G20" s="74"/>
      <c r="H20" s="72"/>
      <c r="I20" s="78"/>
    </row>
    <row r="21" spans="1:9">
      <c r="A21" s="70"/>
      <c r="B21" s="70" t="s">
        <v>91</v>
      </c>
      <c r="C21" s="71"/>
      <c r="D21" s="71"/>
      <c r="E21" s="71"/>
      <c r="F21" s="71"/>
      <c r="G21" s="71"/>
      <c r="H21" s="82"/>
      <c r="I21" s="83"/>
    </row>
    <row r="22" spans="1:9" s="53" customFormat="1" ht="15.75" customHeight="1">
      <c r="A22" s="74" t="s">
        <v>92</v>
      </c>
      <c r="B22" s="74" t="s">
        <v>93</v>
      </c>
      <c r="C22" s="131" t="s">
        <v>94</v>
      </c>
      <c r="D22" s="74" t="s">
        <v>95</v>
      </c>
      <c r="E22" s="74"/>
      <c r="F22" s="74" t="s">
        <v>26</v>
      </c>
      <c r="G22" s="74"/>
      <c r="H22" s="72"/>
      <c r="I22" s="73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C25" sqref="C25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4" t="s">
        <v>25</v>
      </c>
      <c r="B2" s="192" t="s">
        <v>711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3.5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191">
        <v>6</v>
      </c>
      <c r="F6" s="191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>
      <c r="A9" s="70"/>
      <c r="B9" s="70" t="s">
        <v>712</v>
      </c>
      <c r="C9" s="71"/>
      <c r="D9" s="71"/>
      <c r="E9" s="71"/>
      <c r="F9" s="71"/>
      <c r="G9" s="71"/>
      <c r="H9" s="72"/>
      <c r="I9" s="73"/>
    </row>
    <row r="10" spans="1:10" s="79" customFormat="1">
      <c r="A10" s="123" t="s">
        <v>713</v>
      </c>
      <c r="B10" s="138" t="s">
        <v>102</v>
      </c>
      <c r="C10" s="134"/>
      <c r="D10" s="132" t="s">
        <v>64</v>
      </c>
      <c r="E10" s="135"/>
      <c r="F10" s="74" t="s">
        <v>26</v>
      </c>
      <c r="G10" s="74"/>
      <c r="H10" s="85"/>
      <c r="I10" s="78"/>
    </row>
    <row r="11" spans="1:10" ht="25.5">
      <c r="A11" s="195" t="s">
        <v>714</v>
      </c>
      <c r="B11" s="195" t="s">
        <v>104</v>
      </c>
      <c r="C11" s="140"/>
      <c r="D11" s="129" t="s">
        <v>105</v>
      </c>
      <c r="E11" s="130"/>
      <c r="F11" s="133" t="s">
        <v>26</v>
      </c>
      <c r="G11" s="74"/>
      <c r="H11" s="85"/>
      <c r="I11" s="78"/>
    </row>
    <row r="12" spans="1:10" ht="25.5">
      <c r="A12" s="196"/>
      <c r="B12" s="196"/>
      <c r="C12" s="140" t="s">
        <v>231</v>
      </c>
      <c r="D12" s="129" t="s">
        <v>719</v>
      </c>
      <c r="E12" s="130"/>
      <c r="F12" s="133"/>
      <c r="G12" s="74"/>
      <c r="H12" s="85"/>
      <c r="I12" s="78"/>
    </row>
    <row r="13" spans="1:10" ht="25.5">
      <c r="A13" s="196"/>
      <c r="B13" s="196"/>
      <c r="C13" s="140" t="s">
        <v>717</v>
      </c>
      <c r="D13" s="129" t="s">
        <v>236</v>
      </c>
      <c r="E13" s="130"/>
      <c r="F13" s="133"/>
      <c r="G13" s="74"/>
      <c r="H13" s="85"/>
      <c r="I13" s="78"/>
    </row>
    <row r="14" spans="1:10" ht="25.5">
      <c r="A14" s="196"/>
      <c r="B14" s="196"/>
      <c r="C14" s="141" t="s">
        <v>233</v>
      </c>
      <c r="D14" s="136" t="s">
        <v>720</v>
      </c>
      <c r="E14" s="139"/>
      <c r="F14" s="133"/>
      <c r="G14" s="74"/>
      <c r="H14" s="85"/>
      <c r="I14" s="78"/>
    </row>
    <row r="15" spans="1:10" ht="25.5">
      <c r="A15" s="196"/>
      <c r="B15" s="196"/>
      <c r="C15" s="141" t="s">
        <v>234</v>
      </c>
      <c r="D15" s="136" t="s">
        <v>721</v>
      </c>
      <c r="E15" s="139"/>
      <c r="F15" s="133"/>
      <c r="G15" s="74"/>
      <c r="H15" s="85"/>
      <c r="I15" s="78"/>
    </row>
    <row r="16" spans="1:10" ht="25.5">
      <c r="A16" s="196"/>
      <c r="B16" s="196"/>
      <c r="C16" s="141" t="s">
        <v>718</v>
      </c>
      <c r="D16" s="136" t="s">
        <v>722</v>
      </c>
      <c r="E16" s="139"/>
      <c r="F16" s="133"/>
      <c r="G16" s="74"/>
      <c r="H16" s="85"/>
      <c r="I16" s="78"/>
    </row>
    <row r="17" spans="1:11">
      <c r="A17" s="197"/>
      <c r="B17" s="197"/>
      <c r="C17" s="141" t="s">
        <v>110</v>
      </c>
      <c r="D17" s="136" t="s">
        <v>115</v>
      </c>
      <c r="E17" s="139"/>
      <c r="F17" s="133"/>
      <c r="G17" s="74"/>
      <c r="H17" s="85"/>
      <c r="I17" s="78"/>
    </row>
    <row r="18" spans="1:11">
      <c r="A18" s="143" t="s">
        <v>715</v>
      </c>
      <c r="B18" s="144" t="s">
        <v>117</v>
      </c>
      <c r="C18" s="145"/>
      <c r="D18" s="137" t="s">
        <v>64</v>
      </c>
      <c r="E18" s="146"/>
      <c r="F18" s="147" t="s">
        <v>26</v>
      </c>
      <c r="G18" s="123"/>
      <c r="H18" s="148"/>
      <c r="I18" s="78"/>
    </row>
    <row r="19" spans="1:11">
      <c r="A19" s="124" t="s">
        <v>716</v>
      </c>
      <c r="B19" s="124" t="s">
        <v>119</v>
      </c>
      <c r="C19" s="124"/>
      <c r="D19" s="129" t="s">
        <v>64</v>
      </c>
      <c r="E19" s="130"/>
      <c r="F19" s="124" t="s">
        <v>26</v>
      </c>
      <c r="G19" s="124"/>
      <c r="H19" s="150"/>
      <c r="I19" s="78"/>
    </row>
    <row r="20" spans="1:11" s="53" customFormat="1">
      <c r="A20" s="128"/>
      <c r="B20" s="128" t="s">
        <v>121</v>
      </c>
      <c r="C20" s="122"/>
      <c r="D20" s="122"/>
      <c r="E20" s="122"/>
      <c r="F20" s="122"/>
      <c r="G20" s="122"/>
      <c r="H20" s="149"/>
      <c r="I20" s="73"/>
    </row>
    <row r="21" spans="1:11" ht="51">
      <c r="A21" s="74" t="s">
        <v>122</v>
      </c>
      <c r="B21" s="74" t="s">
        <v>123</v>
      </c>
      <c r="C21" s="131" t="s">
        <v>723</v>
      </c>
      <c r="D21" s="131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31" t="s">
        <v>723</v>
      </c>
      <c r="D22" s="131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B9" sqref="B9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205" customWidth="1"/>
    <col min="7" max="7" width="12.625" customWidth="1"/>
    <col min="8" max="8" width="17.25" customWidth="1"/>
  </cols>
  <sheetData>
    <row r="1" spans="1:8" ht="14.25" thickBot="1"/>
    <row r="2" spans="1:8" ht="25.5">
      <c r="A2" s="212" t="s">
        <v>25</v>
      </c>
      <c r="B2" s="211" t="s">
        <v>740</v>
      </c>
      <c r="C2" s="211"/>
      <c r="D2" s="211"/>
      <c r="E2" s="211"/>
      <c r="F2" s="211"/>
    </row>
    <row r="3" spans="1:8" ht="38.25">
      <c r="A3" s="56" t="s">
        <v>27</v>
      </c>
      <c r="B3" s="192" t="s">
        <v>28</v>
      </c>
      <c r="C3" s="192"/>
      <c r="D3" s="192"/>
      <c r="E3" s="192"/>
      <c r="F3" s="192"/>
    </row>
    <row r="4" spans="1:8" ht="14.25">
      <c r="A4" s="54" t="s">
        <v>30</v>
      </c>
      <c r="B4" s="193"/>
      <c r="C4" s="193"/>
      <c r="D4" s="193"/>
      <c r="E4" s="193"/>
      <c r="F4" s="193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191">
        <f>COUNTA(A10:A1004)</f>
        <v>6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739</v>
      </c>
      <c r="C9" s="71"/>
      <c r="D9" s="71"/>
      <c r="E9" s="71"/>
      <c r="F9" s="71"/>
      <c r="G9" s="71"/>
      <c r="H9" s="72"/>
    </row>
    <row r="10" spans="1:8" ht="25.5">
      <c r="A10" s="123" t="s">
        <v>738</v>
      </c>
      <c r="B10" s="138" t="s">
        <v>102</v>
      </c>
      <c r="C10" s="134"/>
      <c r="D10" s="132" t="s">
        <v>64</v>
      </c>
      <c r="E10" s="135"/>
      <c r="F10" s="207" t="s">
        <v>26</v>
      </c>
      <c r="G10" s="74"/>
      <c r="H10" s="85"/>
    </row>
    <row r="11" spans="1:8" ht="38.25">
      <c r="A11" s="195" t="s">
        <v>737</v>
      </c>
      <c r="B11" s="195" t="s">
        <v>104</v>
      </c>
      <c r="C11" s="140"/>
      <c r="D11" s="129" t="s">
        <v>105</v>
      </c>
      <c r="E11" s="130"/>
      <c r="F11" s="210" t="s">
        <v>26</v>
      </c>
      <c r="G11" s="74"/>
      <c r="H11" s="85"/>
    </row>
    <row r="12" spans="1:8" ht="25.5">
      <c r="A12" s="196"/>
      <c r="B12" s="196"/>
      <c r="C12" s="140" t="s">
        <v>736</v>
      </c>
      <c r="D12" s="129" t="s">
        <v>735</v>
      </c>
      <c r="E12" s="130"/>
      <c r="F12" s="210"/>
      <c r="G12" s="74"/>
      <c r="H12" s="85"/>
    </row>
    <row r="13" spans="1:8" ht="25.5">
      <c r="A13" s="196"/>
      <c r="B13" s="196"/>
      <c r="C13" s="140" t="s">
        <v>734</v>
      </c>
      <c r="D13" s="129" t="s">
        <v>733</v>
      </c>
      <c r="E13" s="130"/>
      <c r="F13" s="210"/>
      <c r="G13" s="74"/>
      <c r="H13" s="85"/>
    </row>
    <row r="14" spans="1:8" ht="25.5">
      <c r="A14" s="196"/>
      <c r="B14" s="196"/>
      <c r="C14" s="141" t="s">
        <v>108</v>
      </c>
      <c r="D14" s="136" t="s">
        <v>732</v>
      </c>
      <c r="E14" s="139"/>
      <c r="F14" s="210"/>
      <c r="G14" s="74"/>
      <c r="H14" s="85"/>
    </row>
    <row r="15" spans="1:8" ht="19.5" customHeight="1">
      <c r="A15" s="196"/>
      <c r="B15" s="196"/>
      <c r="C15" s="141" t="s">
        <v>731</v>
      </c>
      <c r="D15" s="136" t="s">
        <v>730</v>
      </c>
      <c r="E15" s="139"/>
      <c r="F15" s="210"/>
      <c r="G15" s="74"/>
      <c r="H15" s="85"/>
    </row>
    <row r="16" spans="1:8" ht="19.5" customHeight="1">
      <c r="A16" s="197"/>
      <c r="B16" s="197"/>
      <c r="C16" s="141" t="s">
        <v>110</v>
      </c>
      <c r="D16" s="136" t="s">
        <v>115</v>
      </c>
      <c r="E16" s="139"/>
      <c r="F16" s="210"/>
      <c r="G16" s="74"/>
      <c r="H16" s="85"/>
    </row>
    <row r="17" spans="1:8" ht="25.5">
      <c r="A17" s="143" t="s">
        <v>729</v>
      </c>
      <c r="B17" s="144" t="s">
        <v>117</v>
      </c>
      <c r="C17" s="145"/>
      <c r="D17" s="137" t="s">
        <v>64</v>
      </c>
      <c r="E17" s="146"/>
      <c r="F17" s="209" t="s">
        <v>26</v>
      </c>
      <c r="G17" s="123"/>
      <c r="H17" s="148"/>
    </row>
    <row r="18" spans="1:8" ht="25.5">
      <c r="A18" s="124" t="s">
        <v>728</v>
      </c>
      <c r="B18" s="124" t="s">
        <v>119</v>
      </c>
      <c r="C18" s="124"/>
      <c r="D18" s="129" t="s">
        <v>64</v>
      </c>
      <c r="E18" s="130"/>
      <c r="F18" s="208" t="s">
        <v>26</v>
      </c>
      <c r="G18" s="124"/>
      <c r="H18" s="150"/>
    </row>
    <row r="19" spans="1:8">
      <c r="A19" s="128"/>
      <c r="B19" s="128" t="s">
        <v>121</v>
      </c>
      <c r="C19" s="122"/>
      <c r="D19" s="122"/>
      <c r="E19" s="122"/>
      <c r="F19" s="122"/>
      <c r="G19" s="122"/>
      <c r="H19" s="149"/>
    </row>
    <row r="20" spans="1:8" ht="76.5">
      <c r="A20" s="74" t="s">
        <v>122</v>
      </c>
      <c r="B20" s="74" t="s">
        <v>123</v>
      </c>
      <c r="C20" s="131" t="s">
        <v>727</v>
      </c>
      <c r="D20" s="131" t="s">
        <v>124</v>
      </c>
      <c r="E20" s="74"/>
      <c r="F20" s="207" t="s">
        <v>26</v>
      </c>
      <c r="G20" s="74"/>
      <c r="H20" s="85"/>
    </row>
    <row r="21" spans="1:8" ht="63.75">
      <c r="A21" s="74" t="s">
        <v>125</v>
      </c>
      <c r="B21" s="74" t="s">
        <v>126</v>
      </c>
      <c r="C21" s="131" t="s">
        <v>726</v>
      </c>
      <c r="D21" s="131" t="s">
        <v>128</v>
      </c>
      <c r="E21" s="74"/>
      <c r="F21" s="206" t="s">
        <v>26</v>
      </c>
      <c r="G21" s="81"/>
      <c r="H21" s="82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B13" sqref="B13"/>
    </sheetView>
  </sheetViews>
  <sheetFormatPr defaultRowHeight="13.5"/>
  <cols>
    <col min="1" max="1" width="11.5" style="205" customWidth="1"/>
    <col min="2" max="2" width="22.125" style="205" customWidth="1"/>
    <col min="3" max="3" width="23.75" style="205" customWidth="1"/>
    <col min="4" max="4" width="23.5" style="205" customWidth="1"/>
    <col min="5" max="5" width="22.25" style="205" customWidth="1"/>
    <col min="6" max="6" width="9" style="205"/>
    <col min="7" max="7" width="10.75" style="205" customWidth="1"/>
    <col min="8" max="8" width="14.375" style="205" customWidth="1"/>
    <col min="9" max="16384" width="9" style="205"/>
  </cols>
  <sheetData>
    <row r="1" spans="1:8" ht="14.25" thickBot="1"/>
    <row r="2" spans="1:8">
      <c r="A2" s="230" t="s">
        <v>25</v>
      </c>
      <c r="B2" s="229" t="s">
        <v>775</v>
      </c>
      <c r="C2" s="229"/>
      <c r="D2" s="229"/>
      <c r="E2" s="229"/>
      <c r="F2" s="229"/>
    </row>
    <row r="3" spans="1:8" ht="25.5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COUNTIF(F10:F1007,"Pass")</f>
        <v>14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191">
        <f>COUNTA(A10:A1007)</f>
        <v>14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774</v>
      </c>
      <c r="C9" s="71"/>
      <c r="D9" s="71"/>
      <c r="E9" s="71"/>
      <c r="F9" s="71"/>
      <c r="G9" s="71"/>
      <c r="H9" s="72"/>
    </row>
    <row r="10" spans="1:8" ht="41.25" customHeight="1">
      <c r="A10" s="224" t="s">
        <v>773</v>
      </c>
      <c r="B10" s="223" t="s">
        <v>772</v>
      </c>
      <c r="C10" s="222"/>
      <c r="D10" s="221" t="s">
        <v>771</v>
      </c>
      <c r="E10" s="220"/>
      <c r="F10" s="207" t="s">
        <v>26</v>
      </c>
      <c r="G10" s="207"/>
      <c r="H10" s="214"/>
    </row>
    <row r="11" spans="1:8" ht="41.25" customHeight="1">
      <c r="A11" s="208" t="s">
        <v>770</v>
      </c>
      <c r="B11" s="208" t="s">
        <v>769</v>
      </c>
      <c r="C11" s="140"/>
      <c r="D11" s="219" t="s">
        <v>767</v>
      </c>
      <c r="E11" s="218"/>
      <c r="F11" s="210" t="s">
        <v>26</v>
      </c>
      <c r="G11" s="207"/>
      <c r="H11" s="214"/>
    </row>
    <row r="12" spans="1:8" ht="42" customHeight="1">
      <c r="A12" s="208" t="s">
        <v>768</v>
      </c>
      <c r="B12" s="208" t="s">
        <v>135</v>
      </c>
      <c r="C12" s="140"/>
      <c r="D12" s="219" t="s">
        <v>767</v>
      </c>
      <c r="E12" s="218"/>
      <c r="F12" s="209" t="s">
        <v>26</v>
      </c>
      <c r="G12" s="207"/>
      <c r="H12" s="214"/>
    </row>
    <row r="13" spans="1:8" ht="25.5">
      <c r="A13" s="208" t="s">
        <v>766</v>
      </c>
      <c r="B13" s="208" t="s">
        <v>139</v>
      </c>
      <c r="C13" s="140"/>
      <c r="D13" s="219" t="s">
        <v>64</v>
      </c>
      <c r="E13" s="218"/>
      <c r="F13" s="209" t="s">
        <v>26</v>
      </c>
      <c r="G13" s="207"/>
      <c r="H13" s="214"/>
    </row>
    <row r="14" spans="1:8" ht="25.5">
      <c r="A14" s="208" t="s">
        <v>765</v>
      </c>
      <c r="B14" s="208" t="s">
        <v>764</v>
      </c>
      <c r="C14" s="141"/>
      <c r="D14" s="217" t="s">
        <v>64</v>
      </c>
      <c r="E14" s="216"/>
      <c r="F14" s="215" t="s">
        <v>26</v>
      </c>
      <c r="G14" s="207"/>
      <c r="H14" s="214"/>
    </row>
    <row r="15" spans="1:8">
      <c r="A15" s="128"/>
      <c r="B15" s="128" t="s">
        <v>142</v>
      </c>
      <c r="C15" s="122"/>
      <c r="D15" s="122"/>
      <c r="E15" s="122"/>
      <c r="F15" s="122"/>
      <c r="G15" s="122"/>
      <c r="H15" s="149"/>
    </row>
    <row r="16" spans="1:8" ht="51">
      <c r="A16" s="207" t="s">
        <v>143</v>
      </c>
      <c r="B16" s="213" t="s">
        <v>144</v>
      </c>
      <c r="C16" s="213" t="s">
        <v>763</v>
      </c>
      <c r="D16" s="213" t="s">
        <v>762</v>
      </c>
      <c r="E16" s="207"/>
      <c r="F16" s="207" t="s">
        <v>26</v>
      </c>
      <c r="G16" s="207"/>
      <c r="H16" s="214"/>
    </row>
    <row r="17" spans="1:8" ht="63.75">
      <c r="A17" s="207" t="s">
        <v>147</v>
      </c>
      <c r="B17" s="213" t="s">
        <v>148</v>
      </c>
      <c r="C17" s="213" t="s">
        <v>761</v>
      </c>
      <c r="D17" s="213" t="s">
        <v>743</v>
      </c>
      <c r="E17" s="207"/>
      <c r="F17" s="206" t="s">
        <v>26</v>
      </c>
      <c r="G17" s="207"/>
      <c r="H17" s="214"/>
    </row>
    <row r="18" spans="1:8" ht="76.5">
      <c r="A18" s="207" t="s">
        <v>151</v>
      </c>
      <c r="B18" s="213" t="s">
        <v>760</v>
      </c>
      <c r="C18" s="213" t="s">
        <v>759</v>
      </c>
      <c r="D18" s="213" t="s">
        <v>758</v>
      </c>
      <c r="E18" s="207"/>
      <c r="F18" s="206" t="s">
        <v>26</v>
      </c>
      <c r="G18" s="207"/>
      <c r="H18" s="214"/>
    </row>
    <row r="19" spans="1:8" ht="76.5">
      <c r="A19" s="207" t="s">
        <v>154</v>
      </c>
      <c r="B19" s="207" t="s">
        <v>757</v>
      </c>
      <c r="C19" s="213" t="s">
        <v>756</v>
      </c>
      <c r="D19" s="213" t="s">
        <v>755</v>
      </c>
      <c r="E19" s="207"/>
      <c r="F19" s="206" t="s">
        <v>26</v>
      </c>
      <c r="G19" s="207"/>
      <c r="H19" s="214"/>
    </row>
    <row r="20" spans="1:8" ht="76.5">
      <c r="A20" s="207" t="s">
        <v>157</v>
      </c>
      <c r="B20" s="207" t="s">
        <v>754</v>
      </c>
      <c r="C20" s="213" t="s">
        <v>753</v>
      </c>
      <c r="D20" s="213" t="s">
        <v>752</v>
      </c>
      <c r="E20" s="207"/>
      <c r="F20" s="206" t="s">
        <v>26</v>
      </c>
      <c r="G20" s="207"/>
      <c r="H20" s="214"/>
    </row>
    <row r="21" spans="1:8" ht="63.75">
      <c r="A21" s="207" t="s">
        <v>160</v>
      </c>
      <c r="B21" s="207" t="s">
        <v>751</v>
      </c>
      <c r="C21" s="213" t="s">
        <v>750</v>
      </c>
      <c r="D21" s="213" t="s">
        <v>749</v>
      </c>
      <c r="E21" s="207"/>
      <c r="F21" s="206" t="s">
        <v>26</v>
      </c>
      <c r="G21" s="207"/>
      <c r="H21" s="214"/>
    </row>
    <row r="22" spans="1:8" ht="89.25">
      <c r="A22" s="207" t="s">
        <v>163</v>
      </c>
      <c r="B22" s="207" t="s">
        <v>748</v>
      </c>
      <c r="C22" s="213" t="s">
        <v>747</v>
      </c>
      <c r="D22" s="213" t="s">
        <v>746</v>
      </c>
      <c r="E22" s="207"/>
      <c r="F22" s="206" t="s">
        <v>26</v>
      </c>
      <c r="G22" s="207"/>
      <c r="H22" s="214"/>
    </row>
    <row r="23" spans="1:8" ht="76.5">
      <c r="A23" s="207" t="s">
        <v>174</v>
      </c>
      <c r="B23" s="207" t="s">
        <v>745</v>
      </c>
      <c r="C23" s="213" t="s">
        <v>744</v>
      </c>
      <c r="D23" s="213" t="s">
        <v>743</v>
      </c>
      <c r="E23" s="207"/>
      <c r="F23" s="206" t="s">
        <v>26</v>
      </c>
      <c r="G23" s="207"/>
      <c r="H23" s="214"/>
    </row>
    <row r="24" spans="1:8" ht="38.25">
      <c r="A24" s="207" t="s">
        <v>178</v>
      </c>
      <c r="B24" s="207" t="s">
        <v>181</v>
      </c>
      <c r="C24" s="213" t="s">
        <v>742</v>
      </c>
      <c r="D24" s="213" t="s">
        <v>741</v>
      </c>
      <c r="E24" s="207"/>
      <c r="F24" s="206" t="s">
        <v>26</v>
      </c>
      <c r="G24" s="206"/>
      <c r="H24" s="206"/>
    </row>
    <row r="29" spans="1:8">
      <c r="B29" s="20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205" customWidth="1"/>
    <col min="2" max="2" width="22.5" style="205" customWidth="1"/>
    <col min="3" max="3" width="28.125" style="205" customWidth="1"/>
    <col min="4" max="4" width="24.5" style="205" customWidth="1"/>
    <col min="5" max="5" width="19.375" style="205" customWidth="1"/>
    <col min="6" max="6" width="9" style="205"/>
    <col min="7" max="7" width="10.375" style="205" customWidth="1"/>
    <col min="8" max="8" width="15.125" style="205" customWidth="1"/>
    <col min="9" max="16384" width="9" style="205"/>
  </cols>
  <sheetData>
    <row r="1" spans="1:8" ht="14.25" thickBot="1"/>
    <row r="2" spans="1:8">
      <c r="A2" s="230" t="s">
        <v>25</v>
      </c>
      <c r="B2" s="229" t="s">
        <v>808</v>
      </c>
      <c r="C2" s="229"/>
      <c r="D2" s="229"/>
      <c r="E2" s="229"/>
      <c r="F2" s="229"/>
    </row>
    <row r="3" spans="1:8" ht="25.5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COUNTIF(F10:F1006,"Pass")</f>
        <v>13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191">
        <f>COUNTA(A10:A1006)</f>
        <v>13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807</v>
      </c>
      <c r="C9" s="71"/>
      <c r="D9" s="71"/>
      <c r="E9" s="71"/>
      <c r="F9" s="71"/>
      <c r="G9" s="71"/>
      <c r="H9" s="72"/>
    </row>
    <row r="10" spans="1:8" ht="38.25">
      <c r="A10" s="224" t="s">
        <v>806</v>
      </c>
      <c r="B10" s="223" t="s">
        <v>772</v>
      </c>
      <c r="C10" s="222"/>
      <c r="D10" s="221" t="s">
        <v>771</v>
      </c>
      <c r="E10" s="220"/>
      <c r="F10" s="207" t="s">
        <v>26</v>
      </c>
      <c r="G10" s="207"/>
      <c r="H10" s="214"/>
    </row>
    <row r="11" spans="1:8" ht="38.25">
      <c r="A11" s="208" t="s">
        <v>805</v>
      </c>
      <c r="B11" s="208" t="s">
        <v>769</v>
      </c>
      <c r="C11" s="140"/>
      <c r="D11" s="219" t="s">
        <v>767</v>
      </c>
      <c r="E11" s="218"/>
      <c r="F11" s="210" t="s">
        <v>26</v>
      </c>
      <c r="G11" s="207"/>
      <c r="H11" s="214"/>
    </row>
    <row r="12" spans="1:8" ht="38.25">
      <c r="A12" s="208" t="s">
        <v>804</v>
      </c>
      <c r="B12" s="208" t="s">
        <v>135</v>
      </c>
      <c r="C12" s="140"/>
      <c r="D12" s="219" t="s">
        <v>767</v>
      </c>
      <c r="E12" s="218"/>
      <c r="F12" s="209" t="s">
        <v>26</v>
      </c>
      <c r="G12" s="207"/>
      <c r="H12" s="214"/>
    </row>
    <row r="13" spans="1:8" ht="25.5">
      <c r="A13" s="208" t="s">
        <v>803</v>
      </c>
      <c r="B13" s="208" t="s">
        <v>139</v>
      </c>
      <c r="C13" s="140"/>
      <c r="D13" s="219" t="s">
        <v>64</v>
      </c>
      <c r="E13" s="218"/>
      <c r="F13" s="209" t="s">
        <v>26</v>
      </c>
      <c r="G13" s="207"/>
      <c r="H13" s="214"/>
    </row>
    <row r="14" spans="1:8" ht="25.5">
      <c r="A14" s="208" t="s">
        <v>802</v>
      </c>
      <c r="B14" s="208" t="s">
        <v>764</v>
      </c>
      <c r="C14" s="141"/>
      <c r="D14" s="217" t="s">
        <v>64</v>
      </c>
      <c r="E14" s="216"/>
      <c r="F14" s="215" t="s">
        <v>26</v>
      </c>
      <c r="G14" s="207"/>
      <c r="H14" s="214"/>
    </row>
    <row r="15" spans="1:8">
      <c r="A15" s="128"/>
      <c r="B15" s="128" t="s">
        <v>801</v>
      </c>
      <c r="C15" s="122"/>
      <c r="D15" s="122"/>
      <c r="E15" s="122"/>
      <c r="F15" s="122"/>
      <c r="G15" s="122"/>
      <c r="H15" s="149"/>
    </row>
    <row r="16" spans="1:8" ht="51">
      <c r="A16" s="207" t="s">
        <v>800</v>
      </c>
      <c r="B16" s="213" t="s">
        <v>799</v>
      </c>
      <c r="C16" s="213" t="s">
        <v>798</v>
      </c>
      <c r="D16" s="213" t="s">
        <v>797</v>
      </c>
      <c r="E16" s="207"/>
      <c r="F16" s="207" t="s">
        <v>26</v>
      </c>
      <c r="G16" s="207"/>
      <c r="H16" s="214"/>
    </row>
    <row r="17" spans="1:8" ht="63.75">
      <c r="A17" s="207" t="s">
        <v>796</v>
      </c>
      <c r="B17" s="213" t="s">
        <v>206</v>
      </c>
      <c r="C17" s="213" t="s">
        <v>795</v>
      </c>
      <c r="D17" s="213" t="s">
        <v>779</v>
      </c>
      <c r="E17" s="207"/>
      <c r="F17" s="206" t="s">
        <v>26</v>
      </c>
      <c r="G17" s="207"/>
      <c r="H17" s="214"/>
    </row>
    <row r="18" spans="1:8" ht="63.75">
      <c r="A18" s="207" t="s">
        <v>794</v>
      </c>
      <c r="B18" s="213" t="s">
        <v>793</v>
      </c>
      <c r="C18" s="213" t="s">
        <v>792</v>
      </c>
      <c r="D18" s="213" t="s">
        <v>758</v>
      </c>
      <c r="E18" s="207"/>
      <c r="F18" s="206" t="s">
        <v>26</v>
      </c>
      <c r="G18" s="207"/>
      <c r="H18" s="214"/>
    </row>
    <row r="19" spans="1:8" ht="63.75">
      <c r="A19" s="207" t="s">
        <v>791</v>
      </c>
      <c r="B19" s="207" t="s">
        <v>790</v>
      </c>
      <c r="C19" s="213" t="s">
        <v>789</v>
      </c>
      <c r="D19" s="213" t="s">
        <v>755</v>
      </c>
      <c r="E19" s="207"/>
      <c r="F19" s="206" t="s">
        <v>26</v>
      </c>
      <c r="G19" s="207"/>
      <c r="H19" s="214"/>
    </row>
    <row r="20" spans="1:8" ht="63.75">
      <c r="A20" s="207" t="s">
        <v>788</v>
      </c>
      <c r="B20" s="207" t="s">
        <v>787</v>
      </c>
      <c r="C20" s="213" t="s">
        <v>786</v>
      </c>
      <c r="D20" s="213" t="s">
        <v>752</v>
      </c>
      <c r="E20" s="207"/>
      <c r="F20" s="206" t="s">
        <v>26</v>
      </c>
      <c r="G20" s="207"/>
      <c r="H20" s="214"/>
    </row>
    <row r="21" spans="1:8" ht="51">
      <c r="A21" s="207" t="s">
        <v>785</v>
      </c>
      <c r="B21" s="207" t="s">
        <v>784</v>
      </c>
      <c r="C21" s="213" t="s">
        <v>783</v>
      </c>
      <c r="D21" s="213" t="s">
        <v>749</v>
      </c>
      <c r="E21" s="207"/>
      <c r="F21" s="206" t="s">
        <v>26</v>
      </c>
      <c r="G21" s="207"/>
      <c r="H21" s="214"/>
    </row>
    <row r="22" spans="1:8" ht="63.75">
      <c r="A22" s="207" t="s">
        <v>782</v>
      </c>
      <c r="B22" s="207" t="s">
        <v>781</v>
      </c>
      <c r="C22" s="213" t="s">
        <v>780</v>
      </c>
      <c r="D22" s="213" t="s">
        <v>779</v>
      </c>
      <c r="E22" s="207"/>
      <c r="F22" s="206" t="s">
        <v>26</v>
      </c>
      <c r="G22" s="207"/>
      <c r="H22" s="214"/>
    </row>
    <row r="23" spans="1:8" ht="38.25">
      <c r="A23" s="207" t="s">
        <v>778</v>
      </c>
      <c r="B23" s="207" t="s">
        <v>777</v>
      </c>
      <c r="C23" s="213" t="s">
        <v>776</v>
      </c>
      <c r="D23" s="213" t="s">
        <v>741</v>
      </c>
      <c r="E23" s="207"/>
      <c r="F23" s="206" t="s">
        <v>26</v>
      </c>
      <c r="G23" s="206"/>
      <c r="H23" s="206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3.5"/>
  <cols>
    <col min="1" max="1" width="12.125" style="205" customWidth="1"/>
    <col min="2" max="2" width="23" style="205" customWidth="1"/>
    <col min="3" max="3" width="27.375" style="205" customWidth="1"/>
    <col min="4" max="4" width="26.25" style="205" customWidth="1"/>
    <col min="5" max="5" width="22.625" style="205" customWidth="1"/>
    <col min="6" max="7" width="9" style="205"/>
    <col min="8" max="8" width="12" style="205" customWidth="1"/>
    <col min="9" max="16384" width="9" style="205"/>
  </cols>
  <sheetData>
    <row r="1" spans="1:8" ht="14.25" thickBot="1"/>
    <row r="2" spans="1:8">
      <c r="A2" s="230" t="s">
        <v>25</v>
      </c>
      <c r="B2" s="229" t="s">
        <v>822</v>
      </c>
      <c r="C2" s="229"/>
      <c r="D2" s="229"/>
      <c r="E2" s="229"/>
      <c r="F2" s="229"/>
    </row>
    <row r="3" spans="1:8" ht="25.5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COUNTIF(F10:F1003,"Pass")</f>
        <v>6</v>
      </c>
      <c r="B6" s="64">
        <f>COUNTIF(F10:F1003,"Fail")</f>
        <v>0</v>
      </c>
      <c r="C6" s="64">
        <f>E6-D6-B6-A6</f>
        <v>0</v>
      </c>
      <c r="D6" s="65">
        <f>COUNTIF(F$10:F$1003,"N/A")</f>
        <v>0</v>
      </c>
      <c r="E6" s="191">
        <f>COUNTA(A10:A1003)</f>
        <v>6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821</v>
      </c>
      <c r="C9" s="71"/>
      <c r="D9" s="71"/>
      <c r="E9" s="71"/>
      <c r="F9" s="71"/>
      <c r="G9" s="71"/>
      <c r="H9" s="72"/>
    </row>
    <row r="10" spans="1:8" ht="15" customHeight="1">
      <c r="A10" s="224" t="s">
        <v>820</v>
      </c>
      <c r="B10" s="223" t="s">
        <v>819</v>
      </c>
      <c r="C10" s="222"/>
      <c r="D10" s="221" t="s">
        <v>64</v>
      </c>
      <c r="E10" s="220"/>
      <c r="F10" s="207" t="s">
        <v>26</v>
      </c>
      <c r="G10" s="207"/>
      <c r="H10" s="214"/>
    </row>
    <row r="11" spans="1:8" ht="25.5">
      <c r="A11" s="195" t="s">
        <v>818</v>
      </c>
      <c r="B11" s="195" t="s">
        <v>104</v>
      </c>
      <c r="C11" s="140"/>
      <c r="D11" s="219" t="s">
        <v>105</v>
      </c>
      <c r="E11" s="218"/>
      <c r="F11" s="210" t="s">
        <v>26</v>
      </c>
      <c r="G11" s="207"/>
      <c r="H11" s="214"/>
    </row>
    <row r="12" spans="1:8" ht="25.5">
      <c r="A12" s="196"/>
      <c r="B12" s="196"/>
      <c r="C12" s="140" t="s">
        <v>817</v>
      </c>
      <c r="D12" s="219" t="s">
        <v>816</v>
      </c>
      <c r="E12" s="218"/>
      <c r="F12" s="210"/>
      <c r="G12" s="207"/>
      <c r="H12" s="214"/>
    </row>
    <row r="13" spans="1:8" ht="25.5">
      <c r="A13" s="196"/>
      <c r="B13" s="196"/>
      <c r="C13" s="140" t="s">
        <v>815</v>
      </c>
      <c r="D13" s="219" t="s">
        <v>814</v>
      </c>
      <c r="E13" s="218"/>
      <c r="F13" s="210"/>
      <c r="G13" s="207"/>
      <c r="H13" s="214"/>
    </row>
    <row r="14" spans="1:8">
      <c r="A14" s="196"/>
      <c r="B14" s="196"/>
      <c r="C14" s="141" t="s">
        <v>813</v>
      </c>
      <c r="D14" s="217" t="s">
        <v>730</v>
      </c>
      <c r="E14" s="216"/>
      <c r="F14" s="210"/>
      <c r="G14" s="207"/>
      <c r="H14" s="214"/>
    </row>
    <row r="15" spans="1:8">
      <c r="A15" s="197"/>
      <c r="B15" s="197"/>
      <c r="C15" s="141" t="s">
        <v>110</v>
      </c>
      <c r="D15" s="217" t="s">
        <v>115</v>
      </c>
      <c r="E15" s="216"/>
      <c r="F15" s="210"/>
      <c r="G15" s="207"/>
      <c r="H15" s="214"/>
    </row>
    <row r="16" spans="1:8">
      <c r="A16" s="224" t="s">
        <v>812</v>
      </c>
      <c r="B16" s="237" t="s">
        <v>117</v>
      </c>
      <c r="C16" s="236"/>
      <c r="D16" s="235" t="s">
        <v>64</v>
      </c>
      <c r="E16" s="234"/>
      <c r="F16" s="209" t="s">
        <v>26</v>
      </c>
      <c r="G16" s="224"/>
      <c r="H16" s="233"/>
    </row>
    <row r="17" spans="1:8">
      <c r="A17" s="232" t="s">
        <v>811</v>
      </c>
      <c r="B17" s="208" t="s">
        <v>119</v>
      </c>
      <c r="C17" s="208"/>
      <c r="D17" s="219" t="s">
        <v>64</v>
      </c>
      <c r="E17" s="218"/>
      <c r="F17" s="208" t="s">
        <v>26</v>
      </c>
      <c r="G17" s="208"/>
      <c r="H17" s="231"/>
    </row>
    <row r="18" spans="1:8">
      <c r="A18" s="128"/>
      <c r="B18" s="128" t="s">
        <v>121</v>
      </c>
      <c r="C18" s="122"/>
      <c r="D18" s="122"/>
      <c r="E18" s="122"/>
      <c r="F18" s="122"/>
      <c r="G18" s="122"/>
      <c r="H18" s="149"/>
    </row>
    <row r="19" spans="1:8" ht="51">
      <c r="A19" s="207" t="s">
        <v>122</v>
      </c>
      <c r="B19" s="207" t="s">
        <v>123</v>
      </c>
      <c r="C19" s="213" t="s">
        <v>810</v>
      </c>
      <c r="D19" s="213" t="s">
        <v>124</v>
      </c>
      <c r="E19" s="207"/>
      <c r="F19" s="207" t="s">
        <v>26</v>
      </c>
      <c r="G19" s="207"/>
      <c r="H19" s="214"/>
    </row>
    <row r="20" spans="1:8" ht="51">
      <c r="A20" s="207" t="s">
        <v>125</v>
      </c>
      <c r="B20" s="207" t="s">
        <v>126</v>
      </c>
      <c r="C20" s="213" t="s">
        <v>809</v>
      </c>
      <c r="D20" s="213" t="s">
        <v>128</v>
      </c>
      <c r="E20" s="207"/>
      <c r="F20" s="206" t="s">
        <v>26</v>
      </c>
      <c r="G20" s="206"/>
      <c r="H20" s="206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D19" sqref="D19"/>
    </sheetView>
  </sheetViews>
  <sheetFormatPr defaultRowHeight="13.5"/>
  <cols>
    <col min="1" max="1" width="13.5" style="205" customWidth="1"/>
    <col min="2" max="2" width="21.25" style="205" customWidth="1"/>
    <col min="3" max="3" width="24.625" style="205" customWidth="1"/>
    <col min="4" max="4" width="24.875" style="205" customWidth="1"/>
    <col min="5" max="5" width="21.875" style="205" customWidth="1"/>
    <col min="6" max="6" width="11.125" style="205" customWidth="1"/>
    <col min="7" max="7" width="9" style="205"/>
    <col min="8" max="8" width="16" style="205" customWidth="1"/>
    <col min="9" max="16384" width="9" style="205"/>
  </cols>
  <sheetData>
    <row r="1" spans="1:8" ht="14.25" thickBot="1"/>
    <row r="2" spans="1:8" ht="22.5" customHeight="1">
      <c r="A2" s="230" t="s">
        <v>25</v>
      </c>
      <c r="B2" s="229" t="s">
        <v>849</v>
      </c>
      <c r="C2" s="229"/>
      <c r="D2" s="229"/>
      <c r="E2" s="229"/>
      <c r="F2" s="229"/>
    </row>
    <row r="3" spans="1:8" ht="25.5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COUNTIF(F10:F1005,"Pass")</f>
        <v>12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191">
        <f>COUNTA(A10:A1005)</f>
        <v>12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848</v>
      </c>
      <c r="C9" s="71"/>
      <c r="D9" s="71"/>
      <c r="E9" s="71"/>
      <c r="F9" s="71"/>
      <c r="G9" s="71"/>
      <c r="H9" s="72"/>
    </row>
    <row r="10" spans="1:8" ht="38.25">
      <c r="A10" s="224" t="s">
        <v>847</v>
      </c>
      <c r="B10" s="223" t="s">
        <v>846</v>
      </c>
      <c r="C10" s="222"/>
      <c r="D10" s="221" t="s">
        <v>771</v>
      </c>
      <c r="E10" s="220"/>
      <c r="F10" s="207" t="s">
        <v>26</v>
      </c>
      <c r="G10" s="207"/>
      <c r="H10" s="214"/>
    </row>
    <row r="11" spans="1:8" ht="38.25">
      <c r="A11" s="208" t="s">
        <v>845</v>
      </c>
      <c r="B11" s="208" t="s">
        <v>844</v>
      </c>
      <c r="C11" s="140"/>
      <c r="D11" s="219" t="s">
        <v>843</v>
      </c>
      <c r="E11" s="218"/>
      <c r="F11" s="210" t="s">
        <v>26</v>
      </c>
      <c r="G11" s="207"/>
      <c r="H11" s="214"/>
    </row>
    <row r="12" spans="1:8">
      <c r="A12" s="208" t="s">
        <v>842</v>
      </c>
      <c r="B12" s="208" t="s">
        <v>139</v>
      </c>
      <c r="C12" s="140"/>
      <c r="D12" s="219" t="s">
        <v>64</v>
      </c>
      <c r="E12" s="218"/>
      <c r="F12" s="209" t="s">
        <v>26</v>
      </c>
      <c r="G12" s="207"/>
      <c r="H12" s="214"/>
    </row>
    <row r="13" spans="1:8">
      <c r="A13" s="208" t="s">
        <v>841</v>
      </c>
      <c r="B13" s="208" t="s">
        <v>764</v>
      </c>
      <c r="C13" s="141"/>
      <c r="D13" s="217" t="s">
        <v>64</v>
      </c>
      <c r="E13" s="216"/>
      <c r="F13" s="215" t="s">
        <v>26</v>
      </c>
      <c r="G13" s="207"/>
      <c r="H13" s="214"/>
    </row>
    <row r="14" spans="1:8">
      <c r="A14" s="128"/>
      <c r="B14" s="128" t="s">
        <v>142</v>
      </c>
      <c r="C14" s="122"/>
      <c r="D14" s="122"/>
      <c r="E14" s="122"/>
      <c r="F14" s="122"/>
      <c r="G14" s="122"/>
      <c r="H14" s="149"/>
    </row>
    <row r="15" spans="1:8" ht="51">
      <c r="A15" s="207" t="s">
        <v>143</v>
      </c>
      <c r="B15" s="213" t="s">
        <v>144</v>
      </c>
      <c r="C15" s="213" t="s">
        <v>840</v>
      </c>
      <c r="D15" s="213" t="s">
        <v>762</v>
      </c>
      <c r="E15" s="207"/>
      <c r="F15" s="207" t="s">
        <v>26</v>
      </c>
      <c r="G15" s="207"/>
      <c r="H15" s="214"/>
    </row>
    <row r="16" spans="1:8" ht="63.75">
      <c r="A16" s="207" t="s">
        <v>147</v>
      </c>
      <c r="B16" s="213" t="s">
        <v>148</v>
      </c>
      <c r="C16" s="213" t="s">
        <v>839</v>
      </c>
      <c r="D16" s="213" t="s">
        <v>825</v>
      </c>
      <c r="E16" s="207"/>
      <c r="F16" s="206" t="s">
        <v>26</v>
      </c>
      <c r="G16" s="207"/>
      <c r="H16" s="214"/>
    </row>
    <row r="17" spans="1:8" ht="76.5">
      <c r="A17" s="207" t="s">
        <v>151</v>
      </c>
      <c r="B17" s="213" t="s">
        <v>838</v>
      </c>
      <c r="C17" s="213" t="s">
        <v>837</v>
      </c>
      <c r="D17" s="213" t="s">
        <v>836</v>
      </c>
      <c r="E17" s="207"/>
      <c r="F17" s="206" t="s">
        <v>26</v>
      </c>
      <c r="G17" s="207"/>
      <c r="H17" s="214"/>
    </row>
    <row r="18" spans="1:8" ht="76.5">
      <c r="A18" s="207" t="s">
        <v>154</v>
      </c>
      <c r="B18" s="207" t="s">
        <v>835</v>
      </c>
      <c r="C18" s="213" t="s">
        <v>834</v>
      </c>
      <c r="D18" s="213" t="s">
        <v>833</v>
      </c>
      <c r="E18" s="207"/>
      <c r="F18" s="206" t="s">
        <v>26</v>
      </c>
      <c r="G18" s="207"/>
      <c r="H18" s="214"/>
    </row>
    <row r="19" spans="1:8" ht="63.75">
      <c r="A19" s="207" t="s">
        <v>157</v>
      </c>
      <c r="B19" s="207" t="s">
        <v>832</v>
      </c>
      <c r="C19" s="213" t="s">
        <v>831</v>
      </c>
      <c r="D19" s="213" t="s">
        <v>749</v>
      </c>
      <c r="E19" s="207"/>
      <c r="F19" s="206" t="s">
        <v>26</v>
      </c>
      <c r="G19" s="207"/>
      <c r="H19" s="214"/>
    </row>
    <row r="20" spans="1:8" ht="89.25">
      <c r="A20" s="207" t="s">
        <v>160</v>
      </c>
      <c r="B20" s="207" t="s">
        <v>830</v>
      </c>
      <c r="C20" s="213" t="s">
        <v>829</v>
      </c>
      <c r="D20" s="213" t="s">
        <v>828</v>
      </c>
      <c r="E20" s="207"/>
      <c r="F20" s="206" t="s">
        <v>26</v>
      </c>
      <c r="G20" s="207"/>
      <c r="H20" s="214"/>
    </row>
    <row r="21" spans="1:8" ht="76.5">
      <c r="A21" s="207" t="s">
        <v>163</v>
      </c>
      <c r="B21" s="207" t="s">
        <v>827</v>
      </c>
      <c r="C21" s="213" t="s">
        <v>826</v>
      </c>
      <c r="D21" s="213" t="s">
        <v>825</v>
      </c>
      <c r="E21" s="207"/>
      <c r="F21" s="206" t="s">
        <v>26</v>
      </c>
      <c r="G21" s="207"/>
      <c r="H21" s="214"/>
    </row>
    <row r="22" spans="1:8" ht="38.25">
      <c r="A22" s="207" t="s">
        <v>174</v>
      </c>
      <c r="B22" s="207" t="s">
        <v>181</v>
      </c>
      <c r="C22" s="213" t="s">
        <v>824</v>
      </c>
      <c r="D22" s="213" t="s">
        <v>823</v>
      </c>
      <c r="E22" s="207"/>
      <c r="F22" s="206" t="s">
        <v>26</v>
      </c>
      <c r="G22" s="206"/>
      <c r="H22" s="206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230" t="s">
        <v>25</v>
      </c>
      <c r="B2" s="229" t="s">
        <v>870</v>
      </c>
      <c r="C2" s="229"/>
      <c r="D2" s="229"/>
      <c r="E2" s="229"/>
      <c r="F2" s="229"/>
    </row>
    <row r="3" spans="1:8" ht="25.5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COUNTIF(F10:F1004,"Pass")</f>
        <v>11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191">
        <f>COUNTA(A10:A1004)</f>
        <v>11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869</v>
      </c>
      <c r="C9" s="71"/>
      <c r="D9" s="71"/>
      <c r="E9" s="71"/>
      <c r="F9" s="71"/>
      <c r="G9" s="71"/>
      <c r="H9" s="72"/>
    </row>
    <row r="10" spans="1:8" ht="38.25">
      <c r="A10" s="208" t="s">
        <v>868</v>
      </c>
      <c r="B10" s="208" t="s">
        <v>867</v>
      </c>
      <c r="C10" s="140"/>
      <c r="D10" s="219" t="s">
        <v>767</v>
      </c>
      <c r="E10" s="218"/>
      <c r="F10" s="210" t="s">
        <v>26</v>
      </c>
      <c r="G10" s="207"/>
      <c r="H10" s="214"/>
    </row>
    <row r="11" spans="1:8" ht="38.25">
      <c r="A11" s="208" t="s">
        <v>866</v>
      </c>
      <c r="B11" s="208" t="s">
        <v>865</v>
      </c>
      <c r="C11" s="140"/>
      <c r="D11" s="219" t="s">
        <v>843</v>
      </c>
      <c r="E11" s="218"/>
      <c r="F11" s="209" t="s">
        <v>26</v>
      </c>
      <c r="G11" s="207"/>
      <c r="H11" s="214"/>
    </row>
    <row r="12" spans="1:8" ht="25.5">
      <c r="A12" s="208" t="s">
        <v>864</v>
      </c>
      <c r="B12" s="208" t="s">
        <v>139</v>
      </c>
      <c r="C12" s="140"/>
      <c r="D12" s="219" t="s">
        <v>64</v>
      </c>
      <c r="E12" s="218"/>
      <c r="F12" s="209" t="s">
        <v>26</v>
      </c>
      <c r="G12" s="207"/>
      <c r="H12" s="214"/>
    </row>
    <row r="13" spans="1:8" ht="25.5">
      <c r="A13" s="208" t="s">
        <v>863</v>
      </c>
      <c r="B13" s="208" t="s">
        <v>764</v>
      </c>
      <c r="C13" s="141"/>
      <c r="D13" s="217" t="s">
        <v>64</v>
      </c>
      <c r="E13" s="216"/>
      <c r="F13" s="215" t="s">
        <v>26</v>
      </c>
      <c r="G13" s="207"/>
      <c r="H13" s="214"/>
    </row>
    <row r="14" spans="1:8">
      <c r="A14" s="128"/>
      <c r="B14" s="128" t="s">
        <v>801</v>
      </c>
      <c r="C14" s="122"/>
      <c r="D14" s="122"/>
      <c r="E14" s="122"/>
      <c r="F14" s="122"/>
      <c r="G14" s="122"/>
      <c r="H14" s="149"/>
    </row>
    <row r="15" spans="1:8" ht="51">
      <c r="A15" s="207" t="s">
        <v>800</v>
      </c>
      <c r="B15" s="213" t="s">
        <v>799</v>
      </c>
      <c r="C15" s="213" t="s">
        <v>862</v>
      </c>
      <c r="D15" s="213" t="s">
        <v>797</v>
      </c>
      <c r="E15" s="207"/>
      <c r="F15" s="207" t="s">
        <v>26</v>
      </c>
      <c r="G15" s="207"/>
      <c r="H15" s="214"/>
    </row>
    <row r="16" spans="1:8" ht="76.5">
      <c r="A16" s="207" t="s">
        <v>796</v>
      </c>
      <c r="B16" s="213" t="s">
        <v>206</v>
      </c>
      <c r="C16" s="213" t="s">
        <v>861</v>
      </c>
      <c r="D16" s="213" t="s">
        <v>851</v>
      </c>
      <c r="E16" s="207"/>
      <c r="F16" s="206" t="s">
        <v>26</v>
      </c>
      <c r="G16" s="207"/>
      <c r="H16" s="214"/>
    </row>
    <row r="17" spans="1:8" ht="76.5">
      <c r="A17" s="207" t="s">
        <v>794</v>
      </c>
      <c r="B17" s="213" t="s">
        <v>860</v>
      </c>
      <c r="C17" s="213" t="s">
        <v>859</v>
      </c>
      <c r="D17" s="213" t="s">
        <v>858</v>
      </c>
      <c r="E17" s="207"/>
      <c r="F17" s="206" t="s">
        <v>26</v>
      </c>
      <c r="G17" s="207"/>
      <c r="H17" s="214"/>
    </row>
    <row r="18" spans="1:8" ht="76.5">
      <c r="A18" s="207" t="s">
        <v>791</v>
      </c>
      <c r="B18" s="207" t="s">
        <v>857</v>
      </c>
      <c r="C18" s="213" t="s">
        <v>856</v>
      </c>
      <c r="D18" s="213" t="s">
        <v>833</v>
      </c>
      <c r="E18" s="207"/>
      <c r="F18" s="206" t="s">
        <v>26</v>
      </c>
      <c r="G18" s="207"/>
      <c r="H18" s="214"/>
    </row>
    <row r="19" spans="1:8" ht="63.75">
      <c r="A19" s="207" t="s">
        <v>785</v>
      </c>
      <c r="B19" s="207" t="s">
        <v>855</v>
      </c>
      <c r="C19" s="213" t="s">
        <v>854</v>
      </c>
      <c r="D19" s="213" t="s">
        <v>749</v>
      </c>
      <c r="E19" s="207"/>
      <c r="F19" s="206" t="s">
        <v>26</v>
      </c>
      <c r="G19" s="207"/>
      <c r="H19" s="214"/>
    </row>
    <row r="20" spans="1:8" ht="76.5">
      <c r="A20" s="207" t="s">
        <v>782</v>
      </c>
      <c r="B20" s="207" t="s">
        <v>853</v>
      </c>
      <c r="C20" s="213" t="s">
        <v>852</v>
      </c>
      <c r="D20" s="213" t="s">
        <v>851</v>
      </c>
      <c r="E20" s="207"/>
      <c r="F20" s="206" t="s">
        <v>26</v>
      </c>
      <c r="G20" s="207"/>
      <c r="H20" s="214"/>
    </row>
    <row r="21" spans="1:8" ht="51">
      <c r="A21" s="207" t="s">
        <v>778</v>
      </c>
      <c r="B21" s="207" t="s">
        <v>777</v>
      </c>
      <c r="C21" s="213" t="s">
        <v>850</v>
      </c>
      <c r="D21" s="213" t="s">
        <v>823</v>
      </c>
      <c r="E21" s="207"/>
      <c r="F21" s="206" t="s">
        <v>26</v>
      </c>
      <c r="G21" s="206"/>
      <c r="H21" s="206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230" t="s">
        <v>25</v>
      </c>
      <c r="B2" s="229" t="s">
        <v>897</v>
      </c>
      <c r="C2" s="229"/>
      <c r="D2" s="229"/>
      <c r="E2" s="229"/>
      <c r="F2" s="229"/>
    </row>
    <row r="3" spans="1:8" ht="25.5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COUNTIF(F10:F1001,"Pass")</f>
        <v>8</v>
      </c>
      <c r="B6" s="64">
        <f>COUNTIF(F10:F1001,"Fail")</f>
        <v>0</v>
      </c>
      <c r="C6" s="64">
        <f>E6-D6-B6-A6</f>
        <v>0</v>
      </c>
      <c r="D6" s="65">
        <f>COUNTIF(F$10:F$1001,"N/A")</f>
        <v>0</v>
      </c>
      <c r="E6" s="191">
        <f>COUNTA(A10:A1001)</f>
        <v>8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896</v>
      </c>
      <c r="C9" s="71"/>
      <c r="D9" s="71"/>
      <c r="E9" s="71"/>
      <c r="F9" s="71"/>
      <c r="G9" s="71"/>
      <c r="H9" s="72"/>
    </row>
    <row r="10" spans="1:8" ht="38.25">
      <c r="A10" s="208" t="s">
        <v>895</v>
      </c>
      <c r="B10" s="208" t="s">
        <v>894</v>
      </c>
      <c r="C10" s="140"/>
      <c r="D10" s="219" t="s">
        <v>59</v>
      </c>
      <c r="E10" s="218"/>
      <c r="F10" s="210" t="s">
        <v>26</v>
      </c>
      <c r="G10" s="207"/>
      <c r="H10" s="214"/>
    </row>
    <row r="11" spans="1:8">
      <c r="A11" s="208" t="s">
        <v>893</v>
      </c>
      <c r="B11" s="208" t="s">
        <v>892</v>
      </c>
      <c r="C11" s="140"/>
      <c r="D11" s="219" t="s">
        <v>64</v>
      </c>
      <c r="E11" s="218"/>
      <c r="F11" s="209" t="s">
        <v>26</v>
      </c>
      <c r="G11" s="207"/>
      <c r="H11" s="214"/>
    </row>
    <row r="12" spans="1:8">
      <c r="A12" s="208" t="s">
        <v>891</v>
      </c>
      <c r="B12" s="208" t="s">
        <v>764</v>
      </c>
      <c r="C12" s="141"/>
      <c r="D12" s="217" t="s">
        <v>64</v>
      </c>
      <c r="E12" s="216"/>
      <c r="F12" s="215" t="s">
        <v>26</v>
      </c>
      <c r="G12" s="207"/>
      <c r="H12" s="214"/>
    </row>
    <row r="13" spans="1:8">
      <c r="A13" s="128"/>
      <c r="B13" s="128" t="s">
        <v>890</v>
      </c>
      <c r="C13" s="122"/>
      <c r="D13" s="122"/>
      <c r="E13" s="122"/>
      <c r="F13" s="122"/>
      <c r="G13" s="122"/>
      <c r="H13" s="149"/>
    </row>
    <row r="14" spans="1:8" ht="38.25">
      <c r="A14" s="207" t="s">
        <v>889</v>
      </c>
      <c r="B14" s="213" t="s">
        <v>888</v>
      </c>
      <c r="C14" s="213" t="s">
        <v>887</v>
      </c>
      <c r="D14" s="213" t="s">
        <v>886</v>
      </c>
      <c r="E14" s="207"/>
      <c r="F14" s="207" t="s">
        <v>26</v>
      </c>
      <c r="G14" s="207"/>
      <c r="H14" s="214"/>
    </row>
    <row r="15" spans="1:8" ht="51">
      <c r="A15" s="207" t="s">
        <v>885</v>
      </c>
      <c r="B15" s="213" t="s">
        <v>884</v>
      </c>
      <c r="C15" s="213" t="s">
        <v>883</v>
      </c>
      <c r="D15" s="213" t="s">
        <v>882</v>
      </c>
      <c r="E15" s="207"/>
      <c r="F15" s="206" t="s">
        <v>26</v>
      </c>
      <c r="G15" s="207"/>
      <c r="H15" s="214"/>
    </row>
    <row r="16" spans="1:8" ht="63.75">
      <c r="A16" s="207" t="s">
        <v>881</v>
      </c>
      <c r="B16" s="213" t="s">
        <v>880</v>
      </c>
      <c r="C16" s="213" t="s">
        <v>879</v>
      </c>
      <c r="D16" s="213" t="s">
        <v>875</v>
      </c>
      <c r="E16" s="207"/>
      <c r="F16" s="206" t="s">
        <v>26</v>
      </c>
      <c r="G16" s="207"/>
      <c r="H16" s="214"/>
    </row>
    <row r="17" spans="1:8" ht="51">
      <c r="A17" s="207" t="s">
        <v>878</v>
      </c>
      <c r="B17" s="207" t="s">
        <v>877</v>
      </c>
      <c r="C17" s="213" t="s">
        <v>876</v>
      </c>
      <c r="D17" s="213" t="s">
        <v>875</v>
      </c>
      <c r="E17" s="207"/>
      <c r="F17" s="206" t="s">
        <v>26</v>
      </c>
      <c r="G17" s="207"/>
      <c r="H17" s="214"/>
    </row>
    <row r="18" spans="1:8" ht="25.5">
      <c r="A18" s="207" t="s">
        <v>874</v>
      </c>
      <c r="B18" s="207" t="s">
        <v>873</v>
      </c>
      <c r="C18" s="213" t="s">
        <v>872</v>
      </c>
      <c r="D18" s="213" t="s">
        <v>871</v>
      </c>
      <c r="E18" s="207"/>
      <c r="F18" s="206" t="s">
        <v>26</v>
      </c>
      <c r="G18" s="206"/>
      <c r="H18" s="206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6" workbookViewId="0">
      <selection activeCell="C9" sqref="C9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230" t="s">
        <v>25</v>
      </c>
      <c r="B2" s="229" t="s">
        <v>912</v>
      </c>
      <c r="C2" s="229"/>
      <c r="D2" s="229"/>
      <c r="E2" s="229"/>
      <c r="F2" s="229"/>
    </row>
    <row r="3" spans="1:8" ht="25.5" customHeight="1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COUNTIF(F10:F1006,"Pass")</f>
        <v>6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191">
        <f>COUNTA(A10:A1006)</f>
        <v>6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911</v>
      </c>
      <c r="C9" s="71"/>
      <c r="D9" s="71"/>
      <c r="E9" s="71"/>
      <c r="F9" s="71"/>
      <c r="G9" s="71"/>
      <c r="H9" s="72"/>
    </row>
    <row r="10" spans="1:8" ht="25.5">
      <c r="A10" s="224" t="s">
        <v>910</v>
      </c>
      <c r="B10" s="223" t="s">
        <v>819</v>
      </c>
      <c r="C10" s="222"/>
      <c r="D10" s="221" t="s">
        <v>64</v>
      </c>
      <c r="E10" s="220"/>
      <c r="F10" s="207" t="s">
        <v>26</v>
      </c>
      <c r="G10" s="207"/>
      <c r="H10" s="214"/>
    </row>
    <row r="11" spans="1:8" ht="25.5">
      <c r="A11" s="195" t="s">
        <v>909</v>
      </c>
      <c r="B11" s="195" t="s">
        <v>104</v>
      </c>
      <c r="C11" s="140"/>
      <c r="D11" s="219" t="s">
        <v>105</v>
      </c>
      <c r="E11" s="218"/>
      <c r="F11" s="210" t="s">
        <v>26</v>
      </c>
      <c r="G11" s="207"/>
      <c r="H11" s="214"/>
    </row>
    <row r="12" spans="1:8" ht="25.5">
      <c r="A12" s="196"/>
      <c r="B12" s="196"/>
      <c r="C12" s="140" t="s">
        <v>908</v>
      </c>
      <c r="D12" s="219" t="s">
        <v>907</v>
      </c>
      <c r="E12" s="218"/>
      <c r="F12" s="210"/>
      <c r="G12" s="207"/>
      <c r="H12" s="214"/>
    </row>
    <row r="13" spans="1:8" ht="25.5">
      <c r="A13" s="196"/>
      <c r="B13" s="196"/>
      <c r="C13" s="140" t="s">
        <v>906</v>
      </c>
      <c r="D13" s="219" t="s">
        <v>905</v>
      </c>
      <c r="E13" s="218"/>
      <c r="F13" s="210"/>
      <c r="G13" s="207"/>
      <c r="H13" s="214"/>
    </row>
    <row r="14" spans="1:8" ht="25.5">
      <c r="A14" s="196"/>
      <c r="B14" s="196"/>
      <c r="C14" s="141" t="s">
        <v>904</v>
      </c>
      <c r="D14" s="219" t="s">
        <v>903</v>
      </c>
      <c r="E14" s="216"/>
      <c r="F14" s="210"/>
      <c r="G14" s="207"/>
      <c r="H14" s="214"/>
    </row>
    <row r="15" spans="1:8" ht="25.5">
      <c r="A15" s="196"/>
      <c r="B15" s="196"/>
      <c r="C15" s="141" t="s">
        <v>106</v>
      </c>
      <c r="D15" s="219" t="s">
        <v>902</v>
      </c>
      <c r="E15" s="216"/>
      <c r="F15" s="210"/>
      <c r="G15" s="207"/>
      <c r="H15" s="214"/>
    </row>
    <row r="16" spans="1:8">
      <c r="A16" s="238"/>
      <c r="B16" s="197"/>
      <c r="C16" s="141" t="s">
        <v>110</v>
      </c>
      <c r="D16" s="217" t="s">
        <v>115</v>
      </c>
      <c r="E16" s="216"/>
      <c r="F16" s="210"/>
      <c r="G16" s="207"/>
      <c r="H16" s="214"/>
    </row>
    <row r="17" spans="1:8" ht="25.5">
      <c r="A17" s="224" t="s">
        <v>901</v>
      </c>
      <c r="B17" s="237" t="s">
        <v>117</v>
      </c>
      <c r="C17" s="236"/>
      <c r="D17" s="235" t="s">
        <v>64</v>
      </c>
      <c r="E17" s="234"/>
      <c r="F17" s="209" t="s">
        <v>26</v>
      </c>
      <c r="G17" s="224"/>
      <c r="H17" s="233"/>
    </row>
    <row r="18" spans="1:8" ht="25.5">
      <c r="A18" s="232" t="s">
        <v>900</v>
      </c>
      <c r="B18" s="208" t="s">
        <v>119</v>
      </c>
      <c r="C18" s="208"/>
      <c r="D18" s="219" t="s">
        <v>64</v>
      </c>
      <c r="E18" s="218"/>
      <c r="F18" s="208" t="s">
        <v>26</v>
      </c>
      <c r="G18" s="208"/>
      <c r="H18" s="231"/>
    </row>
    <row r="19" spans="1:8">
      <c r="A19" s="128"/>
      <c r="B19" s="128" t="s">
        <v>121</v>
      </c>
      <c r="C19" s="122"/>
      <c r="D19" s="122"/>
      <c r="E19" s="122"/>
      <c r="F19" s="122"/>
      <c r="G19" s="122"/>
      <c r="H19" s="149"/>
    </row>
    <row r="20" spans="1:8" ht="63.75">
      <c r="A20" s="207" t="s">
        <v>122</v>
      </c>
      <c r="B20" s="207" t="s">
        <v>123</v>
      </c>
      <c r="C20" s="213" t="s">
        <v>899</v>
      </c>
      <c r="D20" s="213" t="s">
        <v>124</v>
      </c>
      <c r="E20" s="207"/>
      <c r="F20" s="207" t="s">
        <v>26</v>
      </c>
      <c r="G20" s="207"/>
      <c r="H20" s="214"/>
    </row>
    <row r="21" spans="1:8" ht="63.75">
      <c r="A21" s="207" t="s">
        <v>125</v>
      </c>
      <c r="B21" s="207" t="s">
        <v>126</v>
      </c>
      <c r="C21" s="213" t="s">
        <v>898</v>
      </c>
      <c r="D21" s="213" t="s">
        <v>128</v>
      </c>
      <c r="E21" s="207"/>
      <c r="F21" s="206" t="s">
        <v>26</v>
      </c>
      <c r="G21" s="206"/>
      <c r="H21" s="206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C20" sqref="C20"/>
    </sheetView>
  </sheetViews>
  <sheetFormatPr defaultRowHeight="13.5"/>
  <cols>
    <col min="1" max="1" width="11.5" style="205" customWidth="1"/>
    <col min="2" max="2" width="23.375" style="205" customWidth="1"/>
    <col min="3" max="3" width="25" customWidth="1"/>
    <col min="4" max="4" width="23.375" style="205" customWidth="1"/>
    <col min="5" max="5" width="23" customWidth="1"/>
    <col min="6" max="6" width="11.125" style="205" customWidth="1"/>
    <col min="8" max="8" width="13.75" customWidth="1"/>
  </cols>
  <sheetData>
    <row r="1" spans="1:8" ht="14.25" thickBot="1"/>
    <row r="2" spans="1:8">
      <c r="A2" s="230" t="s">
        <v>25</v>
      </c>
      <c r="B2" s="229" t="s">
        <v>953</v>
      </c>
      <c r="C2" s="229"/>
      <c r="D2" s="229"/>
      <c r="E2" s="229"/>
      <c r="F2" s="229"/>
    </row>
    <row r="3" spans="1:8" ht="25.5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191">
        <f>COUNTA(A10:A1008)</f>
        <v>18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952</v>
      </c>
      <c r="C9" s="71"/>
      <c r="D9" s="71"/>
      <c r="E9" s="71"/>
      <c r="F9" s="71"/>
      <c r="G9" s="71"/>
      <c r="H9" s="72"/>
    </row>
    <row r="10" spans="1:8" ht="38.25">
      <c r="A10" s="224" t="s">
        <v>951</v>
      </c>
      <c r="B10" s="223" t="s">
        <v>950</v>
      </c>
      <c r="C10" s="222"/>
      <c r="D10" s="221" t="s">
        <v>767</v>
      </c>
      <c r="E10" s="220"/>
      <c r="F10" s="207" t="s">
        <v>26</v>
      </c>
      <c r="G10" s="207"/>
      <c r="H10" s="214"/>
    </row>
    <row r="11" spans="1:8" ht="38.25">
      <c r="A11" s="208" t="s">
        <v>949</v>
      </c>
      <c r="B11" s="208" t="s">
        <v>948</v>
      </c>
      <c r="C11" s="140"/>
      <c r="D11" s="219" t="s">
        <v>767</v>
      </c>
      <c r="E11" s="218"/>
      <c r="F11" s="210" t="s">
        <v>26</v>
      </c>
      <c r="G11" s="207"/>
      <c r="H11" s="214"/>
    </row>
    <row r="12" spans="1:8" ht="38.25">
      <c r="A12" s="208" t="s">
        <v>947</v>
      </c>
      <c r="B12" s="208" t="s">
        <v>946</v>
      </c>
      <c r="C12" s="140"/>
      <c r="D12" s="219" t="s">
        <v>843</v>
      </c>
      <c r="E12" s="218"/>
      <c r="F12" s="210" t="s">
        <v>26</v>
      </c>
      <c r="G12" s="207"/>
      <c r="H12" s="214"/>
    </row>
    <row r="13" spans="1:8" ht="38.25">
      <c r="A13" s="208" t="s">
        <v>945</v>
      </c>
      <c r="B13" s="208" t="s">
        <v>944</v>
      </c>
      <c r="C13" s="140"/>
      <c r="D13" s="219" t="s">
        <v>771</v>
      </c>
      <c r="E13" s="218"/>
      <c r="F13" s="210" t="s">
        <v>26</v>
      </c>
      <c r="G13" s="207"/>
      <c r="H13" s="214"/>
    </row>
    <row r="14" spans="1:8" ht="38.25">
      <c r="A14" s="208" t="s">
        <v>943</v>
      </c>
      <c r="B14" s="208" t="s">
        <v>131</v>
      </c>
      <c r="C14" s="140"/>
      <c r="D14" s="219" t="s">
        <v>771</v>
      </c>
      <c r="E14" s="218"/>
      <c r="F14" s="210" t="s">
        <v>26</v>
      </c>
      <c r="G14" s="207"/>
      <c r="H14" s="214"/>
    </row>
    <row r="15" spans="1:8" ht="25.5">
      <c r="A15" s="208" t="s">
        <v>942</v>
      </c>
      <c r="B15" s="208" t="s">
        <v>139</v>
      </c>
      <c r="C15" s="140"/>
      <c r="D15" s="219" t="s">
        <v>64</v>
      </c>
      <c r="E15" s="218"/>
      <c r="F15" s="209" t="s">
        <v>26</v>
      </c>
      <c r="G15" s="207"/>
      <c r="H15" s="214"/>
    </row>
    <row r="16" spans="1:8" ht="25.5">
      <c r="A16" s="208" t="s">
        <v>941</v>
      </c>
      <c r="B16" s="208" t="s">
        <v>764</v>
      </c>
      <c r="C16" s="141"/>
      <c r="D16" s="217" t="s">
        <v>64</v>
      </c>
      <c r="E16" s="216"/>
      <c r="F16" s="215" t="s">
        <v>26</v>
      </c>
      <c r="G16" s="207"/>
      <c r="H16" s="214"/>
    </row>
    <row r="17" spans="1:8">
      <c r="A17" s="128"/>
      <c r="B17" s="128" t="s">
        <v>142</v>
      </c>
      <c r="C17" s="122"/>
      <c r="D17" s="122"/>
      <c r="E17" s="122"/>
      <c r="F17" s="122"/>
      <c r="G17" s="122"/>
      <c r="H17" s="149"/>
    </row>
    <row r="18" spans="1:8" ht="51">
      <c r="A18" s="207" t="s">
        <v>143</v>
      </c>
      <c r="B18" s="207" t="s">
        <v>144</v>
      </c>
      <c r="C18" s="131" t="s">
        <v>940</v>
      </c>
      <c r="D18" s="213" t="s">
        <v>146</v>
      </c>
      <c r="E18" s="74"/>
      <c r="F18" s="207" t="s">
        <v>26</v>
      </c>
      <c r="G18" s="74"/>
      <c r="H18" s="85"/>
    </row>
    <row r="19" spans="1:8" ht="63.75">
      <c r="A19" s="207" t="s">
        <v>147</v>
      </c>
      <c r="B19" s="207" t="s">
        <v>148</v>
      </c>
      <c r="C19" s="131" t="s">
        <v>939</v>
      </c>
      <c r="D19" s="213" t="s">
        <v>915</v>
      </c>
      <c r="E19" s="74"/>
      <c r="F19" s="206" t="s">
        <v>26</v>
      </c>
      <c r="G19" s="81"/>
      <c r="H19" s="82"/>
    </row>
    <row r="20" spans="1:8" ht="63.75">
      <c r="A20" s="207" t="s">
        <v>151</v>
      </c>
      <c r="B20" s="207" t="s">
        <v>938</v>
      </c>
      <c r="C20" s="131" t="s">
        <v>937</v>
      </c>
      <c r="D20" s="213" t="s">
        <v>936</v>
      </c>
      <c r="E20" s="74"/>
      <c r="F20" s="206" t="s">
        <v>26</v>
      </c>
      <c r="G20" s="81"/>
      <c r="H20" s="82"/>
    </row>
    <row r="21" spans="1:8" ht="66" customHeight="1">
      <c r="A21" s="207" t="s">
        <v>154</v>
      </c>
      <c r="B21" s="207" t="s">
        <v>935</v>
      </c>
      <c r="C21" s="131" t="s">
        <v>934</v>
      </c>
      <c r="D21" s="213" t="s">
        <v>933</v>
      </c>
      <c r="E21" s="74"/>
      <c r="F21" s="206" t="s">
        <v>26</v>
      </c>
      <c r="G21" s="81"/>
      <c r="H21" s="82"/>
    </row>
    <row r="22" spans="1:8" ht="66" customHeight="1">
      <c r="A22" s="207" t="s">
        <v>157</v>
      </c>
      <c r="B22" s="207" t="s">
        <v>932</v>
      </c>
      <c r="C22" s="131" t="s">
        <v>931</v>
      </c>
      <c r="D22" s="213" t="s">
        <v>930</v>
      </c>
      <c r="E22" s="74"/>
      <c r="F22" s="206" t="s">
        <v>26</v>
      </c>
      <c r="G22" s="81"/>
      <c r="H22" s="82"/>
    </row>
    <row r="23" spans="1:8" ht="66" customHeight="1">
      <c r="A23" s="207" t="s">
        <v>160</v>
      </c>
      <c r="B23" s="207" t="s">
        <v>929</v>
      </c>
      <c r="C23" s="131" t="s">
        <v>928</v>
      </c>
      <c r="D23" s="213" t="s">
        <v>927</v>
      </c>
      <c r="E23" s="74"/>
      <c r="F23" s="206" t="s">
        <v>26</v>
      </c>
      <c r="G23" s="81"/>
      <c r="H23" s="82"/>
    </row>
    <row r="24" spans="1:8" ht="76.5">
      <c r="A24" s="207" t="s">
        <v>163</v>
      </c>
      <c r="B24" s="207" t="s">
        <v>926</v>
      </c>
      <c r="C24" s="131" t="s">
        <v>925</v>
      </c>
      <c r="D24" s="213" t="s">
        <v>924</v>
      </c>
      <c r="E24" s="74"/>
      <c r="F24" s="206" t="s">
        <v>26</v>
      </c>
      <c r="G24" s="81"/>
      <c r="H24" s="82"/>
    </row>
    <row r="25" spans="1:8" ht="63.75">
      <c r="A25" s="207" t="s">
        <v>174</v>
      </c>
      <c r="B25" s="207" t="s">
        <v>923</v>
      </c>
      <c r="C25" s="131" t="s">
        <v>922</v>
      </c>
      <c r="D25" s="213" t="s">
        <v>749</v>
      </c>
      <c r="E25" s="74"/>
      <c r="F25" s="206" t="s">
        <v>26</v>
      </c>
      <c r="G25" s="81"/>
      <c r="H25" s="82"/>
    </row>
    <row r="26" spans="1:8" ht="89.25">
      <c r="A26" s="207" t="s">
        <v>178</v>
      </c>
      <c r="B26" s="207" t="s">
        <v>921</v>
      </c>
      <c r="C26" s="131" t="s">
        <v>920</v>
      </c>
      <c r="D26" s="213" t="s">
        <v>919</v>
      </c>
      <c r="E26" s="74"/>
      <c r="F26" s="206" t="s">
        <v>26</v>
      </c>
      <c r="G26" s="81"/>
      <c r="H26" s="82"/>
    </row>
    <row r="27" spans="1:8" ht="76.5">
      <c r="A27" s="207" t="s">
        <v>918</v>
      </c>
      <c r="B27" s="207" t="s">
        <v>917</v>
      </c>
      <c r="C27" s="131" t="s">
        <v>916</v>
      </c>
      <c r="D27" s="213" t="s">
        <v>915</v>
      </c>
      <c r="E27" s="74"/>
      <c r="F27" s="206" t="s">
        <v>26</v>
      </c>
      <c r="G27" s="81"/>
      <c r="H27" s="82"/>
    </row>
    <row r="28" spans="1:8" ht="38.25">
      <c r="A28" s="207" t="s">
        <v>321</v>
      </c>
      <c r="B28" s="207" t="s">
        <v>181</v>
      </c>
      <c r="C28" s="131" t="s">
        <v>914</v>
      </c>
      <c r="D28" s="213" t="s">
        <v>913</v>
      </c>
      <c r="E28" s="74"/>
      <c r="F28" s="207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99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191">
        <f>COUNTA(A10:A1004)</f>
        <v>6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120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3" t="s">
        <v>101</v>
      </c>
      <c r="B10" s="138" t="s">
        <v>102</v>
      </c>
      <c r="C10" s="134"/>
      <c r="D10" s="132" t="s">
        <v>64</v>
      </c>
      <c r="E10" s="135"/>
      <c r="F10" s="74" t="s">
        <v>26</v>
      </c>
      <c r="G10" s="74"/>
      <c r="H10" s="85"/>
      <c r="I10" s="78"/>
    </row>
    <row r="11" spans="1:10" ht="25.5">
      <c r="A11" s="195" t="s">
        <v>103</v>
      </c>
      <c r="B11" s="195" t="s">
        <v>104</v>
      </c>
      <c r="C11" s="140"/>
      <c r="D11" s="129" t="s">
        <v>105</v>
      </c>
      <c r="E11" s="130"/>
      <c r="F11" s="133" t="s">
        <v>26</v>
      </c>
      <c r="G11" s="74"/>
      <c r="H11" s="85"/>
      <c r="I11" s="78"/>
    </row>
    <row r="12" spans="1:10" ht="25.5">
      <c r="A12" s="196"/>
      <c r="B12" s="196"/>
      <c r="C12" s="140" t="s">
        <v>106</v>
      </c>
      <c r="D12" s="129" t="s">
        <v>111</v>
      </c>
      <c r="E12" s="130"/>
      <c r="F12" s="133"/>
      <c r="G12" s="74"/>
      <c r="H12" s="85"/>
      <c r="I12" s="78"/>
    </row>
    <row r="13" spans="1:10" ht="25.5">
      <c r="A13" s="196"/>
      <c r="B13" s="196"/>
      <c r="C13" s="140" t="s">
        <v>107</v>
      </c>
      <c r="D13" s="129" t="s">
        <v>112</v>
      </c>
      <c r="E13" s="130"/>
      <c r="F13" s="133"/>
      <c r="G13" s="74"/>
      <c r="H13" s="85"/>
      <c r="I13" s="78"/>
    </row>
    <row r="14" spans="1:10" ht="25.5">
      <c r="A14" s="196"/>
      <c r="B14" s="196"/>
      <c r="C14" s="141" t="s">
        <v>108</v>
      </c>
      <c r="D14" s="136" t="s">
        <v>113</v>
      </c>
      <c r="E14" s="139"/>
      <c r="F14" s="133"/>
      <c r="G14" s="74"/>
      <c r="H14" s="85"/>
      <c r="I14" s="78"/>
    </row>
    <row r="15" spans="1:10" ht="25.5">
      <c r="A15" s="196"/>
      <c r="B15" s="196"/>
      <c r="C15" s="141" t="s">
        <v>109</v>
      </c>
      <c r="D15" s="136" t="s">
        <v>114</v>
      </c>
      <c r="E15" s="139"/>
      <c r="F15" s="133"/>
      <c r="G15" s="74"/>
      <c r="H15" s="85"/>
      <c r="I15" s="78"/>
    </row>
    <row r="16" spans="1:10">
      <c r="A16" s="197"/>
      <c r="B16" s="197"/>
      <c r="C16" s="141" t="s">
        <v>110</v>
      </c>
      <c r="D16" s="136" t="s">
        <v>115</v>
      </c>
      <c r="E16" s="139"/>
      <c r="F16" s="133"/>
      <c r="G16" s="74"/>
      <c r="H16" s="85"/>
      <c r="I16" s="78"/>
    </row>
    <row r="17" spans="1:11" ht="25.5">
      <c r="A17" s="143" t="s">
        <v>116</v>
      </c>
      <c r="B17" s="144" t="s">
        <v>117</v>
      </c>
      <c r="C17" s="145"/>
      <c r="D17" s="137" t="s">
        <v>64</v>
      </c>
      <c r="E17" s="146"/>
      <c r="F17" s="147" t="s">
        <v>26</v>
      </c>
      <c r="G17" s="123"/>
      <c r="H17" s="148"/>
      <c r="I17" s="78"/>
    </row>
    <row r="18" spans="1:11" ht="25.5">
      <c r="A18" s="124" t="s">
        <v>118</v>
      </c>
      <c r="B18" s="124" t="s">
        <v>119</v>
      </c>
      <c r="C18" s="124"/>
      <c r="D18" s="129" t="s">
        <v>64</v>
      </c>
      <c r="E18" s="130"/>
      <c r="F18" s="124" t="s">
        <v>26</v>
      </c>
      <c r="G18" s="124"/>
      <c r="H18" s="150"/>
      <c r="I18" s="78"/>
    </row>
    <row r="19" spans="1:11" s="53" customFormat="1" ht="15.75" customHeight="1">
      <c r="A19" s="128"/>
      <c r="B19" s="128" t="s">
        <v>121</v>
      </c>
      <c r="C19" s="122"/>
      <c r="D19" s="122"/>
      <c r="E19" s="122"/>
      <c r="F19" s="122"/>
      <c r="G19" s="122"/>
      <c r="H19" s="149"/>
      <c r="I19" s="73"/>
    </row>
    <row r="20" spans="1:11" ht="51">
      <c r="A20" s="74" t="s">
        <v>122</v>
      </c>
      <c r="B20" s="74" t="s">
        <v>123</v>
      </c>
      <c r="C20" s="131" t="s">
        <v>127</v>
      </c>
      <c r="D20" s="131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131" t="s">
        <v>127</v>
      </c>
      <c r="D21" s="131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230" t="s">
        <v>25</v>
      </c>
      <c r="B2" s="229" t="s">
        <v>988</v>
      </c>
      <c r="C2" s="229"/>
      <c r="D2" s="229"/>
      <c r="E2" s="229"/>
      <c r="F2" s="229"/>
    </row>
    <row r="3" spans="1:8" ht="25.5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191">
        <f>COUNTA(A10:A1008)</f>
        <v>18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987</v>
      </c>
      <c r="C9" s="71"/>
      <c r="D9" s="71"/>
      <c r="E9" s="71"/>
      <c r="F9" s="71"/>
      <c r="G9" s="71"/>
      <c r="H9" s="72"/>
    </row>
    <row r="10" spans="1:8" ht="38.25">
      <c r="A10" s="224" t="s">
        <v>986</v>
      </c>
      <c r="B10" s="223" t="s">
        <v>950</v>
      </c>
      <c r="C10" s="222"/>
      <c r="D10" s="221" t="s">
        <v>767</v>
      </c>
      <c r="E10" s="220"/>
      <c r="F10" s="207" t="s">
        <v>26</v>
      </c>
      <c r="G10" s="207"/>
      <c r="H10" s="214"/>
    </row>
    <row r="11" spans="1:8" ht="38.25">
      <c r="A11" s="208" t="s">
        <v>985</v>
      </c>
      <c r="B11" s="208" t="s">
        <v>948</v>
      </c>
      <c r="C11" s="140"/>
      <c r="D11" s="219" t="s">
        <v>767</v>
      </c>
      <c r="E11" s="218"/>
      <c r="F11" s="210" t="s">
        <v>26</v>
      </c>
      <c r="G11" s="207"/>
      <c r="H11" s="214"/>
    </row>
    <row r="12" spans="1:8" ht="38.25">
      <c r="A12" s="208" t="s">
        <v>984</v>
      </c>
      <c r="B12" s="208" t="s">
        <v>946</v>
      </c>
      <c r="C12" s="140"/>
      <c r="D12" s="219" t="s">
        <v>843</v>
      </c>
      <c r="E12" s="218"/>
      <c r="F12" s="210" t="s">
        <v>26</v>
      </c>
      <c r="G12" s="207"/>
      <c r="H12" s="214"/>
    </row>
    <row r="13" spans="1:8" ht="38.25">
      <c r="A13" s="208" t="s">
        <v>983</v>
      </c>
      <c r="B13" s="208" t="s">
        <v>944</v>
      </c>
      <c r="C13" s="140"/>
      <c r="D13" s="219" t="s">
        <v>771</v>
      </c>
      <c r="E13" s="218"/>
      <c r="F13" s="210" t="s">
        <v>26</v>
      </c>
      <c r="G13" s="207"/>
      <c r="H13" s="214"/>
    </row>
    <row r="14" spans="1:8" ht="38.25">
      <c r="A14" s="208" t="s">
        <v>982</v>
      </c>
      <c r="B14" s="208" t="s">
        <v>131</v>
      </c>
      <c r="C14" s="140"/>
      <c r="D14" s="219" t="s">
        <v>771</v>
      </c>
      <c r="E14" s="218"/>
      <c r="F14" s="210" t="s">
        <v>26</v>
      </c>
      <c r="G14" s="207"/>
      <c r="H14" s="214"/>
    </row>
    <row r="15" spans="1:8">
      <c r="A15" s="208" t="s">
        <v>981</v>
      </c>
      <c r="B15" s="208" t="s">
        <v>139</v>
      </c>
      <c r="C15" s="140"/>
      <c r="D15" s="219" t="s">
        <v>64</v>
      </c>
      <c r="E15" s="218"/>
      <c r="F15" s="209" t="s">
        <v>26</v>
      </c>
      <c r="G15" s="207"/>
      <c r="H15" s="214"/>
    </row>
    <row r="16" spans="1:8">
      <c r="A16" s="208" t="s">
        <v>980</v>
      </c>
      <c r="B16" s="208" t="s">
        <v>764</v>
      </c>
      <c r="C16" s="141"/>
      <c r="D16" s="217" t="s">
        <v>64</v>
      </c>
      <c r="E16" s="216"/>
      <c r="F16" s="215" t="s">
        <v>26</v>
      </c>
      <c r="G16" s="207"/>
      <c r="H16" s="214"/>
    </row>
    <row r="17" spans="1:8">
      <c r="A17" s="128"/>
      <c r="B17" s="128" t="s">
        <v>801</v>
      </c>
      <c r="C17" s="122"/>
      <c r="D17" s="122"/>
      <c r="E17" s="122"/>
      <c r="F17" s="122"/>
      <c r="G17" s="122"/>
      <c r="H17" s="149"/>
    </row>
    <row r="18" spans="1:8" ht="51">
      <c r="A18" s="207" t="s">
        <v>800</v>
      </c>
      <c r="B18" s="207" t="s">
        <v>979</v>
      </c>
      <c r="C18" s="131" t="s">
        <v>978</v>
      </c>
      <c r="D18" s="213" t="s">
        <v>977</v>
      </c>
      <c r="E18" s="74"/>
      <c r="F18" s="207" t="s">
        <v>26</v>
      </c>
      <c r="G18" s="74"/>
      <c r="H18" s="85"/>
    </row>
    <row r="19" spans="1:8" ht="76.5">
      <c r="A19" s="207" t="s">
        <v>796</v>
      </c>
      <c r="B19" s="207" t="s">
        <v>206</v>
      </c>
      <c r="C19" s="131" t="s">
        <v>976</v>
      </c>
      <c r="D19" s="213" t="s">
        <v>975</v>
      </c>
      <c r="E19" s="74"/>
      <c r="F19" s="206" t="s">
        <v>26</v>
      </c>
      <c r="G19" s="81"/>
      <c r="H19" s="82"/>
    </row>
    <row r="20" spans="1:8" ht="76.5">
      <c r="A20" s="207" t="s">
        <v>794</v>
      </c>
      <c r="B20" s="207" t="s">
        <v>974</v>
      </c>
      <c r="C20" s="131" t="s">
        <v>973</v>
      </c>
      <c r="D20" s="213" t="s">
        <v>936</v>
      </c>
      <c r="E20" s="74"/>
      <c r="F20" s="206" t="s">
        <v>26</v>
      </c>
      <c r="G20" s="81"/>
      <c r="H20" s="82"/>
    </row>
    <row r="21" spans="1:8" ht="76.5">
      <c r="A21" s="207" t="s">
        <v>791</v>
      </c>
      <c r="B21" s="207" t="s">
        <v>972</v>
      </c>
      <c r="C21" s="131" t="s">
        <v>971</v>
      </c>
      <c r="D21" s="213" t="s">
        <v>933</v>
      </c>
      <c r="E21" s="74"/>
      <c r="F21" s="206" t="s">
        <v>26</v>
      </c>
      <c r="G21" s="81"/>
      <c r="H21" s="82"/>
    </row>
    <row r="22" spans="1:8" ht="76.5">
      <c r="A22" s="207" t="s">
        <v>788</v>
      </c>
      <c r="B22" s="207" t="s">
        <v>970</v>
      </c>
      <c r="C22" s="131" t="s">
        <v>969</v>
      </c>
      <c r="D22" s="213" t="s">
        <v>930</v>
      </c>
      <c r="E22" s="74"/>
      <c r="F22" s="206" t="s">
        <v>26</v>
      </c>
      <c r="G22" s="81"/>
      <c r="H22" s="82"/>
    </row>
    <row r="23" spans="1:8" ht="76.5">
      <c r="A23" s="207" t="s">
        <v>785</v>
      </c>
      <c r="B23" s="207" t="s">
        <v>968</v>
      </c>
      <c r="C23" s="131" t="s">
        <v>967</v>
      </c>
      <c r="D23" s="213" t="s">
        <v>927</v>
      </c>
      <c r="E23" s="74"/>
      <c r="F23" s="206" t="s">
        <v>26</v>
      </c>
      <c r="G23" s="81"/>
      <c r="H23" s="82"/>
    </row>
    <row r="24" spans="1:8" ht="76.5">
      <c r="A24" s="207" t="s">
        <v>782</v>
      </c>
      <c r="B24" s="207" t="s">
        <v>966</v>
      </c>
      <c r="C24" s="131" t="s">
        <v>965</v>
      </c>
      <c r="D24" s="213" t="s">
        <v>924</v>
      </c>
      <c r="E24" s="74"/>
      <c r="F24" s="206" t="s">
        <v>26</v>
      </c>
      <c r="G24" s="81"/>
      <c r="H24" s="82"/>
    </row>
    <row r="25" spans="1:8" ht="63.75">
      <c r="A25" s="207" t="s">
        <v>778</v>
      </c>
      <c r="B25" s="207" t="s">
        <v>964</v>
      </c>
      <c r="C25" s="131" t="s">
        <v>963</v>
      </c>
      <c r="D25" s="213" t="s">
        <v>749</v>
      </c>
      <c r="E25" s="74"/>
      <c r="F25" s="206" t="s">
        <v>26</v>
      </c>
      <c r="G25" s="81"/>
      <c r="H25" s="82"/>
    </row>
    <row r="26" spans="1:8" ht="89.25">
      <c r="A26" s="207" t="s">
        <v>962</v>
      </c>
      <c r="B26" s="207" t="s">
        <v>961</v>
      </c>
      <c r="C26" s="131" t="s">
        <v>960</v>
      </c>
      <c r="D26" s="213" t="s">
        <v>919</v>
      </c>
      <c r="E26" s="74"/>
      <c r="F26" s="206" t="s">
        <v>26</v>
      </c>
      <c r="G26" s="81"/>
      <c r="H26" s="82"/>
    </row>
    <row r="27" spans="1:8" ht="76.5">
      <c r="A27" s="207" t="s">
        <v>959</v>
      </c>
      <c r="B27" s="207" t="s">
        <v>958</v>
      </c>
      <c r="C27" s="131" t="s">
        <v>957</v>
      </c>
      <c r="D27" s="213" t="s">
        <v>956</v>
      </c>
      <c r="E27" s="74"/>
      <c r="F27" s="206" t="s">
        <v>26</v>
      </c>
      <c r="G27" s="81"/>
      <c r="H27" s="82"/>
    </row>
    <row r="28" spans="1:8" ht="51">
      <c r="A28" s="207" t="s">
        <v>955</v>
      </c>
      <c r="B28" s="207" t="s">
        <v>777</v>
      </c>
      <c r="C28" s="131" t="s">
        <v>954</v>
      </c>
      <c r="D28" s="213" t="s">
        <v>913</v>
      </c>
      <c r="E28" s="74"/>
      <c r="F28" s="207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230" t="s">
        <v>25</v>
      </c>
      <c r="B2" s="229" t="s">
        <v>1005</v>
      </c>
      <c r="C2" s="229"/>
      <c r="D2" s="229"/>
      <c r="E2" s="229"/>
      <c r="F2" s="229"/>
    </row>
    <row r="3" spans="1:8" ht="25.5">
      <c r="A3" s="228" t="s">
        <v>27</v>
      </c>
      <c r="B3" s="227" t="s">
        <v>28</v>
      </c>
      <c r="C3" s="227"/>
      <c r="D3" s="227"/>
      <c r="E3" s="227"/>
      <c r="F3" s="227"/>
    </row>
    <row r="4" spans="1:8">
      <c r="A4" s="226" t="s">
        <v>30</v>
      </c>
      <c r="B4" s="225"/>
      <c r="C4" s="225"/>
      <c r="D4" s="225"/>
      <c r="E4" s="225"/>
      <c r="F4" s="225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</row>
    <row r="6" spans="1:8" ht="14.25" thickBot="1">
      <c r="A6" s="84">
        <f>COUNTIF(F10:F1007,"Pass")</f>
        <v>8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191">
        <f>COUNTA(A10:A1007)</f>
        <v>8</v>
      </c>
      <c r="F6" s="1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1004</v>
      </c>
      <c r="C9" s="71"/>
      <c r="D9" s="71"/>
      <c r="E9" s="71"/>
      <c r="F9" s="71"/>
      <c r="G9" s="71"/>
      <c r="H9" s="72"/>
    </row>
    <row r="10" spans="1:8" ht="25.5">
      <c r="A10" s="224" t="s">
        <v>1003</v>
      </c>
      <c r="B10" s="223" t="s">
        <v>950</v>
      </c>
      <c r="C10" s="222"/>
      <c r="D10" s="219" t="s">
        <v>1002</v>
      </c>
      <c r="E10" s="220"/>
      <c r="F10" s="207" t="s">
        <v>26</v>
      </c>
      <c r="G10" s="207"/>
      <c r="H10" s="214"/>
    </row>
    <row r="11" spans="1:8" ht="38.25">
      <c r="A11" s="208" t="s">
        <v>1001</v>
      </c>
      <c r="B11" s="208" t="s">
        <v>948</v>
      </c>
      <c r="C11" s="140"/>
      <c r="D11" s="219" t="s">
        <v>1000</v>
      </c>
      <c r="E11" s="218"/>
      <c r="F11" s="210" t="s">
        <v>26</v>
      </c>
      <c r="G11" s="207"/>
      <c r="H11" s="214"/>
    </row>
    <row r="12" spans="1:8" ht="38.25">
      <c r="A12" s="208" t="s">
        <v>999</v>
      </c>
      <c r="B12" s="208" t="s">
        <v>946</v>
      </c>
      <c r="C12" s="140"/>
      <c r="D12" s="219" t="s">
        <v>903</v>
      </c>
      <c r="E12" s="218"/>
      <c r="F12" s="210" t="s">
        <v>26</v>
      </c>
      <c r="G12" s="207"/>
      <c r="H12" s="214"/>
    </row>
    <row r="13" spans="1:8" ht="25.5">
      <c r="A13" s="208" t="s">
        <v>998</v>
      </c>
      <c r="B13" s="208" t="s">
        <v>944</v>
      </c>
      <c r="C13" s="140"/>
      <c r="D13" s="219" t="s">
        <v>997</v>
      </c>
      <c r="E13" s="218"/>
      <c r="F13" s="210" t="s">
        <v>26</v>
      </c>
      <c r="G13" s="207"/>
      <c r="H13" s="214"/>
    </row>
    <row r="14" spans="1:8" ht="25.5">
      <c r="A14" s="208" t="s">
        <v>996</v>
      </c>
      <c r="B14" s="208" t="s">
        <v>131</v>
      </c>
      <c r="C14" s="140"/>
      <c r="D14" s="219" t="s">
        <v>995</v>
      </c>
      <c r="E14" s="218"/>
      <c r="F14" s="210" t="s">
        <v>26</v>
      </c>
      <c r="G14" s="207"/>
      <c r="H14" s="214"/>
    </row>
    <row r="15" spans="1:8" ht="25.5">
      <c r="A15" s="208" t="s">
        <v>994</v>
      </c>
      <c r="B15" s="208" t="s">
        <v>993</v>
      </c>
      <c r="C15" s="140"/>
      <c r="D15" s="219" t="s">
        <v>992</v>
      </c>
      <c r="E15" s="218"/>
      <c r="F15" s="210" t="s">
        <v>26</v>
      </c>
      <c r="G15" s="207"/>
      <c r="H15" s="214"/>
    </row>
    <row r="16" spans="1:8">
      <c r="A16" s="208" t="s">
        <v>991</v>
      </c>
      <c r="B16" s="208" t="s">
        <v>139</v>
      </c>
      <c r="C16" s="140"/>
      <c r="D16" s="219" t="s">
        <v>64</v>
      </c>
      <c r="E16" s="218"/>
      <c r="F16" s="209" t="s">
        <v>26</v>
      </c>
      <c r="G16" s="207"/>
      <c r="H16" s="214"/>
    </row>
    <row r="17" spans="1:8">
      <c r="A17" s="208" t="s">
        <v>990</v>
      </c>
      <c r="B17" s="208" t="s">
        <v>764</v>
      </c>
      <c r="C17" s="141"/>
      <c r="D17" s="217" t="s">
        <v>64</v>
      </c>
      <c r="E17" s="216"/>
      <c r="F17" s="215" t="s">
        <v>26</v>
      </c>
      <c r="G17" s="207"/>
      <c r="H17" s="214"/>
    </row>
    <row r="18" spans="1:8">
      <c r="A18" s="128"/>
      <c r="B18" s="128" t="s">
        <v>989</v>
      </c>
      <c r="C18" s="122"/>
      <c r="D18" s="122"/>
      <c r="E18" s="122"/>
      <c r="F18" s="122"/>
      <c r="G18" s="122"/>
      <c r="H18" s="149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187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COUNTIF(F10:F1008,"Pass")</f>
        <v>14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191">
        <f>COUNTA(A10:A1009)</f>
        <v>14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120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42" t="s">
        <v>188</v>
      </c>
      <c r="B10" s="152" t="s">
        <v>133</v>
      </c>
      <c r="C10" s="140"/>
      <c r="D10" s="129" t="s">
        <v>59</v>
      </c>
      <c r="E10" s="130"/>
      <c r="F10" s="133" t="s">
        <v>26</v>
      </c>
      <c r="G10" s="74"/>
      <c r="H10" s="85"/>
      <c r="I10" s="78"/>
    </row>
    <row r="11" spans="1:10" ht="63.75" customHeight="1">
      <c r="A11" s="151" t="s">
        <v>201</v>
      </c>
      <c r="B11" s="153" t="s">
        <v>135</v>
      </c>
      <c r="C11" s="140"/>
      <c r="D11" s="129" t="s">
        <v>59</v>
      </c>
      <c r="E11" s="130"/>
      <c r="F11" s="133" t="s">
        <v>26</v>
      </c>
      <c r="G11" s="74"/>
      <c r="H11" s="85"/>
      <c r="I11" s="78"/>
    </row>
    <row r="12" spans="1:10" ht="51" customHeight="1">
      <c r="A12" s="151" t="s">
        <v>189</v>
      </c>
      <c r="B12" s="153" t="s">
        <v>137</v>
      </c>
      <c r="C12" s="140"/>
      <c r="D12" s="129" t="s">
        <v>59</v>
      </c>
      <c r="E12" s="130"/>
      <c r="F12" s="133" t="s">
        <v>26</v>
      </c>
      <c r="G12" s="74"/>
      <c r="H12" s="85"/>
      <c r="I12" s="78"/>
    </row>
    <row r="13" spans="1:10" ht="51" customHeight="1">
      <c r="A13" s="151" t="s">
        <v>190</v>
      </c>
      <c r="B13" s="153" t="s">
        <v>139</v>
      </c>
      <c r="C13" s="141"/>
      <c r="D13" s="136" t="s">
        <v>64</v>
      </c>
      <c r="E13" s="139"/>
      <c r="F13" s="133" t="s">
        <v>26</v>
      </c>
      <c r="G13" s="74"/>
      <c r="H13" s="85"/>
      <c r="I13" s="78"/>
    </row>
    <row r="14" spans="1:10" ht="51" customHeight="1">
      <c r="A14" s="151" t="s">
        <v>191</v>
      </c>
      <c r="B14" s="153" t="s">
        <v>141</v>
      </c>
      <c r="C14" s="141"/>
      <c r="D14" s="136" t="s">
        <v>64</v>
      </c>
      <c r="E14" s="139"/>
      <c r="F14" s="133" t="s">
        <v>26</v>
      </c>
      <c r="G14" s="74"/>
      <c r="H14" s="85"/>
      <c r="I14" s="78"/>
    </row>
    <row r="15" spans="1:10" ht="63.75" customHeight="1">
      <c r="A15" s="128"/>
      <c r="B15" s="128" t="s">
        <v>202</v>
      </c>
      <c r="C15" s="122"/>
      <c r="D15" s="122"/>
      <c r="E15" s="122"/>
      <c r="F15" s="122"/>
      <c r="G15" s="122"/>
      <c r="H15" s="149"/>
      <c r="I15" s="78"/>
    </row>
    <row r="16" spans="1:10" s="53" customFormat="1" ht="15.75" customHeight="1">
      <c r="A16" s="74" t="s">
        <v>192</v>
      </c>
      <c r="B16" s="74" t="s">
        <v>203</v>
      </c>
      <c r="C16" s="131" t="s">
        <v>204</v>
      </c>
      <c r="D16" s="131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131" t="s">
        <v>207</v>
      </c>
      <c r="D17" s="131" t="s">
        <v>223</v>
      </c>
      <c r="E17" s="74"/>
      <c r="F17" s="82" t="s">
        <v>26</v>
      </c>
      <c r="G17" s="81"/>
      <c r="H17" s="82"/>
      <c r="I17" s="78"/>
    </row>
    <row r="18" spans="1:11" ht="76.5">
      <c r="A18" s="74" t="s">
        <v>194</v>
      </c>
      <c r="B18" s="74" t="s">
        <v>209</v>
      </c>
      <c r="C18" s="131" t="s">
        <v>210</v>
      </c>
      <c r="D18" s="131" t="s">
        <v>156</v>
      </c>
      <c r="E18" s="74"/>
      <c r="F18" s="82" t="s">
        <v>26</v>
      </c>
      <c r="G18" s="81"/>
      <c r="H18" s="82"/>
      <c r="I18" s="78"/>
    </row>
    <row r="19" spans="1:11" ht="76.5">
      <c r="A19" s="74" t="s">
        <v>195</v>
      </c>
      <c r="B19" s="74" t="s">
        <v>211</v>
      </c>
      <c r="C19" s="131" t="s">
        <v>212</v>
      </c>
      <c r="D19" s="131" t="s">
        <v>159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213</v>
      </c>
      <c r="C20" s="131" t="s">
        <v>214</v>
      </c>
      <c r="D20" s="131" t="s">
        <v>162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215</v>
      </c>
      <c r="C21" s="131" t="s">
        <v>216</v>
      </c>
      <c r="D21" s="131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217</v>
      </c>
      <c r="C22" s="131" t="s">
        <v>218</v>
      </c>
      <c r="D22" s="131" t="s">
        <v>169</v>
      </c>
      <c r="E22" s="74"/>
      <c r="F22" s="82" t="s">
        <v>26</v>
      </c>
      <c r="G22" s="81"/>
      <c r="H22" s="82"/>
      <c r="I22" s="78"/>
    </row>
    <row r="23" spans="1:11" ht="76.5">
      <c r="A23" s="74" t="s">
        <v>199</v>
      </c>
      <c r="B23" s="74" t="s">
        <v>219</v>
      </c>
      <c r="C23" s="131" t="s">
        <v>220</v>
      </c>
      <c r="D23" s="131" t="s">
        <v>208</v>
      </c>
      <c r="E23" s="74"/>
      <c r="F23" s="82" t="s">
        <v>26</v>
      </c>
      <c r="G23" s="81"/>
      <c r="H23" s="82"/>
      <c r="I23" s="78"/>
    </row>
    <row r="24" spans="1:11" ht="38.25">
      <c r="A24" s="74" t="s">
        <v>200</v>
      </c>
      <c r="B24" s="74" t="s">
        <v>221</v>
      </c>
      <c r="C24" s="131" t="s">
        <v>222</v>
      </c>
      <c r="D24" s="131" t="s">
        <v>183</v>
      </c>
      <c r="E24" s="74"/>
      <c r="F24" s="74" t="s">
        <v>26</v>
      </c>
      <c r="G24" s="74"/>
      <c r="H24" s="85"/>
      <c r="I24" s="78"/>
    </row>
    <row r="25" spans="1:11">
      <c r="G25" s="8"/>
      <c r="I25" s="78"/>
    </row>
    <row r="26" spans="1:11">
      <c r="A26" s="87"/>
      <c r="B26" s="87"/>
      <c r="C26" s="154"/>
      <c r="D26" s="154"/>
      <c r="E26" s="87"/>
      <c r="F26" s="155"/>
      <c r="G26" s="42"/>
      <c r="H26" s="97"/>
      <c r="I26" s="78"/>
    </row>
    <row r="27" spans="1:11">
      <c r="F27" s="87"/>
      <c r="I27" s="78"/>
    </row>
    <row r="28" spans="1:11">
      <c r="I28" s="78"/>
    </row>
    <row r="29" spans="1:11">
      <c r="I29" s="78"/>
    </row>
    <row r="30" spans="1:11"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129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COUNTIF(F10:F1011,"Pass")</f>
        <v>17</v>
      </c>
      <c r="B6" s="64">
        <f>COUNTIF(F10:F1011,"Fail")</f>
        <v>0</v>
      </c>
      <c r="C6" s="64">
        <f>E6-D6-B6-A6</f>
        <v>0</v>
      </c>
      <c r="D6" s="65">
        <f>COUNTIF(F$10:F$1011,"N/A")</f>
        <v>0</v>
      </c>
      <c r="E6" s="191">
        <f>COUNTA(A10:A1012)</f>
        <v>17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225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3" t="s">
        <v>130</v>
      </c>
      <c r="B10" s="138" t="s">
        <v>131</v>
      </c>
      <c r="C10" s="134"/>
      <c r="D10" s="132" t="s">
        <v>59</v>
      </c>
      <c r="E10" s="135"/>
      <c r="F10" s="74" t="s">
        <v>26</v>
      </c>
      <c r="G10" s="74"/>
      <c r="H10" s="85"/>
      <c r="I10" s="78"/>
    </row>
    <row r="11" spans="1:10" ht="63.75" customHeight="1">
      <c r="A11" s="142" t="s">
        <v>132</v>
      </c>
      <c r="B11" s="152" t="s">
        <v>133</v>
      </c>
      <c r="C11" s="140"/>
      <c r="D11" s="129" t="s">
        <v>59</v>
      </c>
      <c r="E11" s="130"/>
      <c r="F11" s="133" t="s">
        <v>26</v>
      </c>
      <c r="G11" s="74"/>
      <c r="H11" s="85"/>
      <c r="I11" s="78"/>
    </row>
    <row r="12" spans="1:10" ht="51" customHeight="1">
      <c r="A12" s="151" t="s">
        <v>134</v>
      </c>
      <c r="B12" s="153" t="s">
        <v>135</v>
      </c>
      <c r="C12" s="140"/>
      <c r="D12" s="129" t="s">
        <v>59</v>
      </c>
      <c r="E12" s="130"/>
      <c r="F12" s="133" t="s">
        <v>26</v>
      </c>
      <c r="G12" s="74"/>
      <c r="H12" s="85"/>
      <c r="I12" s="78"/>
    </row>
    <row r="13" spans="1:10" ht="51" customHeight="1">
      <c r="A13" s="151" t="s">
        <v>136</v>
      </c>
      <c r="B13" s="153" t="s">
        <v>137</v>
      </c>
      <c r="C13" s="140"/>
      <c r="D13" s="129" t="s">
        <v>59</v>
      </c>
      <c r="E13" s="130"/>
      <c r="F13" s="133" t="s">
        <v>26</v>
      </c>
      <c r="G13" s="74"/>
      <c r="H13" s="85"/>
      <c r="I13" s="78"/>
    </row>
    <row r="14" spans="1:10" ht="51" customHeight="1">
      <c r="A14" s="151" t="s">
        <v>138</v>
      </c>
      <c r="B14" s="153" t="s">
        <v>139</v>
      </c>
      <c r="C14" s="141"/>
      <c r="D14" s="136" t="s">
        <v>64</v>
      </c>
      <c r="E14" s="139"/>
      <c r="F14" s="133" t="s">
        <v>26</v>
      </c>
      <c r="G14" s="74"/>
      <c r="H14" s="85"/>
      <c r="I14" s="78"/>
    </row>
    <row r="15" spans="1:10" ht="63.75" customHeight="1">
      <c r="A15" s="151" t="s">
        <v>140</v>
      </c>
      <c r="B15" s="153" t="s">
        <v>141</v>
      </c>
      <c r="C15" s="141"/>
      <c r="D15" s="136" t="s">
        <v>64</v>
      </c>
      <c r="E15" s="139"/>
      <c r="F15" s="133" t="s">
        <v>26</v>
      </c>
      <c r="G15" s="74"/>
      <c r="H15" s="85"/>
      <c r="I15" s="78"/>
    </row>
    <row r="16" spans="1:10" s="53" customFormat="1" ht="15.75" customHeight="1">
      <c r="A16" s="128"/>
      <c r="B16" s="128" t="s">
        <v>142</v>
      </c>
      <c r="C16" s="122"/>
      <c r="D16" s="122"/>
      <c r="E16" s="122"/>
      <c r="F16" s="122"/>
      <c r="G16" s="122"/>
      <c r="H16" s="149"/>
      <c r="I16" s="73"/>
    </row>
    <row r="17" spans="1:11" ht="51">
      <c r="A17" s="74" t="s">
        <v>143</v>
      </c>
      <c r="B17" s="74" t="s">
        <v>144</v>
      </c>
      <c r="C17" s="131" t="s">
        <v>145</v>
      </c>
      <c r="D17" s="131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31" t="s">
        <v>149</v>
      </c>
      <c r="D18" s="131" t="s">
        <v>150</v>
      </c>
      <c r="E18" s="74"/>
      <c r="F18" s="82" t="s">
        <v>26</v>
      </c>
      <c r="G18" s="81"/>
      <c r="H18" s="82"/>
      <c r="I18" s="78"/>
    </row>
    <row r="19" spans="1:11" ht="76.5">
      <c r="A19" s="74" t="s">
        <v>151</v>
      </c>
      <c r="B19" s="74" t="s">
        <v>170</v>
      </c>
      <c r="C19" s="131" t="s">
        <v>152</v>
      </c>
      <c r="D19" s="131" t="s">
        <v>153</v>
      </c>
      <c r="E19" s="74"/>
      <c r="F19" s="82" t="s">
        <v>26</v>
      </c>
      <c r="G19" s="81"/>
      <c r="H19" s="82"/>
      <c r="I19" s="78"/>
    </row>
    <row r="20" spans="1:11" ht="76.5">
      <c r="A20" s="74" t="s">
        <v>154</v>
      </c>
      <c r="B20" s="74" t="s">
        <v>171</v>
      </c>
      <c r="C20" s="131" t="s">
        <v>155</v>
      </c>
      <c r="D20" s="131" t="s">
        <v>156</v>
      </c>
      <c r="E20" s="74"/>
      <c r="F20" s="82" t="s">
        <v>26</v>
      </c>
      <c r="G20" s="81"/>
      <c r="H20" s="82"/>
      <c r="I20" s="78"/>
    </row>
    <row r="21" spans="1:11" ht="76.5">
      <c r="A21" s="74" t="s">
        <v>157</v>
      </c>
      <c r="B21" s="74" t="s">
        <v>172</v>
      </c>
      <c r="C21" s="131" t="s">
        <v>158</v>
      </c>
      <c r="D21" s="131" t="s">
        <v>159</v>
      </c>
      <c r="E21" s="74"/>
      <c r="F21" s="82" t="s">
        <v>26</v>
      </c>
      <c r="G21" s="81"/>
      <c r="H21" s="82"/>
      <c r="I21" s="78"/>
    </row>
    <row r="22" spans="1:11" ht="76.5">
      <c r="A22" s="74" t="s">
        <v>160</v>
      </c>
      <c r="B22" s="74" t="s">
        <v>173</v>
      </c>
      <c r="C22" s="131" t="s">
        <v>161</v>
      </c>
      <c r="D22" s="131" t="s">
        <v>162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164</v>
      </c>
      <c r="C23" s="131" t="s">
        <v>165</v>
      </c>
      <c r="D23" s="131" t="s">
        <v>166</v>
      </c>
      <c r="E23" s="74"/>
      <c r="F23" s="82" t="s">
        <v>26</v>
      </c>
      <c r="G23" s="81"/>
      <c r="H23" s="82"/>
      <c r="I23" s="78"/>
    </row>
    <row r="24" spans="1:11" ht="63.75">
      <c r="A24" s="74" t="s">
        <v>163</v>
      </c>
      <c r="B24" s="74" t="s">
        <v>167</v>
      </c>
      <c r="C24" s="131" t="s">
        <v>168</v>
      </c>
      <c r="D24" s="131" t="s">
        <v>169</v>
      </c>
      <c r="E24" s="74"/>
      <c r="F24" s="82" t="s">
        <v>26</v>
      </c>
      <c r="G24" s="81"/>
      <c r="H24" s="82"/>
      <c r="I24" s="78"/>
    </row>
    <row r="25" spans="1:11" ht="89.25">
      <c r="A25" s="74" t="s">
        <v>174</v>
      </c>
      <c r="B25" s="74" t="s">
        <v>175</v>
      </c>
      <c r="C25" s="131" t="s">
        <v>176</v>
      </c>
      <c r="D25" s="131" t="s">
        <v>177</v>
      </c>
      <c r="E25" s="74"/>
      <c r="F25" s="82" t="s">
        <v>26</v>
      </c>
      <c r="G25" s="81"/>
      <c r="H25" s="82"/>
      <c r="I25" s="78"/>
    </row>
    <row r="26" spans="1:11" ht="76.5">
      <c r="A26" s="74" t="s">
        <v>178</v>
      </c>
      <c r="B26" s="74" t="s">
        <v>179</v>
      </c>
      <c r="C26" s="131" t="s">
        <v>180</v>
      </c>
      <c r="D26" s="131" t="s">
        <v>150</v>
      </c>
      <c r="E26" s="74"/>
      <c r="F26" s="82" t="s">
        <v>26</v>
      </c>
      <c r="G26" s="81"/>
      <c r="H26" s="82"/>
      <c r="I26" s="78"/>
    </row>
    <row r="27" spans="1:11" ht="38.25">
      <c r="A27" s="74" t="s">
        <v>178</v>
      </c>
      <c r="B27" s="74" t="s">
        <v>181</v>
      </c>
      <c r="C27" s="131" t="s">
        <v>182</v>
      </c>
      <c r="D27" s="131" t="s">
        <v>183</v>
      </c>
      <c r="E27" s="74"/>
      <c r="F27" s="74" t="s">
        <v>26</v>
      </c>
      <c r="G27" s="74"/>
      <c r="H27" s="85"/>
      <c r="I27" s="78"/>
    </row>
    <row r="28" spans="1:11">
      <c r="G28" s="8"/>
      <c r="I28" s="78"/>
    </row>
    <row r="29" spans="1:11">
      <c r="A29" s="87"/>
      <c r="B29" s="87"/>
      <c r="C29" s="154"/>
      <c r="D29" s="154"/>
      <c r="E29" s="87"/>
      <c r="F29" s="155"/>
      <c r="G29" s="42"/>
      <c r="H29" s="97"/>
      <c r="I29" s="78"/>
    </row>
    <row r="30" spans="1:11">
      <c r="F30" s="87"/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C10" sqref="C1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229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191">
        <v>6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255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3" t="s">
        <v>230</v>
      </c>
      <c r="B10" s="138" t="s">
        <v>102</v>
      </c>
      <c r="C10" s="134"/>
      <c r="D10" s="132" t="s">
        <v>64</v>
      </c>
      <c r="E10" s="135"/>
      <c r="F10" s="74" t="s">
        <v>26</v>
      </c>
      <c r="G10" s="74"/>
      <c r="H10" s="85"/>
      <c r="I10" s="78"/>
    </row>
    <row r="11" spans="1:10" ht="25.5">
      <c r="A11" s="195" t="s">
        <v>239</v>
      </c>
      <c r="B11" s="195" t="s">
        <v>104</v>
      </c>
      <c r="C11" s="140"/>
      <c r="D11" s="129" t="s">
        <v>105</v>
      </c>
      <c r="E11" s="130"/>
      <c r="F11" s="133" t="s">
        <v>26</v>
      </c>
      <c r="G11" s="74"/>
      <c r="H11" s="85"/>
      <c r="I11" s="78"/>
    </row>
    <row r="12" spans="1:10" ht="25.5">
      <c r="A12" s="196"/>
      <c r="B12" s="196"/>
      <c r="C12" s="140" t="s">
        <v>231</v>
      </c>
      <c r="D12" s="129" t="s">
        <v>235</v>
      </c>
      <c r="E12" s="130"/>
      <c r="F12" s="133"/>
      <c r="G12" s="74"/>
      <c r="H12" s="85"/>
      <c r="I12" s="78"/>
    </row>
    <row r="13" spans="1:10" ht="25.5">
      <c r="A13" s="196"/>
      <c r="B13" s="196"/>
      <c r="C13" s="140" t="s">
        <v>232</v>
      </c>
      <c r="D13" s="129" t="s">
        <v>236</v>
      </c>
      <c r="E13" s="130"/>
      <c r="F13" s="133"/>
      <c r="G13" s="74"/>
      <c r="H13" s="85"/>
      <c r="I13" s="78"/>
    </row>
    <row r="14" spans="1:10" ht="25.5">
      <c r="A14" s="196"/>
      <c r="B14" s="196"/>
      <c r="C14" s="141" t="s">
        <v>233</v>
      </c>
      <c r="D14" s="136" t="s">
        <v>237</v>
      </c>
      <c r="E14" s="139"/>
      <c r="F14" s="133"/>
      <c r="G14" s="74"/>
      <c r="H14" s="85"/>
      <c r="I14" s="78"/>
    </row>
    <row r="15" spans="1:10" ht="25.5">
      <c r="A15" s="196"/>
      <c r="B15" s="196"/>
      <c r="C15" s="141" t="s">
        <v>234</v>
      </c>
      <c r="D15" s="136" t="s">
        <v>238</v>
      </c>
      <c r="E15" s="139"/>
      <c r="F15" s="133"/>
      <c r="G15" s="74"/>
      <c r="H15" s="85"/>
      <c r="I15" s="78"/>
    </row>
    <row r="16" spans="1:10">
      <c r="A16" s="197"/>
      <c r="B16" s="197"/>
      <c r="C16" s="141" t="s">
        <v>110</v>
      </c>
      <c r="D16" s="136" t="s">
        <v>115</v>
      </c>
      <c r="E16" s="139"/>
      <c r="F16" s="133"/>
      <c r="G16" s="74"/>
      <c r="H16" s="85"/>
      <c r="I16" s="78"/>
    </row>
    <row r="17" spans="1:11" ht="25.5">
      <c r="A17" s="143" t="s">
        <v>240</v>
      </c>
      <c r="B17" s="144" t="s">
        <v>117</v>
      </c>
      <c r="C17" s="145"/>
      <c r="D17" s="137" t="s">
        <v>64</v>
      </c>
      <c r="E17" s="146"/>
      <c r="F17" s="147" t="s">
        <v>26</v>
      </c>
      <c r="G17" s="123"/>
      <c r="H17" s="148"/>
      <c r="I17" s="78"/>
    </row>
    <row r="18" spans="1:11" ht="25.5">
      <c r="A18" s="124" t="s">
        <v>241</v>
      </c>
      <c r="B18" s="124" t="s">
        <v>119</v>
      </c>
      <c r="C18" s="124"/>
      <c r="D18" s="129" t="s">
        <v>64</v>
      </c>
      <c r="E18" s="130"/>
      <c r="F18" s="124" t="s">
        <v>26</v>
      </c>
      <c r="G18" s="124"/>
      <c r="H18" s="150"/>
      <c r="I18" s="78"/>
    </row>
    <row r="19" spans="1:11" s="53" customFormat="1" ht="15.75" customHeight="1">
      <c r="A19" s="128"/>
      <c r="B19" s="128" t="s">
        <v>121</v>
      </c>
      <c r="C19" s="122"/>
      <c r="D19" s="122"/>
      <c r="E19" s="122"/>
      <c r="F19" s="122"/>
      <c r="G19" s="122"/>
      <c r="H19" s="149"/>
      <c r="I19" s="73"/>
    </row>
    <row r="20" spans="1:11" ht="51">
      <c r="A20" s="74" t="s">
        <v>122</v>
      </c>
      <c r="B20" s="74" t="s">
        <v>123</v>
      </c>
      <c r="C20" s="131" t="s">
        <v>242</v>
      </c>
      <c r="D20" s="131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131" t="s">
        <v>242</v>
      </c>
      <c r="D21" s="131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246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16</v>
      </c>
      <c r="B6" s="64">
        <f>COUNTIF(F10:F1010,"Fail")</f>
        <v>0</v>
      </c>
      <c r="C6" s="64">
        <f>E6-D6-B6-A6</f>
        <v>0</v>
      </c>
      <c r="D6" s="65">
        <f>COUNTIF(F$10:F$1010,"N/A")</f>
        <v>0</v>
      </c>
      <c r="E6" s="191">
        <v>16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662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62" t="s">
        <v>247</v>
      </c>
      <c r="B10" s="152" t="s">
        <v>248</v>
      </c>
      <c r="C10" s="140"/>
      <c r="D10" s="129" t="s">
        <v>59</v>
      </c>
      <c r="E10" s="130"/>
      <c r="F10" s="133" t="s">
        <v>26</v>
      </c>
      <c r="G10" s="74"/>
      <c r="H10" s="85"/>
      <c r="I10" s="78"/>
    </row>
    <row r="11" spans="1:10" ht="63.75" customHeight="1">
      <c r="A11" s="151" t="s">
        <v>249</v>
      </c>
      <c r="B11" s="153" t="s">
        <v>253</v>
      </c>
      <c r="C11" s="140"/>
      <c r="D11" s="129" t="s">
        <v>59</v>
      </c>
      <c r="E11" s="130"/>
      <c r="F11" s="133" t="s">
        <v>26</v>
      </c>
      <c r="G11" s="74"/>
      <c r="H11" s="85"/>
      <c r="I11" s="78"/>
    </row>
    <row r="12" spans="1:10" ht="51" customHeight="1">
      <c r="A12" s="151" t="s">
        <v>250</v>
      </c>
      <c r="B12" s="153" t="s">
        <v>254</v>
      </c>
      <c r="C12" s="140"/>
      <c r="D12" s="129" t="s">
        <v>59</v>
      </c>
      <c r="E12" s="130"/>
      <c r="F12" s="133" t="s">
        <v>26</v>
      </c>
      <c r="G12" s="74"/>
      <c r="H12" s="85"/>
      <c r="I12" s="78"/>
    </row>
    <row r="13" spans="1:10" ht="51" customHeight="1">
      <c r="A13" s="151" t="s">
        <v>251</v>
      </c>
      <c r="B13" s="153" t="s">
        <v>139</v>
      </c>
      <c r="C13" s="141"/>
      <c r="D13" s="136" t="s">
        <v>64</v>
      </c>
      <c r="E13" s="139"/>
      <c r="F13" s="133" t="s">
        <v>26</v>
      </c>
      <c r="G13" s="74"/>
      <c r="H13" s="85"/>
      <c r="I13" s="78"/>
    </row>
    <row r="14" spans="1:10" ht="51" customHeight="1">
      <c r="A14" s="151" t="s">
        <v>252</v>
      </c>
      <c r="B14" s="153" t="s">
        <v>141</v>
      </c>
      <c r="C14" s="141"/>
      <c r="D14" s="136" t="s">
        <v>64</v>
      </c>
      <c r="E14" s="139"/>
      <c r="F14" s="133" t="s">
        <v>26</v>
      </c>
      <c r="G14" s="74"/>
      <c r="H14" s="85"/>
      <c r="I14" s="78"/>
    </row>
    <row r="15" spans="1:10" ht="63.75" customHeight="1">
      <c r="A15" s="128"/>
      <c r="B15" s="128" t="s">
        <v>202</v>
      </c>
      <c r="C15" s="122"/>
      <c r="D15" s="122"/>
      <c r="E15" s="122"/>
      <c r="F15" s="122"/>
      <c r="G15" s="122"/>
      <c r="H15" s="149"/>
      <c r="I15" s="78"/>
    </row>
    <row r="16" spans="1:10" s="53" customFormat="1" ht="15.75" customHeight="1">
      <c r="A16" s="74" t="s">
        <v>192</v>
      </c>
      <c r="B16" s="74" t="s">
        <v>203</v>
      </c>
      <c r="C16" s="131" t="s">
        <v>256</v>
      </c>
      <c r="D16" s="131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131" t="s">
        <v>257</v>
      </c>
      <c r="D17" s="131" t="s">
        <v>258</v>
      </c>
      <c r="E17" s="74"/>
      <c r="F17" s="82" t="s">
        <v>26</v>
      </c>
      <c r="G17" s="81"/>
      <c r="H17" s="82"/>
      <c r="I17" s="78"/>
    </row>
    <row r="18" spans="1:11" ht="63.75">
      <c r="A18" s="74" t="s">
        <v>194</v>
      </c>
      <c r="B18" s="74" t="s">
        <v>403</v>
      </c>
      <c r="C18" s="131" t="s">
        <v>261</v>
      </c>
      <c r="D18" s="131" t="s">
        <v>259</v>
      </c>
      <c r="E18" s="74"/>
      <c r="F18" s="82" t="s">
        <v>26</v>
      </c>
      <c r="G18" s="81"/>
      <c r="H18" s="82"/>
      <c r="I18" s="78"/>
    </row>
    <row r="19" spans="1:11" ht="76.5">
      <c r="A19" s="74" t="s">
        <v>195</v>
      </c>
      <c r="B19" s="74" t="s">
        <v>260</v>
      </c>
      <c r="C19" s="131" t="s">
        <v>262</v>
      </c>
      <c r="D19" s="131" t="s">
        <v>264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404</v>
      </c>
      <c r="C20" s="131" t="s">
        <v>263</v>
      </c>
      <c r="D20" s="131" t="s">
        <v>265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267</v>
      </c>
      <c r="C21" s="131" t="s">
        <v>266</v>
      </c>
      <c r="D21" s="131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268</v>
      </c>
      <c r="C22" s="131" t="s">
        <v>276</v>
      </c>
      <c r="D22" s="131" t="s">
        <v>269</v>
      </c>
      <c r="E22" s="74"/>
      <c r="F22" s="82" t="s">
        <v>26</v>
      </c>
      <c r="G22" s="81"/>
      <c r="H22" s="82"/>
      <c r="I22" s="78"/>
    </row>
    <row r="23" spans="1:11" ht="63.75">
      <c r="A23" s="74" t="s">
        <v>199</v>
      </c>
      <c r="B23" s="74" t="s">
        <v>277</v>
      </c>
      <c r="C23" s="131" t="s">
        <v>278</v>
      </c>
      <c r="D23" s="131" t="s">
        <v>279</v>
      </c>
      <c r="E23" s="74"/>
      <c r="F23" s="82" t="s">
        <v>26</v>
      </c>
      <c r="G23" s="81"/>
      <c r="H23" s="82"/>
      <c r="I23" s="78"/>
    </row>
    <row r="24" spans="1:11" ht="63.75">
      <c r="A24" s="74" t="s">
        <v>200</v>
      </c>
      <c r="B24" s="74" t="s">
        <v>280</v>
      </c>
      <c r="C24" s="131" t="s">
        <v>281</v>
      </c>
      <c r="D24" s="131" t="s">
        <v>282</v>
      </c>
      <c r="E24" s="74"/>
      <c r="F24" s="82" t="s">
        <v>26</v>
      </c>
      <c r="G24" s="81"/>
      <c r="H24" s="82"/>
      <c r="I24" s="78"/>
    </row>
    <row r="25" spans="1:11" ht="76.5">
      <c r="A25" s="74" t="s">
        <v>284</v>
      </c>
      <c r="B25" s="74" t="s">
        <v>270</v>
      </c>
      <c r="C25" s="131" t="s">
        <v>271</v>
      </c>
      <c r="D25" s="131" t="s">
        <v>272</v>
      </c>
      <c r="E25" s="74"/>
      <c r="F25" s="82" t="s">
        <v>26</v>
      </c>
      <c r="G25" s="81"/>
      <c r="H25" s="82"/>
      <c r="I25" s="78"/>
    </row>
    <row r="26" spans="1:11" ht="38.25">
      <c r="A26" s="74" t="s">
        <v>283</v>
      </c>
      <c r="B26" s="74" t="s">
        <v>221</v>
      </c>
      <c r="C26" s="131" t="s">
        <v>273</v>
      </c>
      <c r="D26" s="131" t="s">
        <v>274</v>
      </c>
      <c r="E26" s="74"/>
      <c r="F26" s="74" t="s">
        <v>26</v>
      </c>
      <c r="G26" s="74"/>
      <c r="H26" s="85"/>
      <c r="I26" s="78"/>
    </row>
    <row r="27" spans="1:11">
      <c r="G27" s="8"/>
      <c r="I27" s="78"/>
    </row>
    <row r="28" spans="1:11">
      <c r="A28" s="87"/>
      <c r="B28" s="87"/>
      <c r="C28" s="154"/>
      <c r="D28" s="154"/>
      <c r="E28" s="87"/>
      <c r="F28" s="155"/>
      <c r="G28" s="42"/>
      <c r="H28" s="97"/>
      <c r="I28" s="78"/>
    </row>
    <row r="29" spans="1:11">
      <c r="F29" s="87"/>
      <c r="I29" s="78"/>
    </row>
    <row r="30" spans="1:11">
      <c r="I30" s="78"/>
    </row>
    <row r="31" spans="1:11">
      <c r="I31" s="78"/>
    </row>
    <row r="32" spans="1:11"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5" workbookViewId="0">
      <selection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285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18</v>
      </c>
      <c r="B6" s="64">
        <f>COUNTIF(F10:F1012,"Fail")</f>
        <v>0</v>
      </c>
      <c r="C6" s="64">
        <f>E6-D6-B6-A6</f>
        <v>0</v>
      </c>
      <c r="D6" s="65">
        <f>COUNTIF(F$10:F$1012,"N/A")</f>
        <v>0</v>
      </c>
      <c r="E6" s="191">
        <v>18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292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23" t="s">
        <v>286</v>
      </c>
      <c r="B10" s="138" t="s">
        <v>291</v>
      </c>
      <c r="C10" s="134"/>
      <c r="D10" s="132" t="s">
        <v>59</v>
      </c>
      <c r="E10" s="135"/>
      <c r="F10" s="74" t="s">
        <v>26</v>
      </c>
      <c r="G10" s="74"/>
      <c r="H10" s="85"/>
      <c r="I10" s="78"/>
    </row>
    <row r="11" spans="1:10" ht="38.25">
      <c r="A11" s="163" t="s">
        <v>328</v>
      </c>
      <c r="B11" s="152" t="s">
        <v>248</v>
      </c>
      <c r="C11" s="140"/>
      <c r="D11" s="129" t="s">
        <v>59</v>
      </c>
      <c r="E11" s="130"/>
      <c r="F11" s="133" t="s">
        <v>26</v>
      </c>
      <c r="G11" s="74"/>
      <c r="H11" s="85"/>
      <c r="I11" s="78"/>
    </row>
    <row r="12" spans="1:10" ht="38.25">
      <c r="A12" s="151" t="s">
        <v>287</v>
      </c>
      <c r="B12" s="153" t="s">
        <v>253</v>
      </c>
      <c r="C12" s="140"/>
      <c r="D12" s="129" t="s">
        <v>59</v>
      </c>
      <c r="E12" s="130"/>
      <c r="F12" s="133" t="s">
        <v>26</v>
      </c>
      <c r="G12" s="74"/>
      <c r="H12" s="85"/>
      <c r="I12" s="78"/>
    </row>
    <row r="13" spans="1:10" ht="38.25">
      <c r="A13" s="151" t="s">
        <v>288</v>
      </c>
      <c r="B13" s="153" t="s">
        <v>254</v>
      </c>
      <c r="C13" s="140"/>
      <c r="D13" s="129" t="s">
        <v>59</v>
      </c>
      <c r="E13" s="130"/>
      <c r="F13" s="133" t="s">
        <v>26</v>
      </c>
      <c r="G13" s="74"/>
      <c r="H13" s="85"/>
      <c r="I13" s="78"/>
    </row>
    <row r="14" spans="1:10" ht="25.5">
      <c r="A14" s="151" t="s">
        <v>289</v>
      </c>
      <c r="B14" s="153" t="s">
        <v>139</v>
      </c>
      <c r="C14" s="141"/>
      <c r="D14" s="136" t="s">
        <v>64</v>
      </c>
      <c r="E14" s="139"/>
      <c r="F14" s="133" t="s">
        <v>26</v>
      </c>
      <c r="G14" s="74"/>
      <c r="H14" s="85"/>
      <c r="I14" s="78"/>
    </row>
    <row r="15" spans="1:10" ht="25.5">
      <c r="A15" s="151" t="s">
        <v>290</v>
      </c>
      <c r="B15" s="153" t="s">
        <v>141</v>
      </c>
      <c r="C15" s="141"/>
      <c r="D15" s="136" t="s">
        <v>64</v>
      </c>
      <c r="E15" s="139"/>
      <c r="F15" s="133" t="s">
        <v>26</v>
      </c>
      <c r="G15" s="74"/>
      <c r="H15" s="85"/>
      <c r="I15" s="78"/>
    </row>
    <row r="16" spans="1:10" s="53" customFormat="1" ht="15.75" customHeight="1">
      <c r="A16" s="128"/>
      <c r="B16" s="128" t="s">
        <v>142</v>
      </c>
      <c r="C16" s="122"/>
      <c r="D16" s="122"/>
      <c r="E16" s="122"/>
      <c r="F16" s="122"/>
      <c r="G16" s="122"/>
      <c r="H16" s="149"/>
      <c r="I16" s="73"/>
    </row>
    <row r="17" spans="1:11" ht="51">
      <c r="A17" s="74" t="s">
        <v>143</v>
      </c>
      <c r="B17" s="74" t="s">
        <v>144</v>
      </c>
      <c r="C17" s="131" t="s">
        <v>293</v>
      </c>
      <c r="D17" s="131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31" t="s">
        <v>294</v>
      </c>
      <c r="D18" s="131" t="s">
        <v>295</v>
      </c>
      <c r="E18" s="74"/>
      <c r="F18" s="82" t="s">
        <v>26</v>
      </c>
      <c r="G18" s="81"/>
      <c r="H18" s="82"/>
      <c r="I18" s="78"/>
    </row>
    <row r="19" spans="1:11" ht="76.5">
      <c r="A19" s="74" t="s">
        <v>151</v>
      </c>
      <c r="B19" s="74" t="s">
        <v>296</v>
      </c>
      <c r="C19" s="131" t="s">
        <v>297</v>
      </c>
      <c r="D19" s="131" t="s">
        <v>298</v>
      </c>
      <c r="E19" s="74"/>
      <c r="F19" s="82" t="s">
        <v>26</v>
      </c>
      <c r="G19" s="81"/>
      <c r="H19" s="82"/>
      <c r="I19" s="78"/>
    </row>
    <row r="20" spans="1:11" ht="76.5">
      <c r="A20" s="74" t="s">
        <v>154</v>
      </c>
      <c r="B20" s="74" t="s">
        <v>301</v>
      </c>
      <c r="C20" s="131" t="s">
        <v>299</v>
      </c>
      <c r="D20" s="131" t="s">
        <v>300</v>
      </c>
      <c r="E20" s="74"/>
      <c r="F20" s="82" t="s">
        <v>26</v>
      </c>
      <c r="G20" s="81"/>
      <c r="H20" s="82"/>
      <c r="I20" s="78"/>
    </row>
    <row r="21" spans="1:11" ht="76.5">
      <c r="A21" s="74" t="s">
        <v>157</v>
      </c>
      <c r="B21" s="74" t="s">
        <v>304</v>
      </c>
      <c r="C21" s="131" t="s">
        <v>302</v>
      </c>
      <c r="D21" s="131" t="s">
        <v>303</v>
      </c>
      <c r="E21" s="74"/>
      <c r="F21" s="82" t="s">
        <v>26</v>
      </c>
      <c r="G21" s="81"/>
      <c r="H21" s="82"/>
      <c r="I21" s="78"/>
    </row>
    <row r="22" spans="1:11" ht="63.75">
      <c r="A22" s="74" t="s">
        <v>160</v>
      </c>
      <c r="B22" s="74" t="s">
        <v>305</v>
      </c>
      <c r="C22" s="131" t="s">
        <v>306</v>
      </c>
      <c r="D22" s="131" t="s">
        <v>307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308</v>
      </c>
      <c r="C23" s="131" t="s">
        <v>314</v>
      </c>
      <c r="D23" s="131" t="s">
        <v>309</v>
      </c>
      <c r="E23" s="74"/>
      <c r="F23" s="82" t="s">
        <v>26</v>
      </c>
      <c r="G23" s="81"/>
      <c r="H23" s="82"/>
      <c r="I23" s="78"/>
    </row>
    <row r="24" spans="1:11" ht="63.75">
      <c r="A24" s="74" t="s">
        <v>174</v>
      </c>
      <c r="B24" s="74" t="s">
        <v>313</v>
      </c>
      <c r="C24" s="131" t="s">
        <v>315</v>
      </c>
      <c r="D24" s="131" t="s">
        <v>316</v>
      </c>
      <c r="E24" s="74"/>
      <c r="F24" s="82" t="s">
        <v>26</v>
      </c>
      <c r="G24" s="81"/>
      <c r="H24" s="82"/>
      <c r="I24" s="78"/>
    </row>
    <row r="25" spans="1:11" ht="63.75">
      <c r="A25" s="74" t="s">
        <v>178</v>
      </c>
      <c r="B25" s="74" t="s">
        <v>317</v>
      </c>
      <c r="C25" s="131" t="s">
        <v>318</v>
      </c>
      <c r="D25" s="131" t="s">
        <v>319</v>
      </c>
      <c r="E25" s="74"/>
      <c r="F25" s="82" t="s">
        <v>26</v>
      </c>
      <c r="G25" s="81"/>
      <c r="H25" s="82"/>
      <c r="I25" s="78"/>
    </row>
    <row r="26" spans="1:11" ht="89.25">
      <c r="A26" s="74" t="s">
        <v>320</v>
      </c>
      <c r="B26" s="74" t="s">
        <v>310</v>
      </c>
      <c r="C26" s="131" t="s">
        <v>311</v>
      </c>
      <c r="D26" s="131" t="s">
        <v>312</v>
      </c>
      <c r="E26" s="74"/>
      <c r="F26" s="82" t="s">
        <v>26</v>
      </c>
      <c r="G26" s="81"/>
      <c r="H26" s="82"/>
      <c r="I26" s="78"/>
    </row>
    <row r="27" spans="1:11" ht="76.5">
      <c r="A27" s="74" t="s">
        <v>321</v>
      </c>
      <c r="B27" s="74" t="s">
        <v>322</v>
      </c>
      <c r="C27" s="131" t="s">
        <v>323</v>
      </c>
      <c r="D27" s="131" t="s">
        <v>324</v>
      </c>
      <c r="E27" s="74"/>
      <c r="F27" s="82" t="s">
        <v>26</v>
      </c>
      <c r="G27" s="81"/>
      <c r="H27" s="82"/>
      <c r="I27" s="78"/>
    </row>
    <row r="28" spans="1:11" ht="38.25">
      <c r="A28" s="74" t="s">
        <v>325</v>
      </c>
      <c r="B28" s="74" t="s">
        <v>181</v>
      </c>
      <c r="C28" s="131" t="s">
        <v>326</v>
      </c>
      <c r="D28" s="131" t="s">
        <v>274</v>
      </c>
      <c r="E28" s="74"/>
      <c r="F28" s="74" t="s">
        <v>26</v>
      </c>
      <c r="G28" s="74"/>
      <c r="H28" s="85"/>
      <c r="I28" s="78"/>
    </row>
    <row r="29" spans="1:11">
      <c r="G29" s="8"/>
      <c r="I29" s="78"/>
    </row>
    <row r="30" spans="1:11">
      <c r="A30" s="87"/>
      <c r="B30" s="87"/>
      <c r="C30" s="154"/>
      <c r="D30" s="154"/>
      <c r="E30" s="87"/>
      <c r="F30" s="155"/>
      <c r="G30" s="42"/>
      <c r="H30" s="97"/>
      <c r="I30" s="78"/>
    </row>
    <row r="31" spans="1:11">
      <c r="F31" s="87"/>
      <c r="I31" s="73"/>
      <c r="J31" s="53"/>
      <c r="K31" s="53"/>
    </row>
    <row r="32" spans="1:11">
      <c r="I32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192" t="s">
        <v>331</v>
      </c>
      <c r="C2" s="192"/>
      <c r="D2" s="192"/>
      <c r="E2" s="192"/>
      <c r="F2" s="1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192" t="s">
        <v>28</v>
      </c>
      <c r="C3" s="192"/>
      <c r="D3" s="192"/>
      <c r="E3" s="192"/>
      <c r="F3" s="1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193"/>
      <c r="C4" s="193"/>
      <c r="D4" s="193"/>
      <c r="E4" s="193"/>
      <c r="F4" s="1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194" t="s">
        <v>33</v>
      </c>
      <c r="F5" s="194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191">
        <v>6</v>
      </c>
      <c r="F6" s="1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353</v>
      </c>
      <c r="C9" s="71"/>
      <c r="D9" s="71"/>
      <c r="E9" s="71"/>
      <c r="F9" s="71"/>
      <c r="G9" s="71"/>
      <c r="H9" s="72"/>
      <c r="I9" s="73"/>
    </row>
    <row r="10" spans="1:10" s="79" customFormat="1">
      <c r="A10" s="123" t="s">
        <v>335</v>
      </c>
      <c r="B10" s="138" t="s">
        <v>102</v>
      </c>
      <c r="C10" s="134"/>
      <c r="D10" s="132" t="s">
        <v>64</v>
      </c>
      <c r="E10" s="135"/>
      <c r="F10" s="74" t="s">
        <v>26</v>
      </c>
      <c r="G10" s="74"/>
      <c r="H10" s="85"/>
      <c r="I10" s="78"/>
    </row>
    <row r="11" spans="1:10" ht="25.5">
      <c r="A11" s="195" t="s">
        <v>336</v>
      </c>
      <c r="B11" s="195" t="s">
        <v>104</v>
      </c>
      <c r="C11" s="140"/>
      <c r="D11" s="129" t="s">
        <v>105</v>
      </c>
      <c r="E11" s="130"/>
      <c r="F11" s="133" t="s">
        <v>26</v>
      </c>
      <c r="G11" s="74"/>
      <c r="H11" s="85"/>
      <c r="I11" s="78"/>
    </row>
    <row r="12" spans="1:10" ht="25.5">
      <c r="A12" s="196"/>
      <c r="B12" s="196"/>
      <c r="C12" s="140" t="s">
        <v>339</v>
      </c>
      <c r="D12" s="129" t="s">
        <v>343</v>
      </c>
      <c r="E12" s="130"/>
      <c r="F12" s="133"/>
      <c r="G12" s="74"/>
      <c r="H12" s="85"/>
      <c r="I12" s="78"/>
    </row>
    <row r="13" spans="1:10" ht="25.5">
      <c r="A13" s="196"/>
      <c r="B13" s="196"/>
      <c r="C13" s="140" t="s">
        <v>332</v>
      </c>
      <c r="D13" s="129" t="s">
        <v>333</v>
      </c>
      <c r="E13" s="130"/>
      <c r="F13" s="133"/>
      <c r="G13" s="74"/>
      <c r="H13" s="85"/>
      <c r="I13" s="78"/>
    </row>
    <row r="14" spans="1:10" ht="25.5">
      <c r="A14" s="196"/>
      <c r="B14" s="196"/>
      <c r="C14" s="141" t="s">
        <v>340</v>
      </c>
      <c r="D14" s="136" t="s">
        <v>346</v>
      </c>
      <c r="E14" s="139"/>
      <c r="F14" s="133"/>
      <c r="G14" s="74"/>
      <c r="H14" s="85"/>
      <c r="I14" s="78"/>
    </row>
    <row r="15" spans="1:10" ht="25.5">
      <c r="A15" s="196"/>
      <c r="B15" s="196"/>
      <c r="C15" s="141" t="s">
        <v>341</v>
      </c>
      <c r="D15" s="136" t="s">
        <v>345</v>
      </c>
      <c r="E15" s="139"/>
      <c r="F15" s="133"/>
      <c r="G15" s="74"/>
      <c r="H15" s="85"/>
      <c r="I15" s="78"/>
    </row>
    <row r="16" spans="1:10" ht="25.5">
      <c r="A16" s="196"/>
      <c r="B16" s="196"/>
      <c r="C16" s="141" t="s">
        <v>342</v>
      </c>
      <c r="D16" s="136" t="s">
        <v>344</v>
      </c>
      <c r="E16" s="139"/>
      <c r="F16" s="133"/>
      <c r="G16" s="74"/>
      <c r="H16" s="85"/>
      <c r="I16" s="78"/>
    </row>
    <row r="17" spans="1:11">
      <c r="A17" s="197"/>
      <c r="B17" s="197"/>
      <c r="C17" s="141" t="s">
        <v>110</v>
      </c>
      <c r="D17" s="136" t="s">
        <v>115</v>
      </c>
      <c r="E17" s="139"/>
      <c r="F17" s="133"/>
      <c r="G17" s="74"/>
      <c r="H17" s="85"/>
      <c r="I17" s="78"/>
    </row>
    <row r="18" spans="1:11">
      <c r="A18" s="143" t="s">
        <v>337</v>
      </c>
      <c r="B18" s="144" t="s">
        <v>117</v>
      </c>
      <c r="C18" s="145"/>
      <c r="D18" s="137" t="s">
        <v>64</v>
      </c>
      <c r="E18" s="146"/>
      <c r="F18" s="147" t="s">
        <v>26</v>
      </c>
      <c r="G18" s="123"/>
      <c r="H18" s="148"/>
      <c r="I18" s="78"/>
    </row>
    <row r="19" spans="1:11">
      <c r="A19" s="124" t="s">
        <v>338</v>
      </c>
      <c r="B19" s="124" t="s">
        <v>119</v>
      </c>
      <c r="C19" s="124"/>
      <c r="D19" s="129" t="s">
        <v>64</v>
      </c>
      <c r="E19" s="130"/>
      <c r="F19" s="124" t="s">
        <v>26</v>
      </c>
      <c r="G19" s="124"/>
      <c r="H19" s="150"/>
      <c r="I19" s="78"/>
    </row>
    <row r="20" spans="1:11" s="53" customFormat="1" ht="15.75" customHeight="1">
      <c r="A20" s="128"/>
      <c r="B20" s="128" t="s">
        <v>121</v>
      </c>
      <c r="C20" s="122"/>
      <c r="D20" s="122"/>
      <c r="E20" s="122"/>
      <c r="F20" s="122"/>
      <c r="G20" s="122"/>
      <c r="H20" s="149"/>
      <c r="I20" s="73"/>
    </row>
    <row r="21" spans="1:11" ht="51">
      <c r="A21" s="74" t="s">
        <v>122</v>
      </c>
      <c r="B21" s="74" t="s">
        <v>123</v>
      </c>
      <c r="C21" s="131" t="s">
        <v>334</v>
      </c>
      <c r="D21" s="131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31" t="s">
        <v>334</v>
      </c>
      <c r="D22" s="131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Cover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Test Report</vt:lpstr>
      <vt:lpstr>Test case List</vt:lpstr>
      <vt:lpstr>Check XemTL-DS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Thanh Vinh Đỗ</cp:lastModifiedBy>
  <cp:lastPrinted>2010-11-12T10:33:20Z</cp:lastPrinted>
  <dcterms:created xsi:type="dcterms:W3CDTF">2016-11-10T16:29:43Z</dcterms:created>
  <dcterms:modified xsi:type="dcterms:W3CDTF">2016-11-12T07:01:23Z</dcterms:modified>
  <cp:category>BM</cp:category>
</cp:coreProperties>
</file>