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3860" windowHeight="4755" tabRatio="840" firstSheet="15" activeTab="18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Check QLCT-DS screen" sheetId="14" r:id="rId12"/>
    <sheet name="Check QLCT-TM screen" sheetId="15" r:id="rId13"/>
    <sheet name="Check QLCT-CN screen" sheetId="16" r:id="rId14"/>
    <sheet name="Check QLTG-DS screen" sheetId="17" r:id="rId15"/>
    <sheet name="Check QLTG-TM screen" sheetId="18" r:id="rId16"/>
    <sheet name="Check QLTG-CN screen" sheetId="19" r:id="rId17"/>
    <sheet name="Test Report" sheetId="5" r:id="rId18"/>
    <sheet name="Test case List" sheetId="2" r:id="rId19"/>
    <sheet name="Check XemTL-DS screen" sheetId="20" r:id="rId20"/>
    <sheet name="Check QLBDT-DS screen" sheetId="21" r:id="rId21"/>
    <sheet name="Check QLBDT-ThemMoi screen" sheetId="22" r:id="rId22"/>
    <sheet name="Check QLBDT-Sua screen" sheetId="23" r:id="rId23"/>
    <sheet name="Check QLTB-DS screen" sheetId="24" r:id="rId24"/>
    <sheet name="Check QLTB-ThemMoi screen" sheetId="25" r:id="rId25"/>
    <sheet name="Check QLTB-Sua screen" sheetId="26" r:id="rId26"/>
    <sheet name="Check TimKiem screen" sheetId="27" r:id="rId27"/>
    <sheet name="Check QLTS-DS screen" sheetId="28" r:id="rId28"/>
    <sheet name="Check QLTS-ThemMoi screen" sheetId="29" r:id="rId29"/>
    <sheet name="Check QLTS-Sua screen" sheetId="30" r:id="rId30"/>
    <sheet name="Check TKKQ screen" sheetId="31" r:id="rId31"/>
    <sheet name="Check XTL-TL Screen" sheetId="32" r:id="rId32"/>
    <sheet name="Check XKQT-XKQ Screen" sheetId="33" r:id="rId33"/>
    <sheet name="Check TGT-TGT Screen" sheetId="34" r:id="rId34"/>
    <sheet name="Check TB-NTB Screen" sheetId="35" r:id="rId35"/>
    <sheet name="Check KP-KPBT Screen" sheetId="36" r:id="rId36"/>
  </sheet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CTION" localSheetId="20">#REF!</definedName>
    <definedName name="ACTION" localSheetId="22">#REF!</definedName>
    <definedName name="ACTION" localSheetId="21">#REF!</definedName>
    <definedName name="ACTION" localSheetId="23">#REF!</definedName>
    <definedName name="ACTION" localSheetId="25">#REF!</definedName>
    <definedName name="ACTION" localSheetId="24">#REF!</definedName>
    <definedName name="ACTION" localSheetId="27">#REF!</definedName>
    <definedName name="ACTION" localSheetId="29">#REF!</definedName>
    <definedName name="ACTION" localSheetId="28">#REF!</definedName>
    <definedName name="ACTION" localSheetId="26">#REF!</definedName>
    <definedName name="ACTION" localSheetId="30">#REF!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H28" i="5" l="1"/>
  <c r="H44" i="5"/>
  <c r="D44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H29" i="5"/>
  <c r="G30" i="5"/>
  <c r="F30" i="5"/>
  <c r="E30" i="5"/>
  <c r="D30" i="5"/>
  <c r="G29" i="5"/>
  <c r="F29" i="5"/>
  <c r="E29" i="5"/>
  <c r="D29" i="5"/>
  <c r="G28" i="5"/>
  <c r="F28" i="5"/>
  <c r="E28" i="5"/>
  <c r="D28" i="5"/>
  <c r="A6" i="31"/>
  <c r="B6" i="31"/>
  <c r="D6" i="31"/>
  <c r="E6" i="31"/>
  <c r="C6" i="31" s="1"/>
  <c r="A6" i="30"/>
  <c r="B6" i="30"/>
  <c r="D6" i="30"/>
  <c r="E6" i="30"/>
  <c r="C6" i="30" s="1"/>
  <c r="A6" i="29"/>
  <c r="B6" i="29"/>
  <c r="D6" i="29"/>
  <c r="C6" i="29" s="1"/>
  <c r="E6" i="29"/>
  <c r="A6" i="28"/>
  <c r="B6" i="28"/>
  <c r="D6" i="28"/>
  <c r="E6" i="28"/>
  <c r="C6" i="28" s="1"/>
  <c r="A6" i="27"/>
  <c r="B6" i="27"/>
  <c r="D6" i="27"/>
  <c r="E6" i="27"/>
  <c r="C6" i="27" s="1"/>
  <c r="A6" i="26"/>
  <c r="B6" i="26"/>
  <c r="D6" i="26"/>
  <c r="E6" i="26"/>
  <c r="C6" i="26" s="1"/>
  <c r="A6" i="25"/>
  <c r="B6" i="25"/>
  <c r="D6" i="25"/>
  <c r="E6" i="25"/>
  <c r="C6" i="25" s="1"/>
  <c r="A6" i="24"/>
  <c r="B6" i="24"/>
  <c r="D6" i="24"/>
  <c r="E6" i="24"/>
  <c r="C6" i="24" s="1"/>
  <c r="A6" i="23"/>
  <c r="B6" i="23"/>
  <c r="D6" i="23"/>
  <c r="E6" i="23"/>
  <c r="C6" i="23" s="1"/>
  <c r="A6" i="22"/>
  <c r="B6" i="22"/>
  <c r="D6" i="22"/>
  <c r="E6" i="22"/>
  <c r="C6" i="22" s="1"/>
  <c r="A6" i="21"/>
  <c r="B6" i="21"/>
  <c r="D6" i="21"/>
  <c r="E6" i="21"/>
  <c r="C6" i="21" s="1"/>
  <c r="D6" i="20" l="1"/>
  <c r="C6" i="20" s="1"/>
  <c r="B6" i="20"/>
  <c r="D6" i="19"/>
  <c r="B6" i="19"/>
  <c r="D6" i="18"/>
  <c r="C6" i="18" s="1"/>
  <c r="B6" i="18"/>
  <c r="D6" i="17"/>
  <c r="B6" i="17"/>
  <c r="C6" i="19" l="1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C6" i="12" s="1"/>
  <c r="B6" i="12"/>
  <c r="D6" i="11"/>
  <c r="C6" i="11" s="1"/>
  <c r="B6" i="11"/>
  <c r="D6" i="10" l="1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E44" i="5" s="1"/>
  <c r="D6" i="3"/>
  <c r="G11" i="5" s="1"/>
  <c r="G44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C6" i="6" l="1"/>
  <c r="C6" i="4"/>
  <c r="F12" i="5" s="1"/>
  <c r="C6" i="7"/>
  <c r="C6" i="3"/>
  <c r="F11" i="5" s="1"/>
  <c r="F44" i="5" l="1"/>
  <c r="F50" i="5"/>
  <c r="F51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<sst xmlns="http://schemas.openxmlformats.org/spreadsheetml/2006/main" count="2927" uniqueCount="1199">
  <si>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</si>
  <si>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</si>
  <si>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</si>
  <si>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</si>
  <si>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</si>
  <si>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</si>
  <si>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</si>
  <si>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</si>
  <si>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</si>
  <si>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</si>
  <si>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</si>
  <si>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</si>
  <si>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</si>
  <si>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</si>
  <si>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</si>
  <si>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</si>
  <si>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</si>
  <si>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</si>
  <si>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</si>
  <si>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</si>
  <si>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</si>
  <si>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</si>
  <si>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</si>
  <si>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</si>
  <si>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</si>
  <si>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</si>
  <si>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</si>
  <si>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</si>
  <si>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</si>
  <si>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</si>
  <si>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</si>
  <si>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</si>
  <si>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</si>
  <si>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</si>
  <si>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</si>
  <si>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</si>
  <si>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</si>
  <si>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</si>
  <si>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</si>
  <si>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</si>
  <si>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</si>
  <si>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</si>
  <si>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</si>
  <si>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</si>
  <si>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</si>
  <si>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</si>
  <si>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</si>
  <si>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</si>
  <si>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</si>
  <si>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</si>
  <si>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</si>
  <si>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</si>
  <si>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</si>
  <si>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</si>
  <si>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</si>
  <si>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</si>
  <si>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</si>
  <si>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</si>
  <si>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</si>
  <si>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</si>
  <si>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</si>
  <si>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</si>
  <si>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</si>
  <si>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</si>
  <si>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</si>
  <si>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</si>
  <si>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</si>
  <si>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</si>
  <si>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</si>
  <si>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</si>
  <si>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</si>
  <si>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</si>
  <si>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</si>
  <si>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</si>
  <si>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</si>
  <si>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</si>
  <si>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</si>
  <si>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</si>
  <si>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</si>
  <si>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</si>
  <si>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</si>
  <si>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</si>
  <si>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</si>
  <si>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</si>
  <si>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</si>
  <si>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</si>
  <si>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</si>
  <si>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</si>
  <si>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</si>
  <si>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</si>
  <si>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</si>
  <si>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</si>
  <si>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</si>
  <si>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</si>
  <si>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</si>
  <si>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</si>
  <si>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</si>
  <si>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</si>
  <si>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</si>
  <si>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</si>
  <si>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</si>
  <si>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</si>
  <si>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</si>
  <si>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</si>
  <si>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</si>
  <si>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</si>
  <si>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</si>
  <si>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</si>
  <si>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</si>
  <si>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</si>
  <si>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</si>
  <si>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</si>
  <si>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</si>
  <si>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</si>
  <si>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</si>
  <si>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</si>
  <si>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</si>
  <si>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</si>
  <si>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</si>
  <si>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</si>
  <si>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</si>
  <si>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</si>
  <si>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</si>
  <si>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</si>
  <si>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</si>
  <si>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</si>
  <si>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</si>
  <si>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</si>
  <si>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</si>
  <si>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</si>
  <si>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</si>
  <si>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</si>
  <si>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</si>
  <si>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</si>
  <si>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</si>
  <si>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</si>
  <si>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</si>
  <si>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</si>
  <si>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</si>
  <si>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</si>
  <si>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</si>
  <si>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</si>
  <si>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</si>
  <si>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</si>
  <si>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</si>
  <si>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</si>
  <si>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</si>
  <si>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</si>
  <si>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</si>
  <si>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</si>
  <si>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</si>
  <si>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</si>
  <si>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</si>
  <si>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</si>
  <si>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</si>
  <si>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</si>
  <si>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</si>
  <si>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</si>
  <si>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</si>
  <si>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</si>
  <si>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</si>
  <si>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</si>
  <si>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</si>
  <si>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</si>
  <si>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</si>
  <si>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</si>
  <si>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</si>
  <si>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</si>
  <si>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</si>
  <si>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</si>
  <si>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</si>
  <si>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</si>
  <si>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</si>
  <si>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</si>
  <si>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</si>
  <si>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</si>
  <si>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</si>
  <si>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</si>
  <si>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</si>
  <si>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</si>
  <si>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</si>
  <si>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</si>
  <si>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</si>
  <si>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</si>
  <si>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</si>
  <si>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</si>
  <si>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</si>
  <si>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</si>
  <si>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</si>
  <si>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</si>
  <si>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</si>
  <si>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</si>
  <si>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</si>
  <si>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</si>
  <si>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</si>
  <si>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</si>
  <si>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</si>
  <si>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</si>
  <si>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</si>
  <si>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</si>
  <si>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</si>
  <si>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</si>
  <si>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</si>
  <si>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</si>
  <si>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</si>
  <si>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</si>
  <si>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</si>
  <si>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</si>
  <si>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</si>
  <si>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</si>
  <si>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</si>
  <si>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</si>
  <si>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</si>
  <si>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</si>
  <si>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</si>
  <si>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</si>
  <si>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</si>
  <si>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</si>
  <si>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</si>
  <si>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</si>
  <si>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</si>
  <si>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</si>
  <si>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</si>
  <si>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</si>
  <si>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</si>
  <si>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</si>
  <si>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</si>
  <si>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</si>
  <si>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</si>
  <si>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</si>
  <si>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</si>
  <si>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</si>
  <si>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</si>
  <si>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</si>
  <si>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</si>
  <si>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</si>
  <si>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</si>
  <si>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</si>
  <si>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</si>
  <si>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</si>
  <si>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</si>
  <si>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</si>
  <si>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</si>
  <si>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</si>
  <si>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</si>
  <si>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</si>
  <si>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</si>
  <si>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</si>
  <si>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</si>
  <si>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</si>
  <si>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</si>
  <si>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</si>
  <si>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</si>
  <si>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</si>
  <si>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</si>
  <si>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</si>
  <si>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</si>
  <si>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</si>
  <si>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</si>
  <si>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</si>
  <si>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</si>
  <si>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</si>
  <si>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</si>
  <si>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</si>
  <si>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</si>
  <si>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</si>
  <si>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</si>
  <si>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</si>
  <si>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</si>
  <si>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</si>
  <si>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</si>
  <si>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</si>
  <si>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</si>
  <si>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</si>
  <si>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</si>
  <si>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</si>
  <si>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</si>
  <si>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</si>
  <si>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</si>
  <si>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</si>
  <si>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</si>
  <si>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</si>
  <si>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</si>
  <si>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</si>
  <si>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</si>
  <si>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</si>
  <si>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</si>
  <si>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</si>
  <si>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</si>
  <si>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</si>
  <si>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</si>
  <si>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</si>
  <si>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</si>
  <si>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</si>
  <si>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</si>
  <si>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</si>
  <si>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</si>
  <si>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</si>
  <si>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</si>
  <si>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</si>
  <si>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</si>
  <si>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</si>
  <si>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</si>
  <si>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</si>
  <si>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</si>
  <si>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</si>
  <si>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</si>
  <si>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</si>
  <si>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</si>
  <si>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</si>
  <si>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</si>
  <si>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</si>
  <si>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</si>
  <si>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</si>
  <si>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</si>
  <si>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</si>
  <si>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</si>
  <si>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</si>
  <si>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</si>
  <si>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</si>
  <si>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</si>
  <si>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</si>
  <si>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</si>
  <si>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</si>
  <si>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</si>
  <si>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</si>
  <si>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</si>
  <si>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</si>
  <si>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</si>
  <si>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</si>
  <si>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</si>
  <si>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</si>
  <si>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</si>
  <si>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</si>
  <si>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</si>
  <si>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</si>
  <si>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</si>
  <si>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</si>
  <si>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</si>
  <si>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</si>
  <si>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</si>
  <si>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</si>
  <si>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</si>
  <si>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</si>
  <si>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</si>
  <si>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</si>
  <si>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</si>
  <si>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</si>
  <si>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</si>
  <si>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</si>
  <si>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</si>
  <si>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</si>
  <si>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</si>
  <si>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</si>
  <si>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</si>
  <si>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</si>
  <si>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</si>
  <si>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</si>
  <si>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</si>
  <si>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</si>
  <si>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</si>
  <si>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</si>
  <si>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</si>
  <si>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</si>
  <si>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</si>
  <si>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</si>
  <si>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</si>
  <si>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</si>
  <si>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</si>
  <si>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</si>
  <si>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</si>
  <si>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</si>
  <si>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</si>
  <si>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</si>
  <si>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</si>
  <si>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</si>
  <si>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</si>
  <si>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</si>
  <si>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</si>
  <si>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</si>
  <si>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</si>
  <si>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</si>
  <si>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</si>
  <si>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</si>
  <si>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</si>
  <si>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</si>
  <si>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</si>
  <si>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</si>
  <si>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</si>
  <si>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</si>
  <si>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</si>
  <si>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</si>
  <si>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</si>
  <si>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</si>
  <si>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</si>
  <si>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</si>
  <si>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</si>
  <si>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</si>
  <si>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</si>
  <si>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</si>
  <si>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</si>
  <si>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</si>
  <si>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</si>
  <si>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</si>
  <si>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</si>
  <si>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</si>
  <si>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</si>
  <si>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</si>
  <si>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</si>
  <si>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</si>
  <si>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</si>
  <si>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</si>
  <si>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</si>
  <si>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</si>
  <si>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</si>
  <si>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</si>
  <si>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</si>
  <si>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</si>
  <si>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</si>
  <si>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</si>
  <si>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</si>
  <si>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</si>
  <si>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</si>
  <si>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</si>
  <si>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</si>
  <si>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</si>
  <si>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</si>
  <si>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</si>
  <si>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</si>
  <si>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</si>
  <si>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</si>
  <si>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</si>
  <si>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</si>
  <si>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</si>
  <si>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</si>
  <si>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</si>
  <si>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</si>
  <si>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</si>
  <si>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</si>
  <si>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</si>
  <si>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</si>
  <si>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</si>
  <si>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</si>
  <si>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</si>
  <si>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</si>
  <si>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</si>
  <si>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</si>
  <si>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</si>
  <si>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</si>
  <si>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</si>
  <si>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</si>
  <si>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</si>
  <si>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</si>
  <si>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</si>
  <si>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</si>
  <si>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</si>
  <si>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</si>
  <si>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</si>
  <si>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</si>
  <si>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</si>
  <si>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</si>
  <si>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</si>
  <si>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</si>
  <si>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</si>
  <si>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</si>
  <si>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</si>
  <si>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</si>
  <si>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</si>
  <si>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</si>
  <si>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</si>
  <si>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QLND-TM screen'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</si>
  <si>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</si>
  <si>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</si>
  <si>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</si>
  <si>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</si>
  <si>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</si>
  <si>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</si>
  <si>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</si>
  <si>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</si>
  <si>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</si>
  <si>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</si>
  <si>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</si>
  <si>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</si>
  <si>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</si>
  <si>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</si>
  <si>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</si>
  <si>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</si>
  <si>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</si>
  <si>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</si>
  <si>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</si>
  <si>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</si>
  <si>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</si>
  <si>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</si>
  <si>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</si>
  <si>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</si>
  <si>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</si>
  <si>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</si>
  <si>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</si>
  <si>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</si>
  <si>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</si>
  <si>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</si>
  <si>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</si>
  <si>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</si>
  <si>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</si>
  <si>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</si>
  <si>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</si>
  <si>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</si>
  <si>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</si>
  <si>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</si>
  <si>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</si>
  <si>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</si>
  <si>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</si>
  <si>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</si>
  <si>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</si>
  <si>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</si>
  <si>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</si>
  <si>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</si>
  <si>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</si>
  <si>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</si>
  <si>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</si>
  <si>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</si>
  <si>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</si>
  <si>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</si>
  <si>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</si>
  <si>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</si>
  <si>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</si>
  <si>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</si>
  <si>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</si>
  <si>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</si>
  <si>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</si>
  <si>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</si>
  <si>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</si>
  <si>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</si>
  <si>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</si>
  <si>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</si>
  <si>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</si>
  <si>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</si>
  <si>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</si>
  <si>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</si>
  <si>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</si>
  <si>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</si>
  <si>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</si>
  <si>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</si>
  <si>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</si>
  <si>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</si>
  <si>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</si>
  <si>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</si>
  <si>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</si>
  <si>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</si>
  <si>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</si>
  <si>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</si>
  <si>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</si>
  <si>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</si>
  <si>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</si>
  <si>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</si>
  <si>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</si>
  <si>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</si>
  <si>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</si>
  <si>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</si>
  <si>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</si>
  <si>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</si>
  <si>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</si>
  <si>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</si>
  <si>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thêm mới
1. Click linkbutton thêm mới
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</si>
  <si>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</si>
  <si>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</si>
  <si>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</si>
  <si>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</si>
  <si>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</si>
  <si>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</si>
  <si>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</si>
  <si>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</si>
  <si>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</si>
  <si>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QLCT-DS screen'</t>
  </si>
  <si>
    <t>Check QLCT-TM screen'</t>
  </si>
  <si>
    <t>Check QLCT-CN screen'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</si>
  <si>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</si>
  <si>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</si>
  <si>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</si>
  <si>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</si>
  <si>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</si>
  <si>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</si>
  <si>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</si>
  <si>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</si>
  <si>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</si>
  <si>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</si>
  <si>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</si>
  <si>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</si>
  <si>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</si>
  <si>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</si>
  <si>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</si>
  <si>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</si>
  <si>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</si>
  <si>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</si>
  <si>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</si>
  <si>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</si>
  <si>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</si>
  <si>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 xml:space="preserve">- Tại màn hình quản lý thời gian thi - thêm mới
1. Click linkbutton thêm mới
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</si>
  <si>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</si>
  <si>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</si>
  <si>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</si>
  <si>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</si>
  <si>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</si>
  <si>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</si>
  <si>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</si>
  <si>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</si>
  <si>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</si>
  <si>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</si>
  <si>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</si>
  <si>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</si>
  <si>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</si>
  <si>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</si>
  <si>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</si>
  <si>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</si>
  <si>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</si>
  <si>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</si>
  <si>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</si>
  <si>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</si>
  <si>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</si>
  <si>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</si>
  <si>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</si>
  <si>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</si>
  <si>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</si>
  <si>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</si>
  <si>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</si>
  <si>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</si>
  <si>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</si>
  <si>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</si>
  <si>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</si>
  <si>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</si>
  <si>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</si>
  <si>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</si>
  <si>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</si>
  <si>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</si>
  <si>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</si>
  <si>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</si>
  <si>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</si>
  <si>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</si>
  <si>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</si>
  <si>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</si>
  <si>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</si>
  <si>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</si>
  <si>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</si>
  <si>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</si>
  <si>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</si>
  <si>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</si>
  <si>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</si>
  <si>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</si>
  <si>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</si>
  <si>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</si>
  <si>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</si>
  <si>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</si>
  <si>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</si>
  <si>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</si>
  <si>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</si>
  <si>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</si>
  <si>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</si>
  <si>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</si>
  <si>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</si>
  <si>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</si>
  <si>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</si>
  <si>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người dùng_Sửa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</si>
  <si>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</si>
  <si>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</si>
  <si>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</si>
  <si>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</si>
  <si>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</si>
  <si>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</si>
  <si>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</si>
  <si>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</si>
  <si>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</si>
  <si>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</si>
  <si>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 xml:space="preserve">- Tại màn hình quản lý thời gian thi - Cập nhật
1. Click linkbutton thêm mới
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</si>
  <si>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</si>
  <si>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</si>
  <si>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</si>
  <si>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</si>
  <si>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</si>
  <si>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</si>
  <si>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</si>
  <si>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</si>
  <si>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</si>
  <si>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</si>
  <si>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</si>
  <si>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</si>
  <si>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</si>
  <si>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</si>
  <si>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</si>
  <si>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</si>
  <si>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</si>
  <si>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</si>
  <si>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</si>
  <si>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</si>
  <si>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</si>
  <si>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</si>
  <si>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</si>
  <si>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</si>
  <si>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</si>
  <si>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</si>
  <si>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</si>
  <si>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</si>
  <si>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</si>
  <si>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</si>
  <si>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</si>
  <si>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</si>
  <si>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</si>
  <si>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</si>
  <si>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</si>
  <si>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Check QLTG-DS screen'</t>
  </si>
  <si>
    <t>Check QLTG-TM screen'</t>
  </si>
  <si>
    <t>Check QLTG-CN screen'</t>
  </si>
  <si>
    <t>Check Xem tài liệu - Danh sách  Screen</t>
  </si>
  <si>
    <t>Check Gui - Xem tài liệu_Danh sách Screen</t>
  </si>
  <si>
    <t>Gui-XemTL_DS-1</t>
  </si>
  <si>
    <t>Gui-XemTL_DS-2</t>
  </si>
  <si>
    <t>Gui-XemTL_DS-3</t>
  </si>
  <si>
    <t>Gui-XemTL_DS-4</t>
  </si>
  <si>
    <t>[Tên tác giả] Column</t>
  </si>
  <si>
    <t>[Lượt xem] Column</t>
  </si>
  <si>
    <t>Lấy dữ liệu từ cột Tên Tài liệu trong bảng Tài liệu</t>
  </si>
  <si>
    <t>Lấy dữ liệu từ cột Năm xuất bản trong bảng Tài liệu</t>
  </si>
  <si>
    <t>Lấy dữ liệu ngày tháng năm trong hệ thống</t>
  </si>
  <si>
    <t>Lấy dữ liệu từ cột Lượt xem trong bảng Lượt xem</t>
  </si>
  <si>
    <t>- Tại màn hình Xem tài liệu - danh sách
1. Click vào linkbutton xóa
2. Click vào xác nhận xóa</t>
  </si>
  <si>
    <t>7.1</t>
  </si>
  <si>
    <t>Check Xem tài liệu - Danh sách Screen</t>
  </si>
  <si>
    <t>- Tại màn hình Quản lý kỳ thi - Danh sách
1. Click vào linkbutton [Xóa]
2. Click vào xác nhận xóa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</si>
  <si>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</si>
  <si>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</si>
  <si>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</si>
  <si>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</si>
  <si>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</si>
  <si>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</si>
  <si>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</si>
  <si>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</si>
  <si>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</si>
  <si>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</si>
  <si>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</si>
  <si>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</si>
  <si>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</si>
  <si>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</si>
  <si>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</si>
  <si>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</si>
  <si>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</si>
  <si>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</si>
  <si>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</si>
  <si>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</si>
  <si>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</si>
  <si>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</si>
  <si>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</si>
  <si>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</si>
  <si>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</si>
  <si>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</si>
  <si>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</si>
  <si>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</si>
  <si>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</si>
  <si>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</si>
  <si>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</si>
  <si>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</si>
  <si>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</si>
  <si>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</si>
  <si>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</si>
  <si>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</si>
  <si>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</si>
  <si>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</si>
  <si>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</si>
  <si>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</si>
  <si>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</si>
  <si>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</si>
  <si>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</si>
  <si>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</si>
  <si>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</si>
  <si>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</si>
  <si>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</si>
  <si>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</si>
  <si>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</si>
  <si>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</si>
  <si>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</si>
  <si>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</si>
  <si>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</si>
  <si>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</si>
  <si>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</si>
  <si>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</si>
  <si>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</si>
  <si>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</si>
  <si>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</si>
  <si>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</si>
  <si>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</si>
  <si>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</si>
  <si>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</si>
  <si>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</si>
  <si>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</si>
  <si>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</si>
  <si>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</si>
  <si>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</si>
  <si>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</si>
  <si>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</si>
  <si>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</si>
  <si>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</si>
  <si>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</si>
  <si>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</si>
  <si>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</si>
  <si>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</si>
  <si>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</si>
  <si>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</si>
  <si>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</si>
  <si>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</si>
  <si>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</si>
  <si>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</si>
  <si>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</si>
  <si>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</si>
  <si>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</si>
  <si>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</si>
  <si>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</si>
  <si>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</si>
  <si>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</si>
  <si>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</si>
  <si>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</si>
  <si>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</si>
  <si>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</si>
  <si>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</si>
  <si>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</si>
  <si>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</si>
  <si>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</si>
  <si>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</si>
  <si>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</si>
  <si>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</si>
  <si>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</si>
  <si>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</si>
  <si>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</si>
  <si>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</si>
  <si>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</si>
  <si>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</si>
  <si>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</si>
  <si>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</si>
  <si>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</si>
  <si>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</si>
  <si>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</si>
  <si>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</si>
  <si>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</si>
  <si>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</si>
  <si>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</si>
  <si>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</si>
  <si>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</si>
  <si>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</si>
  <si>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</si>
  <si>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</si>
  <si>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</si>
  <si>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</si>
  <si>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</si>
  <si>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</si>
  <si>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</si>
  <si>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</si>
  <si>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</si>
  <si>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</si>
  <si>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</si>
  <si>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</si>
  <si>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</si>
  <si>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</si>
  <si>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</si>
  <si>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</si>
  <si>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</si>
  <si>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</si>
  <si>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</si>
  <si>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</si>
  <si>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</si>
  <si>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</si>
  <si>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</si>
  <si>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</si>
  <si>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</si>
  <si>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</si>
  <si>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</si>
  <si>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</si>
  <si>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</si>
  <si>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</si>
  <si>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</si>
  <si>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</si>
  <si>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</si>
  <si>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</si>
  <si>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</si>
  <si>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</si>
  <si>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</si>
  <si>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</si>
  <si>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</si>
  <si>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</si>
  <si>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</si>
  <si>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</si>
  <si>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</si>
  <si>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</si>
  <si>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</si>
  <si>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</si>
  <si>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</si>
  <si>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</si>
  <si>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</si>
  <si>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</si>
  <si>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</si>
  <si>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</si>
  <si>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</si>
  <si>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 xml:space="preserve">- Tại màn hình Quản lý kỳ thi - danh sách
1. Click vào linkbutton [Xóa]
2. Click vào hủy 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</si>
  <si>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</si>
  <si>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</si>
  <si>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</si>
  <si>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</si>
  <si>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</si>
  <si>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</si>
  <si>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</si>
  <si>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</si>
  <si>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</si>
  <si>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</si>
  <si>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</si>
  <si>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</si>
  <si>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</si>
  <si>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</si>
  <si>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</si>
  <si>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Tại màn hình Quản thí sinh thi - Thêm mới
1. Click vào linkbutton [Thoát]</t>
  </si>
  <si>
    <t>- Thí sinh mới được thêm vào DB
- Đóng cửa sổ thêm mới
- Quay lại trang danh sách
- Làm mới danh sách thí sinh</t>
  </si>
  <si>
    <t>- Tại màn hình Quản thí sinh thi - Thêm mới
1. Nhập vào toàn bộ những thông tin cần thiết với độ dài lớn nhất
2. Click button [Submit]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</si>
  <si>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</si>
  <si>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</si>
  <si>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</si>
  <si>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- Tại màn hình Quản thí sinh thi - Thêm mới
1. Nhập vào Mã thí sinh đã có trong DB
2. Nhập vào toàn bộ những thông tin cần thiết
3. Click button [Submit]</t>
  </si>
  <si>
    <t>Thêm mới thí sinh khi nhập vào Mã thí sinh bị trùng</t>
  </si>
  <si>
    <t>- Tại màn hình Quản thí sinh thi - Thêm mới
1. Nhập vào"$$$%" vào các textbox
2. Click button [Submit]</t>
  </si>
  <si>
    <t>Thêm mới thí sinh khi nhập các trường với ký tự đặc biệt</t>
  </si>
  <si>
    <t>- Hiển thị thông báo: "Mã kỳ thi là bắt buộc"</t>
  </si>
  <si>
    <t>- Tại màn hình Quản thí sinh thi - Thêm mới
1. Nhập vào toàn bộ những thông tin cần thiết ngoại trừ Mã kỳ thi
2. Click button [Submit]</t>
  </si>
  <si>
    <t>Thêm mới thí sinh khi không nhập trường Mã kỳ thi hoặc Mã kỳ thi là những khoảng trắng</t>
  </si>
  <si>
    <t>- Hiển thị thông báo: "Giới tính là bắt buộc"</t>
  </si>
  <si>
    <t>- Tại màn hình Quản thí sinh thi - Thêm mới
1. Nhập vào toàn bộ những thông tin cần thiết ngoại trừ Giới tính
2. Click button [Submit]</t>
  </si>
  <si>
    <t>Thêm mới thí sinh khi không nhập trường Giới tính hoặc Giới tính là các khoảng trắng</t>
  </si>
  <si>
    <t>- Hiển thị thông báo: "Ngày sinh là bắt buộc"</t>
  </si>
  <si>
    <t>- Tại màn hình Quản thí sinh thi - Thêm mới
1. Nhập vào toàn bộ những thông tin cần thiết ngoại trừ Ngày sinh
2. Click button [Submit]</t>
  </si>
  <si>
    <t>Thêm mới thí sinh khi không nhập trường Ngày sinh hoặc Ngày sinh là các khoảng trắng</t>
  </si>
  <si>
    <t>- Hiển thị thông báo: "Tên thí sinh là bắt buộc"</t>
  </si>
  <si>
    <t>- Tại màn hình Quản thí sinh thi - Thêm mới
1. Nhập vào toàn bộ những thông tin cần thiết ngoại trừ Tên thí sinh
2. Click button [Submit]</t>
  </si>
  <si>
    <t>Thêm mới thí sinh khi không nhập trường Tên thí sinh hoặc Tên thí sinh là các khoảng trắng</t>
  </si>
  <si>
    <t>- Hiển thị thông báo: "SBD là bắt buộc "</t>
  </si>
  <si>
    <t>- Tại màn hình Quản thí sinh thi - Thêm mới
1. Nhập vào toàn bộ những thông tin cần thiết ngoại trừ SBD
2. Click button [Submit]</t>
  </si>
  <si>
    <t>Thêm mới thí sinh khi không nhập trường SDB, hoặc SBD là các khoảng trắng</t>
  </si>
  <si>
    <t>- Tại màn hình Quản thí sinh thi - Thêm mới
1. Nhập vào toàn bộ những thông tin cần thiết
2. Click button [Submit]</t>
  </si>
  <si>
    <t xml:space="preserve">- Tại màn hình Quản thí sinh thi - Danh sách
1. Click linkbutton thêm mới
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</si>
  <si>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</si>
  <si>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</si>
  <si>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</si>
  <si>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</si>
  <si>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</si>
  <si>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</si>
  <si>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</si>
  <si>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</si>
  <si>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</si>
  <si>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</si>
  <si>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</si>
  <si>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</si>
  <si>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</si>
  <si>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- Tại màn hình Quản thí sinh thi - Sửa
1. Click vào linkbutton [Thoát]</t>
  </si>
  <si>
    <t>FUNC-Sua-11</t>
  </si>
  <si>
    <t>- Thí sinh mới được thêm vào DB
- Đóng cửa sổ Sửa
- Quay lại trang danh sách
- Làm mới danh sách thí sinh</t>
  </si>
  <si>
    <t>- Tại màn hình Quản thí sinh thi - Sửa
1. Nhập vào toàn bộ những thông tin cần thiết với độ dài lớn nhất
2. Click button [Submit]</t>
  </si>
  <si>
    <t>Cập nhật thí sinh với các trường dữ liệu được nhập với độ dài lớn nhất</t>
  </si>
  <si>
    <t>FUNC-Sua-10</t>
  </si>
  <si>
    <t>- Tại màn hình Quản thí sinh thi - Sửa
1. Nhập vào Mã thí sinh đã có trong DB
2. Nhập vào toàn bộ những thông tin cần thiết
3. Click button [Submit]</t>
  </si>
  <si>
    <t>Cập nhật thí sinh khi nhập vào Mã thí sinh bị trùng</t>
  </si>
  <si>
    <t>FUNC-Sua-9</t>
  </si>
  <si>
    <t>- Tại màn hình Quản thí sinh thi - Sửa
1. Nhập vào"$$$%" vào các textbox
2. Click button [Submit]</t>
  </si>
  <si>
    <t>Cập nhật thí sinh khi nhập các trường với ký tự đặc biệt</t>
  </si>
  <si>
    <t>- Tại màn hình Quản thí sinh thi - Sửa
1. Nhập vào toàn bộ những thông tin cần thiết ngoại trừ Mã kỳ thi
2. Click button [Submit]</t>
  </si>
  <si>
    <t>Cập nhật thí sinh khi không nhập trường Mã kỳ thi hoặc Mã kỳ thi là những khoảng trắng</t>
  </si>
  <si>
    <t>- Tại màn hình Quản thí sinh thi - Sửa
1. Nhập vào toàn bộ những thông tin cần thiết ngoại trừ Giới tính
2. Click button [Submit]</t>
  </si>
  <si>
    <t>Cập nhật thí sinh khi không nhập trường Giới tính hoặc Giới tính là các khoảng trắng</t>
  </si>
  <si>
    <t>- Tại màn hình Quản thí sinh thi - Sửa
1. Nhập vào toàn bộ những thông tin cần thiết ngoại trừ Ngày sinh
2. Click button [Submit]</t>
  </si>
  <si>
    <t>Cập nhật thí sinh khi không nhập trường Ngày sinh hoặc Ngày sinh là các khoảng trắng</t>
  </si>
  <si>
    <t>- Tại màn hình Quản thí sinh thi - Sửa
1. Nhập vào toàn bộ những thông tin cần thiết ngoại trừ Tên thí sinh
2. Click button [Submit]</t>
  </si>
  <si>
    <t>Cập nhật thí sinh khi không nhập trường Tên thí sinh hoặc Tên thí sinh là các khoảng trắng</t>
  </si>
  <si>
    <t>- Tại màn hình Quản thí sinh thi - Sửa
1. Nhập vào toàn bộ những thông tin cần thiết ngoại trừ SBD
2. Click button [Submit]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</si>
  <si>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</si>
  <si>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</si>
  <si>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>- Tại màn hình Quản thí sinh thi - Sửa
1. Nhập vào toàn bộ những thông tin cần thiết
2. Click button [Submit]</t>
  </si>
  <si>
    <t xml:space="preserve">- Hiển thị màn hình sửa
</t>
  </si>
  <si>
    <t xml:space="preserve">- Tại màn hình Quản thí sinh thi - Danh sách
1. Click linkbutton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</si>
  <si>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</si>
  <si>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</si>
  <si>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</si>
  <si>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</si>
  <si>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</si>
  <si>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</si>
  <si>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</si>
  <si>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</si>
  <si>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</si>
  <si>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</si>
  <si>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</si>
  <si>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</si>
  <si>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</si>
  <si>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</si>
  <si>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</si>
  <si>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</si>
  <si>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</si>
  <si>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</si>
  <si>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</si>
  <si>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</si>
  <si>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</si>
  <si>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</si>
  <si>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</si>
  <si>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</si>
  <si>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</si>
  <si>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</si>
  <si>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</si>
  <si>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</si>
  <si>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</si>
  <si>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</si>
  <si>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</si>
  <si>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</si>
  <si>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</si>
  <si>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</si>
  <si>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</si>
  <si>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</si>
  <si>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</si>
  <si>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</si>
  <si>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</si>
  <si>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</si>
  <si>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</si>
  <si>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</si>
  <si>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</si>
  <si>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</si>
  <si>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</si>
  <si>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</si>
  <si>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</si>
  <si>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</si>
  <si>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</si>
  <si>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</si>
  <si>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</si>
  <si>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</si>
  <si>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</si>
  <si>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</si>
  <si>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</si>
  <si>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</si>
  <si>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</si>
  <si>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</si>
  <si>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</si>
  <si>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</si>
  <si>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7.1.1</t>
  </si>
  <si>
    <t>7.2.1</t>
  </si>
  <si>
    <t>7.3.1</t>
  </si>
  <si>
    <t>8.1.1</t>
  </si>
  <si>
    <t>8.2.1</t>
  </si>
  <si>
    <t>8.3.1</t>
  </si>
  <si>
    <t>Check FUNC-TimKiem</t>
  </si>
  <si>
    <t>10.1.1</t>
  </si>
  <si>
    <t>10.2.1</t>
  </si>
  <si>
    <t>10.3.1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</si>
  <si>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</si>
  <si>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</si>
  <si>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</si>
  <si>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</si>
  <si>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</si>
  <si>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</si>
  <si>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</si>
  <si>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</si>
  <si>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</si>
  <si>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</si>
  <si>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</si>
  <si>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</si>
  <si>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</si>
  <si>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</si>
  <si>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</si>
  <si>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</si>
  <si>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</si>
  <si>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</si>
  <si>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</si>
  <si>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</si>
  <si>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</si>
  <si>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</si>
  <si>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</si>
  <si>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</si>
  <si>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</si>
  <si>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</si>
  <si>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Tại màn hình xme tài liệu - danh sách
1. Click vào linkbutton tải về
2. Click vào xác nhận tải về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</si>
  <si>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</si>
  <si>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</si>
  <si>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</si>
  <si>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</si>
  <si>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</si>
  <si>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</si>
  <si>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</si>
  <si>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</si>
  <si>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</si>
  <si>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</si>
  <si>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</si>
  <si>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</si>
  <si>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</si>
  <si>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</si>
  <si>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</si>
  <si>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</si>
  <si>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</si>
  <si>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</si>
  <si>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</si>
  <si>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</si>
  <si>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</si>
  <si>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</si>
  <si>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</si>
  <si>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</si>
  <si>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</si>
  <si>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</si>
  <si>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</si>
  <si>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</si>
  <si>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</si>
  <si>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</si>
  <si>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</si>
  <si>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</si>
  <si>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</si>
  <si>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</si>
  <si>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</si>
  <si>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</si>
  <si>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</si>
  <si>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</si>
  <si>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</si>
  <si>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</si>
  <si>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</si>
  <si>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</si>
  <si>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</si>
  <si>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</si>
  <si>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</si>
  <si>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</si>
  <si>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</si>
  <si>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</si>
  <si>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</si>
  <si>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</si>
  <si>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</si>
  <si>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</si>
  <si>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</si>
  <si>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</si>
  <si>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</si>
  <si>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</si>
  <si>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</si>
  <si>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</si>
  <si>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</si>
  <si>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</si>
  <si>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</si>
  <si>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</si>
  <si>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</si>
  <si>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</si>
  <si>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</si>
  <si>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</si>
  <si>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</si>
  <si>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</si>
  <si>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</si>
  <si>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</si>
  <si>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</si>
  <si>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</si>
  <si>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</si>
  <si>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</si>
  <si>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</si>
  <si>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</si>
  <si>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</si>
  <si>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</si>
  <si>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</si>
  <si>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</si>
  <si>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</si>
  <si>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</si>
  <si>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</si>
  <si>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</si>
  <si>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</si>
  <si>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</si>
  <si>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</si>
  <si>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</si>
  <si>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</si>
  <si>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</si>
  <si>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</si>
  <si>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</si>
  <si>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</si>
  <si>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</si>
  <si>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</si>
  <si>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</si>
  <si>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</si>
  <si>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</si>
  <si>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</si>
  <si>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</si>
  <si>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</si>
  <si>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</si>
  <si>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</si>
  <si>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</si>
  <si>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</si>
  <si>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</si>
  <si>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12.1.1</t>
  </si>
  <si>
    <t>12.1.2</t>
  </si>
  <si>
    <t>13.1.1</t>
  </si>
  <si>
    <t>13.1.2</t>
  </si>
  <si>
    <t>14.1.1</t>
  </si>
  <si>
    <t>14.1.2</t>
  </si>
  <si>
    <t>15.1.1</t>
  </si>
  <si>
    <t>16.1.1</t>
  </si>
  <si>
    <t>16.1.2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</si>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</sst>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7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49" fontId="2" fillId="2" borderId="36" xfId="0" applyNumberFormat="1" applyFont="1" applyFill="1" applyBorder="1" applyAlignment="1">
      <alignment horizontal="left" vertical="center"/>
    </xf>
    <xf numFmtId="0" fontId="15" fillId="2" borderId="36" xfId="1" applyNumberFormat="1" applyFill="1" applyBorder="1" applyAlignment="1" applyProtection="1">
      <alignment horizontal="left" vertical="center"/>
    </xf>
    <xf numFmtId="0" fontId="14" fillId="2" borderId="36" xfId="1" applyNumberFormat="1" applyFont="1" applyFill="1" applyBorder="1" applyAlignment="1" applyProtection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2" fillId="2" borderId="36" xfId="0" applyNumberFormat="1" applyFont="1" applyFill="1" applyBorder="1" applyAlignment="1">
      <alignment horizontal="left" vertical="center" wrapText="1"/>
    </xf>
    <xf numFmtId="0" fontId="15" fillId="2" borderId="36" xfId="1" quotePrefix="1" applyFill="1" applyBorder="1" applyAlignment="1">
      <alignment horizontal="left" vertical="center"/>
    </xf>
    <xf numFmtId="0" fontId="15" fillId="2" borderId="36" xfId="1" applyFill="1" applyBorder="1" applyAlignment="1">
      <alignment horizontal="left" vertical="center"/>
    </xf>
    <xf numFmtId="0" fontId="15" fillId="0" borderId="36" xfId="1" quotePrefix="1" applyBorder="1"/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0" fontId="2" fillId="2" borderId="36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6" xfId="0" applyFont="1" applyFill="1" applyBorder="1" applyAlignment="1"/>
    <xf numFmtId="0" fontId="8" fillId="3" borderId="36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2" fillId="2" borderId="36" xfId="3" applyFont="1" applyFill="1" applyBorder="1" applyAlignment="1">
      <alignment vertical="top" wrapText="1"/>
    </xf>
    <xf numFmtId="0" fontId="7" fillId="2" borderId="36" xfId="3" applyFont="1" applyFill="1" applyBorder="1" applyAlignment="1">
      <alignment vertical="top" wrapText="1"/>
    </xf>
    <xf numFmtId="0" fontId="22" fillId="2" borderId="36" xfId="0" quotePrefix="1" applyFont="1" applyFill="1" applyBorder="1" applyAlignment="1">
      <alignment horizontal="left" vertical="top" wrapText="1"/>
    </xf>
    <xf numFmtId="0" fontId="7" fillId="2" borderId="36" xfId="0" applyFont="1" applyFill="1" applyBorder="1" applyAlignment="1">
      <alignment horizontal="left" vertical="top" wrapText="1"/>
    </xf>
    <xf numFmtId="0" fontId="2" fillId="2" borderId="36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6" xfId="3" applyFont="1" applyFill="1" applyBorder="1" applyAlignment="1">
      <alignment vertical="center" wrapText="1"/>
    </xf>
    <xf numFmtId="0" fontId="2" fillId="2" borderId="43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50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36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50" xfId="3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vertical="center" wrapText="1"/>
    </xf>
    <xf numFmtId="0" fontId="2" fillId="2" borderId="52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39" xfId="0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6" xfId="0" applyNumberFormat="1" applyFont="1" applyFill="1" applyBorder="1" applyAlignment="1">
      <alignment horizontal="left" vertical="center"/>
    </xf>
    <xf numFmtId="1" fontId="2" fillId="2" borderId="36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6" xfId="0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49" xfId="3" applyFont="1" applyFill="1" applyBorder="1" applyAlignment="1">
      <alignment horizontal="left" wrapText="1"/>
    </xf>
    <xf numFmtId="0" fontId="7" fillId="2" borderId="49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7" fillId="2" borderId="34" xfId="3" applyFont="1" applyFill="1" applyBorder="1" applyAlignment="1">
      <alignment horizontal="left" vertical="center" wrapText="1"/>
    </xf>
    <xf numFmtId="0" fontId="2" fillId="2" borderId="53" xfId="3" applyFont="1" applyFill="1" applyBorder="1" applyAlignment="1">
      <alignment horizontal="center" vertical="center" wrapText="1"/>
    </xf>
    <xf numFmtId="0" fontId="2" fillId="2" borderId="36" xfId="0" applyNumberFormat="1" applyFont="1" applyFill="1" applyBorder="1" applyAlignment="1">
      <alignment horizontal="center" vertical="top"/>
    </xf>
    <xf numFmtId="0" fontId="2" fillId="2" borderId="36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6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5" xfId="0" applyNumberFormat="1" applyFont="1" applyFill="1" applyBorder="1" applyAlignment="1">
      <alignment wrapText="1"/>
    </xf>
    <xf numFmtId="0" fontId="2" fillId="2" borderId="74" xfId="0" applyFont="1" applyFill="1" applyBorder="1" applyAlignment="1">
      <alignment horizontal="left"/>
    </xf>
    <xf numFmtId="0" fontId="17" fillId="2" borderId="32" xfId="5" applyFont="1" applyFill="1" applyBorder="1" applyAlignment="1">
      <alignment horizontal="center" vertical="center" wrapText="1"/>
    </xf>
    <xf numFmtId="0" fontId="11" fillId="2" borderId="33" xfId="5" applyFont="1" applyFill="1" applyBorder="1" applyAlignment="1">
      <alignment horizontal="center" vertical="center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41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4" xfId="0" applyBorder="1"/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17" fillId="2" borderId="38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40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center" wrapText="1"/>
    </xf>
    <xf numFmtId="0" fontId="17" fillId="2" borderId="39" xfId="5" applyFont="1" applyFill="1" applyBorder="1" applyAlignment="1">
      <alignment horizontal="left" vertical="top" wrapText="1"/>
    </xf>
    <xf numFmtId="0" fontId="2" fillId="2" borderId="56" xfId="3" applyFont="1" applyFill="1" applyBorder="1" applyAlignment="1">
      <alignment vertical="top" wrapText="1"/>
    </xf>
    <xf numFmtId="0" fontId="2" fillId="2" borderId="57" xfId="3" applyFont="1" applyFill="1" applyBorder="1" applyAlignment="1">
      <alignment vertical="top" wrapText="1"/>
    </xf>
    <xf numFmtId="0" fontId="17" fillId="2" borderId="58" xfId="5" applyFont="1" applyFill="1" applyBorder="1" applyAlignment="1">
      <alignment vertical="top" wrapText="1"/>
    </xf>
    <xf numFmtId="0" fontId="0" fillId="0" borderId="59" xfId="0" applyBorder="1"/>
    <xf numFmtId="0" fontId="0" fillId="0" borderId="38" xfId="0" applyBorder="1"/>
    <xf numFmtId="0" fontId="17" fillId="2" borderId="38" xfId="5" quotePrefix="1" applyFont="1" applyFill="1" applyBorder="1" applyAlignment="1">
      <alignment horizontal="left" vertical="center" wrapText="1"/>
    </xf>
    <xf numFmtId="0" fontId="2" fillId="2" borderId="60" xfId="3" applyFont="1" applyFill="1" applyBorder="1" applyAlignment="1">
      <alignment vertical="top" wrapText="1"/>
    </xf>
    <xf numFmtId="0" fontId="2" fillId="2" borderId="61" xfId="3" applyFont="1" applyFill="1" applyBorder="1" applyAlignment="1">
      <alignment vertical="top" wrapText="1"/>
    </xf>
    <xf numFmtId="0" fontId="17" fillId="2" borderId="62" xfId="5" applyFont="1" applyFill="1" applyBorder="1" applyAlignment="1">
      <alignment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42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17" fillId="2" borderId="40" xfId="5" quotePrefix="1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horizontal="center" vertical="center" wrapText="1"/>
    </xf>
    <xf numFmtId="0" fontId="17" fillId="2" borderId="41" xfId="5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64" xfId="3" applyFont="1" applyFill="1" applyBorder="1" applyAlignment="1">
      <alignment horizontal="center" vertical="center" wrapText="1"/>
    </xf>
    <xf numFmtId="0" fontId="2" fillId="2" borderId="64" xfId="3" applyFont="1" applyFill="1" applyBorder="1" applyAlignment="1">
      <alignment vertical="top" wrapText="1"/>
    </xf>
    <xf numFmtId="0" fontId="2" fillId="2" borderId="64" xfId="3" quotePrefix="1" applyFont="1" applyFill="1" applyBorder="1" applyAlignment="1">
      <alignment vertical="top" wrapText="1"/>
    </xf>
    <xf numFmtId="0" fontId="17" fillId="2" borderId="64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1" fillId="0" borderId="65" xfId="5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13" fillId="5" borderId="44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8" xfId="3" applyFont="1" applyFill="1" applyBorder="1" applyAlignment="1">
      <alignment horizontal="center" vertical="center" wrapText="1"/>
    </xf>
    <xf numFmtId="0" fontId="2" fillId="2" borderId="66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4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1" xfId="3" applyFont="1" applyFill="1" applyBorder="1" applyAlignment="1">
      <alignment vertical="top" wrapText="1"/>
    </xf>
    <xf numFmtId="0" fontId="17" fillId="2" borderId="67" xfId="5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2" fillId="2" borderId="69" xfId="3" applyFont="1" applyFill="1" applyBorder="1" applyAlignment="1">
      <alignment vertical="top" wrapText="1"/>
    </xf>
    <xf numFmtId="0" fontId="17" fillId="2" borderId="69" xfId="5" applyFont="1" applyFill="1" applyBorder="1" applyAlignment="1">
      <alignment vertical="top" wrapText="1"/>
    </xf>
    <xf numFmtId="0" fontId="13" fillId="5" borderId="70" xfId="3" applyFont="1" applyFill="1" applyBorder="1" applyAlignment="1">
      <alignment horizontal="left" vertical="center"/>
    </xf>
    <xf numFmtId="0" fontId="21" fillId="0" borderId="36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9" xfId="5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9" xfId="5" quotePrefix="1" applyFont="1" applyFill="1" applyBorder="1" applyAlignment="1">
      <alignment horizontal="left" vertical="top" wrapText="1"/>
    </xf>
    <xf numFmtId="0" fontId="2" fillId="2" borderId="43" xfId="5" applyFont="1" applyFill="1" applyBorder="1" applyAlignment="1">
      <alignment vertical="top" wrapText="1"/>
    </xf>
    <xf numFmtId="0" fontId="0" fillId="0" borderId="36" xfId="0" applyBorder="1"/>
    <xf numFmtId="0" fontId="2" fillId="2" borderId="64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36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41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17" fillId="2" borderId="38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40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9" xfId="5" applyFont="1" applyFill="1" applyBorder="1" applyAlignment="1">
      <alignment horizontal="left" vertical="top" wrapText="1"/>
    </xf>
    <xf numFmtId="0" fontId="2" fillId="2" borderId="60" xfId="3" applyFont="1" applyFill="1" applyBorder="1" applyAlignment="1">
      <alignment vertical="top" wrapText="1"/>
    </xf>
    <xf numFmtId="0" fontId="2" fillId="2" borderId="61" xfId="3" applyFont="1" applyFill="1" applyBorder="1" applyAlignment="1">
      <alignment vertical="top" wrapText="1"/>
    </xf>
    <xf numFmtId="0" fontId="17" fillId="2" borderId="41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8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4" xfId="3" applyFont="1" applyFill="1" applyBorder="1" applyAlignment="1">
      <alignment horizontal="center" vertical="center" wrapText="1"/>
    </xf>
    <xf numFmtId="0" fontId="13" fillId="5" borderId="7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1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0" fillId="0" borderId="65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6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" fillId="2" borderId="64" xfId="3" applyFont="1" applyFill="1" applyBorder="1" applyAlignment="1">
      <alignment horizontal="center" vertical="center" wrapText="1"/>
    </xf>
    <xf numFmtId="0" fontId="2" fillId="2" borderId="64" xfId="3" applyFont="1" applyFill="1" applyBorder="1" applyAlignment="1">
      <alignment vertical="top" wrapText="1"/>
    </xf>
    <xf numFmtId="0" fontId="2" fillId="2" borderId="64" xfId="3" quotePrefix="1" applyFont="1" applyFill="1" applyBorder="1" applyAlignment="1">
      <alignment vertical="top" wrapText="1"/>
    </xf>
    <xf numFmtId="0" fontId="17" fillId="2" borderId="64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2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9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3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6" xfId="1" quotePrefix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2" fontId="2" fillId="2" borderId="36" xfId="0" applyNumberFormat="1" applyFont="1" applyFill="1" applyBorder="1" applyAlignment="1">
      <alignment horizontal="left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7"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19" t="s">
        <v>0</v>
      </c>
      <c r="D2" s="219"/>
      <c r="E2" s="219"/>
      <c r="F2" s="219"/>
      <c r="G2" s="219"/>
    </row>
    <row r="3" spans="1:7">
      <c r="B3" s="6"/>
      <c r="C3" s="7"/>
      <c r="F3" s="8"/>
    </row>
    <row r="4" spans="1:7" ht="14.25" customHeight="1">
      <c r="B4" s="9" t="s">
        <v>1</v>
      </c>
      <c r="C4" s="220" t="s">
        <v>2</v>
      </c>
      <c r="D4" s="220"/>
      <c r="E4" s="220"/>
      <c r="F4" s="9" t="s">
        <v>3</v>
      </c>
      <c r="G4" s="10"/>
    </row>
    <row r="5" spans="1:7" ht="14.25" customHeight="1">
      <c r="B5" s="9" t="s">
        <v>4</v>
      </c>
      <c r="C5" s="220" t="s">
        <v>5</v>
      </c>
      <c r="D5" s="220"/>
      <c r="E5" s="220"/>
      <c r="F5" s="9" t="s">
        <v>6</v>
      </c>
      <c r="G5" s="10"/>
    </row>
    <row r="6" spans="1:7" ht="15.75" customHeight="1">
      <c r="B6" s="221" t="s">
        <v>7</v>
      </c>
      <c r="C6" s="222" t="str">
        <f>C5&amp;"_"&amp;"XXX"&amp;"_"&amp;"vx.x"</f>
        <v>&lt;Project Code&gt;_XXX_vx.x</v>
      </c>
      <c r="D6" s="222"/>
      <c r="E6" s="222"/>
      <c r="F6" s="9" t="s">
        <v>8</v>
      </c>
      <c r="G6" s="12"/>
    </row>
    <row r="7" spans="1:7" ht="13.5" customHeight="1">
      <c r="B7" s="221"/>
      <c r="C7" s="222"/>
      <c r="D7" s="222"/>
      <c r="E7" s="222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352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COUNTIF(F10:F1015,"Fail")</f>
        <v>0</v>
      </c>
      <c r="C6" s="64">
        <f>E6-D6-B6-A6</f>
        <v>0</v>
      </c>
      <c r="D6" s="65">
        <f>COUNTIF(F$10:F$1015,"N/A")</f>
        <v>0</v>
      </c>
      <c r="E6" s="223">
        <v>21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661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61" t="s">
        <v>347</v>
      </c>
      <c r="B10" s="149" t="s">
        <v>387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38.25">
      <c r="A11" s="148" t="s">
        <v>348</v>
      </c>
      <c r="B11" s="150" t="s">
        <v>354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349</v>
      </c>
      <c r="B12" s="150" t="s">
        <v>388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350</v>
      </c>
      <c r="B13" s="150" t="s">
        <v>389</v>
      </c>
      <c r="C13" s="138"/>
      <c r="D13" s="126" t="s">
        <v>59</v>
      </c>
      <c r="E13" s="136"/>
      <c r="F13" s="130" t="s">
        <v>26</v>
      </c>
      <c r="G13" s="74"/>
      <c r="H13" s="85"/>
      <c r="I13" s="78"/>
    </row>
    <row r="14" spans="1:10" ht="38.25">
      <c r="A14" s="148" t="s">
        <v>351</v>
      </c>
      <c r="B14" s="150" t="s">
        <v>390</v>
      </c>
      <c r="C14" s="138"/>
      <c r="D14" s="126" t="s">
        <v>59</v>
      </c>
      <c r="E14" s="136"/>
      <c r="F14" s="130" t="s">
        <v>26</v>
      </c>
      <c r="G14" s="74"/>
      <c r="H14" s="85"/>
      <c r="I14" s="78"/>
    </row>
    <row r="15" spans="1:10" ht="25.5">
      <c r="A15" s="148" t="s">
        <v>391</v>
      </c>
      <c r="B15" s="150" t="s">
        <v>139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ht="25.5">
      <c r="A16" s="148" t="s">
        <v>392</v>
      </c>
      <c r="B16" s="150" t="s">
        <v>141</v>
      </c>
      <c r="C16" s="138"/>
      <c r="D16" s="133" t="s">
        <v>64</v>
      </c>
      <c r="E16" s="136"/>
      <c r="F16" s="130" t="s">
        <v>26</v>
      </c>
      <c r="G16" s="74"/>
      <c r="H16" s="85"/>
      <c r="I16" s="78"/>
    </row>
    <row r="17" spans="1:9">
      <c r="A17" s="125"/>
      <c r="B17" s="125" t="s">
        <v>202</v>
      </c>
      <c r="C17" s="119"/>
      <c r="D17" s="119"/>
      <c r="E17" s="119"/>
      <c r="F17" s="119"/>
      <c r="G17" s="119"/>
      <c r="H17" s="146"/>
      <c r="I17" s="78"/>
    </row>
    <row r="18" spans="1:9" s="53" customFormat="1" ht="51">
      <c r="A18" s="74" t="s">
        <v>192</v>
      </c>
      <c r="B18" s="74" t="s">
        <v>203</v>
      </c>
      <c r="C18" s="128" t="s">
        <v>355</v>
      </c>
      <c r="D18" s="128" t="s">
        <v>205</v>
      </c>
      <c r="E18" s="74"/>
      <c r="F18" s="74" t="s">
        <v>26</v>
      </c>
      <c r="G18" s="74"/>
      <c r="H18" s="85"/>
      <c r="I18" s="73"/>
    </row>
    <row r="19" spans="1:9" ht="63.75">
      <c r="A19" s="74" t="s">
        <v>193</v>
      </c>
      <c r="B19" s="74" t="s">
        <v>206</v>
      </c>
      <c r="C19" s="128" t="s">
        <v>356</v>
      </c>
      <c r="D19" s="128" t="s">
        <v>393</v>
      </c>
      <c r="E19" s="74"/>
      <c r="F19" s="82" t="s">
        <v>26</v>
      </c>
      <c r="G19" s="81"/>
      <c r="H19" s="82"/>
      <c r="I19" s="78"/>
    </row>
    <row r="20" spans="1:9" ht="76.5">
      <c r="A20" s="74" t="s">
        <v>194</v>
      </c>
      <c r="B20" s="74" t="s">
        <v>401</v>
      </c>
      <c r="C20" s="128" t="s">
        <v>395</v>
      </c>
      <c r="D20" s="128" t="s">
        <v>396</v>
      </c>
      <c r="E20" s="74"/>
      <c r="F20" s="82" t="s">
        <v>26</v>
      </c>
      <c r="G20" s="81"/>
      <c r="H20" s="82"/>
      <c r="I20" s="78"/>
    </row>
    <row r="21" spans="1:9" ht="76.5">
      <c r="A21" s="74" t="s">
        <v>195</v>
      </c>
      <c r="B21" s="74" t="s">
        <v>397</v>
      </c>
      <c r="C21" s="128" t="s">
        <v>398</v>
      </c>
      <c r="D21" s="128" t="s">
        <v>394</v>
      </c>
      <c r="E21" s="74"/>
      <c r="F21" s="82" t="s">
        <v>26</v>
      </c>
      <c r="G21" s="81"/>
      <c r="H21" s="82"/>
      <c r="I21" s="78"/>
    </row>
    <row r="22" spans="1:9" ht="76.5">
      <c r="A22" s="74" t="s">
        <v>196</v>
      </c>
      <c r="B22" s="74" t="s">
        <v>402</v>
      </c>
      <c r="C22" s="128" t="s">
        <v>399</v>
      </c>
      <c r="D22" s="128" t="s">
        <v>400</v>
      </c>
      <c r="E22" s="74"/>
      <c r="F22" s="82" t="s">
        <v>26</v>
      </c>
      <c r="G22" s="81"/>
      <c r="H22" s="82"/>
      <c r="I22" s="78"/>
    </row>
    <row r="23" spans="1:9" ht="76.5">
      <c r="A23" s="74" t="s">
        <v>197</v>
      </c>
      <c r="B23" s="74" t="s">
        <v>408</v>
      </c>
      <c r="C23" s="128" t="s">
        <v>405</v>
      </c>
      <c r="D23" s="128" t="s">
        <v>406</v>
      </c>
      <c r="E23" s="74"/>
      <c r="F23" s="82" t="s">
        <v>26</v>
      </c>
      <c r="G23" s="81"/>
      <c r="H23" s="82"/>
      <c r="I23" s="78"/>
    </row>
    <row r="24" spans="1:9" ht="76.5">
      <c r="A24" s="74" t="s">
        <v>198</v>
      </c>
      <c r="B24" s="74" t="s">
        <v>407</v>
      </c>
      <c r="C24" s="128" t="s">
        <v>409</v>
      </c>
      <c r="D24" s="128" t="s">
        <v>410</v>
      </c>
      <c r="E24" s="74"/>
      <c r="F24" s="82" t="s">
        <v>26</v>
      </c>
      <c r="G24" s="81"/>
      <c r="H24" s="82"/>
      <c r="I24" s="78"/>
    </row>
    <row r="25" spans="1:9" ht="63.75">
      <c r="A25" s="74" t="s">
        <v>199</v>
      </c>
      <c r="B25" s="74" t="s">
        <v>357</v>
      </c>
      <c r="C25" s="128" t="s">
        <v>358</v>
      </c>
      <c r="D25" s="128" t="s">
        <v>166</v>
      </c>
      <c r="E25" s="74"/>
      <c r="F25" s="82" t="s">
        <v>26</v>
      </c>
      <c r="G25" s="81"/>
      <c r="H25" s="82"/>
      <c r="I25" s="78"/>
    </row>
    <row r="26" spans="1:9" ht="63.75">
      <c r="A26" s="74" t="s">
        <v>200</v>
      </c>
      <c r="B26" s="74" t="s">
        <v>359</v>
      </c>
      <c r="C26" s="128" t="s">
        <v>360</v>
      </c>
      <c r="D26" s="128" t="s">
        <v>361</v>
      </c>
      <c r="E26" s="74"/>
      <c r="F26" s="82" t="s">
        <v>26</v>
      </c>
      <c r="G26" s="81"/>
      <c r="H26" s="82"/>
      <c r="I26" s="78"/>
    </row>
    <row r="27" spans="1:9" ht="63.75">
      <c r="A27" s="74" t="s">
        <v>284</v>
      </c>
      <c r="B27" s="74" t="s">
        <v>411</v>
      </c>
      <c r="C27" s="128" t="s">
        <v>412</v>
      </c>
      <c r="D27" s="128" t="s">
        <v>413</v>
      </c>
      <c r="E27" s="74"/>
      <c r="F27" s="82" t="s">
        <v>26</v>
      </c>
      <c r="G27" s="81"/>
      <c r="H27" s="82"/>
      <c r="I27" s="78"/>
    </row>
    <row r="28" spans="1:9" ht="63.75">
      <c r="A28" s="74" t="s">
        <v>283</v>
      </c>
      <c r="B28" s="74" t="s">
        <v>414</v>
      </c>
      <c r="C28" s="128" t="s">
        <v>362</v>
      </c>
      <c r="D28" s="128" t="s">
        <v>415</v>
      </c>
      <c r="E28" s="74"/>
      <c r="F28" s="82" t="s">
        <v>26</v>
      </c>
      <c r="G28" s="81"/>
      <c r="H28" s="82"/>
      <c r="I28" s="78"/>
    </row>
    <row r="29" spans="1:9" ht="63.75">
      <c r="A29" s="74" t="s">
        <v>419</v>
      </c>
      <c r="B29" s="74" t="s">
        <v>416</v>
      </c>
      <c r="C29" s="128" t="s">
        <v>417</v>
      </c>
      <c r="D29" s="128" t="s">
        <v>418</v>
      </c>
      <c r="E29" s="74"/>
      <c r="F29" s="82" t="s">
        <v>26</v>
      </c>
      <c r="G29" s="81"/>
      <c r="H29" s="82"/>
      <c r="I29" s="78"/>
    </row>
    <row r="30" spans="1:9" ht="76.5">
      <c r="A30" s="74" t="s">
        <v>421</v>
      </c>
      <c r="B30" s="74" t="s">
        <v>363</v>
      </c>
      <c r="C30" s="128" t="s">
        <v>364</v>
      </c>
      <c r="D30" s="128" t="s">
        <v>420</v>
      </c>
      <c r="E30" s="74"/>
      <c r="F30" s="82" t="s">
        <v>26</v>
      </c>
      <c r="G30" s="81"/>
      <c r="H30" s="82"/>
      <c r="I30" s="78"/>
    </row>
    <row r="31" spans="1:9" ht="38.25">
      <c r="A31" s="74" t="s">
        <v>422</v>
      </c>
      <c r="B31" s="74" t="s">
        <v>221</v>
      </c>
      <c r="C31" s="128" t="s">
        <v>365</v>
      </c>
      <c r="D31" s="128" t="s">
        <v>366</v>
      </c>
      <c r="E31" s="74"/>
      <c r="F31" s="74" t="s">
        <v>26</v>
      </c>
      <c r="G31" s="74"/>
      <c r="H31" s="85"/>
      <c r="I31" s="78"/>
    </row>
    <row r="32" spans="1:9">
      <c r="G32" s="8"/>
      <c r="I32" s="78"/>
    </row>
    <row r="33" spans="1:11">
      <c r="A33" s="87"/>
      <c r="B33" s="87"/>
      <c r="C33" s="151"/>
      <c r="D33" s="151"/>
      <c r="E33" s="87"/>
      <c r="F33" s="152"/>
      <c r="G33" s="42"/>
      <c r="H33" s="97"/>
      <c r="I33" s="78"/>
    </row>
    <row r="34" spans="1:11">
      <c r="F34" s="87"/>
      <c r="I34" s="78"/>
    </row>
    <row r="35" spans="1:11">
      <c r="I35" s="78"/>
    </row>
    <row r="36" spans="1:11">
      <c r="I36" s="78"/>
    </row>
    <row r="37" spans="1:11">
      <c r="I37" s="73"/>
      <c r="J37" s="53"/>
      <c r="K37" s="53"/>
    </row>
    <row r="38" spans="1:11">
      <c r="G38" s="8"/>
      <c r="I38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H5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424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COUNTIF(F10:F1013,"Fail")</f>
        <v>0</v>
      </c>
      <c r="C6" s="64">
        <f>E6-D6-B6-A6</f>
        <v>0</v>
      </c>
      <c r="D6" s="65">
        <f>COUNTIF(F$10:F$1013,"N/A")</f>
        <v>0</v>
      </c>
      <c r="E6" s="223">
        <v>21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425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0" t="s">
        <v>428</v>
      </c>
      <c r="B10" s="135" t="s">
        <v>387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38.25">
      <c r="A11" s="162" t="s">
        <v>429</v>
      </c>
      <c r="B11" s="149" t="s">
        <v>354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430</v>
      </c>
      <c r="B12" s="150" t="s">
        <v>388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431</v>
      </c>
      <c r="B13" s="150" t="s">
        <v>389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38.25">
      <c r="A14" s="148" t="s">
        <v>432</v>
      </c>
      <c r="B14" s="150" t="s">
        <v>390</v>
      </c>
      <c r="C14" s="138"/>
      <c r="D14" s="126" t="s">
        <v>59</v>
      </c>
      <c r="E14" s="136"/>
      <c r="F14" s="130" t="s">
        <v>26</v>
      </c>
      <c r="G14" s="74"/>
      <c r="H14" s="85"/>
      <c r="I14" s="78"/>
    </row>
    <row r="15" spans="1:10">
      <c r="A15" s="148" t="s">
        <v>433</v>
      </c>
      <c r="B15" s="150" t="s">
        <v>139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>
      <c r="A16" s="148" t="s">
        <v>434</v>
      </c>
      <c r="B16" s="150" t="s">
        <v>141</v>
      </c>
      <c r="C16" s="138"/>
      <c r="D16" s="133" t="s">
        <v>64</v>
      </c>
      <c r="E16" s="136"/>
      <c r="F16" s="130" t="s">
        <v>26</v>
      </c>
      <c r="G16" s="74"/>
      <c r="H16" s="85"/>
      <c r="I16" s="78"/>
    </row>
    <row r="17" spans="1:11" s="53" customFormat="1" ht="15.75" customHeight="1">
      <c r="A17" s="125"/>
      <c r="B17" s="125" t="s">
        <v>142</v>
      </c>
      <c r="C17" s="119"/>
      <c r="D17" s="119"/>
      <c r="E17" s="119"/>
      <c r="F17" s="119"/>
      <c r="G17" s="119"/>
      <c r="H17" s="146"/>
      <c r="I17" s="73"/>
    </row>
    <row r="18" spans="1:11" ht="51">
      <c r="A18" s="74" t="s">
        <v>143</v>
      </c>
      <c r="B18" s="74" t="s">
        <v>144</v>
      </c>
      <c r="C18" s="128" t="s">
        <v>426</v>
      </c>
      <c r="D18" s="128" t="s">
        <v>146</v>
      </c>
      <c r="E18" s="74"/>
      <c r="F18" s="74" t="s">
        <v>26</v>
      </c>
      <c r="G18" s="74"/>
      <c r="H18" s="85"/>
      <c r="I18" s="78"/>
    </row>
    <row r="19" spans="1:11" ht="63.75">
      <c r="A19" s="74" t="s">
        <v>147</v>
      </c>
      <c r="B19" s="74" t="s">
        <v>148</v>
      </c>
      <c r="C19" s="128" t="s">
        <v>427</v>
      </c>
      <c r="D19" s="128" t="s">
        <v>435</v>
      </c>
      <c r="E19" s="74"/>
      <c r="F19" s="82" t="s">
        <v>26</v>
      </c>
      <c r="G19" s="81"/>
      <c r="H19" s="82"/>
      <c r="I19" s="78"/>
    </row>
    <row r="20" spans="1:11" ht="76.5">
      <c r="A20" s="74" t="s">
        <v>194</v>
      </c>
      <c r="B20" s="74" t="s">
        <v>436</v>
      </c>
      <c r="C20" s="128" t="s">
        <v>437</v>
      </c>
      <c r="D20" s="128" t="s">
        <v>396</v>
      </c>
      <c r="E20" s="74"/>
      <c r="F20" s="82" t="s">
        <v>26</v>
      </c>
      <c r="G20" s="81"/>
      <c r="H20" s="82"/>
      <c r="I20" s="78"/>
    </row>
    <row r="21" spans="1:11" ht="76.5">
      <c r="A21" s="74" t="s">
        <v>195</v>
      </c>
      <c r="B21" s="74" t="s">
        <v>438</v>
      </c>
      <c r="C21" s="128" t="s">
        <v>439</v>
      </c>
      <c r="D21" s="128" t="s">
        <v>394</v>
      </c>
      <c r="E21" s="74"/>
      <c r="F21" s="82" t="s">
        <v>26</v>
      </c>
      <c r="G21" s="81"/>
      <c r="H21" s="82"/>
      <c r="I21" s="78"/>
    </row>
    <row r="22" spans="1:11" ht="76.5">
      <c r="A22" s="74" t="s">
        <v>196</v>
      </c>
      <c r="B22" s="74" t="s">
        <v>440</v>
      </c>
      <c r="C22" s="128" t="s">
        <v>441</v>
      </c>
      <c r="D22" s="128" t="s">
        <v>400</v>
      </c>
      <c r="E22" s="74"/>
      <c r="F22" s="82" t="s">
        <v>26</v>
      </c>
      <c r="G22" s="81"/>
      <c r="H22" s="82"/>
      <c r="I22" s="78"/>
    </row>
    <row r="23" spans="1:11" ht="76.5">
      <c r="A23" s="74" t="s">
        <v>197</v>
      </c>
      <c r="B23" s="74" t="s">
        <v>442</v>
      </c>
      <c r="C23" s="128" t="s">
        <v>443</v>
      </c>
      <c r="D23" s="128" t="s">
        <v>406</v>
      </c>
      <c r="E23" s="74"/>
      <c r="F23" s="82" t="s">
        <v>26</v>
      </c>
      <c r="G23" s="81"/>
      <c r="H23" s="82"/>
      <c r="I23" s="78"/>
    </row>
    <row r="24" spans="1:11" ht="76.5">
      <c r="A24" s="74" t="s">
        <v>198</v>
      </c>
      <c r="B24" s="74" t="s">
        <v>444</v>
      </c>
      <c r="C24" s="128" t="s">
        <v>445</v>
      </c>
      <c r="D24" s="128" t="s">
        <v>410</v>
      </c>
      <c r="E24" s="74"/>
      <c r="F24" s="82" t="s">
        <v>26</v>
      </c>
      <c r="G24" s="81"/>
      <c r="H24" s="82"/>
      <c r="I24" s="78"/>
    </row>
    <row r="25" spans="1:11" ht="63.75">
      <c r="A25" s="74" t="s">
        <v>199</v>
      </c>
      <c r="B25" s="74" t="s">
        <v>446</v>
      </c>
      <c r="C25" s="128" t="s">
        <v>447</v>
      </c>
      <c r="D25" s="128" t="s">
        <v>166</v>
      </c>
      <c r="E25" s="74"/>
      <c r="F25" s="82" t="s">
        <v>26</v>
      </c>
      <c r="G25" s="81"/>
      <c r="H25" s="82"/>
      <c r="I25" s="78"/>
    </row>
    <row r="26" spans="1:11" ht="63.75">
      <c r="A26" s="74" t="s">
        <v>200</v>
      </c>
      <c r="B26" s="74" t="s">
        <v>448</v>
      </c>
      <c r="C26" s="128" t="s">
        <v>449</v>
      </c>
      <c r="D26" s="128" t="s">
        <v>361</v>
      </c>
      <c r="E26" s="74"/>
      <c r="F26" s="82" t="s">
        <v>26</v>
      </c>
      <c r="G26" s="81"/>
      <c r="H26" s="82"/>
      <c r="I26" s="78"/>
    </row>
    <row r="27" spans="1:11" ht="63.75">
      <c r="A27" s="74" t="s">
        <v>284</v>
      </c>
      <c r="B27" s="74" t="s">
        <v>450</v>
      </c>
      <c r="C27" s="128" t="s">
        <v>451</v>
      </c>
      <c r="D27" s="128" t="s">
        <v>413</v>
      </c>
      <c r="E27" s="74"/>
      <c r="F27" s="82" t="s">
        <v>26</v>
      </c>
      <c r="G27" s="81"/>
      <c r="H27" s="82"/>
      <c r="I27" s="78"/>
    </row>
    <row r="28" spans="1:11" ht="63.75">
      <c r="A28" s="74" t="s">
        <v>283</v>
      </c>
      <c r="B28" s="74" t="s">
        <v>452</v>
      </c>
      <c r="C28" s="128" t="s">
        <v>453</v>
      </c>
      <c r="D28" s="128" t="s">
        <v>415</v>
      </c>
      <c r="E28" s="74"/>
      <c r="F28" s="82" t="s">
        <v>26</v>
      </c>
      <c r="G28" s="81"/>
      <c r="H28" s="82"/>
      <c r="I28" s="78"/>
    </row>
    <row r="29" spans="1:11" ht="63.75">
      <c r="A29" s="74" t="s">
        <v>419</v>
      </c>
      <c r="B29" s="74" t="s">
        <v>456</v>
      </c>
      <c r="C29" s="128" t="s">
        <v>454</v>
      </c>
      <c r="D29" s="128" t="s">
        <v>418</v>
      </c>
      <c r="E29" s="120"/>
      <c r="F29" s="120" t="s">
        <v>26</v>
      </c>
      <c r="G29" s="120"/>
      <c r="H29" s="145"/>
      <c r="I29" s="78"/>
    </row>
    <row r="30" spans="1:11" ht="76.5">
      <c r="A30" s="74" t="s">
        <v>421</v>
      </c>
      <c r="B30" s="74" t="s">
        <v>457</v>
      </c>
      <c r="C30" s="128" t="s">
        <v>455</v>
      </c>
      <c r="D30" s="175" t="s">
        <v>420</v>
      </c>
      <c r="E30" s="174"/>
      <c r="F30" s="120" t="s">
        <v>26</v>
      </c>
      <c r="G30" s="174"/>
      <c r="H30" s="174"/>
      <c r="I30" s="78"/>
    </row>
    <row r="31" spans="1:11" ht="38.25">
      <c r="A31" s="74" t="s">
        <v>422</v>
      </c>
      <c r="B31" s="74" t="s">
        <v>458</v>
      </c>
      <c r="C31" s="128" t="s">
        <v>459</v>
      </c>
      <c r="D31" s="175" t="s">
        <v>366</v>
      </c>
      <c r="E31" s="121"/>
      <c r="F31" s="121" t="s">
        <v>26</v>
      </c>
      <c r="G31" s="176"/>
      <c r="H31" s="174"/>
      <c r="I31" s="78"/>
    </row>
    <row r="32" spans="1:11">
      <c r="F32" s="87"/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5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471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223">
        <v>6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472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474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227" t="s">
        <v>475</v>
      </c>
      <c r="B11" s="227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228"/>
      <c r="B12" s="228"/>
      <c r="C12" s="137" t="s">
        <v>478</v>
      </c>
      <c r="D12" s="126" t="s">
        <v>333</v>
      </c>
      <c r="E12" s="127"/>
      <c r="F12" s="130"/>
      <c r="G12" s="74"/>
      <c r="H12" s="85"/>
      <c r="I12" s="78"/>
    </row>
    <row r="13" spans="1:10" ht="25.5">
      <c r="A13" s="228"/>
      <c r="B13" s="228"/>
      <c r="C13" s="137" t="s">
        <v>340</v>
      </c>
      <c r="D13" s="126" t="s">
        <v>346</v>
      </c>
      <c r="E13" s="127"/>
      <c r="F13" s="130"/>
      <c r="G13" s="74"/>
      <c r="H13" s="85"/>
      <c r="I13" s="78"/>
    </row>
    <row r="14" spans="1:10" ht="25.5">
      <c r="A14" s="228"/>
      <c r="B14" s="228"/>
      <c r="C14" s="138" t="s">
        <v>341</v>
      </c>
      <c r="D14" s="133" t="s">
        <v>480</v>
      </c>
      <c r="E14" s="136"/>
      <c r="F14" s="130"/>
      <c r="G14" s="74"/>
      <c r="H14" s="85"/>
      <c r="I14" s="78"/>
    </row>
    <row r="15" spans="1:10" ht="25.5">
      <c r="A15" s="228"/>
      <c r="B15" s="228"/>
      <c r="C15" s="138" t="s">
        <v>342</v>
      </c>
      <c r="D15" s="133" t="s">
        <v>344</v>
      </c>
      <c r="E15" s="136"/>
      <c r="F15" s="130"/>
      <c r="G15" s="74"/>
      <c r="H15" s="85"/>
      <c r="I15" s="78"/>
    </row>
    <row r="16" spans="1:10" ht="25.5">
      <c r="A16" s="228"/>
      <c r="B16" s="228"/>
      <c r="C16" s="138" t="s">
        <v>479</v>
      </c>
      <c r="D16" s="133" t="s">
        <v>481</v>
      </c>
      <c r="E16" s="136"/>
      <c r="F16" s="130"/>
      <c r="G16" s="74"/>
      <c r="H16" s="85"/>
      <c r="I16" s="78"/>
    </row>
    <row r="17" spans="1:11">
      <c r="A17" s="229"/>
      <c r="B17" s="229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476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477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 ht="15.75" customHeigh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473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473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26" sqref="C2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498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223">
        <v>22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7" t="s">
        <v>35</v>
      </c>
      <c r="B8" s="177" t="s">
        <v>36</v>
      </c>
      <c r="C8" s="177" t="s">
        <v>37</v>
      </c>
      <c r="D8" s="177" t="s">
        <v>38</v>
      </c>
      <c r="E8" s="177" t="s">
        <v>39</v>
      </c>
      <c r="F8" s="177" t="s">
        <v>40</v>
      </c>
      <c r="G8" s="177" t="s">
        <v>41</v>
      </c>
      <c r="H8" s="177" t="s">
        <v>42</v>
      </c>
      <c r="I8" s="69"/>
    </row>
    <row r="9" spans="1:10" s="53" customFormat="1" ht="15.75" customHeight="1">
      <c r="A9" s="178"/>
      <c r="B9" s="178" t="s">
        <v>499</v>
      </c>
      <c r="C9" s="178"/>
      <c r="D9" s="178"/>
      <c r="E9" s="178"/>
      <c r="F9" s="178"/>
      <c r="G9" s="178"/>
      <c r="H9" s="178"/>
      <c r="I9" s="73"/>
    </row>
    <row r="10" spans="1:10" s="79" customFormat="1" ht="38.25">
      <c r="A10" s="121" t="s">
        <v>491</v>
      </c>
      <c r="B10" s="179" t="s">
        <v>516</v>
      </c>
      <c r="C10" s="180"/>
      <c r="D10" s="181" t="s">
        <v>59</v>
      </c>
      <c r="E10" s="182"/>
      <c r="F10" s="121" t="s">
        <v>26</v>
      </c>
      <c r="G10" s="121"/>
      <c r="H10" s="147"/>
      <c r="I10" s="78"/>
    </row>
    <row r="11" spans="1:10" ht="38.25">
      <c r="A11" s="148" t="s">
        <v>492</v>
      </c>
      <c r="B11" s="150" t="s">
        <v>388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493</v>
      </c>
      <c r="B12" s="150" t="s">
        <v>389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494</v>
      </c>
      <c r="B13" s="150" t="s">
        <v>390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495</v>
      </c>
      <c r="B14" s="150" t="s">
        <v>517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496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497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8"/>
      <c r="B17" s="178" t="s">
        <v>142</v>
      </c>
      <c r="C17" s="178"/>
      <c r="D17" s="178"/>
      <c r="E17" s="178"/>
      <c r="F17" s="178"/>
      <c r="G17" s="178"/>
      <c r="H17" s="178"/>
      <c r="I17" s="73"/>
    </row>
    <row r="18" spans="1:9" ht="51">
      <c r="A18" s="121" t="s">
        <v>143</v>
      </c>
      <c r="B18" s="121" t="s">
        <v>144</v>
      </c>
      <c r="C18" s="183" t="s">
        <v>563</v>
      </c>
      <c r="D18" s="183" t="s">
        <v>146</v>
      </c>
      <c r="E18" s="121"/>
      <c r="F18" s="121" t="s">
        <v>26</v>
      </c>
      <c r="G18" s="121"/>
      <c r="H18" s="147"/>
      <c r="I18" s="78"/>
    </row>
    <row r="19" spans="1:9" ht="63.75">
      <c r="A19" s="121" t="s">
        <v>147</v>
      </c>
      <c r="B19" s="121" t="s">
        <v>148</v>
      </c>
      <c r="C19" s="183" t="s">
        <v>500</v>
      </c>
      <c r="D19" s="183" t="s">
        <v>518</v>
      </c>
      <c r="E19" s="121"/>
      <c r="F19" s="174" t="s">
        <v>26</v>
      </c>
      <c r="G19" s="176"/>
      <c r="H19" s="174"/>
      <c r="I19" s="78"/>
    </row>
    <row r="20" spans="1:9" ht="76.5">
      <c r="A20" s="121" t="s">
        <v>194</v>
      </c>
      <c r="B20" s="121" t="s">
        <v>519</v>
      </c>
      <c r="C20" s="183" t="s">
        <v>520</v>
      </c>
      <c r="D20" s="183" t="s">
        <v>521</v>
      </c>
      <c r="E20" s="121"/>
      <c r="F20" s="174" t="s">
        <v>26</v>
      </c>
      <c r="G20" s="176"/>
      <c r="H20" s="174"/>
      <c r="I20" s="78"/>
    </row>
    <row r="21" spans="1:9" ht="76.5">
      <c r="A21" s="121" t="s">
        <v>195</v>
      </c>
      <c r="B21" s="121" t="s">
        <v>501</v>
      </c>
      <c r="C21" s="183" t="s">
        <v>522</v>
      </c>
      <c r="D21" s="183" t="s">
        <v>523</v>
      </c>
      <c r="E21" s="121"/>
      <c r="F21" s="174" t="s">
        <v>26</v>
      </c>
      <c r="G21" s="176"/>
      <c r="H21" s="174"/>
      <c r="I21" s="78"/>
    </row>
    <row r="22" spans="1:9" ht="76.5">
      <c r="A22" s="121" t="s">
        <v>196</v>
      </c>
      <c r="B22" s="121" t="s">
        <v>502</v>
      </c>
      <c r="C22" s="183" t="s">
        <v>503</v>
      </c>
      <c r="D22" s="183" t="s">
        <v>406</v>
      </c>
      <c r="E22" s="121"/>
      <c r="F22" s="174" t="s">
        <v>26</v>
      </c>
      <c r="G22" s="176"/>
      <c r="H22" s="174"/>
      <c r="I22" s="78"/>
    </row>
    <row r="23" spans="1:9" ht="76.5">
      <c r="A23" s="121" t="s">
        <v>197</v>
      </c>
      <c r="B23" s="121" t="s">
        <v>504</v>
      </c>
      <c r="C23" s="183" t="s">
        <v>505</v>
      </c>
      <c r="D23" s="183" t="s">
        <v>410</v>
      </c>
      <c r="E23" s="121"/>
      <c r="F23" s="174" t="s">
        <v>26</v>
      </c>
      <c r="G23" s="176"/>
      <c r="H23" s="174"/>
      <c r="I23" s="78"/>
    </row>
    <row r="24" spans="1:9" ht="76.5">
      <c r="A24" s="121" t="s">
        <v>198</v>
      </c>
      <c r="B24" s="121" t="s">
        <v>524</v>
      </c>
      <c r="C24" s="183" t="s">
        <v>525</v>
      </c>
      <c r="D24" s="183" t="s">
        <v>526</v>
      </c>
      <c r="E24" s="121"/>
      <c r="F24" s="174" t="s">
        <v>26</v>
      </c>
      <c r="G24" s="176"/>
      <c r="H24" s="174"/>
      <c r="I24" s="78"/>
    </row>
    <row r="25" spans="1:9" ht="63.75">
      <c r="A25" s="121" t="s">
        <v>199</v>
      </c>
      <c r="B25" s="121" t="s">
        <v>506</v>
      </c>
      <c r="C25" s="183" t="s">
        <v>507</v>
      </c>
      <c r="D25" s="183" t="s">
        <v>166</v>
      </c>
      <c r="E25" s="121"/>
      <c r="F25" s="174" t="s">
        <v>26</v>
      </c>
      <c r="G25" s="176"/>
      <c r="H25" s="174"/>
      <c r="I25" s="78"/>
    </row>
    <row r="26" spans="1:9" ht="63.75">
      <c r="A26" s="121" t="s">
        <v>200</v>
      </c>
      <c r="B26" s="121" t="s">
        <v>527</v>
      </c>
      <c r="C26" s="183" t="s">
        <v>652</v>
      </c>
      <c r="D26" s="183" t="s">
        <v>528</v>
      </c>
      <c r="E26" s="121"/>
      <c r="F26" s="174" t="s">
        <v>26</v>
      </c>
      <c r="G26" s="176"/>
      <c r="H26" s="174"/>
      <c r="I26" s="78"/>
    </row>
    <row r="27" spans="1:9" ht="63.75">
      <c r="A27" s="121" t="s">
        <v>284</v>
      </c>
      <c r="B27" s="121" t="s">
        <v>508</v>
      </c>
      <c r="C27" s="183" t="s">
        <v>648</v>
      </c>
      <c r="D27" s="183" t="s">
        <v>413</v>
      </c>
      <c r="E27" s="121"/>
      <c r="F27" s="174" t="s">
        <v>26</v>
      </c>
      <c r="G27" s="176"/>
      <c r="H27" s="174"/>
      <c r="I27" s="78"/>
    </row>
    <row r="28" spans="1:9" ht="63.75">
      <c r="A28" s="121" t="s">
        <v>283</v>
      </c>
      <c r="B28" s="121" t="s">
        <v>509</v>
      </c>
      <c r="C28" s="183" t="s">
        <v>649</v>
      </c>
      <c r="D28" s="183" t="s">
        <v>415</v>
      </c>
      <c r="E28" s="121"/>
      <c r="F28" s="174" t="s">
        <v>26</v>
      </c>
      <c r="G28" s="176"/>
      <c r="H28" s="174"/>
      <c r="I28" s="78"/>
    </row>
    <row r="29" spans="1:9" ht="63.75">
      <c r="A29" s="121" t="s">
        <v>419</v>
      </c>
      <c r="B29" s="121" t="s">
        <v>510</v>
      </c>
      <c r="C29" s="183" t="s">
        <v>650</v>
      </c>
      <c r="D29" s="183" t="s">
        <v>418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529</v>
      </c>
      <c r="C30" s="183" t="s">
        <v>651</v>
      </c>
      <c r="D30" s="183" t="s">
        <v>530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511</v>
      </c>
      <c r="C31" s="183" t="s">
        <v>512</v>
      </c>
      <c r="D31" s="183" t="s">
        <v>513</v>
      </c>
      <c r="E31" s="174"/>
      <c r="F31" s="121" t="s">
        <v>26</v>
      </c>
      <c r="G31" s="174"/>
      <c r="H31" s="174"/>
      <c r="I31" s="78"/>
    </row>
    <row r="32" spans="1:9" ht="38.25">
      <c r="A32" s="121" t="s">
        <v>531</v>
      </c>
      <c r="B32" s="121" t="s">
        <v>458</v>
      </c>
      <c r="C32" s="183" t="s">
        <v>514</v>
      </c>
      <c r="D32" s="183" t="s">
        <v>515</v>
      </c>
      <c r="E32" s="121"/>
      <c r="F32" s="121" t="s">
        <v>26</v>
      </c>
      <c r="G32" s="176"/>
      <c r="H32" s="174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554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223">
        <v>22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7" t="s">
        <v>35</v>
      </c>
      <c r="B8" s="177" t="s">
        <v>36</v>
      </c>
      <c r="C8" s="177" t="s">
        <v>37</v>
      </c>
      <c r="D8" s="177" t="s">
        <v>38</v>
      </c>
      <c r="E8" s="177" t="s">
        <v>39</v>
      </c>
      <c r="F8" s="177" t="s">
        <v>40</v>
      </c>
      <c r="G8" s="177" t="s">
        <v>41</v>
      </c>
      <c r="H8" s="177" t="s">
        <v>42</v>
      </c>
      <c r="I8" s="69"/>
    </row>
    <row r="9" spans="1:10" s="53" customFormat="1" ht="15.75" customHeight="1">
      <c r="A9" s="178"/>
      <c r="B9" s="178" t="s">
        <v>660</v>
      </c>
      <c r="C9" s="178"/>
      <c r="D9" s="178"/>
      <c r="E9" s="178"/>
      <c r="F9" s="178"/>
      <c r="G9" s="178"/>
      <c r="H9" s="178"/>
      <c r="I9" s="73"/>
    </row>
    <row r="10" spans="1:10" s="79" customFormat="1" ht="38.25">
      <c r="A10" s="121" t="s">
        <v>555</v>
      </c>
      <c r="B10" s="179" t="s">
        <v>516</v>
      </c>
      <c r="C10" s="180"/>
      <c r="D10" s="181" t="s">
        <v>59</v>
      </c>
      <c r="E10" s="182"/>
      <c r="F10" s="121" t="s">
        <v>26</v>
      </c>
      <c r="G10" s="121"/>
      <c r="H10" s="147"/>
      <c r="I10" s="78"/>
    </row>
    <row r="11" spans="1:10" ht="38.25">
      <c r="A11" s="148" t="s">
        <v>556</v>
      </c>
      <c r="B11" s="150" t="s">
        <v>388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557</v>
      </c>
      <c r="B12" s="150" t="s">
        <v>389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558</v>
      </c>
      <c r="B13" s="150" t="s">
        <v>390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559</v>
      </c>
      <c r="B14" s="150" t="s">
        <v>517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560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561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8"/>
      <c r="B17" s="178" t="s">
        <v>576</v>
      </c>
      <c r="C17" s="178"/>
      <c r="D17" s="178"/>
      <c r="E17" s="178"/>
      <c r="F17" s="178"/>
      <c r="G17" s="178"/>
      <c r="H17" s="178"/>
      <c r="I17" s="73"/>
    </row>
    <row r="18" spans="1:9" ht="51">
      <c r="A18" s="121" t="s">
        <v>192</v>
      </c>
      <c r="B18" s="121" t="s">
        <v>562</v>
      </c>
      <c r="C18" s="183" t="s">
        <v>564</v>
      </c>
      <c r="D18" s="183" t="s">
        <v>577</v>
      </c>
      <c r="E18" s="121"/>
      <c r="F18" s="121" t="s">
        <v>26</v>
      </c>
      <c r="G18" s="121"/>
      <c r="H18" s="147"/>
      <c r="I18" s="78"/>
    </row>
    <row r="19" spans="1:9" ht="63.75">
      <c r="A19" s="121" t="s">
        <v>193</v>
      </c>
      <c r="B19" s="121" t="s">
        <v>566</v>
      </c>
      <c r="C19" s="183" t="s">
        <v>565</v>
      </c>
      <c r="D19" s="183" t="s">
        <v>578</v>
      </c>
      <c r="E19" s="121"/>
      <c r="F19" s="174" t="s">
        <v>26</v>
      </c>
      <c r="G19" s="176"/>
      <c r="H19" s="174"/>
      <c r="I19" s="78"/>
    </row>
    <row r="20" spans="1:9" ht="76.5">
      <c r="A20" s="121" t="s">
        <v>194</v>
      </c>
      <c r="B20" s="121" t="s">
        <v>532</v>
      </c>
      <c r="C20" s="183" t="s">
        <v>533</v>
      </c>
      <c r="D20" s="183" t="s">
        <v>521</v>
      </c>
      <c r="E20" s="121"/>
      <c r="F20" s="174" t="s">
        <v>26</v>
      </c>
      <c r="G20" s="176"/>
      <c r="H20" s="174"/>
      <c r="I20" s="78"/>
    </row>
    <row r="21" spans="1:9" ht="76.5">
      <c r="A21" s="121" t="s">
        <v>195</v>
      </c>
      <c r="B21" s="121" t="s">
        <v>534</v>
      </c>
      <c r="C21" s="183" t="s">
        <v>535</v>
      </c>
      <c r="D21" s="183" t="s">
        <v>523</v>
      </c>
      <c r="E21" s="121"/>
      <c r="F21" s="174" t="s">
        <v>26</v>
      </c>
      <c r="G21" s="176"/>
      <c r="H21" s="174"/>
      <c r="I21" s="78"/>
    </row>
    <row r="22" spans="1:9" ht="76.5">
      <c r="A22" s="121" t="s">
        <v>196</v>
      </c>
      <c r="B22" s="121" t="s">
        <v>536</v>
      </c>
      <c r="C22" s="183" t="s">
        <v>537</v>
      </c>
      <c r="D22" s="183" t="s">
        <v>406</v>
      </c>
      <c r="E22" s="121"/>
      <c r="F22" s="174" t="s">
        <v>26</v>
      </c>
      <c r="G22" s="176"/>
      <c r="H22" s="174"/>
      <c r="I22" s="78"/>
    </row>
    <row r="23" spans="1:9" ht="76.5">
      <c r="A23" s="121" t="s">
        <v>197</v>
      </c>
      <c r="B23" s="121" t="s">
        <v>538</v>
      </c>
      <c r="C23" s="183" t="s">
        <v>539</v>
      </c>
      <c r="D23" s="183" t="s">
        <v>410</v>
      </c>
      <c r="E23" s="121"/>
      <c r="F23" s="174" t="s">
        <v>26</v>
      </c>
      <c r="G23" s="176"/>
      <c r="H23" s="174"/>
      <c r="I23" s="78"/>
    </row>
    <row r="24" spans="1:9" ht="76.5">
      <c r="A24" s="121" t="s">
        <v>198</v>
      </c>
      <c r="B24" s="121" t="s">
        <v>540</v>
      </c>
      <c r="C24" s="183" t="s">
        <v>541</v>
      </c>
      <c r="D24" s="183" t="s">
        <v>526</v>
      </c>
      <c r="E24" s="121"/>
      <c r="F24" s="174" t="s">
        <v>26</v>
      </c>
      <c r="G24" s="176"/>
      <c r="H24" s="174"/>
      <c r="I24" s="78"/>
    </row>
    <row r="25" spans="1:9" ht="63.75">
      <c r="A25" s="121" t="s">
        <v>199</v>
      </c>
      <c r="B25" s="121" t="s">
        <v>542</v>
      </c>
      <c r="C25" s="183" t="s">
        <v>543</v>
      </c>
      <c r="D25" s="183" t="s">
        <v>166</v>
      </c>
      <c r="E25" s="121"/>
      <c r="F25" s="174" t="s">
        <v>26</v>
      </c>
      <c r="G25" s="176"/>
      <c r="H25" s="174"/>
      <c r="I25" s="78"/>
    </row>
    <row r="26" spans="1:9" ht="63.75">
      <c r="A26" s="121" t="s">
        <v>200</v>
      </c>
      <c r="B26" s="121" t="s">
        <v>544</v>
      </c>
      <c r="C26" s="183" t="s">
        <v>545</v>
      </c>
      <c r="D26" s="183" t="s">
        <v>528</v>
      </c>
      <c r="E26" s="121"/>
      <c r="F26" s="174" t="s">
        <v>26</v>
      </c>
      <c r="G26" s="176"/>
      <c r="H26" s="174"/>
      <c r="I26" s="78"/>
    </row>
    <row r="27" spans="1:9" ht="63.75">
      <c r="A27" s="121" t="s">
        <v>284</v>
      </c>
      <c r="B27" s="121" t="s">
        <v>546</v>
      </c>
      <c r="C27" s="183" t="s">
        <v>667</v>
      </c>
      <c r="D27" s="183" t="s">
        <v>413</v>
      </c>
      <c r="E27" s="121"/>
      <c r="F27" s="174" t="s">
        <v>26</v>
      </c>
      <c r="G27" s="176"/>
      <c r="H27" s="174"/>
      <c r="I27" s="78"/>
    </row>
    <row r="28" spans="1:9" ht="63.75">
      <c r="A28" s="121" t="s">
        <v>283</v>
      </c>
      <c r="B28" s="121" t="s">
        <v>547</v>
      </c>
      <c r="C28" s="183" t="s">
        <v>668</v>
      </c>
      <c r="D28" s="183" t="s">
        <v>415</v>
      </c>
      <c r="E28" s="121"/>
      <c r="F28" s="174" t="s">
        <v>26</v>
      </c>
      <c r="G28" s="176"/>
      <c r="H28" s="174"/>
      <c r="I28" s="78"/>
    </row>
    <row r="29" spans="1:9" ht="63.75">
      <c r="A29" s="121" t="s">
        <v>419</v>
      </c>
      <c r="B29" s="121" t="s">
        <v>548</v>
      </c>
      <c r="C29" s="183" t="s">
        <v>669</v>
      </c>
      <c r="D29" s="183" t="s">
        <v>418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549</v>
      </c>
      <c r="C30" s="183" t="s">
        <v>670</v>
      </c>
      <c r="D30" s="183" t="s">
        <v>530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550</v>
      </c>
      <c r="C31" s="183" t="s">
        <v>551</v>
      </c>
      <c r="D31" s="183" t="s">
        <v>513</v>
      </c>
      <c r="E31" s="174"/>
      <c r="F31" s="121" t="s">
        <v>26</v>
      </c>
      <c r="G31" s="174"/>
      <c r="H31" s="174"/>
      <c r="I31" s="78"/>
    </row>
    <row r="32" spans="1:9" ht="38.25">
      <c r="A32" s="121" t="s">
        <v>531</v>
      </c>
      <c r="B32" s="121" t="s">
        <v>552</v>
      </c>
      <c r="C32" s="183" t="s">
        <v>553</v>
      </c>
      <c r="D32" s="183" t="s">
        <v>515</v>
      </c>
      <c r="E32" s="121"/>
      <c r="F32" s="121" t="s">
        <v>26</v>
      </c>
      <c r="G32" s="176"/>
      <c r="H32" s="174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4" t="s">
        <v>25</v>
      </c>
      <c r="B2" s="224" t="s">
        <v>579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3.5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223">
        <v>6</v>
      </c>
      <c r="F6" s="223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>
      <c r="A9" s="70"/>
      <c r="B9" s="70" t="s">
        <v>580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582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227" t="s">
        <v>583</v>
      </c>
      <c r="B11" s="227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228"/>
      <c r="B12" s="228"/>
      <c r="C12" s="137" t="s">
        <v>586</v>
      </c>
      <c r="D12" s="126" t="s">
        <v>590</v>
      </c>
      <c r="E12" s="127"/>
      <c r="F12" s="130"/>
      <c r="G12" s="74"/>
      <c r="H12" s="85"/>
      <c r="I12" s="78"/>
    </row>
    <row r="13" spans="1:10" ht="25.5">
      <c r="A13" s="228"/>
      <c r="B13" s="228"/>
      <c r="C13" s="137" t="s">
        <v>479</v>
      </c>
      <c r="D13" s="126" t="s">
        <v>591</v>
      </c>
      <c r="E13" s="127"/>
      <c r="F13" s="130"/>
      <c r="G13" s="74"/>
      <c r="H13" s="85"/>
      <c r="I13" s="78"/>
    </row>
    <row r="14" spans="1:10" ht="25.5">
      <c r="A14" s="228"/>
      <c r="B14" s="228"/>
      <c r="C14" s="138" t="s">
        <v>587</v>
      </c>
      <c r="D14" s="133" t="s">
        <v>592</v>
      </c>
      <c r="E14" s="136"/>
      <c r="F14" s="130"/>
      <c r="G14" s="74"/>
      <c r="H14" s="85"/>
      <c r="I14" s="78"/>
    </row>
    <row r="15" spans="1:10" ht="25.5">
      <c r="A15" s="228"/>
      <c r="B15" s="228"/>
      <c r="C15" s="138" t="s">
        <v>588</v>
      </c>
      <c r="D15" s="133" t="s">
        <v>593</v>
      </c>
      <c r="E15" s="136"/>
      <c r="F15" s="130"/>
      <c r="G15" s="74"/>
      <c r="H15" s="85"/>
      <c r="I15" s="78"/>
    </row>
    <row r="16" spans="1:10" ht="25.5">
      <c r="A16" s="228"/>
      <c r="B16" s="228"/>
      <c r="C16" s="138" t="s">
        <v>589</v>
      </c>
      <c r="D16" s="133" t="s">
        <v>594</v>
      </c>
      <c r="E16" s="136"/>
      <c r="F16" s="130"/>
      <c r="G16" s="74"/>
      <c r="H16" s="85"/>
      <c r="I16" s="78"/>
    </row>
    <row r="17" spans="1:11">
      <c r="A17" s="229"/>
      <c r="B17" s="229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584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585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581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581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H3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595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223">
        <v>22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7" t="s">
        <v>35</v>
      </c>
      <c r="B8" s="177" t="s">
        <v>36</v>
      </c>
      <c r="C8" s="177" t="s">
        <v>37</v>
      </c>
      <c r="D8" s="177" t="s">
        <v>38</v>
      </c>
      <c r="E8" s="177" t="s">
        <v>39</v>
      </c>
      <c r="F8" s="177" t="s">
        <v>40</v>
      </c>
      <c r="G8" s="177" t="s">
        <v>41</v>
      </c>
      <c r="H8" s="177" t="s">
        <v>42</v>
      </c>
      <c r="I8" s="69"/>
    </row>
    <row r="9" spans="1:10" s="53" customFormat="1" ht="15.75" customHeight="1">
      <c r="A9" s="178"/>
      <c r="B9" s="178" t="s">
        <v>596</v>
      </c>
      <c r="C9" s="178"/>
      <c r="D9" s="178"/>
      <c r="E9" s="178"/>
      <c r="F9" s="178"/>
      <c r="G9" s="178"/>
      <c r="H9" s="178"/>
      <c r="I9" s="73"/>
    </row>
    <row r="10" spans="1:10" s="79" customFormat="1" ht="38.25">
      <c r="A10" s="121" t="s">
        <v>606</v>
      </c>
      <c r="B10" s="179" t="s">
        <v>613</v>
      </c>
      <c r="C10" s="180"/>
      <c r="D10" s="181" t="s">
        <v>59</v>
      </c>
      <c r="E10" s="182"/>
      <c r="F10" s="121" t="s">
        <v>26</v>
      </c>
      <c r="G10" s="121"/>
      <c r="H10" s="147"/>
      <c r="I10" s="78"/>
    </row>
    <row r="11" spans="1:10" ht="38.25">
      <c r="A11" s="148" t="s">
        <v>607</v>
      </c>
      <c r="B11" s="150" t="s">
        <v>517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608</v>
      </c>
      <c r="B12" s="150" t="s">
        <v>614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609</v>
      </c>
      <c r="B13" s="150" t="s">
        <v>615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610</v>
      </c>
      <c r="B14" s="150" t="s">
        <v>616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611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612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8"/>
      <c r="B17" s="178" t="s">
        <v>142</v>
      </c>
      <c r="C17" s="178"/>
      <c r="D17" s="178"/>
      <c r="E17" s="178"/>
      <c r="F17" s="178"/>
      <c r="G17" s="178"/>
      <c r="H17" s="178"/>
      <c r="I17" s="73"/>
    </row>
    <row r="18" spans="1:9" ht="51">
      <c r="A18" s="121" t="s">
        <v>143</v>
      </c>
      <c r="B18" s="121" t="s">
        <v>144</v>
      </c>
      <c r="C18" s="183" t="s">
        <v>597</v>
      </c>
      <c r="D18" s="183" t="s">
        <v>146</v>
      </c>
      <c r="E18" s="121"/>
      <c r="F18" s="121" t="s">
        <v>26</v>
      </c>
      <c r="G18" s="121"/>
      <c r="H18" s="147"/>
      <c r="I18" s="78"/>
    </row>
    <row r="19" spans="1:9" ht="63.75">
      <c r="A19" s="121" t="s">
        <v>147</v>
      </c>
      <c r="B19" s="121" t="s">
        <v>148</v>
      </c>
      <c r="C19" s="183" t="s">
        <v>598</v>
      </c>
      <c r="D19" s="183" t="s">
        <v>617</v>
      </c>
      <c r="E19" s="121"/>
      <c r="F19" s="174" t="s">
        <v>26</v>
      </c>
      <c r="G19" s="176"/>
      <c r="H19" s="174"/>
      <c r="I19" s="78"/>
    </row>
    <row r="20" spans="1:9" ht="63.75">
      <c r="A20" s="121" t="s">
        <v>194</v>
      </c>
      <c r="B20" s="121" t="s">
        <v>618</v>
      </c>
      <c r="C20" s="183" t="s">
        <v>619</v>
      </c>
      <c r="D20" s="183" t="s">
        <v>620</v>
      </c>
      <c r="E20" s="121"/>
      <c r="F20" s="174" t="s">
        <v>26</v>
      </c>
      <c r="G20" s="176"/>
      <c r="H20" s="174"/>
      <c r="I20" s="78"/>
    </row>
    <row r="21" spans="1:9" ht="76.5">
      <c r="A21" s="121" t="s">
        <v>195</v>
      </c>
      <c r="B21" s="121" t="s">
        <v>621</v>
      </c>
      <c r="C21" s="183" t="s">
        <v>622</v>
      </c>
      <c r="D21" s="183" t="s">
        <v>623</v>
      </c>
      <c r="E21" s="121"/>
      <c r="F21" s="174" t="s">
        <v>26</v>
      </c>
      <c r="G21" s="176"/>
      <c r="H21" s="174"/>
      <c r="I21" s="78"/>
    </row>
    <row r="22" spans="1:9" ht="76.5">
      <c r="A22" s="121" t="s">
        <v>196</v>
      </c>
      <c r="B22" s="121" t="s">
        <v>624</v>
      </c>
      <c r="C22" s="183" t="s">
        <v>625</v>
      </c>
      <c r="D22" s="183" t="s">
        <v>626</v>
      </c>
      <c r="E22" s="121"/>
      <c r="F22" s="174" t="s">
        <v>26</v>
      </c>
      <c r="G22" s="176"/>
      <c r="H22" s="174"/>
      <c r="I22" s="78"/>
    </row>
    <row r="23" spans="1:9" ht="76.5">
      <c r="A23" s="121" t="s">
        <v>197</v>
      </c>
      <c r="B23" s="121" t="s">
        <v>628</v>
      </c>
      <c r="C23" s="183" t="s">
        <v>629</v>
      </c>
      <c r="D23" s="183" t="s">
        <v>630</v>
      </c>
      <c r="E23" s="121"/>
      <c r="F23" s="174" t="s">
        <v>26</v>
      </c>
      <c r="G23" s="176"/>
      <c r="H23" s="174"/>
      <c r="I23" s="78"/>
    </row>
    <row r="24" spans="1:9" ht="76.5">
      <c r="A24" s="121" t="s">
        <v>198</v>
      </c>
      <c r="B24" s="121" t="s">
        <v>632</v>
      </c>
      <c r="C24" s="183" t="s">
        <v>631</v>
      </c>
      <c r="D24" s="183" t="s">
        <v>633</v>
      </c>
      <c r="E24" s="121"/>
      <c r="F24" s="174" t="s">
        <v>26</v>
      </c>
      <c r="G24" s="176"/>
      <c r="H24" s="174"/>
      <c r="I24" s="78"/>
    </row>
    <row r="25" spans="1:9" ht="63.75">
      <c r="A25" s="121" t="s">
        <v>199</v>
      </c>
      <c r="B25" s="121" t="s">
        <v>599</v>
      </c>
      <c r="C25" s="183" t="s">
        <v>600</v>
      </c>
      <c r="D25" s="183" t="s">
        <v>166</v>
      </c>
      <c r="E25" s="121"/>
      <c r="F25" s="174" t="s">
        <v>26</v>
      </c>
      <c r="G25" s="176"/>
      <c r="H25" s="174"/>
      <c r="I25" s="78"/>
    </row>
    <row r="26" spans="1:9" ht="63.75">
      <c r="A26" s="121" t="s">
        <v>200</v>
      </c>
      <c r="B26" s="121" t="s">
        <v>636</v>
      </c>
      <c r="C26" s="183" t="s">
        <v>640</v>
      </c>
      <c r="D26" s="183" t="s">
        <v>637</v>
      </c>
      <c r="E26" s="121"/>
      <c r="F26" s="174" t="s">
        <v>26</v>
      </c>
      <c r="G26" s="176"/>
      <c r="H26" s="174"/>
      <c r="I26" s="78"/>
    </row>
    <row r="27" spans="1:9" ht="63.75">
      <c r="A27" s="121" t="s">
        <v>284</v>
      </c>
      <c r="B27" s="121" t="s">
        <v>635</v>
      </c>
      <c r="C27" s="183" t="s">
        <v>641</v>
      </c>
      <c r="D27" s="183" t="s">
        <v>634</v>
      </c>
      <c r="E27" s="121"/>
      <c r="F27" s="174" t="s">
        <v>26</v>
      </c>
      <c r="G27" s="176"/>
      <c r="H27" s="174"/>
      <c r="I27" s="78"/>
    </row>
    <row r="28" spans="1:9" ht="63.75">
      <c r="A28" s="121" t="s">
        <v>283</v>
      </c>
      <c r="B28" s="121" t="s">
        <v>638</v>
      </c>
      <c r="C28" s="183" t="s">
        <v>642</v>
      </c>
      <c r="D28" s="183" t="s">
        <v>627</v>
      </c>
      <c r="E28" s="121"/>
      <c r="F28" s="174" t="s">
        <v>26</v>
      </c>
      <c r="G28" s="176"/>
      <c r="H28" s="174"/>
      <c r="I28" s="78"/>
    </row>
    <row r="29" spans="1:9" ht="63.75">
      <c r="A29" s="121" t="s">
        <v>419</v>
      </c>
      <c r="B29" s="121" t="s">
        <v>639</v>
      </c>
      <c r="C29" s="183" t="s">
        <v>643</v>
      </c>
      <c r="D29" s="183" t="s">
        <v>644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645</v>
      </c>
      <c r="C30" s="183" t="s">
        <v>646</v>
      </c>
      <c r="D30" s="183" t="s">
        <v>647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601</v>
      </c>
      <c r="C31" s="183" t="s">
        <v>602</v>
      </c>
      <c r="D31" s="183" t="s">
        <v>603</v>
      </c>
      <c r="E31" s="174"/>
      <c r="F31" s="121" t="s">
        <v>26</v>
      </c>
      <c r="G31" s="174"/>
      <c r="H31" s="174"/>
      <c r="I31" s="78"/>
    </row>
    <row r="32" spans="1:9" ht="38.25">
      <c r="A32" s="121" t="s">
        <v>531</v>
      </c>
      <c r="B32" s="121" t="s">
        <v>458</v>
      </c>
      <c r="C32" s="183" t="s">
        <v>604</v>
      </c>
      <c r="D32" s="183" t="s">
        <v>605</v>
      </c>
      <c r="E32" s="121"/>
      <c r="F32" s="121" t="s">
        <v>26</v>
      </c>
      <c r="G32" s="176"/>
      <c r="H32" s="174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37" workbookViewId="0">
      <selection activeCell="D10" sqref="D10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653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223">
        <v>22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7" t="s">
        <v>35</v>
      </c>
      <c r="B8" s="177" t="s">
        <v>36</v>
      </c>
      <c r="C8" s="177" t="s">
        <v>37</v>
      </c>
      <c r="D8" s="177" t="s">
        <v>38</v>
      </c>
      <c r="E8" s="177" t="s">
        <v>39</v>
      </c>
      <c r="F8" s="177" t="s">
        <v>40</v>
      </c>
      <c r="G8" s="177" t="s">
        <v>41</v>
      </c>
      <c r="H8" s="177" t="s">
        <v>42</v>
      </c>
      <c r="I8" s="69"/>
    </row>
    <row r="9" spans="1:10" s="53" customFormat="1" ht="15.75" customHeight="1">
      <c r="A9" s="178"/>
      <c r="B9" s="178" t="s">
        <v>659</v>
      </c>
      <c r="C9" s="178"/>
      <c r="D9" s="178"/>
      <c r="E9" s="178"/>
      <c r="F9" s="178"/>
      <c r="G9" s="178"/>
      <c r="H9" s="178"/>
      <c r="I9" s="73"/>
    </row>
    <row r="10" spans="1:10" s="79" customFormat="1" ht="38.25">
      <c r="A10" s="121" t="s">
        <v>688</v>
      </c>
      <c r="B10" s="179" t="s">
        <v>613</v>
      </c>
      <c r="C10" s="180"/>
      <c r="D10" s="181" t="s">
        <v>59</v>
      </c>
      <c r="E10" s="182"/>
      <c r="F10" s="121" t="s">
        <v>26</v>
      </c>
      <c r="G10" s="121"/>
      <c r="H10" s="147"/>
      <c r="I10" s="78"/>
    </row>
    <row r="11" spans="1:10" ht="38.25">
      <c r="A11" s="148" t="s">
        <v>689</v>
      </c>
      <c r="B11" s="150" t="s">
        <v>517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690</v>
      </c>
      <c r="B12" s="150" t="s">
        <v>614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691</v>
      </c>
      <c r="B13" s="150" t="s">
        <v>615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692</v>
      </c>
      <c r="B14" s="150" t="s">
        <v>616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693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694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8"/>
      <c r="B17" s="178" t="s">
        <v>576</v>
      </c>
      <c r="C17" s="178"/>
      <c r="D17" s="178"/>
      <c r="E17" s="178"/>
      <c r="F17" s="178"/>
      <c r="G17" s="178"/>
      <c r="H17" s="178"/>
      <c r="I17" s="73"/>
    </row>
    <row r="18" spans="1:9" ht="51">
      <c r="A18" s="121" t="s">
        <v>192</v>
      </c>
      <c r="B18" s="121" t="s">
        <v>144</v>
      </c>
      <c r="C18" s="183" t="s">
        <v>672</v>
      </c>
      <c r="D18" s="183" t="s">
        <v>577</v>
      </c>
      <c r="E18" s="121"/>
      <c r="F18" s="121" t="s">
        <v>26</v>
      </c>
      <c r="G18" s="121"/>
      <c r="H18" s="147"/>
      <c r="I18" s="78"/>
    </row>
    <row r="19" spans="1:9" ht="63.75">
      <c r="A19" s="121" t="s">
        <v>193</v>
      </c>
      <c r="B19" s="121" t="s">
        <v>148</v>
      </c>
      <c r="C19" s="183" t="s">
        <v>598</v>
      </c>
      <c r="D19" s="183" t="s">
        <v>695</v>
      </c>
      <c r="E19" s="121"/>
      <c r="F19" s="174" t="s">
        <v>26</v>
      </c>
      <c r="G19" s="176"/>
      <c r="H19" s="174"/>
      <c r="I19" s="78"/>
    </row>
    <row r="20" spans="1:9" ht="63.75">
      <c r="A20" s="121" t="s">
        <v>194</v>
      </c>
      <c r="B20" s="121" t="s">
        <v>663</v>
      </c>
      <c r="C20" s="183" t="s">
        <v>664</v>
      </c>
      <c r="D20" s="183" t="s">
        <v>620</v>
      </c>
      <c r="E20" s="121"/>
      <c r="F20" s="174" t="s">
        <v>26</v>
      </c>
      <c r="G20" s="176"/>
      <c r="H20" s="174"/>
      <c r="I20" s="78"/>
    </row>
    <row r="21" spans="1:9" ht="76.5">
      <c r="A21" s="121" t="s">
        <v>195</v>
      </c>
      <c r="B21" s="121" t="s">
        <v>665</v>
      </c>
      <c r="C21" s="183" t="s">
        <v>666</v>
      </c>
      <c r="D21" s="183" t="s">
        <v>623</v>
      </c>
      <c r="E21" s="121"/>
      <c r="F21" s="174" t="s">
        <v>26</v>
      </c>
      <c r="G21" s="176"/>
      <c r="H21" s="174"/>
      <c r="I21" s="78"/>
    </row>
    <row r="22" spans="1:9" ht="76.5">
      <c r="A22" s="121" t="s">
        <v>196</v>
      </c>
      <c r="B22" s="121" t="s">
        <v>673</v>
      </c>
      <c r="C22" s="183" t="s">
        <v>671</v>
      </c>
      <c r="D22" s="183" t="s">
        <v>626</v>
      </c>
      <c r="E22" s="121"/>
      <c r="F22" s="174" t="s">
        <v>26</v>
      </c>
      <c r="G22" s="176"/>
      <c r="H22" s="174"/>
      <c r="I22" s="78"/>
    </row>
    <row r="23" spans="1:9" ht="76.5">
      <c r="A23" s="121" t="s">
        <v>197</v>
      </c>
      <c r="B23" s="121" t="s">
        <v>674</v>
      </c>
      <c r="C23" s="183" t="s">
        <v>675</v>
      </c>
      <c r="D23" s="183" t="s">
        <v>630</v>
      </c>
      <c r="E23" s="121"/>
      <c r="F23" s="174" t="s">
        <v>26</v>
      </c>
      <c r="G23" s="176"/>
      <c r="H23" s="174"/>
      <c r="I23" s="78"/>
    </row>
    <row r="24" spans="1:9" ht="76.5">
      <c r="A24" s="121" t="s">
        <v>198</v>
      </c>
      <c r="B24" s="121" t="s">
        <v>676</v>
      </c>
      <c r="C24" s="183" t="s">
        <v>677</v>
      </c>
      <c r="D24" s="183" t="s">
        <v>633</v>
      </c>
      <c r="E24" s="121"/>
      <c r="F24" s="174" t="s">
        <v>26</v>
      </c>
      <c r="G24" s="176"/>
      <c r="H24" s="174"/>
      <c r="I24" s="78"/>
    </row>
    <row r="25" spans="1:9" ht="63.75">
      <c r="A25" s="121" t="s">
        <v>199</v>
      </c>
      <c r="B25" s="121" t="s">
        <v>654</v>
      </c>
      <c r="C25" s="183" t="s">
        <v>655</v>
      </c>
      <c r="D25" s="183" t="s">
        <v>166</v>
      </c>
      <c r="E25" s="121"/>
      <c r="F25" s="174" t="s">
        <v>26</v>
      </c>
      <c r="G25" s="176"/>
      <c r="H25" s="174"/>
      <c r="I25" s="78"/>
    </row>
    <row r="26" spans="1:9" ht="63.75">
      <c r="A26" s="121" t="s">
        <v>200</v>
      </c>
      <c r="B26" s="121" t="s">
        <v>678</v>
      </c>
      <c r="C26" s="183" t="s">
        <v>679</v>
      </c>
      <c r="D26" s="183" t="s">
        <v>637</v>
      </c>
      <c r="E26" s="121"/>
      <c r="F26" s="174" t="s">
        <v>26</v>
      </c>
      <c r="G26" s="176"/>
      <c r="H26" s="174"/>
      <c r="I26" s="78"/>
    </row>
    <row r="27" spans="1:9" ht="63.75">
      <c r="A27" s="121" t="s">
        <v>284</v>
      </c>
      <c r="B27" s="121" t="s">
        <v>680</v>
      </c>
      <c r="C27" s="183" t="s">
        <v>681</v>
      </c>
      <c r="D27" s="183" t="s">
        <v>634</v>
      </c>
      <c r="E27" s="121"/>
      <c r="F27" s="174" t="s">
        <v>26</v>
      </c>
      <c r="G27" s="176"/>
      <c r="H27" s="174"/>
      <c r="I27" s="78"/>
    </row>
    <row r="28" spans="1:9" ht="63.75">
      <c r="A28" s="121" t="s">
        <v>283</v>
      </c>
      <c r="B28" s="121" t="s">
        <v>682</v>
      </c>
      <c r="C28" s="183" t="s">
        <v>683</v>
      </c>
      <c r="D28" s="183" t="s">
        <v>627</v>
      </c>
      <c r="E28" s="121"/>
      <c r="F28" s="174" t="s">
        <v>26</v>
      </c>
      <c r="G28" s="176"/>
      <c r="H28" s="174"/>
      <c r="I28" s="78"/>
    </row>
    <row r="29" spans="1:9" ht="63.75">
      <c r="A29" s="121" t="s">
        <v>419</v>
      </c>
      <c r="B29" s="121" t="s">
        <v>684</v>
      </c>
      <c r="C29" s="183" t="s">
        <v>685</v>
      </c>
      <c r="D29" s="183" t="s">
        <v>644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686</v>
      </c>
      <c r="C30" s="183" t="s">
        <v>687</v>
      </c>
      <c r="D30" s="183" t="s">
        <v>647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656</v>
      </c>
      <c r="C31" s="183" t="s">
        <v>657</v>
      </c>
      <c r="D31" s="183" t="s">
        <v>603</v>
      </c>
      <c r="E31" s="174"/>
      <c r="F31" s="121" t="s">
        <v>26</v>
      </c>
      <c r="G31" s="174"/>
      <c r="H31" s="174"/>
      <c r="I31" s="78"/>
    </row>
    <row r="32" spans="1:9" ht="38.25">
      <c r="A32" s="121" t="s">
        <v>531</v>
      </c>
      <c r="B32" s="121" t="s">
        <v>552</v>
      </c>
      <c r="C32" s="183" t="s">
        <v>658</v>
      </c>
      <c r="D32" s="183" t="s">
        <v>605</v>
      </c>
      <c r="E32" s="121"/>
      <c r="F32" s="121" t="s">
        <v>26</v>
      </c>
      <c r="G32" s="176"/>
      <c r="H32" s="174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22" workbookViewId="0">
      <selection activeCell="I38" sqref="I38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7" width="9" style="8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233" t="s">
        <v>43</v>
      </c>
      <c r="C1" s="233"/>
      <c r="D1" s="233"/>
      <c r="E1" s="233"/>
      <c r="F1" s="233"/>
      <c r="G1" s="233"/>
      <c r="H1" s="233"/>
    </row>
    <row r="2" spans="1:8" ht="14.25" customHeight="1">
      <c r="A2" s="88"/>
      <c r="B2" s="88"/>
      <c r="C2" s="89"/>
      <c r="D2" s="89"/>
      <c r="E2" s="89"/>
      <c r="F2" s="89"/>
      <c r="G2" s="89"/>
      <c r="H2" s="90"/>
    </row>
    <row r="3" spans="1:8" ht="12" customHeight="1">
      <c r="B3" s="11" t="s">
        <v>1</v>
      </c>
      <c r="C3" s="230" t="s">
        <v>2</v>
      </c>
      <c r="D3" s="230"/>
      <c r="E3" s="231" t="s">
        <v>3</v>
      </c>
      <c r="F3" s="231"/>
      <c r="G3" s="91"/>
      <c r="H3" s="92"/>
    </row>
    <row r="4" spans="1:8" ht="12" customHeight="1">
      <c r="B4" s="11" t="s">
        <v>4</v>
      </c>
      <c r="C4" s="230" t="s">
        <v>5</v>
      </c>
      <c r="D4" s="230"/>
      <c r="E4" s="231" t="s">
        <v>6</v>
      </c>
      <c r="F4" s="231"/>
      <c r="G4" s="91"/>
      <c r="H4" s="92"/>
    </row>
    <row r="5" spans="1:8" ht="12" customHeight="1">
      <c r="B5" s="93" t="s">
        <v>7</v>
      </c>
      <c r="C5" s="230" t="str">
        <f>C4&amp;"_"&amp;"Test Report"&amp;"_"&amp;"vx.x"</f>
        <v>&lt;Project Code&gt;_Test Report_vx.x</v>
      </c>
      <c r="D5" s="230"/>
      <c r="E5" s="231" t="s">
        <v>8</v>
      </c>
      <c r="F5" s="231"/>
      <c r="G5" s="91"/>
      <c r="H5" s="94" t="s">
        <v>44</v>
      </c>
    </row>
    <row r="6" spans="1:8" ht="21.75" customHeight="1">
      <c r="A6" s="88"/>
      <c r="B6" s="93" t="s">
        <v>45</v>
      </c>
      <c r="C6" s="232" t="s">
        <v>46</v>
      </c>
      <c r="D6" s="232"/>
      <c r="E6" s="232"/>
      <c r="F6" s="232"/>
      <c r="G6" s="232"/>
      <c r="H6" s="232"/>
    </row>
    <row r="7" spans="1:8" ht="14.25" customHeight="1">
      <c r="A7" s="88"/>
      <c r="B7" s="95"/>
      <c r="C7" s="96"/>
      <c r="D7" s="89"/>
      <c r="E7" s="89"/>
      <c r="F7" s="89"/>
      <c r="G7" s="89"/>
      <c r="H7" s="90"/>
    </row>
    <row r="8" spans="1:8">
      <c r="B8" s="95"/>
      <c r="C8" s="96"/>
      <c r="D8" s="89"/>
      <c r="E8" s="89"/>
      <c r="F8" s="89"/>
      <c r="G8" s="89"/>
      <c r="H8" s="90"/>
    </row>
    <row r="9" spans="1:8">
      <c r="A9" s="97"/>
      <c r="B9" s="97"/>
      <c r="C9" s="97"/>
      <c r="D9" s="97"/>
      <c r="E9" s="97"/>
      <c r="F9" s="97"/>
      <c r="G9" s="97"/>
      <c r="H9" s="97"/>
    </row>
    <row r="10" spans="1:8" ht="25.5">
      <c r="A10" s="98"/>
      <c r="B10" s="99" t="s">
        <v>20</v>
      </c>
      <c r="C10" s="100" t="s">
        <v>47</v>
      </c>
      <c r="D10" s="101" t="s">
        <v>26</v>
      </c>
      <c r="E10" s="100" t="s">
        <v>29</v>
      </c>
      <c r="F10" s="100" t="s">
        <v>31</v>
      </c>
      <c r="G10" s="102" t="s">
        <v>32</v>
      </c>
      <c r="H10" s="103" t="s">
        <v>48</v>
      </c>
    </row>
    <row r="11" spans="1:8">
      <c r="A11" s="104"/>
      <c r="B11" s="105">
        <v>1</v>
      </c>
      <c r="C11" s="106" t="str">
        <f>'Check Login Screen'!B2</f>
        <v>Check Login Screen</v>
      </c>
      <c r="D11" s="107">
        <f>'Check Login Screen'!A6</f>
        <v>11</v>
      </c>
      <c r="E11" s="107">
        <f>'Check Login Screen'!B6</f>
        <v>0</v>
      </c>
      <c r="F11" s="107">
        <f>'Check Login Screen'!C6</f>
        <v>0</v>
      </c>
      <c r="G11" s="108">
        <f>'Check Login Screen'!D6</f>
        <v>0</v>
      </c>
      <c r="H11" s="109">
        <f>'Check Login Screen'!E6</f>
        <v>11</v>
      </c>
    </row>
    <row r="12" spans="1:8">
      <c r="A12" s="104"/>
      <c r="B12" s="105" t="s">
        <v>370</v>
      </c>
      <c r="C12" s="106" t="str">
        <f>'Check QLKT-DS screen'!B2</f>
        <v>Check Quản lý kỳ thi - Danh sách  Screen</v>
      </c>
      <c r="D12" s="107">
        <f>'Check QLKT-DS screen'!A6</f>
        <v>6</v>
      </c>
      <c r="E12" s="107">
        <f>'Check QLKT-DS screen'!B6</f>
        <v>0</v>
      </c>
      <c r="F12" s="107">
        <f>'Check QLKT-DS screen'!C6</f>
        <v>0</v>
      </c>
      <c r="G12" s="108">
        <f>'Check QLKT-DS screen'!D6</f>
        <v>0</v>
      </c>
      <c r="H12" s="109">
        <f>'Check QLKT-DS screen'!E6</f>
        <v>6</v>
      </c>
    </row>
    <row r="13" spans="1:8" ht="25.5">
      <c r="A13" s="104"/>
      <c r="B13" s="105" t="s">
        <v>371</v>
      </c>
      <c r="C13" s="153" t="s">
        <v>228</v>
      </c>
      <c r="D13" s="107">
        <v>17</v>
      </c>
      <c r="E13" s="107">
        <v>0</v>
      </c>
      <c r="F13" s="107">
        <v>0</v>
      </c>
      <c r="G13" s="108">
        <v>0</v>
      </c>
      <c r="H13" s="109">
        <v>17</v>
      </c>
    </row>
    <row r="14" spans="1:8">
      <c r="A14" s="104"/>
      <c r="B14" s="154" t="s">
        <v>372</v>
      </c>
      <c r="C14" s="155" t="s">
        <v>187</v>
      </c>
      <c r="D14" s="156">
        <v>14</v>
      </c>
      <c r="E14" s="156">
        <v>0</v>
      </c>
      <c r="F14" s="156">
        <v>0</v>
      </c>
      <c r="G14" s="157">
        <v>0</v>
      </c>
      <c r="H14" s="158">
        <v>14</v>
      </c>
    </row>
    <row r="15" spans="1:8">
      <c r="A15" s="104"/>
      <c r="B15" s="154" t="s">
        <v>373</v>
      </c>
      <c r="C15" s="155" t="s">
        <v>245</v>
      </c>
      <c r="D15" s="156">
        <v>6</v>
      </c>
      <c r="E15" s="156">
        <v>0</v>
      </c>
      <c r="F15" s="156">
        <v>0</v>
      </c>
      <c r="G15" s="157">
        <v>0</v>
      </c>
      <c r="H15" s="158">
        <v>6</v>
      </c>
    </row>
    <row r="16" spans="1:8">
      <c r="A16" s="104"/>
      <c r="B16" s="154" t="s">
        <v>374</v>
      </c>
      <c r="C16" s="155" t="s">
        <v>327</v>
      </c>
      <c r="D16" s="156">
        <v>18</v>
      </c>
      <c r="E16" s="156">
        <v>0</v>
      </c>
      <c r="F16" s="156">
        <v>0</v>
      </c>
      <c r="G16" s="157">
        <v>0</v>
      </c>
      <c r="H16" s="158">
        <v>18</v>
      </c>
    </row>
    <row r="17" spans="1:8">
      <c r="A17" s="104"/>
      <c r="B17" s="154" t="s">
        <v>375</v>
      </c>
      <c r="C17" s="155" t="s">
        <v>275</v>
      </c>
      <c r="D17" s="156">
        <v>16</v>
      </c>
      <c r="E17" s="156">
        <v>0</v>
      </c>
      <c r="F17" s="156">
        <v>0</v>
      </c>
      <c r="G17" s="157">
        <v>0</v>
      </c>
      <c r="H17" s="158">
        <v>16</v>
      </c>
    </row>
    <row r="18" spans="1:8">
      <c r="A18" s="104"/>
      <c r="B18" s="154" t="s">
        <v>376</v>
      </c>
      <c r="C18" s="155" t="s">
        <v>485</v>
      </c>
      <c r="D18" s="156">
        <v>6</v>
      </c>
      <c r="E18" s="156">
        <v>0</v>
      </c>
      <c r="F18" s="156">
        <v>0</v>
      </c>
      <c r="G18" s="157">
        <v>0</v>
      </c>
      <c r="H18" s="158">
        <v>6</v>
      </c>
    </row>
    <row r="19" spans="1:8">
      <c r="A19" s="104"/>
      <c r="B19" s="154" t="s">
        <v>377</v>
      </c>
      <c r="C19" s="155" t="s">
        <v>486</v>
      </c>
      <c r="D19" s="156">
        <v>21</v>
      </c>
      <c r="E19" s="156">
        <v>0</v>
      </c>
      <c r="F19" s="156">
        <v>0</v>
      </c>
      <c r="G19" s="157">
        <v>0</v>
      </c>
      <c r="H19" s="158">
        <v>21</v>
      </c>
    </row>
    <row r="20" spans="1:8">
      <c r="A20" s="104"/>
      <c r="B20" s="154" t="s">
        <v>468</v>
      </c>
      <c r="C20" s="155" t="s">
        <v>487</v>
      </c>
      <c r="D20" s="156">
        <v>21</v>
      </c>
      <c r="E20" s="156">
        <v>0</v>
      </c>
      <c r="F20" s="156">
        <v>0</v>
      </c>
      <c r="G20" s="157">
        <v>0</v>
      </c>
      <c r="H20" s="158">
        <v>21</v>
      </c>
    </row>
    <row r="21" spans="1:8">
      <c r="A21" s="104"/>
      <c r="B21" s="154" t="s">
        <v>482</v>
      </c>
      <c r="C21" s="155" t="s">
        <v>488</v>
      </c>
      <c r="D21" s="156">
        <v>6</v>
      </c>
      <c r="E21" s="156">
        <v>0</v>
      </c>
      <c r="F21" s="156">
        <v>0</v>
      </c>
      <c r="G21" s="157">
        <v>0</v>
      </c>
      <c r="H21" s="158">
        <v>6</v>
      </c>
    </row>
    <row r="22" spans="1:8">
      <c r="A22" s="104"/>
      <c r="B22" s="154" t="s">
        <v>483</v>
      </c>
      <c r="C22" s="155" t="s">
        <v>489</v>
      </c>
      <c r="D22" s="156">
        <v>22</v>
      </c>
      <c r="E22" s="156">
        <v>0</v>
      </c>
      <c r="F22" s="156">
        <v>0</v>
      </c>
      <c r="G22" s="157">
        <v>0</v>
      </c>
      <c r="H22" s="158">
        <v>22</v>
      </c>
    </row>
    <row r="23" spans="1:8">
      <c r="A23" s="104"/>
      <c r="B23" s="154" t="s">
        <v>484</v>
      </c>
      <c r="C23" s="155" t="s">
        <v>490</v>
      </c>
      <c r="D23" s="156">
        <v>22</v>
      </c>
      <c r="E23" s="156">
        <v>0</v>
      </c>
      <c r="F23" s="156">
        <v>0</v>
      </c>
      <c r="G23" s="157">
        <v>0</v>
      </c>
      <c r="H23" s="158">
        <v>22</v>
      </c>
    </row>
    <row r="24" spans="1:8" ht="12.75" customHeight="1">
      <c r="A24" s="104"/>
      <c r="B24" s="154" t="s">
        <v>696</v>
      </c>
      <c r="C24" s="155" t="s">
        <v>699</v>
      </c>
      <c r="D24" s="156">
        <v>6</v>
      </c>
      <c r="E24" s="156">
        <v>0</v>
      </c>
      <c r="F24" s="156">
        <v>0</v>
      </c>
      <c r="G24" s="157">
        <v>0</v>
      </c>
      <c r="H24" s="158">
        <v>6</v>
      </c>
    </row>
    <row r="25" spans="1:8" ht="12.75" customHeight="1">
      <c r="A25" s="104"/>
      <c r="B25" s="154" t="s">
        <v>697</v>
      </c>
      <c r="C25" s="155" t="s">
        <v>700</v>
      </c>
      <c r="D25" s="156">
        <v>22</v>
      </c>
      <c r="E25" s="156">
        <v>0</v>
      </c>
      <c r="F25" s="156">
        <v>0</v>
      </c>
      <c r="G25" s="157">
        <v>0</v>
      </c>
      <c r="H25" s="158">
        <v>22</v>
      </c>
    </row>
    <row r="26" spans="1:8">
      <c r="A26" s="104"/>
      <c r="B26" s="154" t="s">
        <v>698</v>
      </c>
      <c r="C26" s="155" t="s">
        <v>701</v>
      </c>
      <c r="D26" s="156">
        <v>22</v>
      </c>
      <c r="E26" s="156">
        <v>0</v>
      </c>
      <c r="F26" s="156">
        <v>0</v>
      </c>
      <c r="G26" s="157">
        <v>0</v>
      </c>
      <c r="H26" s="158">
        <v>22</v>
      </c>
    </row>
    <row r="27" spans="1:8">
      <c r="A27" s="104"/>
      <c r="B27" s="154" t="s">
        <v>724</v>
      </c>
      <c r="C27" s="155" t="s">
        <v>725</v>
      </c>
      <c r="D27" s="156">
        <v>6</v>
      </c>
      <c r="E27" s="156">
        <v>0</v>
      </c>
      <c r="F27" s="156">
        <v>0</v>
      </c>
      <c r="G27" s="157">
        <v>0</v>
      </c>
      <c r="H27" s="158">
        <v>6</v>
      </c>
    </row>
    <row r="28" spans="1:8">
      <c r="A28" s="104"/>
      <c r="B28" s="154">
        <v>8.1</v>
      </c>
      <c r="C28" s="155" t="s">
        <v>1006</v>
      </c>
      <c r="D28" s="156">
        <f>'Check QLBDT-DS screen'!A6</f>
        <v>6</v>
      </c>
      <c r="E28" s="156">
        <f>'Check QLBDT-DS screen'!B6</f>
        <v>0</v>
      </c>
      <c r="F28" s="156">
        <f>'Check QLBDT-DS screen'!C6</f>
        <v>0</v>
      </c>
      <c r="G28" s="156">
        <f>'Check QLBDT-DS screen'!D6</f>
        <v>0</v>
      </c>
      <c r="H28" s="158">
        <f>'Check QLBDT-DS screen'!E6</f>
        <v>6</v>
      </c>
    </row>
    <row r="29" spans="1:8">
      <c r="A29" s="104"/>
      <c r="B29" s="154">
        <v>8.1999999999999993</v>
      </c>
      <c r="C29" s="155" t="s">
        <v>1007</v>
      </c>
      <c r="D29" s="156">
        <f>'Check QLBDT-ThemMoi screen'!A6</f>
        <v>14</v>
      </c>
      <c r="E29" s="156">
        <f>'Check QLBDT-ThemMoi screen'!B6</f>
        <v>0</v>
      </c>
      <c r="F29" s="156">
        <f>'Check QLBDT-ThemMoi screen'!C6</f>
        <v>0</v>
      </c>
      <c r="G29" s="156">
        <f>'Check QLBDT-ThemMoi screen'!D6</f>
        <v>0</v>
      </c>
      <c r="H29" s="158">
        <f>'Check QLBDT-ThemMoi screen'!E6</f>
        <v>14</v>
      </c>
    </row>
    <row r="30" spans="1:8">
      <c r="A30" s="104"/>
      <c r="B30" s="154">
        <v>8.3000000000000007</v>
      </c>
      <c r="C30" s="155" t="s">
        <v>1008</v>
      </c>
      <c r="D30" s="156">
        <f>'Check QLBDT-Sua screen'!A6</f>
        <v>13</v>
      </c>
      <c r="E30" s="156">
        <f>'Check QLBDT-Sua screen'!B6</f>
        <v>0</v>
      </c>
      <c r="F30" s="156">
        <f>'Check QLBDT-Sua screen'!C6</f>
        <v>0</v>
      </c>
      <c r="G30" s="156">
        <f>'Check QLBDT-Sua screen'!D6</f>
        <v>0</v>
      </c>
      <c r="H30" s="158">
        <f>'Check QLBDT-Sua screen'!E6</f>
        <v>13</v>
      </c>
    </row>
    <row r="31" spans="1:8">
      <c r="A31" s="104"/>
      <c r="B31" s="154">
        <v>9.1</v>
      </c>
      <c r="C31" s="155" t="s">
        <v>1009</v>
      </c>
      <c r="D31" s="156">
        <f>'Check QLTB-DS screen'!A6</f>
        <v>6</v>
      </c>
      <c r="E31" s="156">
        <f>'Check QLTB-DS screen'!B6</f>
        <v>0</v>
      </c>
      <c r="F31" s="156">
        <f>'Check QLTB-DS screen'!C6</f>
        <v>0</v>
      </c>
      <c r="G31" s="156">
        <f>'Check QLTB-DS screen'!D6</f>
        <v>0</v>
      </c>
      <c r="H31" s="158">
        <f>'Check QLTB-DS screen'!E6</f>
        <v>6</v>
      </c>
    </row>
    <row r="32" spans="1:8">
      <c r="A32" s="104"/>
      <c r="B32" s="154">
        <v>9.1999999999999993</v>
      </c>
      <c r="C32" s="155" t="s">
        <v>1010</v>
      </c>
      <c r="D32" s="156">
        <f>'Check QLTB-ThemMoi screen'!A6</f>
        <v>12</v>
      </c>
      <c r="E32" s="156">
        <f>'Check QLTB-ThemMoi screen'!B6</f>
        <v>0</v>
      </c>
      <c r="F32" s="156">
        <f>'Check QLTB-ThemMoi screen'!C6</f>
        <v>0</v>
      </c>
      <c r="G32" s="156">
        <f>'Check QLTB-ThemMoi screen'!D6</f>
        <v>0</v>
      </c>
      <c r="H32" s="158">
        <f>'Check QLTB-ThemMoi screen'!E6</f>
        <v>12</v>
      </c>
    </row>
    <row r="33" spans="1:8">
      <c r="A33" s="104"/>
      <c r="B33" s="154">
        <v>9.3000000000000007</v>
      </c>
      <c r="C33" s="155" t="s">
        <v>870</v>
      </c>
      <c r="D33" s="156">
        <f>'Check QLTB-Sua screen'!A6</f>
        <v>11</v>
      </c>
      <c r="E33" s="156">
        <f>'Check QLTB-Sua screen'!B6</f>
        <v>0</v>
      </c>
      <c r="F33" s="156">
        <f>'Check QLTB-Sua screen'!C6</f>
        <v>0</v>
      </c>
      <c r="G33" s="156">
        <f>'Check QLTB-Sua screen'!D6</f>
        <v>0</v>
      </c>
      <c r="H33" s="158">
        <f>'Check QLTB-Sua screen'!E6</f>
        <v>11</v>
      </c>
    </row>
    <row r="34" spans="1:8">
      <c r="A34" s="104"/>
      <c r="B34" s="154">
        <v>10</v>
      </c>
      <c r="C34" s="155" t="s">
        <v>897</v>
      </c>
      <c r="D34" s="156">
        <f>'Check TimKiem screen'!A6</f>
        <v>8</v>
      </c>
      <c r="E34" s="156">
        <f>'Check TimKiem screen'!B6</f>
        <v>0</v>
      </c>
      <c r="F34" s="156">
        <f>'Check TimKiem screen'!C6</f>
        <v>0</v>
      </c>
      <c r="G34" s="156">
        <f>'Check TimKiem screen'!D6</f>
        <v>0</v>
      </c>
      <c r="H34" s="158">
        <f>'Check TimKiem screen'!E6</f>
        <v>8</v>
      </c>
    </row>
    <row r="35" spans="1:8">
      <c r="A35" s="104"/>
      <c r="B35" s="154">
        <v>11.1</v>
      </c>
      <c r="C35" s="155" t="s">
        <v>1011</v>
      </c>
      <c r="D35" s="156">
        <f>'Check QLTS-DS screen'!A6</f>
        <v>6</v>
      </c>
      <c r="E35" s="156">
        <f>'Check QLTS-DS screen'!B6</f>
        <v>0</v>
      </c>
      <c r="F35" s="156">
        <f>'Check QLTS-DS screen'!C6</f>
        <v>0</v>
      </c>
      <c r="G35" s="156">
        <f>'Check QLTS-DS screen'!D6</f>
        <v>0</v>
      </c>
      <c r="H35" s="158">
        <f>'Check QLTS-DS screen'!E6</f>
        <v>6</v>
      </c>
    </row>
    <row r="36" spans="1:8">
      <c r="A36" s="104"/>
      <c r="B36" s="154">
        <v>11.2</v>
      </c>
      <c r="C36" s="155" t="s">
        <v>1012</v>
      </c>
      <c r="D36" s="156">
        <f>'Check QLTS-ThemMoi screen'!A6</f>
        <v>18</v>
      </c>
      <c r="E36" s="156">
        <f>'Check QLTS-ThemMoi screen'!B6</f>
        <v>0</v>
      </c>
      <c r="F36" s="156">
        <f>'Check QLTS-ThemMoi screen'!C6</f>
        <v>0</v>
      </c>
      <c r="G36" s="156">
        <f>'Check QLTS-ThemMoi screen'!D6</f>
        <v>0</v>
      </c>
      <c r="H36" s="158">
        <f>'Check QLTS-ThemMoi screen'!E6</f>
        <v>18</v>
      </c>
    </row>
    <row r="37" spans="1:8">
      <c r="A37" s="104"/>
      <c r="B37" s="154">
        <v>11.3</v>
      </c>
      <c r="C37" s="155" t="s">
        <v>1013</v>
      </c>
      <c r="D37" s="156">
        <f>'Check QLTS-Sua screen'!A6</f>
        <v>18</v>
      </c>
      <c r="E37" s="156">
        <f>'Check QLTS-Sua screen'!B6</f>
        <v>0</v>
      </c>
      <c r="F37" s="156">
        <f>'Check QLTS-Sua screen'!C6</f>
        <v>0</v>
      </c>
      <c r="G37" s="156">
        <f>'Check QLTS-Sua screen'!D6</f>
        <v>0</v>
      </c>
      <c r="H37" s="158">
        <f>'Check QLTS-Sua screen'!E6</f>
        <v>18</v>
      </c>
    </row>
    <row r="38" spans="1:8">
      <c r="A38" s="244"/>
      <c r="B38" s="242">
        <v>12</v>
      </c>
      <c r="C38" s="247" t="s">
        <v>1005</v>
      </c>
      <c r="D38" s="156">
        <f>'Check TKKQ screen'!A6</f>
        <v>8</v>
      </c>
      <c r="E38" s="156">
        <f>'Check TKKQ screen'!B6</f>
        <v>0</v>
      </c>
      <c r="F38" s="156">
        <f>'Check TKKQ screen'!C6</f>
        <v>0</v>
      </c>
      <c r="G38" s="156">
        <f>'Check TKKQ screen'!D6</f>
        <v>0</v>
      </c>
      <c r="H38" s="109">
        <f>'Check TKKQ screen'!E6</f>
        <v>8</v>
      </c>
    </row>
    <row r="39" spans="1:8">
      <c r="A39" s="244"/>
      <c r="B39" s="243">
        <v>13</v>
      </c>
      <c r="C39" s="248" t="s">
        <v>1049</v>
      </c>
      <c r="D39" s="246">
        <v>4</v>
      </c>
      <c r="E39" s="245">
        <v>0</v>
      </c>
      <c r="F39" s="245">
        <v>0</v>
      </c>
      <c r="G39" s="245">
        <v>0</v>
      </c>
      <c r="H39" s="246">
        <v>4</v>
      </c>
    </row>
    <row r="40" spans="1:8">
      <c r="A40" s="97"/>
      <c r="B40" s="243">
        <v>14</v>
      </c>
      <c r="C40" s="248" t="s">
        <v>1050</v>
      </c>
      <c r="D40" s="246">
        <v>3</v>
      </c>
      <c r="E40" s="245">
        <v>0</v>
      </c>
      <c r="F40" s="245">
        <v>0</v>
      </c>
      <c r="G40" s="245">
        <v>0</v>
      </c>
      <c r="H40" s="246">
        <v>3</v>
      </c>
    </row>
    <row r="41" spans="1:8">
      <c r="A41" s="97"/>
      <c r="B41" s="243">
        <v>15</v>
      </c>
      <c r="C41" s="248" t="s">
        <v>1051</v>
      </c>
      <c r="D41" s="246">
        <v>15</v>
      </c>
      <c r="E41" s="245">
        <v>0</v>
      </c>
      <c r="F41" s="245">
        <v>0</v>
      </c>
      <c r="G41" s="245">
        <v>0</v>
      </c>
      <c r="H41" s="246">
        <v>15</v>
      </c>
    </row>
    <row r="42" spans="1:8">
      <c r="A42" s="97"/>
      <c r="B42" s="243">
        <v>16</v>
      </c>
      <c r="C42" s="248" t="s">
        <v>1052</v>
      </c>
      <c r="D42" s="246">
        <v>3</v>
      </c>
      <c r="E42" s="245">
        <v>0</v>
      </c>
      <c r="F42" s="245">
        <v>0</v>
      </c>
      <c r="G42" s="245">
        <v>0</v>
      </c>
      <c r="H42" s="246">
        <v>3</v>
      </c>
    </row>
    <row r="43" spans="1:8">
      <c r="B43" s="243">
        <v>17</v>
      </c>
      <c r="C43" s="248" t="s">
        <v>1053</v>
      </c>
      <c r="D43" s="246">
        <v>4</v>
      </c>
      <c r="E43" s="245">
        <v>0</v>
      </c>
      <c r="F43" s="245">
        <v>0</v>
      </c>
      <c r="G43" s="245">
        <v>0</v>
      </c>
      <c r="H43" s="246">
        <v>4</v>
      </c>
    </row>
    <row r="44" spans="1:8">
      <c r="B44" s="110"/>
      <c r="C44" s="111" t="s">
        <v>49</v>
      </c>
      <c r="D44" s="112">
        <f>SUM(D9:D38)</f>
        <v>362</v>
      </c>
      <c r="E44" s="112">
        <f>SUM(E9:E13)</f>
        <v>0</v>
      </c>
      <c r="F44" s="112">
        <f>SUM(F9:F13)</f>
        <v>0</v>
      </c>
      <c r="G44" s="112">
        <f>SUM(G9:G13)</f>
        <v>0</v>
      </c>
      <c r="H44" s="113">
        <f>SUM(H9:H38)</f>
        <v>362</v>
      </c>
    </row>
    <row r="45" spans="1:8">
      <c r="C45" s="114"/>
      <c r="D45" s="97"/>
      <c r="E45" s="115"/>
      <c r="F45" s="97"/>
    </row>
    <row r="47" spans="1:8">
      <c r="C47" s="114"/>
      <c r="D47" s="97"/>
      <c r="E47" s="115"/>
      <c r="F47" s="97"/>
    </row>
    <row r="48" spans="1:8">
      <c r="C48" s="114"/>
      <c r="D48" s="97"/>
      <c r="E48" s="115"/>
      <c r="F48" s="97"/>
    </row>
    <row r="49" spans="3:7">
      <c r="C49" s="114"/>
      <c r="D49" s="97"/>
      <c r="E49" s="115"/>
      <c r="F49" s="97"/>
    </row>
    <row r="50" spans="3:7">
      <c r="C50" s="97"/>
      <c r="D50" s="114" t="s">
        <v>50</v>
      </c>
      <c r="E50" s="97"/>
      <c r="F50" s="115">
        <f>(D44+E44)*100/(H44-G44)</f>
        <v>100</v>
      </c>
      <c r="G50" s="97" t="s">
        <v>51</v>
      </c>
    </row>
    <row r="51" spans="3:7">
      <c r="C51" s="97"/>
      <c r="D51" s="114" t="s">
        <v>52</v>
      </c>
      <c r="E51" s="97"/>
      <c r="F51" s="115">
        <f>D44*100/(H44-G44)</f>
        <v>100</v>
      </c>
      <c r="G51" s="97" t="s">
        <v>51</v>
      </c>
    </row>
    <row r="52" spans="3:7">
      <c r="D52" s="114"/>
      <c r="E52" s="97"/>
      <c r="F52" s="115"/>
      <c r="G52" s="9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tabSelected="1" topLeftCell="B54" workbookViewId="0">
      <selection activeCell="C75" sqref="C75"/>
    </sheetView>
  </sheetViews>
  <sheetFormatPr defaultRowHeight="12.75"/>
  <cols>
    <col min="1" max="1" width="1.375" style="8" customWidth="1"/>
    <col min="2" max="2" width="11.75" style="217" customWidth="1"/>
    <col min="3" max="3" width="38.125" style="37" customWidth="1"/>
    <col min="4" max="4" width="29.125" style="37" bestFit="1" customWidth="1"/>
    <col min="5" max="5" width="28.125" style="37" customWidth="1"/>
    <col min="6" max="6" width="30.625" style="37" customWidth="1"/>
    <col min="7" max="16384" width="9" style="8"/>
  </cols>
  <sheetData>
    <row r="1" spans="2:6" ht="25.5">
      <c r="B1" s="213"/>
      <c r="D1" s="38" t="s">
        <v>17</v>
      </c>
      <c r="E1" s="39"/>
    </row>
    <row r="2" spans="2:6" ht="13.5" customHeight="1">
      <c r="B2" s="213"/>
      <c r="D2" s="40"/>
      <c r="E2" s="40"/>
    </row>
    <row r="3" spans="2:6">
      <c r="B3" s="236" t="s">
        <v>1</v>
      </c>
      <c r="C3" s="236"/>
      <c r="D3" s="230" t="str">
        <f>Cover!C4</f>
        <v>&lt;Project Name&gt;</v>
      </c>
      <c r="E3" s="230"/>
      <c r="F3" s="230"/>
    </row>
    <row r="4" spans="2:6">
      <c r="B4" s="236" t="s">
        <v>4</v>
      </c>
      <c r="C4" s="236"/>
      <c r="D4" s="230" t="str">
        <f>Cover!C5</f>
        <v>&lt;Project Code&gt;</v>
      </c>
      <c r="E4" s="230"/>
      <c r="F4" s="230"/>
    </row>
    <row r="5" spans="2:6" s="41" customFormat="1" ht="84.75" customHeight="1">
      <c r="B5" s="234" t="s">
        <v>18</v>
      </c>
      <c r="C5" s="234"/>
      <c r="D5" s="235" t="s">
        <v>19</v>
      </c>
      <c r="E5" s="235"/>
      <c r="F5" s="235"/>
    </row>
    <row r="6" spans="2:6">
      <c r="B6" s="214"/>
      <c r="C6" s="42"/>
      <c r="D6" s="42"/>
      <c r="E6" s="42"/>
      <c r="F6" s="42"/>
    </row>
    <row r="7" spans="2:6" s="43" customFormat="1">
      <c r="B7" s="213"/>
      <c r="C7" s="44"/>
      <c r="D7" s="44"/>
      <c r="E7" s="44"/>
      <c r="F7" s="44"/>
    </row>
    <row r="8" spans="2:6" s="45" customFormat="1" ht="21" customHeight="1">
      <c r="B8" s="215" t="s">
        <v>20</v>
      </c>
      <c r="C8" s="163" t="s">
        <v>21</v>
      </c>
      <c r="D8" s="163" t="s">
        <v>22</v>
      </c>
      <c r="E8" s="163" t="s">
        <v>23</v>
      </c>
      <c r="F8" s="163" t="s">
        <v>24</v>
      </c>
    </row>
    <row r="9" spans="2:6" ht="13.5">
      <c r="B9" s="216" t="s">
        <v>368</v>
      </c>
      <c r="C9" s="164" t="s">
        <v>54</v>
      </c>
      <c r="D9" s="165" t="s">
        <v>55</v>
      </c>
      <c r="E9" s="166"/>
      <c r="F9" s="167"/>
    </row>
    <row r="10" spans="2:6" ht="13.5">
      <c r="B10" s="216" t="s">
        <v>367</v>
      </c>
      <c r="C10" s="164" t="s">
        <v>96</v>
      </c>
      <c r="D10" s="165" t="s">
        <v>55</v>
      </c>
      <c r="E10" s="166"/>
      <c r="F10" s="167"/>
    </row>
    <row r="11" spans="2:6" ht="13.5">
      <c r="B11" s="216" t="s">
        <v>369</v>
      </c>
      <c r="C11" s="164" t="s">
        <v>97</v>
      </c>
      <c r="D11" s="165" t="s">
        <v>55</v>
      </c>
      <c r="E11" s="166"/>
      <c r="F11" s="167"/>
    </row>
    <row r="12" spans="2:6" ht="25.5">
      <c r="B12" s="216" t="s">
        <v>370</v>
      </c>
      <c r="C12" s="168" t="s">
        <v>98</v>
      </c>
      <c r="D12" s="165" t="s">
        <v>100</v>
      </c>
      <c r="E12" s="166"/>
      <c r="F12" s="167"/>
    </row>
    <row r="13" spans="2:6" ht="13.5">
      <c r="B13" s="216" t="s">
        <v>460</v>
      </c>
      <c r="C13" s="164" t="s">
        <v>184</v>
      </c>
      <c r="D13" s="165" t="s">
        <v>100</v>
      </c>
      <c r="E13" s="166"/>
      <c r="F13" s="167"/>
    </row>
    <row r="14" spans="2:6" ht="25.5">
      <c r="B14" s="216" t="s">
        <v>371</v>
      </c>
      <c r="C14" s="168" t="s">
        <v>185</v>
      </c>
      <c r="D14" s="169" t="s">
        <v>186</v>
      </c>
      <c r="E14" s="167"/>
      <c r="F14" s="167"/>
    </row>
    <row r="15" spans="2:6" ht="13.5">
      <c r="B15" s="216" t="s">
        <v>461</v>
      </c>
      <c r="C15" s="168" t="s">
        <v>226</v>
      </c>
      <c r="D15" s="170" t="s">
        <v>186</v>
      </c>
      <c r="E15" s="167"/>
      <c r="F15" s="167"/>
    </row>
    <row r="16" spans="2:6" ht="13.5">
      <c r="B16" s="216" t="s">
        <v>372</v>
      </c>
      <c r="C16" s="164" t="s">
        <v>379</v>
      </c>
      <c r="D16" s="169" t="s">
        <v>224</v>
      </c>
      <c r="E16" s="167"/>
      <c r="F16" s="167"/>
    </row>
    <row r="17" spans="2:6" ht="13.5">
      <c r="B17" s="216" t="s">
        <v>462</v>
      </c>
      <c r="C17" s="164" t="s">
        <v>227</v>
      </c>
      <c r="D17" s="170" t="s">
        <v>224</v>
      </c>
      <c r="E17" s="167"/>
      <c r="F17" s="167"/>
    </row>
    <row r="18" spans="2:6" ht="13.5">
      <c r="B18" s="216" t="s">
        <v>373</v>
      </c>
      <c r="C18" s="164" t="s">
        <v>380</v>
      </c>
      <c r="D18" s="169" t="s">
        <v>243</v>
      </c>
      <c r="E18" s="167"/>
      <c r="F18" s="167"/>
    </row>
    <row r="19" spans="2:6" ht="14.25">
      <c r="B19" s="216" t="s">
        <v>463</v>
      </c>
      <c r="C19" s="164" t="s">
        <v>244</v>
      </c>
      <c r="D19" s="171" t="s">
        <v>243</v>
      </c>
      <c r="E19" s="167"/>
      <c r="F19" s="167"/>
    </row>
    <row r="20" spans="2:6" ht="14.25">
      <c r="B20" s="216" t="s">
        <v>374</v>
      </c>
      <c r="C20" s="164" t="s">
        <v>381</v>
      </c>
      <c r="D20" s="171" t="s">
        <v>378</v>
      </c>
      <c r="E20" s="167"/>
      <c r="F20" s="167"/>
    </row>
    <row r="21" spans="2:6" ht="13.5">
      <c r="B21" s="216" t="s">
        <v>464</v>
      </c>
      <c r="C21" s="168" t="s">
        <v>226</v>
      </c>
      <c r="D21" s="169" t="s">
        <v>330</v>
      </c>
      <c r="E21" s="167"/>
      <c r="F21" s="167"/>
    </row>
    <row r="22" spans="2:6" ht="13.5">
      <c r="B22" s="216" t="s">
        <v>375</v>
      </c>
      <c r="C22" s="164" t="s">
        <v>384</v>
      </c>
      <c r="D22" s="169" t="s">
        <v>329</v>
      </c>
      <c r="E22" s="167"/>
      <c r="F22" s="167"/>
    </row>
    <row r="23" spans="2:6" ht="13.5">
      <c r="B23" s="216" t="s">
        <v>465</v>
      </c>
      <c r="C23" s="164" t="s">
        <v>227</v>
      </c>
      <c r="D23" s="169" t="s">
        <v>329</v>
      </c>
      <c r="E23" s="167"/>
      <c r="F23" s="167"/>
    </row>
    <row r="24" spans="2:6" ht="14.25">
      <c r="B24" s="216" t="s">
        <v>376</v>
      </c>
      <c r="C24" s="164" t="s">
        <v>382</v>
      </c>
      <c r="D24" s="173" t="s">
        <v>386</v>
      </c>
      <c r="E24" s="172"/>
      <c r="F24" s="172"/>
    </row>
    <row r="25" spans="2:6" ht="14.25">
      <c r="B25" s="216" t="s">
        <v>467</v>
      </c>
      <c r="C25" s="164" t="s">
        <v>244</v>
      </c>
      <c r="D25" s="173" t="s">
        <v>386</v>
      </c>
      <c r="E25" s="172"/>
      <c r="F25" s="172"/>
    </row>
    <row r="26" spans="2:6" ht="14.25">
      <c r="B26" s="216" t="s">
        <v>377</v>
      </c>
      <c r="C26" s="164" t="s">
        <v>383</v>
      </c>
      <c r="D26" s="173" t="s">
        <v>470</v>
      </c>
      <c r="E26" s="172"/>
      <c r="F26" s="172"/>
    </row>
    <row r="27" spans="2:6" ht="14.25">
      <c r="B27" s="216" t="s">
        <v>466</v>
      </c>
      <c r="C27" s="168" t="s">
        <v>226</v>
      </c>
      <c r="D27" s="173" t="s">
        <v>470</v>
      </c>
      <c r="E27" s="172"/>
      <c r="F27" s="172"/>
    </row>
    <row r="28" spans="2:6" ht="14.25">
      <c r="B28" s="216" t="s">
        <v>468</v>
      </c>
      <c r="C28" s="164" t="s">
        <v>385</v>
      </c>
      <c r="D28" s="173" t="s">
        <v>423</v>
      </c>
      <c r="E28" s="172"/>
      <c r="F28" s="172"/>
    </row>
    <row r="29" spans="2:6" ht="14.25">
      <c r="B29" s="216" t="s">
        <v>469</v>
      </c>
      <c r="C29" s="164" t="s">
        <v>227</v>
      </c>
      <c r="D29" s="173" t="s">
        <v>423</v>
      </c>
      <c r="E29" s="172"/>
      <c r="F29" s="172"/>
    </row>
    <row r="30" spans="2:6" ht="14.25">
      <c r="B30" s="216" t="s">
        <v>482</v>
      </c>
      <c r="C30" s="164" t="s">
        <v>570</v>
      </c>
      <c r="D30" s="173" t="s">
        <v>573</v>
      </c>
      <c r="E30" s="172"/>
      <c r="F30" s="172"/>
    </row>
    <row r="31" spans="2:6" ht="14.25">
      <c r="B31" s="216" t="s">
        <v>567</v>
      </c>
      <c r="C31" s="164" t="s">
        <v>244</v>
      </c>
      <c r="D31" s="173" t="s">
        <v>573</v>
      </c>
      <c r="E31" s="172"/>
      <c r="F31" s="172"/>
    </row>
    <row r="32" spans="2:6" ht="14.25">
      <c r="B32" s="216" t="s">
        <v>483</v>
      </c>
      <c r="C32" s="164" t="s">
        <v>571</v>
      </c>
      <c r="D32" s="173" t="s">
        <v>574</v>
      </c>
      <c r="E32" s="172"/>
      <c r="F32" s="172"/>
    </row>
    <row r="33" spans="2:6" ht="14.25">
      <c r="B33" s="216" t="s">
        <v>568</v>
      </c>
      <c r="C33" s="168" t="s">
        <v>226</v>
      </c>
      <c r="D33" s="173" t="s">
        <v>574</v>
      </c>
      <c r="E33" s="172"/>
      <c r="F33" s="172"/>
    </row>
    <row r="34" spans="2:6" ht="14.25">
      <c r="B34" s="216" t="s">
        <v>484</v>
      </c>
      <c r="C34" s="164" t="s">
        <v>572</v>
      </c>
      <c r="D34" s="173" t="s">
        <v>575</v>
      </c>
      <c r="E34" s="172"/>
      <c r="F34" s="172"/>
    </row>
    <row r="35" spans="2:6" ht="14.25">
      <c r="B35" s="216" t="s">
        <v>569</v>
      </c>
      <c r="C35" s="164" t="s">
        <v>227</v>
      </c>
      <c r="D35" s="173" t="s">
        <v>575</v>
      </c>
      <c r="E35" s="172"/>
      <c r="F35" s="172"/>
    </row>
    <row r="36" spans="2:6" ht="14.25">
      <c r="B36" s="216" t="s">
        <v>696</v>
      </c>
      <c r="C36" s="172" t="s">
        <v>705</v>
      </c>
      <c r="D36" s="173" t="s">
        <v>708</v>
      </c>
      <c r="E36" s="172"/>
      <c r="F36" s="172"/>
    </row>
    <row r="37" spans="2:6" ht="14.25">
      <c r="B37" s="216" t="s">
        <v>702</v>
      </c>
      <c r="C37" s="164" t="s">
        <v>244</v>
      </c>
      <c r="D37" s="173" t="s">
        <v>708</v>
      </c>
      <c r="E37" s="172"/>
      <c r="F37" s="172"/>
    </row>
    <row r="38" spans="2:6" ht="14.25">
      <c r="B38" s="216" t="s">
        <v>697</v>
      </c>
      <c r="C38" s="172" t="s">
        <v>706</v>
      </c>
      <c r="D38" s="173" t="s">
        <v>709</v>
      </c>
      <c r="E38" s="172"/>
      <c r="F38" s="172"/>
    </row>
    <row r="39" spans="2:6" ht="14.25">
      <c r="B39" s="216" t="s">
        <v>703</v>
      </c>
      <c r="C39" s="168" t="s">
        <v>226</v>
      </c>
      <c r="D39" s="173" t="s">
        <v>709</v>
      </c>
      <c r="E39" s="172"/>
      <c r="F39" s="172"/>
    </row>
    <row r="40" spans="2:6" ht="14.25">
      <c r="B40" s="216" t="s">
        <v>698</v>
      </c>
      <c r="C40" s="172" t="s">
        <v>707</v>
      </c>
      <c r="D40" s="173" t="s">
        <v>710</v>
      </c>
      <c r="E40" s="172"/>
      <c r="F40" s="172"/>
    </row>
    <row r="41" spans="2:6" ht="14.25">
      <c r="B41" s="216" t="s">
        <v>704</v>
      </c>
      <c r="C41" s="164" t="s">
        <v>227</v>
      </c>
      <c r="D41" s="173" t="s">
        <v>710</v>
      </c>
      <c r="E41" s="172"/>
      <c r="F41" s="172"/>
    </row>
    <row r="42" spans="2:6" ht="18" customHeight="1">
      <c r="B42" s="218">
        <v>7.1</v>
      </c>
      <c r="C42" s="164" t="s">
        <v>1014</v>
      </c>
      <c r="D42" s="169" t="s">
        <v>1015</v>
      </c>
      <c r="E42" s="167"/>
      <c r="F42" s="167"/>
    </row>
    <row r="43" spans="2:6" ht="18" customHeight="1">
      <c r="B43" s="216" t="s">
        <v>1039</v>
      </c>
      <c r="C43" s="164" t="s">
        <v>1016</v>
      </c>
      <c r="D43" s="169" t="s">
        <v>1015</v>
      </c>
      <c r="E43" s="167"/>
      <c r="F43" s="167"/>
    </row>
    <row r="44" spans="2:6" ht="13.5">
      <c r="B44" s="218">
        <v>7.2</v>
      </c>
      <c r="C44" s="164" t="s">
        <v>1017</v>
      </c>
      <c r="D44" s="169" t="s">
        <v>1018</v>
      </c>
      <c r="E44" s="167"/>
      <c r="F44" s="167"/>
    </row>
    <row r="45" spans="2:6" ht="13.5">
      <c r="B45" s="216" t="s">
        <v>1040</v>
      </c>
      <c r="C45" s="164" t="s">
        <v>1019</v>
      </c>
      <c r="D45" s="169" t="s">
        <v>1018</v>
      </c>
      <c r="E45" s="167"/>
      <c r="F45" s="167"/>
    </row>
    <row r="46" spans="2:6" ht="13.5">
      <c r="B46" s="218">
        <v>7.3</v>
      </c>
      <c r="C46" s="164" t="s">
        <v>1020</v>
      </c>
      <c r="D46" s="169" t="s">
        <v>1021</v>
      </c>
      <c r="E46" s="167"/>
      <c r="F46" s="167"/>
    </row>
    <row r="47" spans="2:6" ht="13.5">
      <c r="B47" s="216" t="s">
        <v>1041</v>
      </c>
      <c r="C47" s="164" t="s">
        <v>1022</v>
      </c>
      <c r="D47" s="169" t="s">
        <v>1021</v>
      </c>
      <c r="E47" s="167"/>
      <c r="F47" s="167"/>
    </row>
    <row r="48" spans="2:6" ht="13.5">
      <c r="B48" s="218">
        <v>8.1</v>
      </c>
      <c r="C48" s="164" t="s">
        <v>1023</v>
      </c>
      <c r="D48" s="169" t="s">
        <v>1024</v>
      </c>
      <c r="E48" s="167"/>
      <c r="F48" s="167"/>
    </row>
    <row r="49" spans="2:6" ht="13.5">
      <c r="B49" s="216" t="s">
        <v>1042</v>
      </c>
      <c r="C49" s="164" t="s">
        <v>1016</v>
      </c>
      <c r="D49" s="169" t="s">
        <v>1024</v>
      </c>
      <c r="E49" s="167"/>
      <c r="F49" s="167"/>
    </row>
    <row r="50" spans="2:6" ht="13.5">
      <c r="B50" s="218">
        <v>8.1999999999999993</v>
      </c>
      <c r="C50" s="164" t="s">
        <v>1025</v>
      </c>
      <c r="D50" s="169" t="s">
        <v>1026</v>
      </c>
      <c r="E50" s="172"/>
      <c r="F50" s="172"/>
    </row>
    <row r="51" spans="2:6" ht="13.5">
      <c r="B51" s="216" t="s">
        <v>1043</v>
      </c>
      <c r="C51" s="164" t="s">
        <v>1019</v>
      </c>
      <c r="D51" s="169" t="s">
        <v>1026</v>
      </c>
      <c r="E51" s="172"/>
      <c r="F51" s="172"/>
    </row>
    <row r="52" spans="2:6" ht="13.5">
      <c r="B52" s="218">
        <v>8.3000000000000007</v>
      </c>
      <c r="C52" s="164" t="s">
        <v>1027</v>
      </c>
      <c r="D52" s="169" t="s">
        <v>1028</v>
      </c>
      <c r="E52" s="172"/>
      <c r="F52" s="172"/>
    </row>
    <row r="53" spans="2:6" ht="13.5">
      <c r="B53" s="216" t="s">
        <v>1044</v>
      </c>
      <c r="C53" s="164" t="s">
        <v>1022</v>
      </c>
      <c r="D53" s="169" t="s">
        <v>1028</v>
      </c>
      <c r="E53" s="172"/>
      <c r="F53" s="172"/>
    </row>
    <row r="54" spans="2:6" ht="13.5">
      <c r="B54" s="216">
        <v>9</v>
      </c>
      <c r="C54" s="164" t="s">
        <v>1029</v>
      </c>
      <c r="D54" s="169" t="s">
        <v>1030</v>
      </c>
      <c r="E54" s="172"/>
      <c r="F54" s="172"/>
    </row>
    <row r="55" spans="2:6" ht="13.5">
      <c r="B55" s="218">
        <v>9.1</v>
      </c>
      <c r="C55" s="164" t="s">
        <v>1045</v>
      </c>
      <c r="D55" s="169" t="s">
        <v>1030</v>
      </c>
      <c r="E55" s="172"/>
      <c r="F55" s="172"/>
    </row>
    <row r="56" spans="2:6" ht="13.5">
      <c r="B56" s="218">
        <v>10.1</v>
      </c>
      <c r="C56" s="164" t="s">
        <v>1031</v>
      </c>
      <c r="D56" s="169" t="s">
        <v>1032</v>
      </c>
      <c r="E56" s="172"/>
      <c r="F56" s="172"/>
    </row>
    <row r="57" spans="2:6" ht="13.5">
      <c r="B57" s="216" t="s">
        <v>1046</v>
      </c>
      <c r="C57" s="164" t="s">
        <v>1016</v>
      </c>
      <c r="D57" s="169" t="s">
        <v>1032</v>
      </c>
      <c r="E57" s="172"/>
      <c r="F57" s="172"/>
    </row>
    <row r="58" spans="2:6" ht="13.5">
      <c r="B58" s="218">
        <v>10.199999999999999</v>
      </c>
      <c r="C58" s="164" t="s">
        <v>1033</v>
      </c>
      <c r="D58" s="169" t="s">
        <v>1034</v>
      </c>
      <c r="E58" s="172"/>
      <c r="F58" s="172"/>
    </row>
    <row r="59" spans="2:6" ht="13.5">
      <c r="B59" s="216" t="s">
        <v>1047</v>
      </c>
      <c r="C59" s="164" t="s">
        <v>1019</v>
      </c>
      <c r="D59" s="169" t="s">
        <v>1034</v>
      </c>
      <c r="E59" s="172"/>
      <c r="F59" s="172"/>
    </row>
    <row r="60" spans="2:6" ht="13.5">
      <c r="B60" s="218">
        <v>10.3</v>
      </c>
      <c r="C60" s="164" t="s">
        <v>1035</v>
      </c>
      <c r="D60" s="169" t="s">
        <v>1036</v>
      </c>
      <c r="E60" s="172"/>
      <c r="F60" s="172"/>
    </row>
    <row r="61" spans="2:6" ht="13.5">
      <c r="B61" s="216" t="s">
        <v>1048</v>
      </c>
      <c r="C61" s="164" t="s">
        <v>1022</v>
      </c>
      <c r="D61" s="169" t="s">
        <v>1036</v>
      </c>
      <c r="E61" s="172"/>
      <c r="F61" s="172"/>
    </row>
    <row r="62" spans="2:6" ht="13.5">
      <c r="B62" s="218">
        <v>11.1</v>
      </c>
      <c r="C62" s="164" t="s">
        <v>1037</v>
      </c>
      <c r="D62" s="610" t="s">
        <v>1038</v>
      </c>
      <c r="E62" s="611"/>
      <c r="F62" s="611"/>
    </row>
    <row r="63" spans="2:6" ht="14.25">
      <c r="B63" s="216" t="s">
        <v>1182</v>
      </c>
      <c r="C63" s="611" t="s">
        <v>1175</v>
      </c>
      <c r="D63" s="612" t="s">
        <v>1194</v>
      </c>
      <c r="E63" s="611"/>
      <c r="F63" s="611"/>
    </row>
    <row r="64" spans="2:6" ht="14.25">
      <c r="B64" s="216" t="s">
        <v>1183</v>
      </c>
      <c r="C64" s="613" t="s">
        <v>1181</v>
      </c>
      <c r="D64" s="612" t="s">
        <v>1194</v>
      </c>
      <c r="E64" s="611"/>
      <c r="F64" s="611"/>
    </row>
    <row r="65" spans="2:6" ht="14.25">
      <c r="B65" s="216" t="s">
        <v>1184</v>
      </c>
      <c r="C65" s="611" t="s">
        <v>1176</v>
      </c>
      <c r="D65" s="612" t="s">
        <v>1195</v>
      </c>
      <c r="E65" s="611"/>
      <c r="F65" s="611"/>
    </row>
    <row r="66" spans="2:6" ht="14.25">
      <c r="B66" s="216" t="s">
        <v>1185</v>
      </c>
      <c r="C66" s="611" t="s">
        <v>1193</v>
      </c>
      <c r="D66" s="612" t="s">
        <v>1195</v>
      </c>
      <c r="E66" s="611"/>
      <c r="F66" s="611"/>
    </row>
    <row r="67" spans="2:6" ht="14.25">
      <c r="B67" s="216" t="s">
        <v>1186</v>
      </c>
      <c r="C67" s="611" t="s">
        <v>1177</v>
      </c>
      <c r="D67" s="612" t="s">
        <v>1196</v>
      </c>
      <c r="E67" s="611"/>
      <c r="F67" s="611"/>
    </row>
    <row r="68" spans="2:6" ht="14.25">
      <c r="B68" s="216" t="s">
        <v>1187</v>
      </c>
      <c r="C68" s="611" t="s">
        <v>1178</v>
      </c>
      <c r="D68" s="612" t="s">
        <v>1196</v>
      </c>
      <c r="E68" s="611"/>
      <c r="F68" s="611"/>
    </row>
    <row r="69" spans="2:6" ht="14.25">
      <c r="B69" s="216" t="s">
        <v>1188</v>
      </c>
      <c r="C69" s="611" t="s">
        <v>1179</v>
      </c>
      <c r="D69" s="612" t="s">
        <v>1197</v>
      </c>
      <c r="E69" s="611"/>
      <c r="F69" s="611"/>
    </row>
    <row r="70" spans="2:6" ht="14.25">
      <c r="B70" s="216" t="s">
        <v>1188</v>
      </c>
      <c r="C70" s="611" t="s">
        <v>1192</v>
      </c>
      <c r="D70" s="612" t="s">
        <v>1197</v>
      </c>
      <c r="E70" s="611"/>
      <c r="F70" s="611"/>
    </row>
    <row r="71" spans="2:6" ht="14.25">
      <c r="B71" s="216" t="s">
        <v>1189</v>
      </c>
      <c r="C71" s="611" t="s">
        <v>1180</v>
      </c>
      <c r="D71" s="612" t="s">
        <v>1198</v>
      </c>
      <c r="E71" s="611"/>
      <c r="F71" s="611"/>
    </row>
    <row r="72" spans="2:6" ht="14.25">
      <c r="B72" s="216" t="s">
        <v>1190</v>
      </c>
      <c r="C72" s="611" t="s">
        <v>1191</v>
      </c>
      <c r="D72" s="612" t="s">
        <v>1198</v>
      </c>
      <c r="E72" s="611"/>
      <c r="F72" s="61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  <hyperlink ref="D30" location="'Check QLCT-DS screen'!A1" display="'Check QLCT-DS screen'!A1"/>
    <hyperlink ref="D31" location="'Check QLCT-DS screen'!A1" display="'Check QLCT-DS screen'!A1"/>
    <hyperlink ref="D32" location="'Check QLCT-TM screen'!A1" display="'Check QLCT-TM screen'!A1"/>
    <hyperlink ref="D33" location="'Check QLCT-TM screen'!A1" display="'Check QLCT-TM screen'!A1"/>
    <hyperlink ref="D34" location="'Check QLCT-CN screen'!A1" display="'Check QLCT-CN screen'!A1"/>
    <hyperlink ref="D35" location="'Check QLCT-CN screen'!A1" display="'Check QLCT-CN screen'!A1"/>
    <hyperlink ref="D36" location="'Check QLTG-DS screen'!A1" display="'Check QLTG-DS screen'!A1"/>
    <hyperlink ref="D37" location="'Check QLTG-DS screen'!A1" display="'Check QLTG-DS screen'!A1"/>
    <hyperlink ref="D38" location="'Check QLTG-TM screen'!A1" display="'Check QLTG-TM screen'!A1"/>
    <hyperlink ref="D39" location="'Check QLTG-TM screen'!A1" display="'Check QLTG-TM screen'!A1"/>
    <hyperlink ref="D40" location="'Check QLTG-CN screen'!A1" display="'Check QLTG-CN screen'!A1"/>
    <hyperlink ref="D41" location="'Check QLTG-CN screen'!A1" display="'Check QLTG-CN screen'!A1"/>
    <hyperlink ref="D42" location="'Check QLBDT-DS screen'!A1" display="Check QLBDT-DS screen"/>
    <hyperlink ref="D44" location="'Check QLBDT-ThemMoi screen'!A1" display="Check QLBDT-ThemMoi screen"/>
    <hyperlink ref="D46" location="'Check QLBDT-Sua screen'!A1" display="'Check QLBDT-Sua screen"/>
    <hyperlink ref="D48" location="'Check QLTB-DS screen'!A1" display="'Check QLTB-DS screen"/>
    <hyperlink ref="D50" location="'Check QLTB-ThemMoi screen'!A1" display="'Check QLTB-ThemMoi screen"/>
    <hyperlink ref="D52" location="'Check QLTB-Sua screen'!A1" display="Check QLTB-Sua screen"/>
    <hyperlink ref="D54" location="'Check TimKiem screen'!A1" display="'Check TimKiem screen"/>
    <hyperlink ref="D56" location="'Check QLTS-DS screen'!A1" display="Check QLTS-DS screen"/>
    <hyperlink ref="D58" location="'Check QLTS-ThemMoi screen'!A1" display="'Check QLTS-ThemMoi screen"/>
    <hyperlink ref="D60" location="'Check QLTS-Sua screen'!A1" display="Check QLTS-Sua screen"/>
    <hyperlink ref="D62" location="'Check TKKQ screen'!A1" display="'Check TKKQ screen"/>
    <hyperlink ref="D43" location="'Check QLBDT-DS screen'!A1" display="Check QLBDT-DS screen"/>
    <hyperlink ref="D45" location="'Check QLBDT-ThemMoi screen'!A1" display="Check QLBDT-ThemMoi screen"/>
    <hyperlink ref="D47" location="'Check QLBDT-Sua screen'!A1" display="'Check QLBDT-Sua screen"/>
    <hyperlink ref="D49" location="'Check QLTB-DS screen'!A1" display="'Check QLTB-DS screen"/>
    <hyperlink ref="D51" location="'Check QLTB-ThemMoi screen'!A1" display="'Check QLTB-ThemMoi screen"/>
    <hyperlink ref="D53" location="'Check QLTB-Sua screen'!A1" display="Check QLTB-Sua screen"/>
    <hyperlink ref="D55" location="'Check TimKiem screen'!A1" display="'Check TimKiem screen"/>
    <hyperlink ref="D61" location="'Check QLTS-Sua screen'!A1" display="Check QLTS-Sua screen"/>
    <hyperlink ref="D59" location="'Check QLTS-ThemMoi screen'!A1" display="'Check QLTS-ThemMoi screen"/>
    <hyperlink ref="D57" location="'Check QLTS-DS screen'!A1" display="Check QLTS-DS screen"/>
    <hyperlink ref="D63" location="'Check XTL-TL Screen'!A1" display="'Check XTL-TL Screen"/>
    <hyperlink ref="D64" location="'Check XTL-TL Screen'!A1" display="'Check XTL-TL Screen"/>
    <hyperlink ref="D65" location="'Check XKQT-XKQ Screen'!A1" display="'Check XKQT-XKQ Screen"/>
    <hyperlink ref="D66" location="'Check XKQT-XKQ Screen'!A1" display="'Check XKQT-XKQ Screen"/>
    <hyperlink ref="D67" location="'Check TGT-TGT Screen'!A1" display="'Check TGT-TGT Screen"/>
    <hyperlink ref="D68" location="'Check TGT-TGT Screen'!A1" display="'Check TGT-TGT Screen"/>
    <hyperlink ref="D69" location="'Check TB-NTB Screen'!A1" display="'Check TB-NTB Screen"/>
    <hyperlink ref="D70" location="'Check TB-NTB Screen'!A1" display="'Check TB-NTB Screen"/>
    <hyperlink ref="D71" location="'Check KP-KPBT Screen'!A1" display="'Check KP-KPBT Screen"/>
    <hyperlink ref="D72" location="'Check KP-KPBT Screen'!A1" display="'Check KP-KPBT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55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>
      <c r="A6" s="63">
        <f>COUNTIF(F10:F1002,"Pass")</f>
        <v>11</v>
      </c>
      <c r="B6" s="64">
        <f>COUNTIF(F10:F1002,"Fail")</f>
        <v>0</v>
      </c>
      <c r="C6" s="64">
        <f>E6-D6-B6-A6</f>
        <v>0</v>
      </c>
      <c r="D6" s="65">
        <f>COUNTIF(F$10:F$1002,"N/A")</f>
        <v>0</v>
      </c>
      <c r="E6" s="223">
        <f>COUNTA(A10:A1002)</f>
        <v>11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1"/>
      <c r="G7" s="61"/>
      <c r="H7" s="61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56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74" t="s">
        <v>57</v>
      </c>
      <c r="B10" s="74" t="s">
        <v>58</v>
      </c>
      <c r="C10" s="75"/>
      <c r="D10" s="116" t="s">
        <v>59</v>
      </c>
      <c r="E10" s="76"/>
      <c r="F10" s="74" t="s">
        <v>26</v>
      </c>
      <c r="G10" s="74"/>
      <c r="H10" s="77"/>
      <c r="I10" s="78"/>
    </row>
    <row r="11" spans="1:10" ht="38.25">
      <c r="A11" s="74" t="s">
        <v>60</v>
      </c>
      <c r="B11" s="74" t="s">
        <v>61</v>
      </c>
      <c r="C11" s="74"/>
      <c r="D11" s="117" t="s">
        <v>59</v>
      </c>
      <c r="E11" s="80"/>
      <c r="F11" s="74" t="s">
        <v>26</v>
      </c>
      <c r="G11" s="74"/>
      <c r="H11" s="77"/>
      <c r="I11" s="78"/>
    </row>
    <row r="12" spans="1:10">
      <c r="A12" s="74" t="s">
        <v>62</v>
      </c>
      <c r="B12" s="120" t="s">
        <v>63</v>
      </c>
      <c r="C12" s="120"/>
      <c r="D12" s="123" t="s">
        <v>64</v>
      </c>
      <c r="E12" s="124"/>
      <c r="F12" s="120" t="s">
        <v>26</v>
      </c>
      <c r="G12" s="120"/>
      <c r="H12" s="77"/>
      <c r="I12" s="78"/>
    </row>
    <row r="13" spans="1:10">
      <c r="A13" s="118" t="s">
        <v>65</v>
      </c>
      <c r="B13" s="121" t="s">
        <v>66</v>
      </c>
      <c r="C13" s="121"/>
      <c r="D13" s="126" t="s">
        <v>64</v>
      </c>
      <c r="E13" s="127"/>
      <c r="F13" s="121" t="s">
        <v>26</v>
      </c>
      <c r="G13" s="121"/>
      <c r="H13" s="122"/>
      <c r="I13" s="78"/>
    </row>
    <row r="14" spans="1:10" s="53" customFormat="1" ht="15.75" customHeight="1">
      <c r="A14" s="71"/>
      <c r="B14" s="125" t="s">
        <v>67</v>
      </c>
      <c r="C14" s="119"/>
      <c r="D14" s="119"/>
      <c r="E14" s="119"/>
      <c r="F14" s="119"/>
      <c r="G14" s="119"/>
      <c r="H14" s="77"/>
      <c r="I14" s="73"/>
    </row>
    <row r="15" spans="1:10" ht="25.5">
      <c r="A15" s="74" t="s">
        <v>69</v>
      </c>
      <c r="B15" s="74" t="s">
        <v>70</v>
      </c>
      <c r="C15" s="74" t="s">
        <v>71</v>
      </c>
      <c r="D15" s="74" t="s">
        <v>72</v>
      </c>
      <c r="E15" s="74"/>
      <c r="F15" s="74" t="s">
        <v>26</v>
      </c>
      <c r="G15" s="74"/>
      <c r="H15" s="72"/>
      <c r="I15" s="78"/>
    </row>
    <row r="16" spans="1:10" ht="51">
      <c r="A16" s="74" t="s">
        <v>73</v>
      </c>
      <c r="B16" s="74" t="s">
        <v>74</v>
      </c>
      <c r="C16" s="128" t="s">
        <v>75</v>
      </c>
      <c r="D16" s="74" t="s">
        <v>76</v>
      </c>
      <c r="E16" s="74"/>
      <c r="F16" s="74" t="s">
        <v>26</v>
      </c>
      <c r="G16" s="74"/>
      <c r="H16" s="72"/>
      <c r="I16" s="78"/>
    </row>
    <row r="17" spans="1:9" ht="51">
      <c r="A17" s="74" t="s">
        <v>68</v>
      </c>
      <c r="B17" s="74" t="s">
        <v>77</v>
      </c>
      <c r="C17" s="128" t="s">
        <v>78</v>
      </c>
      <c r="D17" s="74" t="s">
        <v>79</v>
      </c>
      <c r="E17" s="74"/>
      <c r="F17" s="74" t="s">
        <v>26</v>
      </c>
      <c r="G17" s="74"/>
      <c r="H17" s="72"/>
      <c r="I17" s="78"/>
    </row>
    <row r="18" spans="1:9" ht="51">
      <c r="A18" s="74" t="s">
        <v>80</v>
      </c>
      <c r="B18" s="74" t="s">
        <v>81</v>
      </c>
      <c r="C18" s="128" t="s">
        <v>82</v>
      </c>
      <c r="D18" s="74" t="s">
        <v>83</v>
      </c>
      <c r="E18" s="74"/>
      <c r="F18" s="74" t="s">
        <v>26</v>
      </c>
      <c r="G18" s="74"/>
      <c r="H18" s="72"/>
      <c r="I18" s="78"/>
    </row>
    <row r="19" spans="1:9" ht="51">
      <c r="A19" s="74" t="s">
        <v>84</v>
      </c>
      <c r="B19" s="74" t="s">
        <v>85</v>
      </c>
      <c r="C19" s="128" t="s">
        <v>86</v>
      </c>
      <c r="D19" s="74" t="s">
        <v>87</v>
      </c>
      <c r="E19" s="74"/>
      <c r="F19" s="74" t="s">
        <v>26</v>
      </c>
      <c r="G19" s="74"/>
      <c r="H19" s="72"/>
      <c r="I19" s="78"/>
    </row>
    <row r="20" spans="1:9" ht="51">
      <c r="A20" s="74" t="s">
        <v>88</v>
      </c>
      <c r="B20" s="74" t="s">
        <v>89</v>
      </c>
      <c r="C20" s="128" t="s">
        <v>90</v>
      </c>
      <c r="D20" s="74" t="s">
        <v>87</v>
      </c>
      <c r="E20" s="74"/>
      <c r="F20" s="74" t="s">
        <v>26</v>
      </c>
      <c r="G20" s="74"/>
      <c r="H20" s="72"/>
      <c r="I20" s="78"/>
    </row>
    <row r="21" spans="1:9">
      <c r="A21" s="70"/>
      <c r="B21" s="70" t="s">
        <v>91</v>
      </c>
      <c r="C21" s="71"/>
      <c r="D21" s="71"/>
      <c r="E21" s="71"/>
      <c r="F21" s="71"/>
      <c r="G21" s="71"/>
      <c r="H21" s="82"/>
      <c r="I21" s="83"/>
    </row>
    <row r="22" spans="1:9" s="53" customFormat="1" ht="15.75" customHeight="1">
      <c r="A22" s="74" t="s">
        <v>92</v>
      </c>
      <c r="B22" s="74" t="s">
        <v>93</v>
      </c>
      <c r="C22" s="128" t="s">
        <v>94</v>
      </c>
      <c r="D22" s="74" t="s">
        <v>95</v>
      </c>
      <c r="E22" s="74"/>
      <c r="F22" s="74" t="s">
        <v>26</v>
      </c>
      <c r="G22" s="74"/>
      <c r="H22" s="72"/>
      <c r="I22" s="73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C25" sqref="C25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4" t="s">
        <v>25</v>
      </c>
      <c r="B2" s="224" t="s">
        <v>711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3.5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223">
        <v>6</v>
      </c>
      <c r="F6" s="223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>
      <c r="A9" s="70"/>
      <c r="B9" s="70" t="s">
        <v>712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713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227" t="s">
        <v>714</v>
      </c>
      <c r="B11" s="227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228"/>
      <c r="B12" s="228"/>
      <c r="C12" s="137" t="s">
        <v>231</v>
      </c>
      <c r="D12" s="126" t="s">
        <v>719</v>
      </c>
      <c r="E12" s="127"/>
      <c r="F12" s="130"/>
      <c r="G12" s="74"/>
      <c r="H12" s="85"/>
      <c r="I12" s="78"/>
    </row>
    <row r="13" spans="1:10" ht="25.5">
      <c r="A13" s="228"/>
      <c r="B13" s="228"/>
      <c r="C13" s="137" t="s">
        <v>717</v>
      </c>
      <c r="D13" s="126" t="s">
        <v>236</v>
      </c>
      <c r="E13" s="127"/>
      <c r="F13" s="130"/>
      <c r="G13" s="74"/>
      <c r="H13" s="85"/>
      <c r="I13" s="78"/>
    </row>
    <row r="14" spans="1:10" ht="25.5">
      <c r="A14" s="228"/>
      <c r="B14" s="228"/>
      <c r="C14" s="138" t="s">
        <v>233</v>
      </c>
      <c r="D14" s="133" t="s">
        <v>720</v>
      </c>
      <c r="E14" s="136"/>
      <c r="F14" s="130"/>
      <c r="G14" s="74"/>
      <c r="H14" s="85"/>
      <c r="I14" s="78"/>
    </row>
    <row r="15" spans="1:10" ht="25.5">
      <c r="A15" s="228"/>
      <c r="B15" s="228"/>
      <c r="C15" s="138" t="s">
        <v>234</v>
      </c>
      <c r="D15" s="133" t="s">
        <v>721</v>
      </c>
      <c r="E15" s="136"/>
      <c r="F15" s="130"/>
      <c r="G15" s="74"/>
      <c r="H15" s="85"/>
      <c r="I15" s="78"/>
    </row>
    <row r="16" spans="1:10" ht="25.5">
      <c r="A16" s="228"/>
      <c r="B16" s="228"/>
      <c r="C16" s="138" t="s">
        <v>718</v>
      </c>
      <c r="D16" s="133" t="s">
        <v>722</v>
      </c>
      <c r="E16" s="136"/>
      <c r="F16" s="130"/>
      <c r="G16" s="74"/>
      <c r="H16" s="85"/>
      <c r="I16" s="78"/>
    </row>
    <row r="17" spans="1:11">
      <c r="A17" s="229"/>
      <c r="B17" s="229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715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716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723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723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B9" sqref="B9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84" customWidth="1"/>
    <col min="7" max="7" width="12.625" customWidth="1"/>
    <col min="8" max="8" width="17.25" customWidth="1"/>
  </cols>
  <sheetData>
    <row r="1" spans="1:8" ht="14.25" thickBot="1"/>
    <row r="2" spans="1:8" ht="25.5">
      <c r="A2" s="190" t="s">
        <v>25</v>
      </c>
      <c r="B2" s="237" t="s">
        <v>740</v>
      </c>
      <c r="C2" s="237"/>
      <c r="D2" s="237"/>
      <c r="E2" s="237"/>
      <c r="F2" s="237"/>
    </row>
    <row r="3" spans="1:8" ht="38.25">
      <c r="A3" s="56" t="s">
        <v>27</v>
      </c>
      <c r="B3" s="224" t="s">
        <v>28</v>
      </c>
      <c r="C3" s="224"/>
      <c r="D3" s="224"/>
      <c r="E3" s="224"/>
      <c r="F3" s="224"/>
    </row>
    <row r="4" spans="1:8" ht="14.25">
      <c r="A4" s="54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223">
        <f>COUNTA(A10:A1004)</f>
        <v>6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739</v>
      </c>
      <c r="C9" s="71"/>
      <c r="D9" s="71"/>
      <c r="E9" s="71"/>
      <c r="F9" s="71"/>
      <c r="G9" s="71"/>
      <c r="H9" s="72"/>
    </row>
    <row r="10" spans="1:8" ht="25.5">
      <c r="A10" s="120" t="s">
        <v>738</v>
      </c>
      <c r="B10" s="135" t="s">
        <v>102</v>
      </c>
      <c r="C10" s="131"/>
      <c r="D10" s="129" t="s">
        <v>64</v>
      </c>
      <c r="E10" s="132"/>
      <c r="F10" s="186" t="s">
        <v>26</v>
      </c>
      <c r="G10" s="74"/>
      <c r="H10" s="85"/>
    </row>
    <row r="11" spans="1:8" ht="38.25">
      <c r="A11" s="227" t="s">
        <v>737</v>
      </c>
      <c r="B11" s="227" t="s">
        <v>104</v>
      </c>
      <c r="C11" s="137"/>
      <c r="D11" s="126" t="s">
        <v>105</v>
      </c>
      <c r="E11" s="127"/>
      <c r="F11" s="189" t="s">
        <v>26</v>
      </c>
      <c r="G11" s="74"/>
      <c r="H11" s="85"/>
    </row>
    <row r="12" spans="1:8" ht="25.5">
      <c r="A12" s="228"/>
      <c r="B12" s="228"/>
      <c r="C12" s="137" t="s">
        <v>736</v>
      </c>
      <c r="D12" s="126" t="s">
        <v>735</v>
      </c>
      <c r="E12" s="127"/>
      <c r="F12" s="189"/>
      <c r="G12" s="74"/>
      <c r="H12" s="85"/>
    </row>
    <row r="13" spans="1:8" ht="25.5">
      <c r="A13" s="228"/>
      <c r="B13" s="228"/>
      <c r="C13" s="137" t="s">
        <v>734</v>
      </c>
      <c r="D13" s="126" t="s">
        <v>733</v>
      </c>
      <c r="E13" s="127"/>
      <c r="F13" s="189"/>
      <c r="G13" s="74"/>
      <c r="H13" s="85"/>
    </row>
    <row r="14" spans="1:8" ht="25.5">
      <c r="A14" s="228"/>
      <c r="B14" s="228"/>
      <c r="C14" s="138" t="s">
        <v>108</v>
      </c>
      <c r="D14" s="133" t="s">
        <v>732</v>
      </c>
      <c r="E14" s="136"/>
      <c r="F14" s="189"/>
      <c r="G14" s="74"/>
      <c r="H14" s="85"/>
    </row>
    <row r="15" spans="1:8" ht="19.5" customHeight="1">
      <c r="A15" s="228"/>
      <c r="B15" s="228"/>
      <c r="C15" s="138" t="s">
        <v>731</v>
      </c>
      <c r="D15" s="133" t="s">
        <v>730</v>
      </c>
      <c r="E15" s="136"/>
      <c r="F15" s="189"/>
      <c r="G15" s="74"/>
      <c r="H15" s="85"/>
    </row>
    <row r="16" spans="1:8" ht="19.5" customHeight="1">
      <c r="A16" s="229"/>
      <c r="B16" s="229"/>
      <c r="C16" s="138" t="s">
        <v>110</v>
      </c>
      <c r="D16" s="133" t="s">
        <v>115</v>
      </c>
      <c r="E16" s="136"/>
      <c r="F16" s="189"/>
      <c r="G16" s="74"/>
      <c r="H16" s="85"/>
    </row>
    <row r="17" spans="1:8" ht="25.5">
      <c r="A17" s="140" t="s">
        <v>729</v>
      </c>
      <c r="B17" s="141" t="s">
        <v>117</v>
      </c>
      <c r="C17" s="142"/>
      <c r="D17" s="134" t="s">
        <v>64</v>
      </c>
      <c r="E17" s="143"/>
      <c r="F17" s="188" t="s">
        <v>26</v>
      </c>
      <c r="G17" s="120"/>
      <c r="H17" s="145"/>
    </row>
    <row r="18" spans="1:8" ht="25.5">
      <c r="A18" s="121" t="s">
        <v>728</v>
      </c>
      <c r="B18" s="121" t="s">
        <v>119</v>
      </c>
      <c r="C18" s="121"/>
      <c r="D18" s="126" t="s">
        <v>64</v>
      </c>
      <c r="E18" s="127"/>
      <c r="F18" s="187" t="s">
        <v>26</v>
      </c>
      <c r="G18" s="121"/>
      <c r="H18" s="147"/>
    </row>
    <row r="19" spans="1:8">
      <c r="A19" s="125"/>
      <c r="B19" s="125" t="s">
        <v>121</v>
      </c>
      <c r="C19" s="119"/>
      <c r="D19" s="119"/>
      <c r="E19" s="119"/>
      <c r="F19" s="119"/>
      <c r="G19" s="119"/>
      <c r="H19" s="146"/>
    </row>
    <row r="20" spans="1:8" ht="76.5">
      <c r="A20" s="74" t="s">
        <v>122</v>
      </c>
      <c r="B20" s="74" t="s">
        <v>123</v>
      </c>
      <c r="C20" s="128" t="s">
        <v>727</v>
      </c>
      <c r="D20" s="128" t="s">
        <v>124</v>
      </c>
      <c r="E20" s="74"/>
      <c r="F20" s="186" t="s">
        <v>26</v>
      </c>
      <c r="G20" s="74"/>
      <c r="H20" s="85"/>
    </row>
    <row r="21" spans="1:8" ht="63.75">
      <c r="A21" s="74" t="s">
        <v>125</v>
      </c>
      <c r="B21" s="74" t="s">
        <v>126</v>
      </c>
      <c r="C21" s="128" t="s">
        <v>726</v>
      </c>
      <c r="D21" s="128" t="s">
        <v>128</v>
      </c>
      <c r="E21" s="74"/>
      <c r="F21" s="185" t="s">
        <v>26</v>
      </c>
      <c r="G21" s="81"/>
      <c r="H21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B13" sqref="B13"/>
    </sheetView>
  </sheetViews>
  <sheetFormatPr defaultRowHeight="13.5"/>
  <cols>
    <col min="1" max="1" width="11.5" style="184" customWidth="1"/>
    <col min="2" max="2" width="22.125" style="184" customWidth="1"/>
    <col min="3" max="3" width="23.75" style="184" customWidth="1"/>
    <col min="4" max="4" width="23.5" style="184" customWidth="1"/>
    <col min="5" max="5" width="22.25" style="184" customWidth="1"/>
    <col min="6" max="6" width="9" style="184"/>
    <col min="7" max="7" width="10.75" style="184" customWidth="1"/>
    <col min="8" max="8" width="14.375" style="184" customWidth="1"/>
    <col min="9" max="16384" width="9" style="184"/>
  </cols>
  <sheetData>
    <row r="1" spans="1:8" ht="14.25" thickBot="1"/>
    <row r="2" spans="1:8">
      <c r="A2" s="205" t="s">
        <v>25</v>
      </c>
      <c r="B2" s="238" t="s">
        <v>775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COUNTIF(F10:F1007,"Pass")</f>
        <v>14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223">
        <f>COUNTA(A10:A1007)</f>
        <v>14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774</v>
      </c>
      <c r="C9" s="71"/>
      <c r="D9" s="71"/>
      <c r="E9" s="71"/>
      <c r="F9" s="71"/>
      <c r="G9" s="71"/>
      <c r="H9" s="72"/>
    </row>
    <row r="10" spans="1:8" ht="41.25" customHeight="1">
      <c r="A10" s="202" t="s">
        <v>773</v>
      </c>
      <c r="B10" s="201" t="s">
        <v>772</v>
      </c>
      <c r="C10" s="200"/>
      <c r="D10" s="199" t="s">
        <v>771</v>
      </c>
      <c r="E10" s="198"/>
      <c r="F10" s="186" t="s">
        <v>26</v>
      </c>
      <c r="G10" s="186"/>
      <c r="H10" s="192"/>
    </row>
    <row r="11" spans="1:8" ht="41.25" customHeight="1">
      <c r="A11" s="187" t="s">
        <v>770</v>
      </c>
      <c r="B11" s="187" t="s">
        <v>769</v>
      </c>
      <c r="C11" s="137"/>
      <c r="D11" s="197" t="s">
        <v>767</v>
      </c>
      <c r="E11" s="196"/>
      <c r="F11" s="189" t="s">
        <v>26</v>
      </c>
      <c r="G11" s="186"/>
      <c r="H11" s="192"/>
    </row>
    <row r="12" spans="1:8" ht="42" customHeight="1">
      <c r="A12" s="187" t="s">
        <v>768</v>
      </c>
      <c r="B12" s="187" t="s">
        <v>135</v>
      </c>
      <c r="C12" s="137"/>
      <c r="D12" s="197" t="s">
        <v>767</v>
      </c>
      <c r="E12" s="196"/>
      <c r="F12" s="188" t="s">
        <v>26</v>
      </c>
      <c r="G12" s="186"/>
      <c r="H12" s="192"/>
    </row>
    <row r="13" spans="1:8" ht="25.5">
      <c r="A13" s="187" t="s">
        <v>766</v>
      </c>
      <c r="B13" s="187" t="s">
        <v>139</v>
      </c>
      <c r="C13" s="137"/>
      <c r="D13" s="197" t="s">
        <v>64</v>
      </c>
      <c r="E13" s="196"/>
      <c r="F13" s="188" t="s">
        <v>26</v>
      </c>
      <c r="G13" s="186"/>
      <c r="H13" s="192"/>
    </row>
    <row r="14" spans="1:8" ht="25.5">
      <c r="A14" s="187" t="s">
        <v>765</v>
      </c>
      <c r="B14" s="187" t="s">
        <v>764</v>
      </c>
      <c r="C14" s="138"/>
      <c r="D14" s="195" t="s">
        <v>64</v>
      </c>
      <c r="E14" s="194"/>
      <c r="F14" s="193" t="s">
        <v>26</v>
      </c>
      <c r="G14" s="186"/>
      <c r="H14" s="192"/>
    </row>
    <row r="15" spans="1:8">
      <c r="A15" s="125"/>
      <c r="B15" s="125" t="s">
        <v>142</v>
      </c>
      <c r="C15" s="119"/>
      <c r="D15" s="119"/>
      <c r="E15" s="119"/>
      <c r="F15" s="119"/>
      <c r="G15" s="119"/>
      <c r="H15" s="146"/>
    </row>
    <row r="16" spans="1:8" ht="51">
      <c r="A16" s="186" t="s">
        <v>143</v>
      </c>
      <c r="B16" s="191" t="s">
        <v>144</v>
      </c>
      <c r="C16" s="191" t="s">
        <v>763</v>
      </c>
      <c r="D16" s="191" t="s">
        <v>762</v>
      </c>
      <c r="E16" s="186"/>
      <c r="F16" s="186" t="s">
        <v>26</v>
      </c>
      <c r="G16" s="186"/>
      <c r="H16" s="192"/>
    </row>
    <row r="17" spans="1:8" ht="63.75">
      <c r="A17" s="186" t="s">
        <v>147</v>
      </c>
      <c r="B17" s="191" t="s">
        <v>148</v>
      </c>
      <c r="C17" s="191" t="s">
        <v>761</v>
      </c>
      <c r="D17" s="191" t="s">
        <v>743</v>
      </c>
      <c r="E17" s="186"/>
      <c r="F17" s="185" t="s">
        <v>26</v>
      </c>
      <c r="G17" s="186"/>
      <c r="H17" s="192"/>
    </row>
    <row r="18" spans="1:8" ht="76.5">
      <c r="A18" s="186" t="s">
        <v>151</v>
      </c>
      <c r="B18" s="191" t="s">
        <v>760</v>
      </c>
      <c r="C18" s="191" t="s">
        <v>759</v>
      </c>
      <c r="D18" s="191" t="s">
        <v>758</v>
      </c>
      <c r="E18" s="186"/>
      <c r="F18" s="185" t="s">
        <v>26</v>
      </c>
      <c r="G18" s="186"/>
      <c r="H18" s="192"/>
    </row>
    <row r="19" spans="1:8" ht="76.5">
      <c r="A19" s="186" t="s">
        <v>154</v>
      </c>
      <c r="B19" s="186" t="s">
        <v>757</v>
      </c>
      <c r="C19" s="191" t="s">
        <v>756</v>
      </c>
      <c r="D19" s="191" t="s">
        <v>755</v>
      </c>
      <c r="E19" s="186"/>
      <c r="F19" s="185" t="s">
        <v>26</v>
      </c>
      <c r="G19" s="186"/>
      <c r="H19" s="192"/>
    </row>
    <row r="20" spans="1:8" ht="76.5">
      <c r="A20" s="186" t="s">
        <v>157</v>
      </c>
      <c r="B20" s="186" t="s">
        <v>754</v>
      </c>
      <c r="C20" s="191" t="s">
        <v>753</v>
      </c>
      <c r="D20" s="191" t="s">
        <v>752</v>
      </c>
      <c r="E20" s="186"/>
      <c r="F20" s="185" t="s">
        <v>26</v>
      </c>
      <c r="G20" s="186"/>
      <c r="H20" s="192"/>
    </row>
    <row r="21" spans="1:8" ht="63.75">
      <c r="A21" s="186" t="s">
        <v>160</v>
      </c>
      <c r="B21" s="186" t="s">
        <v>751</v>
      </c>
      <c r="C21" s="191" t="s">
        <v>750</v>
      </c>
      <c r="D21" s="191" t="s">
        <v>749</v>
      </c>
      <c r="E21" s="186"/>
      <c r="F21" s="185" t="s">
        <v>26</v>
      </c>
      <c r="G21" s="186"/>
      <c r="H21" s="192"/>
    </row>
    <row r="22" spans="1:8" ht="89.25">
      <c r="A22" s="186" t="s">
        <v>163</v>
      </c>
      <c r="B22" s="186" t="s">
        <v>748</v>
      </c>
      <c r="C22" s="191" t="s">
        <v>747</v>
      </c>
      <c r="D22" s="191" t="s">
        <v>746</v>
      </c>
      <c r="E22" s="186"/>
      <c r="F22" s="185" t="s">
        <v>26</v>
      </c>
      <c r="G22" s="186"/>
      <c r="H22" s="192"/>
    </row>
    <row r="23" spans="1:8" ht="76.5">
      <c r="A23" s="186" t="s">
        <v>174</v>
      </c>
      <c r="B23" s="186" t="s">
        <v>745</v>
      </c>
      <c r="C23" s="191" t="s">
        <v>744</v>
      </c>
      <c r="D23" s="191" t="s">
        <v>743</v>
      </c>
      <c r="E23" s="186"/>
      <c r="F23" s="185" t="s">
        <v>26</v>
      </c>
      <c r="G23" s="186"/>
      <c r="H23" s="192"/>
    </row>
    <row r="24" spans="1:8" ht="38.25">
      <c r="A24" s="186" t="s">
        <v>178</v>
      </c>
      <c r="B24" s="186" t="s">
        <v>181</v>
      </c>
      <c r="C24" s="191" t="s">
        <v>742</v>
      </c>
      <c r="D24" s="191" t="s">
        <v>741</v>
      </c>
      <c r="E24" s="186"/>
      <c r="F24" s="185" t="s">
        <v>26</v>
      </c>
      <c r="G24" s="185"/>
      <c r="H24" s="185"/>
    </row>
    <row r="29" spans="1:8">
      <c r="B29" s="18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84" customWidth="1"/>
    <col min="2" max="2" width="22.5" style="184" customWidth="1"/>
    <col min="3" max="3" width="28.125" style="184" customWidth="1"/>
    <col min="4" max="4" width="24.5" style="184" customWidth="1"/>
    <col min="5" max="5" width="19.375" style="184" customWidth="1"/>
    <col min="6" max="6" width="9" style="184"/>
    <col min="7" max="7" width="10.375" style="184" customWidth="1"/>
    <col min="8" max="8" width="15.125" style="184" customWidth="1"/>
    <col min="9" max="16384" width="9" style="184"/>
  </cols>
  <sheetData>
    <row r="1" spans="1:8" ht="14.25" thickBot="1"/>
    <row r="2" spans="1:8">
      <c r="A2" s="205" t="s">
        <v>25</v>
      </c>
      <c r="B2" s="238" t="s">
        <v>808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COUNTIF(F10:F1006,"Pass")</f>
        <v>13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223">
        <f>COUNTA(A10:A1006)</f>
        <v>13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807</v>
      </c>
      <c r="C9" s="71"/>
      <c r="D9" s="71"/>
      <c r="E9" s="71"/>
      <c r="F9" s="71"/>
      <c r="G9" s="71"/>
      <c r="H9" s="72"/>
    </row>
    <row r="10" spans="1:8" ht="38.25">
      <c r="A10" s="202" t="s">
        <v>806</v>
      </c>
      <c r="B10" s="201" t="s">
        <v>772</v>
      </c>
      <c r="C10" s="200"/>
      <c r="D10" s="199" t="s">
        <v>771</v>
      </c>
      <c r="E10" s="198"/>
      <c r="F10" s="186" t="s">
        <v>26</v>
      </c>
      <c r="G10" s="186"/>
      <c r="H10" s="192"/>
    </row>
    <row r="11" spans="1:8" ht="38.25">
      <c r="A11" s="187" t="s">
        <v>805</v>
      </c>
      <c r="B11" s="187" t="s">
        <v>769</v>
      </c>
      <c r="C11" s="137"/>
      <c r="D11" s="197" t="s">
        <v>767</v>
      </c>
      <c r="E11" s="196"/>
      <c r="F11" s="189" t="s">
        <v>26</v>
      </c>
      <c r="G11" s="186"/>
      <c r="H11" s="192"/>
    </row>
    <row r="12" spans="1:8" ht="38.25">
      <c r="A12" s="187" t="s">
        <v>804</v>
      </c>
      <c r="B12" s="187" t="s">
        <v>135</v>
      </c>
      <c r="C12" s="137"/>
      <c r="D12" s="197" t="s">
        <v>767</v>
      </c>
      <c r="E12" s="196"/>
      <c r="F12" s="188" t="s">
        <v>26</v>
      </c>
      <c r="G12" s="186"/>
      <c r="H12" s="192"/>
    </row>
    <row r="13" spans="1:8" ht="25.5">
      <c r="A13" s="187" t="s">
        <v>803</v>
      </c>
      <c r="B13" s="187" t="s">
        <v>139</v>
      </c>
      <c r="C13" s="137"/>
      <c r="D13" s="197" t="s">
        <v>64</v>
      </c>
      <c r="E13" s="196"/>
      <c r="F13" s="188" t="s">
        <v>26</v>
      </c>
      <c r="G13" s="186"/>
      <c r="H13" s="192"/>
    </row>
    <row r="14" spans="1:8" ht="25.5">
      <c r="A14" s="187" t="s">
        <v>802</v>
      </c>
      <c r="B14" s="187" t="s">
        <v>764</v>
      </c>
      <c r="C14" s="138"/>
      <c r="D14" s="195" t="s">
        <v>64</v>
      </c>
      <c r="E14" s="194"/>
      <c r="F14" s="193" t="s">
        <v>26</v>
      </c>
      <c r="G14" s="186"/>
      <c r="H14" s="192"/>
    </row>
    <row r="15" spans="1:8">
      <c r="A15" s="125"/>
      <c r="B15" s="125" t="s">
        <v>801</v>
      </c>
      <c r="C15" s="119"/>
      <c r="D15" s="119"/>
      <c r="E15" s="119"/>
      <c r="F15" s="119"/>
      <c r="G15" s="119"/>
      <c r="H15" s="146"/>
    </row>
    <row r="16" spans="1:8" ht="51">
      <c r="A16" s="186" t="s">
        <v>800</v>
      </c>
      <c r="B16" s="191" t="s">
        <v>799</v>
      </c>
      <c r="C16" s="191" t="s">
        <v>798</v>
      </c>
      <c r="D16" s="191" t="s">
        <v>797</v>
      </c>
      <c r="E16" s="186"/>
      <c r="F16" s="186" t="s">
        <v>26</v>
      </c>
      <c r="G16" s="186"/>
      <c r="H16" s="192"/>
    </row>
    <row r="17" spans="1:8" ht="63.75">
      <c r="A17" s="186" t="s">
        <v>796</v>
      </c>
      <c r="B17" s="191" t="s">
        <v>206</v>
      </c>
      <c r="C17" s="191" t="s">
        <v>795</v>
      </c>
      <c r="D17" s="191" t="s">
        <v>779</v>
      </c>
      <c r="E17" s="186"/>
      <c r="F17" s="185" t="s">
        <v>26</v>
      </c>
      <c r="G17" s="186"/>
      <c r="H17" s="192"/>
    </row>
    <row r="18" spans="1:8" ht="63.75">
      <c r="A18" s="186" t="s">
        <v>794</v>
      </c>
      <c r="B18" s="191" t="s">
        <v>793</v>
      </c>
      <c r="C18" s="191" t="s">
        <v>792</v>
      </c>
      <c r="D18" s="191" t="s">
        <v>758</v>
      </c>
      <c r="E18" s="186"/>
      <c r="F18" s="185" t="s">
        <v>26</v>
      </c>
      <c r="G18" s="186"/>
      <c r="H18" s="192"/>
    </row>
    <row r="19" spans="1:8" ht="63.75">
      <c r="A19" s="186" t="s">
        <v>791</v>
      </c>
      <c r="B19" s="186" t="s">
        <v>790</v>
      </c>
      <c r="C19" s="191" t="s">
        <v>789</v>
      </c>
      <c r="D19" s="191" t="s">
        <v>755</v>
      </c>
      <c r="E19" s="186"/>
      <c r="F19" s="185" t="s">
        <v>26</v>
      </c>
      <c r="G19" s="186"/>
      <c r="H19" s="192"/>
    </row>
    <row r="20" spans="1:8" ht="63.75">
      <c r="A20" s="186" t="s">
        <v>788</v>
      </c>
      <c r="B20" s="186" t="s">
        <v>787</v>
      </c>
      <c r="C20" s="191" t="s">
        <v>786</v>
      </c>
      <c r="D20" s="191" t="s">
        <v>752</v>
      </c>
      <c r="E20" s="186"/>
      <c r="F20" s="185" t="s">
        <v>26</v>
      </c>
      <c r="G20" s="186"/>
      <c r="H20" s="192"/>
    </row>
    <row r="21" spans="1:8" ht="51">
      <c r="A21" s="186" t="s">
        <v>785</v>
      </c>
      <c r="B21" s="186" t="s">
        <v>784</v>
      </c>
      <c r="C21" s="191" t="s">
        <v>783</v>
      </c>
      <c r="D21" s="191" t="s">
        <v>749</v>
      </c>
      <c r="E21" s="186"/>
      <c r="F21" s="185" t="s">
        <v>26</v>
      </c>
      <c r="G21" s="186"/>
      <c r="H21" s="192"/>
    </row>
    <row r="22" spans="1:8" ht="63.75">
      <c r="A22" s="186" t="s">
        <v>782</v>
      </c>
      <c r="B22" s="186" t="s">
        <v>781</v>
      </c>
      <c r="C22" s="191" t="s">
        <v>780</v>
      </c>
      <c r="D22" s="191" t="s">
        <v>779</v>
      </c>
      <c r="E22" s="186"/>
      <c r="F22" s="185" t="s">
        <v>26</v>
      </c>
      <c r="G22" s="186"/>
      <c r="H22" s="192"/>
    </row>
    <row r="23" spans="1:8" ht="38.25">
      <c r="A23" s="186" t="s">
        <v>778</v>
      </c>
      <c r="B23" s="186" t="s">
        <v>777</v>
      </c>
      <c r="C23" s="191" t="s">
        <v>776</v>
      </c>
      <c r="D23" s="191" t="s">
        <v>741</v>
      </c>
      <c r="E23" s="186"/>
      <c r="F23" s="185" t="s">
        <v>26</v>
      </c>
      <c r="G23" s="185"/>
      <c r="H23" s="1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3.5"/>
  <cols>
    <col min="1" max="1" width="12.125" style="184" customWidth="1"/>
    <col min="2" max="2" width="23" style="184" customWidth="1"/>
    <col min="3" max="3" width="27.375" style="184" customWidth="1"/>
    <col min="4" max="4" width="26.25" style="184" customWidth="1"/>
    <col min="5" max="5" width="22.625" style="184" customWidth="1"/>
    <col min="6" max="7" width="9" style="184"/>
    <col min="8" max="8" width="12" style="184" customWidth="1"/>
    <col min="9" max="16384" width="9" style="184"/>
  </cols>
  <sheetData>
    <row r="1" spans="1:8" ht="14.25" thickBot="1"/>
    <row r="2" spans="1:8">
      <c r="A2" s="205" t="s">
        <v>25</v>
      </c>
      <c r="B2" s="238" t="s">
        <v>822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COUNTIF(F10:F1003,"Pass")</f>
        <v>6</v>
      </c>
      <c r="B6" s="64">
        <f>COUNTIF(F10:F1003,"Fail")</f>
        <v>0</v>
      </c>
      <c r="C6" s="64">
        <f>E6-D6-B6-A6</f>
        <v>0</v>
      </c>
      <c r="D6" s="65">
        <f>COUNTIF(F$10:F$1003,"N/A")</f>
        <v>0</v>
      </c>
      <c r="E6" s="223">
        <f>COUNTA(A10:A1003)</f>
        <v>6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821</v>
      </c>
      <c r="C9" s="71"/>
      <c r="D9" s="71"/>
      <c r="E9" s="71"/>
      <c r="F9" s="71"/>
      <c r="G9" s="71"/>
      <c r="H9" s="72"/>
    </row>
    <row r="10" spans="1:8" ht="15" customHeight="1">
      <c r="A10" s="202" t="s">
        <v>820</v>
      </c>
      <c r="B10" s="201" t="s">
        <v>819</v>
      </c>
      <c r="C10" s="200"/>
      <c r="D10" s="199" t="s">
        <v>64</v>
      </c>
      <c r="E10" s="198"/>
      <c r="F10" s="186" t="s">
        <v>26</v>
      </c>
      <c r="G10" s="186"/>
      <c r="H10" s="192"/>
    </row>
    <row r="11" spans="1:8" ht="25.5">
      <c r="A11" s="227" t="s">
        <v>818</v>
      </c>
      <c r="B11" s="227" t="s">
        <v>104</v>
      </c>
      <c r="C11" s="137"/>
      <c r="D11" s="197" t="s">
        <v>105</v>
      </c>
      <c r="E11" s="196"/>
      <c r="F11" s="189" t="s">
        <v>26</v>
      </c>
      <c r="G11" s="186"/>
      <c r="H11" s="192"/>
    </row>
    <row r="12" spans="1:8" ht="25.5">
      <c r="A12" s="228"/>
      <c r="B12" s="228"/>
      <c r="C12" s="137" t="s">
        <v>817</v>
      </c>
      <c r="D12" s="197" t="s">
        <v>816</v>
      </c>
      <c r="E12" s="196"/>
      <c r="F12" s="189"/>
      <c r="G12" s="186"/>
      <c r="H12" s="192"/>
    </row>
    <row r="13" spans="1:8" ht="25.5">
      <c r="A13" s="228"/>
      <c r="B13" s="228"/>
      <c r="C13" s="137" t="s">
        <v>815</v>
      </c>
      <c r="D13" s="197" t="s">
        <v>814</v>
      </c>
      <c r="E13" s="196"/>
      <c r="F13" s="189"/>
      <c r="G13" s="186"/>
      <c r="H13" s="192"/>
    </row>
    <row r="14" spans="1:8">
      <c r="A14" s="228"/>
      <c r="B14" s="228"/>
      <c r="C14" s="138" t="s">
        <v>813</v>
      </c>
      <c r="D14" s="195" t="s">
        <v>730</v>
      </c>
      <c r="E14" s="194"/>
      <c r="F14" s="189"/>
      <c r="G14" s="186"/>
      <c r="H14" s="192"/>
    </row>
    <row r="15" spans="1:8">
      <c r="A15" s="229"/>
      <c r="B15" s="229"/>
      <c r="C15" s="138" t="s">
        <v>110</v>
      </c>
      <c r="D15" s="195" t="s">
        <v>115</v>
      </c>
      <c r="E15" s="194"/>
      <c r="F15" s="189"/>
      <c r="G15" s="186"/>
      <c r="H15" s="192"/>
    </row>
    <row r="16" spans="1:8">
      <c r="A16" s="202" t="s">
        <v>812</v>
      </c>
      <c r="B16" s="212" t="s">
        <v>117</v>
      </c>
      <c r="C16" s="211"/>
      <c r="D16" s="210" t="s">
        <v>64</v>
      </c>
      <c r="E16" s="209"/>
      <c r="F16" s="188" t="s">
        <v>26</v>
      </c>
      <c r="G16" s="202"/>
      <c r="H16" s="208"/>
    </row>
    <row r="17" spans="1:8">
      <c r="A17" s="207" t="s">
        <v>811</v>
      </c>
      <c r="B17" s="187" t="s">
        <v>119</v>
      </c>
      <c r="C17" s="187"/>
      <c r="D17" s="197" t="s">
        <v>64</v>
      </c>
      <c r="E17" s="196"/>
      <c r="F17" s="187" t="s">
        <v>26</v>
      </c>
      <c r="G17" s="187"/>
      <c r="H17" s="206"/>
    </row>
    <row r="18" spans="1:8">
      <c r="A18" s="125"/>
      <c r="B18" s="125" t="s">
        <v>121</v>
      </c>
      <c r="C18" s="119"/>
      <c r="D18" s="119"/>
      <c r="E18" s="119"/>
      <c r="F18" s="119"/>
      <c r="G18" s="119"/>
      <c r="H18" s="146"/>
    </row>
    <row r="19" spans="1:8" ht="51">
      <c r="A19" s="186" t="s">
        <v>122</v>
      </c>
      <c r="B19" s="186" t="s">
        <v>123</v>
      </c>
      <c r="C19" s="191" t="s">
        <v>810</v>
      </c>
      <c r="D19" s="191" t="s">
        <v>124</v>
      </c>
      <c r="E19" s="186"/>
      <c r="F19" s="186" t="s">
        <v>26</v>
      </c>
      <c r="G19" s="186"/>
      <c r="H19" s="192"/>
    </row>
    <row r="20" spans="1:8" ht="51">
      <c r="A20" s="186" t="s">
        <v>125</v>
      </c>
      <c r="B20" s="186" t="s">
        <v>126</v>
      </c>
      <c r="C20" s="191" t="s">
        <v>809</v>
      </c>
      <c r="D20" s="191" t="s">
        <v>128</v>
      </c>
      <c r="E20" s="186"/>
      <c r="F20" s="185" t="s">
        <v>26</v>
      </c>
      <c r="G20" s="185"/>
      <c r="H20" s="185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19" sqref="D19"/>
    </sheetView>
  </sheetViews>
  <sheetFormatPr defaultRowHeight="13.5"/>
  <cols>
    <col min="1" max="1" width="13.5" style="184" customWidth="1"/>
    <col min="2" max="2" width="21.25" style="184" customWidth="1"/>
    <col min="3" max="3" width="24.625" style="184" customWidth="1"/>
    <col min="4" max="4" width="24.875" style="184" customWidth="1"/>
    <col min="5" max="5" width="21.875" style="184" customWidth="1"/>
    <col min="6" max="6" width="11.125" style="184" customWidth="1"/>
    <col min="7" max="7" width="9" style="184"/>
    <col min="8" max="8" width="16" style="184" customWidth="1"/>
    <col min="9" max="16384" width="9" style="184"/>
  </cols>
  <sheetData>
    <row r="1" spans="1:8" ht="14.25" thickBot="1"/>
    <row r="2" spans="1:8" ht="22.5" customHeight="1">
      <c r="A2" s="205" t="s">
        <v>25</v>
      </c>
      <c r="B2" s="238" t="s">
        <v>849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COUNTIF(F10:F1005,"Pass")</f>
        <v>12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223">
        <f>COUNTA(A10:A1005)</f>
        <v>12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848</v>
      </c>
      <c r="C9" s="71"/>
      <c r="D9" s="71"/>
      <c r="E9" s="71"/>
      <c r="F9" s="71"/>
      <c r="G9" s="71"/>
      <c r="H9" s="72"/>
    </row>
    <row r="10" spans="1:8" ht="38.25">
      <c r="A10" s="202" t="s">
        <v>847</v>
      </c>
      <c r="B10" s="201" t="s">
        <v>846</v>
      </c>
      <c r="C10" s="200"/>
      <c r="D10" s="199" t="s">
        <v>771</v>
      </c>
      <c r="E10" s="198"/>
      <c r="F10" s="186" t="s">
        <v>26</v>
      </c>
      <c r="G10" s="186"/>
      <c r="H10" s="192"/>
    </row>
    <row r="11" spans="1:8" ht="38.25">
      <c r="A11" s="187" t="s">
        <v>845</v>
      </c>
      <c r="B11" s="187" t="s">
        <v>844</v>
      </c>
      <c r="C11" s="137"/>
      <c r="D11" s="197" t="s">
        <v>843</v>
      </c>
      <c r="E11" s="196"/>
      <c r="F11" s="189" t="s">
        <v>26</v>
      </c>
      <c r="G11" s="186"/>
      <c r="H11" s="192"/>
    </row>
    <row r="12" spans="1:8">
      <c r="A12" s="187" t="s">
        <v>842</v>
      </c>
      <c r="B12" s="187" t="s">
        <v>139</v>
      </c>
      <c r="C12" s="137"/>
      <c r="D12" s="197" t="s">
        <v>64</v>
      </c>
      <c r="E12" s="196"/>
      <c r="F12" s="188" t="s">
        <v>26</v>
      </c>
      <c r="G12" s="186"/>
      <c r="H12" s="192"/>
    </row>
    <row r="13" spans="1:8">
      <c r="A13" s="187" t="s">
        <v>841</v>
      </c>
      <c r="B13" s="187" t="s">
        <v>764</v>
      </c>
      <c r="C13" s="138"/>
      <c r="D13" s="195" t="s">
        <v>64</v>
      </c>
      <c r="E13" s="194"/>
      <c r="F13" s="193" t="s">
        <v>26</v>
      </c>
      <c r="G13" s="186"/>
      <c r="H13" s="192"/>
    </row>
    <row r="14" spans="1:8">
      <c r="A14" s="125"/>
      <c r="B14" s="125" t="s">
        <v>142</v>
      </c>
      <c r="C14" s="119"/>
      <c r="D14" s="119"/>
      <c r="E14" s="119"/>
      <c r="F14" s="119"/>
      <c r="G14" s="119"/>
      <c r="H14" s="146"/>
    </row>
    <row r="15" spans="1:8" ht="51">
      <c r="A15" s="186" t="s">
        <v>143</v>
      </c>
      <c r="B15" s="191" t="s">
        <v>144</v>
      </c>
      <c r="C15" s="191" t="s">
        <v>840</v>
      </c>
      <c r="D15" s="191" t="s">
        <v>762</v>
      </c>
      <c r="E15" s="186"/>
      <c r="F15" s="186" t="s">
        <v>26</v>
      </c>
      <c r="G15" s="186"/>
      <c r="H15" s="192"/>
    </row>
    <row r="16" spans="1:8" ht="63.75">
      <c r="A16" s="186" t="s">
        <v>147</v>
      </c>
      <c r="B16" s="191" t="s">
        <v>148</v>
      </c>
      <c r="C16" s="191" t="s">
        <v>839</v>
      </c>
      <c r="D16" s="191" t="s">
        <v>825</v>
      </c>
      <c r="E16" s="186"/>
      <c r="F16" s="185" t="s">
        <v>26</v>
      </c>
      <c r="G16" s="186"/>
      <c r="H16" s="192"/>
    </row>
    <row r="17" spans="1:8" ht="76.5">
      <c r="A17" s="186" t="s">
        <v>151</v>
      </c>
      <c r="B17" s="191" t="s">
        <v>838</v>
      </c>
      <c r="C17" s="191" t="s">
        <v>837</v>
      </c>
      <c r="D17" s="191" t="s">
        <v>836</v>
      </c>
      <c r="E17" s="186"/>
      <c r="F17" s="185" t="s">
        <v>26</v>
      </c>
      <c r="G17" s="186"/>
      <c r="H17" s="192"/>
    </row>
    <row r="18" spans="1:8" ht="76.5">
      <c r="A18" s="186" t="s">
        <v>154</v>
      </c>
      <c r="B18" s="186" t="s">
        <v>835</v>
      </c>
      <c r="C18" s="191" t="s">
        <v>834</v>
      </c>
      <c r="D18" s="191" t="s">
        <v>833</v>
      </c>
      <c r="E18" s="186"/>
      <c r="F18" s="185" t="s">
        <v>26</v>
      </c>
      <c r="G18" s="186"/>
      <c r="H18" s="192"/>
    </row>
    <row r="19" spans="1:8" ht="63.75">
      <c r="A19" s="186" t="s">
        <v>157</v>
      </c>
      <c r="B19" s="186" t="s">
        <v>832</v>
      </c>
      <c r="C19" s="191" t="s">
        <v>831</v>
      </c>
      <c r="D19" s="191" t="s">
        <v>749</v>
      </c>
      <c r="E19" s="186"/>
      <c r="F19" s="185" t="s">
        <v>26</v>
      </c>
      <c r="G19" s="186"/>
      <c r="H19" s="192"/>
    </row>
    <row r="20" spans="1:8" ht="89.25">
      <c r="A20" s="186" t="s">
        <v>160</v>
      </c>
      <c r="B20" s="186" t="s">
        <v>830</v>
      </c>
      <c r="C20" s="191" t="s">
        <v>829</v>
      </c>
      <c r="D20" s="191" t="s">
        <v>828</v>
      </c>
      <c r="E20" s="186"/>
      <c r="F20" s="185" t="s">
        <v>26</v>
      </c>
      <c r="G20" s="186"/>
      <c r="H20" s="192"/>
    </row>
    <row r="21" spans="1:8" ht="76.5">
      <c r="A21" s="186" t="s">
        <v>163</v>
      </c>
      <c r="B21" s="186" t="s">
        <v>827</v>
      </c>
      <c r="C21" s="191" t="s">
        <v>826</v>
      </c>
      <c r="D21" s="191" t="s">
        <v>825</v>
      </c>
      <c r="E21" s="186"/>
      <c r="F21" s="185" t="s">
        <v>26</v>
      </c>
      <c r="G21" s="186"/>
      <c r="H21" s="192"/>
    </row>
    <row r="22" spans="1:8" ht="38.25">
      <c r="A22" s="186" t="s">
        <v>174</v>
      </c>
      <c r="B22" s="186" t="s">
        <v>181</v>
      </c>
      <c r="C22" s="191" t="s">
        <v>824</v>
      </c>
      <c r="D22" s="191" t="s">
        <v>823</v>
      </c>
      <c r="E22" s="186"/>
      <c r="F22" s="185" t="s">
        <v>26</v>
      </c>
      <c r="G22" s="185"/>
      <c r="H22" s="1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5" t="s">
        <v>25</v>
      </c>
      <c r="B2" s="238" t="s">
        <v>870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COUNTIF(F10:F1004,"Pass")</f>
        <v>11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223">
        <f>COUNTA(A10:A1004)</f>
        <v>11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869</v>
      </c>
      <c r="C9" s="71"/>
      <c r="D9" s="71"/>
      <c r="E9" s="71"/>
      <c r="F9" s="71"/>
      <c r="G9" s="71"/>
      <c r="H9" s="72"/>
    </row>
    <row r="10" spans="1:8" ht="38.25">
      <c r="A10" s="187" t="s">
        <v>868</v>
      </c>
      <c r="B10" s="187" t="s">
        <v>867</v>
      </c>
      <c r="C10" s="137"/>
      <c r="D10" s="197" t="s">
        <v>767</v>
      </c>
      <c r="E10" s="196"/>
      <c r="F10" s="189" t="s">
        <v>26</v>
      </c>
      <c r="G10" s="186"/>
      <c r="H10" s="192"/>
    </row>
    <row r="11" spans="1:8" ht="38.25">
      <c r="A11" s="187" t="s">
        <v>866</v>
      </c>
      <c r="B11" s="187" t="s">
        <v>865</v>
      </c>
      <c r="C11" s="137"/>
      <c r="D11" s="197" t="s">
        <v>843</v>
      </c>
      <c r="E11" s="196"/>
      <c r="F11" s="188" t="s">
        <v>26</v>
      </c>
      <c r="G11" s="186"/>
      <c r="H11" s="192"/>
    </row>
    <row r="12" spans="1:8" ht="25.5">
      <c r="A12" s="187" t="s">
        <v>864</v>
      </c>
      <c r="B12" s="187" t="s">
        <v>139</v>
      </c>
      <c r="C12" s="137"/>
      <c r="D12" s="197" t="s">
        <v>64</v>
      </c>
      <c r="E12" s="196"/>
      <c r="F12" s="188" t="s">
        <v>26</v>
      </c>
      <c r="G12" s="186"/>
      <c r="H12" s="192"/>
    </row>
    <row r="13" spans="1:8" ht="25.5">
      <c r="A13" s="187" t="s">
        <v>863</v>
      </c>
      <c r="B13" s="187" t="s">
        <v>764</v>
      </c>
      <c r="C13" s="138"/>
      <c r="D13" s="195" t="s">
        <v>64</v>
      </c>
      <c r="E13" s="194"/>
      <c r="F13" s="193" t="s">
        <v>26</v>
      </c>
      <c r="G13" s="186"/>
      <c r="H13" s="192"/>
    </row>
    <row r="14" spans="1:8">
      <c r="A14" s="125"/>
      <c r="B14" s="125" t="s">
        <v>801</v>
      </c>
      <c r="C14" s="119"/>
      <c r="D14" s="119"/>
      <c r="E14" s="119"/>
      <c r="F14" s="119"/>
      <c r="G14" s="119"/>
      <c r="H14" s="146"/>
    </row>
    <row r="15" spans="1:8" ht="51">
      <c r="A15" s="186" t="s">
        <v>800</v>
      </c>
      <c r="B15" s="191" t="s">
        <v>799</v>
      </c>
      <c r="C15" s="191" t="s">
        <v>862</v>
      </c>
      <c r="D15" s="191" t="s">
        <v>797</v>
      </c>
      <c r="E15" s="186"/>
      <c r="F15" s="186" t="s">
        <v>26</v>
      </c>
      <c r="G15" s="186"/>
      <c r="H15" s="192"/>
    </row>
    <row r="16" spans="1:8" ht="76.5">
      <c r="A16" s="186" t="s">
        <v>796</v>
      </c>
      <c r="B16" s="191" t="s">
        <v>206</v>
      </c>
      <c r="C16" s="191" t="s">
        <v>861</v>
      </c>
      <c r="D16" s="191" t="s">
        <v>851</v>
      </c>
      <c r="E16" s="186"/>
      <c r="F16" s="185" t="s">
        <v>26</v>
      </c>
      <c r="G16" s="186"/>
      <c r="H16" s="192"/>
    </row>
    <row r="17" spans="1:8" ht="76.5">
      <c r="A17" s="186" t="s">
        <v>794</v>
      </c>
      <c r="B17" s="191" t="s">
        <v>860</v>
      </c>
      <c r="C17" s="191" t="s">
        <v>859</v>
      </c>
      <c r="D17" s="191" t="s">
        <v>858</v>
      </c>
      <c r="E17" s="186"/>
      <c r="F17" s="185" t="s">
        <v>26</v>
      </c>
      <c r="G17" s="186"/>
      <c r="H17" s="192"/>
    </row>
    <row r="18" spans="1:8" ht="76.5">
      <c r="A18" s="186" t="s">
        <v>791</v>
      </c>
      <c r="B18" s="186" t="s">
        <v>857</v>
      </c>
      <c r="C18" s="191" t="s">
        <v>856</v>
      </c>
      <c r="D18" s="191" t="s">
        <v>833</v>
      </c>
      <c r="E18" s="186"/>
      <c r="F18" s="185" t="s">
        <v>26</v>
      </c>
      <c r="G18" s="186"/>
      <c r="H18" s="192"/>
    </row>
    <row r="19" spans="1:8" ht="63.75">
      <c r="A19" s="186" t="s">
        <v>785</v>
      </c>
      <c r="B19" s="186" t="s">
        <v>855</v>
      </c>
      <c r="C19" s="191" t="s">
        <v>854</v>
      </c>
      <c r="D19" s="191" t="s">
        <v>749</v>
      </c>
      <c r="E19" s="186"/>
      <c r="F19" s="185" t="s">
        <v>26</v>
      </c>
      <c r="G19" s="186"/>
      <c r="H19" s="192"/>
    </row>
    <row r="20" spans="1:8" ht="76.5">
      <c r="A20" s="186" t="s">
        <v>782</v>
      </c>
      <c r="B20" s="186" t="s">
        <v>853</v>
      </c>
      <c r="C20" s="191" t="s">
        <v>852</v>
      </c>
      <c r="D20" s="191" t="s">
        <v>851</v>
      </c>
      <c r="E20" s="186"/>
      <c r="F20" s="185" t="s">
        <v>26</v>
      </c>
      <c r="G20" s="186"/>
      <c r="H20" s="192"/>
    </row>
    <row r="21" spans="1:8" ht="51">
      <c r="A21" s="186" t="s">
        <v>778</v>
      </c>
      <c r="B21" s="186" t="s">
        <v>777</v>
      </c>
      <c r="C21" s="191" t="s">
        <v>850</v>
      </c>
      <c r="D21" s="191" t="s">
        <v>823</v>
      </c>
      <c r="E21" s="186"/>
      <c r="F21" s="185" t="s">
        <v>26</v>
      </c>
      <c r="G21" s="185"/>
      <c r="H21" s="1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5" t="s">
        <v>25</v>
      </c>
      <c r="B2" s="238" t="s">
        <v>897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COUNTIF(F10:F1001,"Pass")</f>
        <v>8</v>
      </c>
      <c r="B6" s="64">
        <f>COUNTIF(F10:F1001,"Fail")</f>
        <v>0</v>
      </c>
      <c r="C6" s="64">
        <f>E6-D6-B6-A6</f>
        <v>0</v>
      </c>
      <c r="D6" s="65">
        <f>COUNTIF(F$10:F$1001,"N/A")</f>
        <v>0</v>
      </c>
      <c r="E6" s="223">
        <f>COUNTA(A10:A1001)</f>
        <v>8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896</v>
      </c>
      <c r="C9" s="71"/>
      <c r="D9" s="71"/>
      <c r="E9" s="71"/>
      <c r="F9" s="71"/>
      <c r="G9" s="71"/>
      <c r="H9" s="72"/>
    </row>
    <row r="10" spans="1:8" ht="38.25">
      <c r="A10" s="187" t="s">
        <v>895</v>
      </c>
      <c r="B10" s="187" t="s">
        <v>894</v>
      </c>
      <c r="C10" s="137"/>
      <c r="D10" s="197" t="s">
        <v>59</v>
      </c>
      <c r="E10" s="196"/>
      <c r="F10" s="189" t="s">
        <v>26</v>
      </c>
      <c r="G10" s="186"/>
      <c r="H10" s="192"/>
    </row>
    <row r="11" spans="1:8">
      <c r="A11" s="187" t="s">
        <v>893</v>
      </c>
      <c r="B11" s="187" t="s">
        <v>892</v>
      </c>
      <c r="C11" s="137"/>
      <c r="D11" s="197" t="s">
        <v>64</v>
      </c>
      <c r="E11" s="196"/>
      <c r="F11" s="188" t="s">
        <v>26</v>
      </c>
      <c r="G11" s="186"/>
      <c r="H11" s="192"/>
    </row>
    <row r="12" spans="1:8">
      <c r="A12" s="187" t="s">
        <v>891</v>
      </c>
      <c r="B12" s="187" t="s">
        <v>764</v>
      </c>
      <c r="C12" s="138"/>
      <c r="D12" s="195" t="s">
        <v>64</v>
      </c>
      <c r="E12" s="194"/>
      <c r="F12" s="193" t="s">
        <v>26</v>
      </c>
      <c r="G12" s="186"/>
      <c r="H12" s="192"/>
    </row>
    <row r="13" spans="1:8">
      <c r="A13" s="125"/>
      <c r="B13" s="125" t="s">
        <v>890</v>
      </c>
      <c r="C13" s="119"/>
      <c r="D13" s="119"/>
      <c r="E13" s="119"/>
      <c r="F13" s="119"/>
      <c r="G13" s="119"/>
      <c r="H13" s="146"/>
    </row>
    <row r="14" spans="1:8" ht="38.25">
      <c r="A14" s="186" t="s">
        <v>889</v>
      </c>
      <c r="B14" s="191" t="s">
        <v>888</v>
      </c>
      <c r="C14" s="191" t="s">
        <v>887</v>
      </c>
      <c r="D14" s="191" t="s">
        <v>886</v>
      </c>
      <c r="E14" s="186"/>
      <c r="F14" s="186" t="s">
        <v>26</v>
      </c>
      <c r="G14" s="186"/>
      <c r="H14" s="192"/>
    </row>
    <row r="15" spans="1:8" ht="51">
      <c r="A15" s="186" t="s">
        <v>885</v>
      </c>
      <c r="B15" s="191" t="s">
        <v>884</v>
      </c>
      <c r="C15" s="191" t="s">
        <v>883</v>
      </c>
      <c r="D15" s="191" t="s">
        <v>882</v>
      </c>
      <c r="E15" s="186"/>
      <c r="F15" s="185" t="s">
        <v>26</v>
      </c>
      <c r="G15" s="186"/>
      <c r="H15" s="192"/>
    </row>
    <row r="16" spans="1:8" ht="63.75">
      <c r="A16" s="186" t="s">
        <v>881</v>
      </c>
      <c r="B16" s="191" t="s">
        <v>880</v>
      </c>
      <c r="C16" s="191" t="s">
        <v>879</v>
      </c>
      <c r="D16" s="191" t="s">
        <v>875</v>
      </c>
      <c r="E16" s="186"/>
      <c r="F16" s="185" t="s">
        <v>26</v>
      </c>
      <c r="G16" s="186"/>
      <c r="H16" s="192"/>
    </row>
    <row r="17" spans="1:8" ht="51">
      <c r="A17" s="186" t="s">
        <v>878</v>
      </c>
      <c r="B17" s="186" t="s">
        <v>877</v>
      </c>
      <c r="C17" s="191" t="s">
        <v>876</v>
      </c>
      <c r="D17" s="191" t="s">
        <v>875</v>
      </c>
      <c r="E17" s="186"/>
      <c r="F17" s="185" t="s">
        <v>26</v>
      </c>
      <c r="G17" s="186"/>
      <c r="H17" s="192"/>
    </row>
    <row r="18" spans="1:8" ht="25.5">
      <c r="A18" s="186" t="s">
        <v>874</v>
      </c>
      <c r="B18" s="186" t="s">
        <v>873</v>
      </c>
      <c r="C18" s="191" t="s">
        <v>872</v>
      </c>
      <c r="D18" s="191" t="s">
        <v>871</v>
      </c>
      <c r="E18" s="186"/>
      <c r="F18" s="185" t="s">
        <v>26</v>
      </c>
      <c r="G18" s="185"/>
      <c r="H18" s="1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6" workbookViewId="0">
      <selection activeCell="C9" sqref="C9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5" t="s">
        <v>25</v>
      </c>
      <c r="B2" s="238" t="s">
        <v>912</v>
      </c>
      <c r="C2" s="238"/>
      <c r="D2" s="238"/>
      <c r="E2" s="238"/>
      <c r="F2" s="238"/>
    </row>
    <row r="3" spans="1:8" ht="25.5" customHeight="1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COUNTIF(F10:F1006,"Pass")</f>
        <v>6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223">
        <f>COUNTA(A10:A1006)</f>
        <v>6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911</v>
      </c>
      <c r="C9" s="71"/>
      <c r="D9" s="71"/>
      <c r="E9" s="71"/>
      <c r="F9" s="71"/>
      <c r="G9" s="71"/>
      <c r="H9" s="72"/>
    </row>
    <row r="10" spans="1:8" ht="25.5">
      <c r="A10" s="202" t="s">
        <v>910</v>
      </c>
      <c r="B10" s="201" t="s">
        <v>819</v>
      </c>
      <c r="C10" s="200"/>
      <c r="D10" s="199" t="s">
        <v>64</v>
      </c>
      <c r="E10" s="198"/>
      <c r="F10" s="186" t="s">
        <v>26</v>
      </c>
      <c r="G10" s="186"/>
      <c r="H10" s="192"/>
    </row>
    <row r="11" spans="1:8" ht="25.5">
      <c r="A11" s="227" t="s">
        <v>909</v>
      </c>
      <c r="B11" s="227" t="s">
        <v>104</v>
      </c>
      <c r="C11" s="137"/>
      <c r="D11" s="197" t="s">
        <v>105</v>
      </c>
      <c r="E11" s="196"/>
      <c r="F11" s="189" t="s">
        <v>26</v>
      </c>
      <c r="G11" s="186"/>
      <c r="H11" s="192"/>
    </row>
    <row r="12" spans="1:8" ht="25.5">
      <c r="A12" s="228"/>
      <c r="B12" s="228"/>
      <c r="C12" s="137" t="s">
        <v>908</v>
      </c>
      <c r="D12" s="197" t="s">
        <v>907</v>
      </c>
      <c r="E12" s="196"/>
      <c r="F12" s="189"/>
      <c r="G12" s="186"/>
      <c r="H12" s="192"/>
    </row>
    <row r="13" spans="1:8" ht="25.5">
      <c r="A13" s="228"/>
      <c r="B13" s="228"/>
      <c r="C13" s="137" t="s">
        <v>906</v>
      </c>
      <c r="D13" s="197" t="s">
        <v>905</v>
      </c>
      <c r="E13" s="196"/>
      <c r="F13" s="189"/>
      <c r="G13" s="186"/>
      <c r="H13" s="192"/>
    </row>
    <row r="14" spans="1:8" ht="25.5">
      <c r="A14" s="228"/>
      <c r="B14" s="228"/>
      <c r="C14" s="138" t="s">
        <v>904</v>
      </c>
      <c r="D14" s="197" t="s">
        <v>903</v>
      </c>
      <c r="E14" s="194"/>
      <c r="F14" s="189"/>
      <c r="G14" s="186"/>
      <c r="H14" s="192"/>
    </row>
    <row r="15" spans="1:8" ht="25.5">
      <c r="A15" s="228"/>
      <c r="B15" s="228"/>
      <c r="C15" s="138" t="s">
        <v>106</v>
      </c>
      <c r="D15" s="197" t="s">
        <v>902</v>
      </c>
      <c r="E15" s="194"/>
      <c r="F15" s="189"/>
      <c r="G15" s="186"/>
      <c r="H15" s="192"/>
    </row>
    <row r="16" spans="1:8">
      <c r="A16" s="241"/>
      <c r="B16" s="229"/>
      <c r="C16" s="138" t="s">
        <v>110</v>
      </c>
      <c r="D16" s="195" t="s">
        <v>115</v>
      </c>
      <c r="E16" s="194"/>
      <c r="F16" s="189"/>
      <c r="G16" s="186"/>
      <c r="H16" s="192"/>
    </row>
    <row r="17" spans="1:8" ht="25.5">
      <c r="A17" s="202" t="s">
        <v>901</v>
      </c>
      <c r="B17" s="212" t="s">
        <v>117</v>
      </c>
      <c r="C17" s="211"/>
      <c r="D17" s="210" t="s">
        <v>64</v>
      </c>
      <c r="E17" s="209"/>
      <c r="F17" s="188" t="s">
        <v>26</v>
      </c>
      <c r="G17" s="202"/>
      <c r="H17" s="208"/>
    </row>
    <row r="18" spans="1:8" ht="25.5">
      <c r="A18" s="207" t="s">
        <v>900</v>
      </c>
      <c r="B18" s="187" t="s">
        <v>119</v>
      </c>
      <c r="C18" s="187"/>
      <c r="D18" s="197" t="s">
        <v>64</v>
      </c>
      <c r="E18" s="196"/>
      <c r="F18" s="187" t="s">
        <v>26</v>
      </c>
      <c r="G18" s="187"/>
      <c r="H18" s="206"/>
    </row>
    <row r="19" spans="1:8">
      <c r="A19" s="125"/>
      <c r="B19" s="125" t="s">
        <v>121</v>
      </c>
      <c r="C19" s="119"/>
      <c r="D19" s="119"/>
      <c r="E19" s="119"/>
      <c r="F19" s="119"/>
      <c r="G19" s="119"/>
      <c r="H19" s="146"/>
    </row>
    <row r="20" spans="1:8" ht="63.75">
      <c r="A20" s="186" t="s">
        <v>122</v>
      </c>
      <c r="B20" s="186" t="s">
        <v>123</v>
      </c>
      <c r="C20" s="191" t="s">
        <v>899</v>
      </c>
      <c r="D20" s="191" t="s">
        <v>124</v>
      </c>
      <c r="E20" s="186"/>
      <c r="F20" s="186" t="s">
        <v>26</v>
      </c>
      <c r="G20" s="186"/>
      <c r="H20" s="192"/>
    </row>
    <row r="21" spans="1:8" ht="63.75">
      <c r="A21" s="186" t="s">
        <v>125</v>
      </c>
      <c r="B21" s="186" t="s">
        <v>126</v>
      </c>
      <c r="C21" s="191" t="s">
        <v>898</v>
      </c>
      <c r="D21" s="191" t="s">
        <v>128</v>
      </c>
      <c r="E21" s="186"/>
      <c r="F21" s="185" t="s">
        <v>26</v>
      </c>
      <c r="G21" s="185"/>
      <c r="H21" s="185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C20" sqref="C20"/>
    </sheetView>
  </sheetViews>
  <sheetFormatPr defaultRowHeight="13.5"/>
  <cols>
    <col min="1" max="1" width="11.5" style="184" customWidth="1"/>
    <col min="2" max="2" width="23.375" style="184" customWidth="1"/>
    <col min="3" max="3" width="25" customWidth="1"/>
    <col min="4" max="4" width="23.375" style="184" customWidth="1"/>
    <col min="5" max="5" width="23" customWidth="1"/>
    <col min="6" max="6" width="11.125" style="184" customWidth="1"/>
    <col min="8" max="8" width="13.75" customWidth="1"/>
  </cols>
  <sheetData>
    <row r="1" spans="1:8" ht="14.25" thickBot="1"/>
    <row r="2" spans="1:8">
      <c r="A2" s="205" t="s">
        <v>25</v>
      </c>
      <c r="B2" s="238" t="s">
        <v>953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223">
        <f>COUNTA(A10:A1008)</f>
        <v>18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952</v>
      </c>
      <c r="C9" s="71"/>
      <c r="D9" s="71"/>
      <c r="E9" s="71"/>
      <c r="F9" s="71"/>
      <c r="G9" s="71"/>
      <c r="H9" s="72"/>
    </row>
    <row r="10" spans="1:8" ht="38.25">
      <c r="A10" s="202" t="s">
        <v>951</v>
      </c>
      <c r="B10" s="201" t="s">
        <v>950</v>
      </c>
      <c r="C10" s="200"/>
      <c r="D10" s="199" t="s">
        <v>767</v>
      </c>
      <c r="E10" s="198"/>
      <c r="F10" s="186" t="s">
        <v>26</v>
      </c>
      <c r="G10" s="186"/>
      <c r="H10" s="192"/>
    </row>
    <row r="11" spans="1:8" ht="38.25">
      <c r="A11" s="187" t="s">
        <v>949</v>
      </c>
      <c r="B11" s="187" t="s">
        <v>948</v>
      </c>
      <c r="C11" s="137"/>
      <c r="D11" s="197" t="s">
        <v>767</v>
      </c>
      <c r="E11" s="196"/>
      <c r="F11" s="189" t="s">
        <v>26</v>
      </c>
      <c r="G11" s="186"/>
      <c r="H11" s="192"/>
    </row>
    <row r="12" spans="1:8" ht="38.25">
      <c r="A12" s="187" t="s">
        <v>947</v>
      </c>
      <c r="B12" s="187" t="s">
        <v>946</v>
      </c>
      <c r="C12" s="137"/>
      <c r="D12" s="197" t="s">
        <v>843</v>
      </c>
      <c r="E12" s="196"/>
      <c r="F12" s="189" t="s">
        <v>26</v>
      </c>
      <c r="G12" s="186"/>
      <c r="H12" s="192"/>
    </row>
    <row r="13" spans="1:8" ht="38.25">
      <c r="A13" s="187" t="s">
        <v>945</v>
      </c>
      <c r="B13" s="187" t="s">
        <v>944</v>
      </c>
      <c r="C13" s="137"/>
      <c r="D13" s="197" t="s">
        <v>771</v>
      </c>
      <c r="E13" s="196"/>
      <c r="F13" s="189" t="s">
        <v>26</v>
      </c>
      <c r="G13" s="186"/>
      <c r="H13" s="192"/>
    </row>
    <row r="14" spans="1:8" ht="38.25">
      <c r="A14" s="187" t="s">
        <v>943</v>
      </c>
      <c r="B14" s="187" t="s">
        <v>131</v>
      </c>
      <c r="C14" s="137"/>
      <c r="D14" s="197" t="s">
        <v>771</v>
      </c>
      <c r="E14" s="196"/>
      <c r="F14" s="189" t="s">
        <v>26</v>
      </c>
      <c r="G14" s="186"/>
      <c r="H14" s="192"/>
    </row>
    <row r="15" spans="1:8" ht="25.5">
      <c r="A15" s="187" t="s">
        <v>942</v>
      </c>
      <c r="B15" s="187" t="s">
        <v>139</v>
      </c>
      <c r="C15" s="137"/>
      <c r="D15" s="197" t="s">
        <v>64</v>
      </c>
      <c r="E15" s="196"/>
      <c r="F15" s="188" t="s">
        <v>26</v>
      </c>
      <c r="G15" s="186"/>
      <c r="H15" s="192"/>
    </row>
    <row r="16" spans="1:8" ht="25.5">
      <c r="A16" s="187" t="s">
        <v>941</v>
      </c>
      <c r="B16" s="187" t="s">
        <v>764</v>
      </c>
      <c r="C16" s="138"/>
      <c r="D16" s="195" t="s">
        <v>64</v>
      </c>
      <c r="E16" s="194"/>
      <c r="F16" s="193" t="s">
        <v>26</v>
      </c>
      <c r="G16" s="186"/>
      <c r="H16" s="192"/>
    </row>
    <row r="17" spans="1:8">
      <c r="A17" s="125"/>
      <c r="B17" s="125" t="s">
        <v>142</v>
      </c>
      <c r="C17" s="119"/>
      <c r="D17" s="119"/>
      <c r="E17" s="119"/>
      <c r="F17" s="119"/>
      <c r="G17" s="119"/>
      <c r="H17" s="146"/>
    </row>
    <row r="18" spans="1:8" ht="51">
      <c r="A18" s="186" t="s">
        <v>143</v>
      </c>
      <c r="B18" s="186" t="s">
        <v>144</v>
      </c>
      <c r="C18" s="128" t="s">
        <v>940</v>
      </c>
      <c r="D18" s="191" t="s">
        <v>146</v>
      </c>
      <c r="E18" s="74"/>
      <c r="F18" s="186" t="s">
        <v>26</v>
      </c>
      <c r="G18" s="74"/>
      <c r="H18" s="85"/>
    </row>
    <row r="19" spans="1:8" ht="63.75">
      <c r="A19" s="186" t="s">
        <v>147</v>
      </c>
      <c r="B19" s="186" t="s">
        <v>148</v>
      </c>
      <c r="C19" s="128" t="s">
        <v>939</v>
      </c>
      <c r="D19" s="191" t="s">
        <v>915</v>
      </c>
      <c r="E19" s="74"/>
      <c r="F19" s="185" t="s">
        <v>26</v>
      </c>
      <c r="G19" s="81"/>
      <c r="H19" s="82"/>
    </row>
    <row r="20" spans="1:8" ht="63.75">
      <c r="A20" s="186" t="s">
        <v>151</v>
      </c>
      <c r="B20" s="186" t="s">
        <v>938</v>
      </c>
      <c r="C20" s="128" t="s">
        <v>937</v>
      </c>
      <c r="D20" s="191" t="s">
        <v>936</v>
      </c>
      <c r="E20" s="74"/>
      <c r="F20" s="185" t="s">
        <v>26</v>
      </c>
      <c r="G20" s="81"/>
      <c r="H20" s="82"/>
    </row>
    <row r="21" spans="1:8" ht="66" customHeight="1">
      <c r="A21" s="186" t="s">
        <v>154</v>
      </c>
      <c r="B21" s="186" t="s">
        <v>935</v>
      </c>
      <c r="C21" s="128" t="s">
        <v>934</v>
      </c>
      <c r="D21" s="191" t="s">
        <v>933</v>
      </c>
      <c r="E21" s="74"/>
      <c r="F21" s="185" t="s">
        <v>26</v>
      </c>
      <c r="G21" s="81"/>
      <c r="H21" s="82"/>
    </row>
    <row r="22" spans="1:8" ht="66" customHeight="1">
      <c r="A22" s="186" t="s">
        <v>157</v>
      </c>
      <c r="B22" s="186" t="s">
        <v>932</v>
      </c>
      <c r="C22" s="128" t="s">
        <v>931</v>
      </c>
      <c r="D22" s="191" t="s">
        <v>930</v>
      </c>
      <c r="E22" s="74"/>
      <c r="F22" s="185" t="s">
        <v>26</v>
      </c>
      <c r="G22" s="81"/>
      <c r="H22" s="82"/>
    </row>
    <row r="23" spans="1:8" ht="66" customHeight="1">
      <c r="A23" s="186" t="s">
        <v>160</v>
      </c>
      <c r="B23" s="186" t="s">
        <v>929</v>
      </c>
      <c r="C23" s="128" t="s">
        <v>928</v>
      </c>
      <c r="D23" s="191" t="s">
        <v>927</v>
      </c>
      <c r="E23" s="74"/>
      <c r="F23" s="185" t="s">
        <v>26</v>
      </c>
      <c r="G23" s="81"/>
      <c r="H23" s="82"/>
    </row>
    <row r="24" spans="1:8" ht="76.5">
      <c r="A24" s="186" t="s">
        <v>163</v>
      </c>
      <c r="B24" s="186" t="s">
        <v>926</v>
      </c>
      <c r="C24" s="128" t="s">
        <v>925</v>
      </c>
      <c r="D24" s="191" t="s">
        <v>924</v>
      </c>
      <c r="E24" s="74"/>
      <c r="F24" s="185" t="s">
        <v>26</v>
      </c>
      <c r="G24" s="81"/>
      <c r="H24" s="82"/>
    </row>
    <row r="25" spans="1:8" ht="63.75">
      <c r="A25" s="186" t="s">
        <v>174</v>
      </c>
      <c r="B25" s="186" t="s">
        <v>923</v>
      </c>
      <c r="C25" s="128" t="s">
        <v>922</v>
      </c>
      <c r="D25" s="191" t="s">
        <v>749</v>
      </c>
      <c r="E25" s="74"/>
      <c r="F25" s="185" t="s">
        <v>26</v>
      </c>
      <c r="G25" s="81"/>
      <c r="H25" s="82"/>
    </row>
    <row r="26" spans="1:8" ht="89.25">
      <c r="A26" s="186" t="s">
        <v>178</v>
      </c>
      <c r="B26" s="186" t="s">
        <v>921</v>
      </c>
      <c r="C26" s="128" t="s">
        <v>920</v>
      </c>
      <c r="D26" s="191" t="s">
        <v>919</v>
      </c>
      <c r="E26" s="74"/>
      <c r="F26" s="185" t="s">
        <v>26</v>
      </c>
      <c r="G26" s="81"/>
      <c r="H26" s="82"/>
    </row>
    <row r="27" spans="1:8" ht="76.5">
      <c r="A27" s="186" t="s">
        <v>918</v>
      </c>
      <c r="B27" s="186" t="s">
        <v>917</v>
      </c>
      <c r="C27" s="128" t="s">
        <v>916</v>
      </c>
      <c r="D27" s="191" t="s">
        <v>915</v>
      </c>
      <c r="E27" s="74"/>
      <c r="F27" s="185" t="s">
        <v>26</v>
      </c>
      <c r="G27" s="81"/>
      <c r="H27" s="82"/>
    </row>
    <row r="28" spans="1:8" ht="38.25">
      <c r="A28" s="186" t="s">
        <v>321</v>
      </c>
      <c r="B28" s="186" t="s">
        <v>181</v>
      </c>
      <c r="C28" s="128" t="s">
        <v>914</v>
      </c>
      <c r="D28" s="191" t="s">
        <v>913</v>
      </c>
      <c r="E28" s="74"/>
      <c r="F28" s="186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99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223">
        <f>COUNTA(A10:A1004)</f>
        <v>6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101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227" t="s">
        <v>103</v>
      </c>
      <c r="B11" s="227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228"/>
      <c r="B12" s="228"/>
      <c r="C12" s="137" t="s">
        <v>106</v>
      </c>
      <c r="D12" s="126" t="s">
        <v>111</v>
      </c>
      <c r="E12" s="127"/>
      <c r="F12" s="130"/>
      <c r="G12" s="74"/>
      <c r="H12" s="85"/>
      <c r="I12" s="78"/>
    </row>
    <row r="13" spans="1:10" ht="25.5">
      <c r="A13" s="228"/>
      <c r="B13" s="228"/>
      <c r="C13" s="137" t="s">
        <v>107</v>
      </c>
      <c r="D13" s="126" t="s">
        <v>112</v>
      </c>
      <c r="E13" s="127"/>
      <c r="F13" s="130"/>
      <c r="G13" s="74"/>
      <c r="H13" s="85"/>
      <c r="I13" s="78"/>
    </row>
    <row r="14" spans="1:10" ht="25.5">
      <c r="A14" s="228"/>
      <c r="B14" s="228"/>
      <c r="C14" s="138" t="s">
        <v>108</v>
      </c>
      <c r="D14" s="133" t="s">
        <v>113</v>
      </c>
      <c r="E14" s="136"/>
      <c r="F14" s="130"/>
      <c r="G14" s="74"/>
      <c r="H14" s="85"/>
      <c r="I14" s="78"/>
    </row>
    <row r="15" spans="1:10" ht="25.5">
      <c r="A15" s="228"/>
      <c r="B15" s="228"/>
      <c r="C15" s="138" t="s">
        <v>109</v>
      </c>
      <c r="D15" s="133" t="s">
        <v>114</v>
      </c>
      <c r="E15" s="136"/>
      <c r="F15" s="130"/>
      <c r="G15" s="74"/>
      <c r="H15" s="85"/>
      <c r="I15" s="78"/>
    </row>
    <row r="16" spans="1:10">
      <c r="A16" s="229"/>
      <c r="B16" s="229"/>
      <c r="C16" s="138" t="s">
        <v>110</v>
      </c>
      <c r="D16" s="133" t="s">
        <v>115</v>
      </c>
      <c r="E16" s="136"/>
      <c r="F16" s="130"/>
      <c r="G16" s="74"/>
      <c r="H16" s="85"/>
      <c r="I16" s="78"/>
    </row>
    <row r="17" spans="1:11" ht="25.5">
      <c r="A17" s="140" t="s">
        <v>116</v>
      </c>
      <c r="B17" s="141" t="s">
        <v>117</v>
      </c>
      <c r="C17" s="142"/>
      <c r="D17" s="134" t="s">
        <v>64</v>
      </c>
      <c r="E17" s="143"/>
      <c r="F17" s="144" t="s">
        <v>26</v>
      </c>
      <c r="G17" s="120"/>
      <c r="H17" s="145"/>
      <c r="I17" s="78"/>
    </row>
    <row r="18" spans="1:11" ht="25.5">
      <c r="A18" s="121" t="s">
        <v>118</v>
      </c>
      <c r="B18" s="121" t="s">
        <v>119</v>
      </c>
      <c r="C18" s="121"/>
      <c r="D18" s="126" t="s">
        <v>64</v>
      </c>
      <c r="E18" s="127"/>
      <c r="F18" s="121" t="s">
        <v>26</v>
      </c>
      <c r="G18" s="121"/>
      <c r="H18" s="147"/>
      <c r="I18" s="78"/>
    </row>
    <row r="19" spans="1:11" s="53" customFormat="1" ht="15.75" customHeight="1">
      <c r="A19" s="125"/>
      <c r="B19" s="125" t="s">
        <v>121</v>
      </c>
      <c r="C19" s="119"/>
      <c r="D19" s="119"/>
      <c r="E19" s="119"/>
      <c r="F19" s="119"/>
      <c r="G19" s="119"/>
      <c r="H19" s="146"/>
      <c r="I19" s="73"/>
    </row>
    <row r="20" spans="1:11" ht="51">
      <c r="A20" s="74" t="s">
        <v>122</v>
      </c>
      <c r="B20" s="74" t="s">
        <v>123</v>
      </c>
      <c r="C20" s="128" t="s">
        <v>127</v>
      </c>
      <c r="D20" s="128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28" t="s">
        <v>127</v>
      </c>
      <c r="D21" s="128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5" t="s">
        <v>25</v>
      </c>
      <c r="B2" s="238" t="s">
        <v>988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223">
        <f>COUNTA(A10:A1008)</f>
        <v>18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987</v>
      </c>
      <c r="C9" s="71"/>
      <c r="D9" s="71"/>
      <c r="E9" s="71"/>
      <c r="F9" s="71"/>
      <c r="G9" s="71"/>
      <c r="H9" s="72"/>
    </row>
    <row r="10" spans="1:8" ht="38.25">
      <c r="A10" s="202" t="s">
        <v>986</v>
      </c>
      <c r="B10" s="201" t="s">
        <v>950</v>
      </c>
      <c r="C10" s="200"/>
      <c r="D10" s="199" t="s">
        <v>767</v>
      </c>
      <c r="E10" s="198"/>
      <c r="F10" s="186" t="s">
        <v>26</v>
      </c>
      <c r="G10" s="186"/>
      <c r="H10" s="192"/>
    </row>
    <row r="11" spans="1:8" ht="38.25">
      <c r="A11" s="187" t="s">
        <v>985</v>
      </c>
      <c r="B11" s="187" t="s">
        <v>948</v>
      </c>
      <c r="C11" s="137"/>
      <c r="D11" s="197" t="s">
        <v>767</v>
      </c>
      <c r="E11" s="196"/>
      <c r="F11" s="189" t="s">
        <v>26</v>
      </c>
      <c r="G11" s="186"/>
      <c r="H11" s="192"/>
    </row>
    <row r="12" spans="1:8" ht="38.25">
      <c r="A12" s="187" t="s">
        <v>984</v>
      </c>
      <c r="B12" s="187" t="s">
        <v>946</v>
      </c>
      <c r="C12" s="137"/>
      <c r="D12" s="197" t="s">
        <v>843</v>
      </c>
      <c r="E12" s="196"/>
      <c r="F12" s="189" t="s">
        <v>26</v>
      </c>
      <c r="G12" s="186"/>
      <c r="H12" s="192"/>
    </row>
    <row r="13" spans="1:8" ht="38.25">
      <c r="A13" s="187" t="s">
        <v>983</v>
      </c>
      <c r="B13" s="187" t="s">
        <v>944</v>
      </c>
      <c r="C13" s="137"/>
      <c r="D13" s="197" t="s">
        <v>771</v>
      </c>
      <c r="E13" s="196"/>
      <c r="F13" s="189" t="s">
        <v>26</v>
      </c>
      <c r="G13" s="186"/>
      <c r="H13" s="192"/>
    </row>
    <row r="14" spans="1:8" ht="38.25">
      <c r="A14" s="187" t="s">
        <v>982</v>
      </c>
      <c r="B14" s="187" t="s">
        <v>131</v>
      </c>
      <c r="C14" s="137"/>
      <c r="D14" s="197" t="s">
        <v>771</v>
      </c>
      <c r="E14" s="196"/>
      <c r="F14" s="189" t="s">
        <v>26</v>
      </c>
      <c r="G14" s="186"/>
      <c r="H14" s="192"/>
    </row>
    <row r="15" spans="1:8">
      <c r="A15" s="187" t="s">
        <v>981</v>
      </c>
      <c r="B15" s="187" t="s">
        <v>139</v>
      </c>
      <c r="C15" s="137"/>
      <c r="D15" s="197" t="s">
        <v>64</v>
      </c>
      <c r="E15" s="196"/>
      <c r="F15" s="188" t="s">
        <v>26</v>
      </c>
      <c r="G15" s="186"/>
      <c r="H15" s="192"/>
    </row>
    <row r="16" spans="1:8">
      <c r="A16" s="187" t="s">
        <v>980</v>
      </c>
      <c r="B16" s="187" t="s">
        <v>764</v>
      </c>
      <c r="C16" s="138"/>
      <c r="D16" s="195" t="s">
        <v>64</v>
      </c>
      <c r="E16" s="194"/>
      <c r="F16" s="193" t="s">
        <v>26</v>
      </c>
      <c r="G16" s="186"/>
      <c r="H16" s="192"/>
    </row>
    <row r="17" spans="1:8">
      <c r="A17" s="125"/>
      <c r="B17" s="125" t="s">
        <v>801</v>
      </c>
      <c r="C17" s="119"/>
      <c r="D17" s="119"/>
      <c r="E17" s="119"/>
      <c r="F17" s="119"/>
      <c r="G17" s="119"/>
      <c r="H17" s="146"/>
    </row>
    <row r="18" spans="1:8" ht="51">
      <c r="A18" s="186" t="s">
        <v>800</v>
      </c>
      <c r="B18" s="186" t="s">
        <v>979</v>
      </c>
      <c r="C18" s="128" t="s">
        <v>978</v>
      </c>
      <c r="D18" s="191" t="s">
        <v>977</v>
      </c>
      <c r="E18" s="74"/>
      <c r="F18" s="186" t="s">
        <v>26</v>
      </c>
      <c r="G18" s="74"/>
      <c r="H18" s="85"/>
    </row>
    <row r="19" spans="1:8" ht="76.5">
      <c r="A19" s="186" t="s">
        <v>796</v>
      </c>
      <c r="B19" s="186" t="s">
        <v>206</v>
      </c>
      <c r="C19" s="128" t="s">
        <v>976</v>
      </c>
      <c r="D19" s="191" t="s">
        <v>975</v>
      </c>
      <c r="E19" s="74"/>
      <c r="F19" s="185" t="s">
        <v>26</v>
      </c>
      <c r="G19" s="81"/>
      <c r="H19" s="82"/>
    </row>
    <row r="20" spans="1:8" ht="76.5">
      <c r="A20" s="186" t="s">
        <v>794</v>
      </c>
      <c r="B20" s="186" t="s">
        <v>974</v>
      </c>
      <c r="C20" s="128" t="s">
        <v>973</v>
      </c>
      <c r="D20" s="191" t="s">
        <v>936</v>
      </c>
      <c r="E20" s="74"/>
      <c r="F20" s="185" t="s">
        <v>26</v>
      </c>
      <c r="G20" s="81"/>
      <c r="H20" s="82"/>
    </row>
    <row r="21" spans="1:8" ht="76.5">
      <c r="A21" s="186" t="s">
        <v>791</v>
      </c>
      <c r="B21" s="186" t="s">
        <v>972</v>
      </c>
      <c r="C21" s="128" t="s">
        <v>971</v>
      </c>
      <c r="D21" s="191" t="s">
        <v>933</v>
      </c>
      <c r="E21" s="74"/>
      <c r="F21" s="185" t="s">
        <v>26</v>
      </c>
      <c r="G21" s="81"/>
      <c r="H21" s="82"/>
    </row>
    <row r="22" spans="1:8" ht="76.5">
      <c r="A22" s="186" t="s">
        <v>788</v>
      </c>
      <c r="B22" s="186" t="s">
        <v>970</v>
      </c>
      <c r="C22" s="128" t="s">
        <v>969</v>
      </c>
      <c r="D22" s="191" t="s">
        <v>930</v>
      </c>
      <c r="E22" s="74"/>
      <c r="F22" s="185" t="s">
        <v>26</v>
      </c>
      <c r="G22" s="81"/>
      <c r="H22" s="82"/>
    </row>
    <row r="23" spans="1:8" ht="76.5">
      <c r="A23" s="186" t="s">
        <v>785</v>
      </c>
      <c r="B23" s="186" t="s">
        <v>968</v>
      </c>
      <c r="C23" s="128" t="s">
        <v>967</v>
      </c>
      <c r="D23" s="191" t="s">
        <v>927</v>
      </c>
      <c r="E23" s="74"/>
      <c r="F23" s="185" t="s">
        <v>26</v>
      </c>
      <c r="G23" s="81"/>
      <c r="H23" s="82"/>
    </row>
    <row r="24" spans="1:8" ht="76.5">
      <c r="A24" s="186" t="s">
        <v>782</v>
      </c>
      <c r="B24" s="186" t="s">
        <v>966</v>
      </c>
      <c r="C24" s="128" t="s">
        <v>965</v>
      </c>
      <c r="D24" s="191" t="s">
        <v>924</v>
      </c>
      <c r="E24" s="74"/>
      <c r="F24" s="185" t="s">
        <v>26</v>
      </c>
      <c r="G24" s="81"/>
      <c r="H24" s="82"/>
    </row>
    <row r="25" spans="1:8" ht="63.75">
      <c r="A25" s="186" t="s">
        <v>778</v>
      </c>
      <c r="B25" s="186" t="s">
        <v>964</v>
      </c>
      <c r="C25" s="128" t="s">
        <v>963</v>
      </c>
      <c r="D25" s="191" t="s">
        <v>749</v>
      </c>
      <c r="E25" s="74"/>
      <c r="F25" s="185" t="s">
        <v>26</v>
      </c>
      <c r="G25" s="81"/>
      <c r="H25" s="82"/>
    </row>
    <row r="26" spans="1:8" ht="89.25">
      <c r="A26" s="186" t="s">
        <v>962</v>
      </c>
      <c r="B26" s="186" t="s">
        <v>961</v>
      </c>
      <c r="C26" s="128" t="s">
        <v>960</v>
      </c>
      <c r="D26" s="191" t="s">
        <v>919</v>
      </c>
      <c r="E26" s="74"/>
      <c r="F26" s="185" t="s">
        <v>26</v>
      </c>
      <c r="G26" s="81"/>
      <c r="H26" s="82"/>
    </row>
    <row r="27" spans="1:8" ht="76.5">
      <c r="A27" s="186" t="s">
        <v>959</v>
      </c>
      <c r="B27" s="186" t="s">
        <v>958</v>
      </c>
      <c r="C27" s="128" t="s">
        <v>957</v>
      </c>
      <c r="D27" s="191" t="s">
        <v>956</v>
      </c>
      <c r="E27" s="74"/>
      <c r="F27" s="185" t="s">
        <v>26</v>
      </c>
      <c r="G27" s="81"/>
      <c r="H27" s="82"/>
    </row>
    <row r="28" spans="1:8" ht="51">
      <c r="A28" s="186" t="s">
        <v>955</v>
      </c>
      <c r="B28" s="186" t="s">
        <v>777</v>
      </c>
      <c r="C28" s="128" t="s">
        <v>954</v>
      </c>
      <c r="D28" s="191" t="s">
        <v>913</v>
      </c>
      <c r="E28" s="74"/>
      <c r="F28" s="186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5" t="s">
        <v>25</v>
      </c>
      <c r="B2" s="238" t="s">
        <v>1005</v>
      </c>
      <c r="C2" s="238"/>
      <c r="D2" s="238"/>
      <c r="E2" s="238"/>
      <c r="F2" s="238"/>
    </row>
    <row r="3" spans="1:8" ht="25.5">
      <c r="A3" s="204" t="s">
        <v>27</v>
      </c>
      <c r="B3" s="239" t="s">
        <v>28</v>
      </c>
      <c r="C3" s="239"/>
      <c r="D3" s="239"/>
      <c r="E3" s="239"/>
      <c r="F3" s="239"/>
    </row>
    <row r="4" spans="1:8">
      <c r="A4" s="203" t="s">
        <v>30</v>
      </c>
      <c r="B4" s="240"/>
      <c r="C4" s="240"/>
      <c r="D4" s="240"/>
      <c r="E4" s="240"/>
      <c r="F4" s="240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</row>
    <row r="6" spans="1:8" ht="14.25" thickBot="1">
      <c r="A6" s="84">
        <f>COUNTIF(F10:F1007,"Pass")</f>
        <v>8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223">
        <f>COUNTA(A10:A1007)</f>
        <v>8</v>
      </c>
      <c r="F6" s="223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1004</v>
      </c>
      <c r="C9" s="71"/>
      <c r="D9" s="71"/>
      <c r="E9" s="71"/>
      <c r="F9" s="71"/>
      <c r="G9" s="71"/>
      <c r="H9" s="72"/>
    </row>
    <row r="10" spans="1:8" ht="25.5">
      <c r="A10" s="202" t="s">
        <v>1003</v>
      </c>
      <c r="B10" s="201" t="s">
        <v>950</v>
      </c>
      <c r="C10" s="200"/>
      <c r="D10" s="197" t="s">
        <v>1002</v>
      </c>
      <c r="E10" s="198"/>
      <c r="F10" s="186" t="s">
        <v>26</v>
      </c>
      <c r="G10" s="186"/>
      <c r="H10" s="192"/>
    </row>
    <row r="11" spans="1:8" ht="38.25">
      <c r="A11" s="187" t="s">
        <v>1001</v>
      </c>
      <c r="B11" s="187" t="s">
        <v>948</v>
      </c>
      <c r="C11" s="137"/>
      <c r="D11" s="197" t="s">
        <v>1000</v>
      </c>
      <c r="E11" s="196"/>
      <c r="F11" s="189" t="s">
        <v>26</v>
      </c>
      <c r="G11" s="186"/>
      <c r="H11" s="192"/>
    </row>
    <row r="12" spans="1:8" ht="38.25">
      <c r="A12" s="187" t="s">
        <v>999</v>
      </c>
      <c r="B12" s="187" t="s">
        <v>946</v>
      </c>
      <c r="C12" s="137"/>
      <c r="D12" s="197" t="s">
        <v>903</v>
      </c>
      <c r="E12" s="196"/>
      <c r="F12" s="189" t="s">
        <v>26</v>
      </c>
      <c r="G12" s="186"/>
      <c r="H12" s="192"/>
    </row>
    <row r="13" spans="1:8" ht="25.5">
      <c r="A13" s="187" t="s">
        <v>998</v>
      </c>
      <c r="B13" s="187" t="s">
        <v>944</v>
      </c>
      <c r="C13" s="137"/>
      <c r="D13" s="197" t="s">
        <v>997</v>
      </c>
      <c r="E13" s="196"/>
      <c r="F13" s="189" t="s">
        <v>26</v>
      </c>
      <c r="G13" s="186"/>
      <c r="H13" s="192"/>
    </row>
    <row r="14" spans="1:8" ht="25.5">
      <c r="A14" s="187" t="s">
        <v>996</v>
      </c>
      <c r="B14" s="187" t="s">
        <v>131</v>
      </c>
      <c r="C14" s="137"/>
      <c r="D14" s="197" t="s">
        <v>995</v>
      </c>
      <c r="E14" s="196"/>
      <c r="F14" s="189" t="s">
        <v>26</v>
      </c>
      <c r="G14" s="186"/>
      <c r="H14" s="192"/>
    </row>
    <row r="15" spans="1:8" ht="25.5">
      <c r="A15" s="187" t="s">
        <v>994</v>
      </c>
      <c r="B15" s="187" t="s">
        <v>993</v>
      </c>
      <c r="C15" s="137"/>
      <c r="D15" s="197" t="s">
        <v>992</v>
      </c>
      <c r="E15" s="196"/>
      <c r="F15" s="189" t="s">
        <v>26</v>
      </c>
      <c r="G15" s="186"/>
      <c r="H15" s="192"/>
    </row>
    <row r="16" spans="1:8">
      <c r="A16" s="187" t="s">
        <v>991</v>
      </c>
      <c r="B16" s="187" t="s">
        <v>139</v>
      </c>
      <c r="C16" s="137"/>
      <c r="D16" s="197" t="s">
        <v>64</v>
      </c>
      <c r="E16" s="196"/>
      <c r="F16" s="188" t="s">
        <v>26</v>
      </c>
      <c r="G16" s="186"/>
      <c r="H16" s="192"/>
    </row>
    <row r="17" spans="1:8">
      <c r="A17" s="187" t="s">
        <v>990</v>
      </c>
      <c r="B17" s="187" t="s">
        <v>764</v>
      </c>
      <c r="C17" s="138"/>
      <c r="D17" s="195" t="s">
        <v>64</v>
      </c>
      <c r="E17" s="194"/>
      <c r="F17" s="193" t="s">
        <v>26</v>
      </c>
      <c r="G17" s="186"/>
      <c r="H17" s="192"/>
    </row>
    <row r="18" spans="1:8">
      <c r="A18" s="125"/>
      <c r="B18" s="125" t="s">
        <v>989</v>
      </c>
      <c r="C18" s="119"/>
      <c r="D18" s="119"/>
      <c r="E18" s="119"/>
      <c r="F18" s="119"/>
      <c r="G18" s="119"/>
      <c r="H18" s="14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9" workbookViewId="0">
      <selection sqref="A1:K23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72"/>
      <c r="B1" s="273"/>
      <c r="C1" s="273"/>
      <c r="D1" s="273"/>
      <c r="E1" s="273"/>
      <c r="F1" s="274"/>
      <c r="G1" s="275"/>
      <c r="H1" s="276"/>
      <c r="I1" s="277"/>
      <c r="J1" s="278"/>
    </row>
    <row r="2" spans="1:10" ht="25.5">
      <c r="A2" s="252" t="s">
        <v>25</v>
      </c>
      <c r="B2" s="224" t="s">
        <v>1054</v>
      </c>
      <c r="C2" s="224"/>
      <c r="D2" s="224"/>
      <c r="E2" s="224"/>
      <c r="F2" s="224"/>
      <c r="G2" s="279"/>
      <c r="H2" s="276"/>
      <c r="I2" s="277"/>
      <c r="J2" s="278"/>
    </row>
    <row r="3" spans="1:10" ht="38.25">
      <c r="A3" s="253" t="s">
        <v>27</v>
      </c>
      <c r="B3" s="224" t="s">
        <v>28</v>
      </c>
      <c r="C3" s="224"/>
      <c r="D3" s="224"/>
      <c r="E3" s="224"/>
      <c r="F3" s="224"/>
      <c r="G3" s="279"/>
      <c r="H3" s="276"/>
      <c r="I3" s="277"/>
      <c r="J3" s="278"/>
    </row>
    <row r="4" spans="1:10" ht="14.25">
      <c r="A4" s="252" t="s">
        <v>30</v>
      </c>
      <c r="B4" s="225"/>
      <c r="C4" s="225"/>
      <c r="D4" s="225"/>
      <c r="E4" s="225"/>
      <c r="F4" s="225"/>
      <c r="G4" s="279"/>
      <c r="H4" s="276"/>
      <c r="I4" s="277"/>
      <c r="J4" s="280"/>
    </row>
    <row r="5" spans="1:10" ht="14.25">
      <c r="A5" s="281" t="s">
        <v>26</v>
      </c>
      <c r="B5" s="282" t="s">
        <v>29</v>
      </c>
      <c r="C5" s="282" t="s">
        <v>31</v>
      </c>
      <c r="D5" s="283" t="s">
        <v>32</v>
      </c>
      <c r="E5" s="250" t="s">
        <v>33</v>
      </c>
      <c r="F5" s="250"/>
      <c r="G5" s="284"/>
      <c r="H5" s="284"/>
      <c r="I5" s="285"/>
      <c r="J5" s="278"/>
    </row>
    <row r="6" spans="1:10" ht="15" thickBot="1">
      <c r="A6" s="286">
        <v>4</v>
      </c>
      <c r="B6" s="287">
        <v>0</v>
      </c>
      <c r="C6" s="287">
        <v>0</v>
      </c>
      <c r="D6" s="288">
        <v>0</v>
      </c>
      <c r="E6" s="249">
        <v>4</v>
      </c>
      <c r="F6" s="249"/>
      <c r="G6" s="284"/>
      <c r="H6" s="284"/>
      <c r="I6" s="285"/>
      <c r="J6" s="278"/>
    </row>
    <row r="7" spans="1:10" ht="14.25">
      <c r="A7" s="278"/>
      <c r="B7" s="278"/>
      <c r="C7" s="278"/>
      <c r="D7" s="289"/>
      <c r="E7" s="289"/>
      <c r="F7" s="289"/>
      <c r="G7" s="289"/>
      <c r="H7" s="289"/>
      <c r="I7" s="285"/>
      <c r="J7" s="278"/>
    </row>
    <row r="8" spans="1:10" ht="51">
      <c r="A8" s="254" t="s">
        <v>35</v>
      </c>
      <c r="B8" s="254" t="s">
        <v>36</v>
      </c>
      <c r="C8" s="254" t="s">
        <v>37</v>
      </c>
      <c r="D8" s="254" t="s">
        <v>38</v>
      </c>
      <c r="E8" s="255" t="s">
        <v>39</v>
      </c>
      <c r="F8" s="255" t="s">
        <v>40</v>
      </c>
      <c r="G8" s="255" t="s">
        <v>41</v>
      </c>
      <c r="H8" s="254" t="s">
        <v>42</v>
      </c>
      <c r="I8" s="256"/>
      <c r="J8" s="278"/>
    </row>
    <row r="9" spans="1:10" ht="14.25">
      <c r="A9" s="257"/>
      <c r="B9" s="257" t="s">
        <v>1055</v>
      </c>
      <c r="C9" s="258"/>
      <c r="D9" s="258"/>
      <c r="E9" s="258"/>
      <c r="F9" s="258"/>
      <c r="G9" s="258"/>
      <c r="H9" s="259"/>
      <c r="I9" s="260"/>
      <c r="J9" s="278"/>
    </row>
    <row r="10" spans="1:10" ht="63.75">
      <c r="A10" s="251"/>
      <c r="B10" s="290"/>
      <c r="C10" s="267"/>
      <c r="D10" s="291" t="s">
        <v>105</v>
      </c>
      <c r="E10" s="292"/>
      <c r="F10" s="266" t="s">
        <v>26</v>
      </c>
      <c r="G10" s="261"/>
      <c r="H10" s="293"/>
      <c r="I10" s="294"/>
      <c r="J10" s="295"/>
    </row>
    <row r="11" spans="1:10" ht="63.75">
      <c r="A11" s="271"/>
      <c r="B11" s="271"/>
      <c r="C11" s="267" t="s">
        <v>1056</v>
      </c>
      <c r="D11" s="291" t="s">
        <v>1057</v>
      </c>
      <c r="E11" s="292"/>
      <c r="F11" s="266"/>
      <c r="G11" s="261"/>
      <c r="H11" s="293"/>
      <c r="I11" s="294"/>
      <c r="J11" s="296"/>
    </row>
    <row r="12" spans="1:10" ht="76.5">
      <c r="A12" s="271" t="s">
        <v>1058</v>
      </c>
      <c r="B12" s="271" t="s">
        <v>104</v>
      </c>
      <c r="C12" s="267" t="s">
        <v>1059</v>
      </c>
      <c r="D12" s="291" t="s">
        <v>1060</v>
      </c>
      <c r="E12" s="292"/>
      <c r="F12" s="266"/>
      <c r="G12" s="261"/>
      <c r="H12" s="293"/>
      <c r="I12" s="294"/>
      <c r="J12" s="296"/>
    </row>
    <row r="13" spans="1:10" ht="76.5">
      <c r="A13" s="271"/>
      <c r="B13" s="297"/>
      <c r="C13" s="268" t="s">
        <v>1061</v>
      </c>
      <c r="D13" s="298" t="s">
        <v>1062</v>
      </c>
      <c r="E13" s="299"/>
      <c r="F13" s="266"/>
      <c r="G13" s="261"/>
      <c r="H13" s="293"/>
      <c r="I13" s="294"/>
      <c r="J13" s="296"/>
    </row>
    <row r="14" spans="1:10" ht="89.25">
      <c r="A14" s="297"/>
      <c r="B14" s="297"/>
      <c r="C14" s="300" t="s">
        <v>731</v>
      </c>
      <c r="D14" s="301" t="s">
        <v>1063</v>
      </c>
      <c r="E14" s="302"/>
      <c r="F14" s="270"/>
      <c r="G14" s="264"/>
      <c r="H14" s="303"/>
      <c r="I14" s="294"/>
      <c r="J14" s="296"/>
    </row>
    <row r="15" spans="1:10" ht="63.75">
      <c r="A15" s="271"/>
      <c r="B15" s="297"/>
      <c r="C15" s="304" t="s">
        <v>1064</v>
      </c>
      <c r="D15" s="305" t="s">
        <v>1065</v>
      </c>
      <c r="E15" s="306"/>
      <c r="F15" s="307"/>
      <c r="G15" s="308"/>
      <c r="H15" s="309"/>
      <c r="I15" s="294"/>
      <c r="J15" s="296"/>
    </row>
    <row r="16" spans="1:10">
      <c r="A16" s="310"/>
      <c r="B16" s="311"/>
      <c r="C16" s="268"/>
      <c r="D16" s="312"/>
      <c r="E16" s="299"/>
      <c r="F16" s="313"/>
      <c r="G16" s="314"/>
      <c r="H16" s="315"/>
      <c r="I16" s="294"/>
      <c r="J16" s="296"/>
    </row>
    <row r="17" spans="1:11" ht="25.5">
      <c r="A17" s="316" t="s">
        <v>1066</v>
      </c>
      <c r="B17" s="317" t="s">
        <v>1067</v>
      </c>
      <c r="C17" s="318"/>
      <c r="D17" s="319" t="s">
        <v>64</v>
      </c>
      <c r="E17" s="302"/>
      <c r="F17" s="320" t="s">
        <v>26</v>
      </c>
      <c r="G17" s="269"/>
      <c r="H17" s="321"/>
      <c r="I17" s="294"/>
      <c r="J17" s="296"/>
      <c r="K17" s="296"/>
    </row>
    <row r="18" spans="1:11">
      <c r="A18" s="322"/>
      <c r="B18" s="322" t="s">
        <v>1068</v>
      </c>
      <c r="C18" s="322"/>
      <c r="D18" s="322"/>
      <c r="E18" s="322"/>
      <c r="F18" s="322"/>
      <c r="G18" s="322"/>
      <c r="H18" s="322"/>
      <c r="I18" s="294"/>
      <c r="J18" s="296"/>
      <c r="K18" s="296"/>
    </row>
    <row r="19" spans="1:11" ht="204">
      <c r="A19" s="323" t="s">
        <v>1069</v>
      </c>
      <c r="B19" s="324" t="s">
        <v>1070</v>
      </c>
      <c r="C19" s="325" t="s">
        <v>1071</v>
      </c>
      <c r="D19" s="325" t="s">
        <v>1072</v>
      </c>
      <c r="E19" s="324"/>
      <c r="F19" s="324" t="s">
        <v>26</v>
      </c>
      <c r="G19" s="324"/>
      <c r="H19" s="326"/>
      <c r="I19" s="260"/>
      <c r="J19" s="278"/>
      <c r="K19" s="278"/>
    </row>
    <row r="20" spans="1:11" ht="178.5">
      <c r="A20" s="327" t="s">
        <v>1073</v>
      </c>
      <c r="B20" s="328" t="s">
        <v>1074</v>
      </c>
      <c r="C20" s="265" t="s">
        <v>1075</v>
      </c>
      <c r="D20" s="265" t="s">
        <v>1076</v>
      </c>
      <c r="E20" s="261"/>
      <c r="F20" s="329" t="s">
        <v>26</v>
      </c>
      <c r="G20" s="330"/>
      <c r="H20" s="331"/>
      <c r="I20" s="294"/>
      <c r="J20" s="296"/>
      <c r="K20" s="296"/>
    </row>
    <row r="21" spans="1:11" ht="14.25">
      <c r="A21" s="251"/>
      <c r="B21" s="251"/>
      <c r="C21" s="251"/>
      <c r="D21" s="251"/>
      <c r="E21" s="251"/>
      <c r="F21" s="251"/>
      <c r="G21" s="251"/>
      <c r="H21" s="251"/>
      <c r="I21" s="332"/>
      <c r="J21" s="296"/>
      <c r="K21" s="296"/>
    </row>
    <row r="22" spans="1:11" ht="14.25">
      <c r="A22" s="296"/>
      <c r="B22" s="333"/>
      <c r="C22" s="296"/>
      <c r="D22" s="296"/>
      <c r="E22" s="296"/>
      <c r="F22" s="262"/>
      <c r="G22" s="296"/>
      <c r="H22" s="296"/>
      <c r="I22" s="260"/>
      <c r="J22" s="278"/>
      <c r="K22" s="278"/>
    </row>
    <row r="23" spans="1:11">
      <c r="A23" s="296"/>
      <c r="B23" s="296"/>
      <c r="C23" s="296"/>
      <c r="D23" s="296"/>
      <c r="E23" s="296"/>
      <c r="F23" s="263"/>
      <c r="G23" s="296"/>
      <c r="H23" s="296"/>
      <c r="I23" s="294"/>
      <c r="J23" s="296"/>
      <c r="K23" s="29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59"/>
      <c r="B1" s="360"/>
      <c r="C1" s="360"/>
      <c r="D1" s="360"/>
      <c r="E1" s="360"/>
      <c r="F1" s="361"/>
      <c r="G1" s="362"/>
      <c r="H1" s="363"/>
      <c r="I1" s="364"/>
      <c r="J1" s="365"/>
      <c r="K1" s="334"/>
      <c r="L1" s="334"/>
      <c r="M1" s="334"/>
    </row>
    <row r="2" spans="1:13" ht="25.5">
      <c r="A2" s="335" t="s">
        <v>25</v>
      </c>
      <c r="B2" s="224" t="s">
        <v>1077</v>
      </c>
      <c r="C2" s="224"/>
      <c r="D2" s="224"/>
      <c r="E2" s="224"/>
      <c r="F2" s="224"/>
      <c r="G2" s="366"/>
      <c r="H2" s="363"/>
      <c r="I2" s="364"/>
      <c r="J2" s="365"/>
      <c r="K2" s="334"/>
      <c r="L2" s="334"/>
      <c r="M2" s="334"/>
    </row>
    <row r="3" spans="1:13" ht="38.25">
      <c r="A3" s="336" t="s">
        <v>27</v>
      </c>
      <c r="B3" s="224" t="s">
        <v>28</v>
      </c>
      <c r="C3" s="224"/>
      <c r="D3" s="224"/>
      <c r="E3" s="224"/>
      <c r="F3" s="224"/>
      <c r="G3" s="366"/>
      <c r="H3" s="363"/>
      <c r="I3" s="364"/>
      <c r="J3" s="365"/>
      <c r="K3" s="334"/>
      <c r="L3" s="334"/>
      <c r="M3" s="334"/>
    </row>
    <row r="4" spans="1:13" ht="14.25">
      <c r="A4" s="335" t="s">
        <v>30</v>
      </c>
      <c r="B4" s="225"/>
      <c r="C4" s="225"/>
      <c r="D4" s="225"/>
      <c r="E4" s="225"/>
      <c r="F4" s="225"/>
      <c r="G4" s="388"/>
      <c r="H4" s="363"/>
      <c r="I4" s="364"/>
      <c r="J4" s="367"/>
      <c r="K4" s="334"/>
      <c r="L4" s="334"/>
      <c r="M4" s="334"/>
    </row>
    <row r="5" spans="1:13" ht="14.25">
      <c r="A5" s="368" t="s">
        <v>26</v>
      </c>
      <c r="B5" s="369" t="s">
        <v>29</v>
      </c>
      <c r="C5" s="369" t="s">
        <v>31</v>
      </c>
      <c r="D5" s="370" t="s">
        <v>32</v>
      </c>
      <c r="E5" s="250" t="s">
        <v>33</v>
      </c>
      <c r="F5" s="250"/>
      <c r="G5" s="371"/>
      <c r="H5" s="371"/>
      <c r="I5" s="372"/>
      <c r="J5" s="365"/>
      <c r="K5" s="334"/>
      <c r="L5" s="334"/>
      <c r="M5" s="334"/>
    </row>
    <row r="6" spans="1:13" ht="15" thickBot="1">
      <c r="A6" s="373">
        <v>3</v>
      </c>
      <c r="B6" s="374">
        <v>0</v>
      </c>
      <c r="C6" s="374">
        <v>0</v>
      </c>
      <c r="D6" s="375">
        <v>0</v>
      </c>
      <c r="E6" s="249">
        <v>3</v>
      </c>
      <c r="F6" s="249"/>
      <c r="G6" s="371"/>
      <c r="H6" s="371"/>
      <c r="I6" s="372"/>
      <c r="J6" s="365"/>
      <c r="K6" s="334"/>
      <c r="L6" s="334"/>
      <c r="M6" s="334"/>
    </row>
    <row r="7" spans="1:13" ht="14.25">
      <c r="A7" s="365"/>
      <c r="B7" s="365"/>
      <c r="C7" s="365"/>
      <c r="D7" s="376"/>
      <c r="E7" s="376"/>
      <c r="F7" s="376"/>
      <c r="G7" s="376"/>
      <c r="H7" s="376"/>
      <c r="I7" s="372"/>
      <c r="J7" s="389"/>
      <c r="K7" s="334"/>
      <c r="L7" s="334"/>
      <c r="M7" s="334"/>
    </row>
    <row r="8" spans="1:13" ht="51">
      <c r="A8" s="337" t="s">
        <v>35</v>
      </c>
      <c r="B8" s="337" t="s">
        <v>36</v>
      </c>
      <c r="C8" s="337" t="s">
        <v>37</v>
      </c>
      <c r="D8" s="337" t="s">
        <v>38</v>
      </c>
      <c r="E8" s="338" t="s">
        <v>39</v>
      </c>
      <c r="F8" s="338" t="s">
        <v>40</v>
      </c>
      <c r="G8" s="338" t="s">
        <v>41</v>
      </c>
      <c r="H8" s="337" t="s">
        <v>42</v>
      </c>
      <c r="I8" s="339"/>
      <c r="J8" s="365"/>
      <c r="K8" s="334"/>
      <c r="L8" s="334"/>
      <c r="M8" s="390"/>
    </row>
    <row r="9" spans="1:13" ht="14.25">
      <c r="A9" s="340"/>
      <c r="B9" s="340" t="s">
        <v>1078</v>
      </c>
      <c r="C9" s="341"/>
      <c r="D9" s="341"/>
      <c r="E9" s="341"/>
      <c r="F9" s="341"/>
      <c r="G9" s="341"/>
      <c r="H9" s="342"/>
      <c r="I9" s="343"/>
      <c r="J9" s="365"/>
      <c r="K9" s="334"/>
      <c r="L9" s="334"/>
      <c r="M9" s="334"/>
    </row>
    <row r="10" spans="1:13" ht="63.75">
      <c r="A10" s="391"/>
      <c r="B10" s="334"/>
      <c r="C10" s="355"/>
      <c r="D10" s="377" t="s">
        <v>105</v>
      </c>
      <c r="E10" s="378"/>
      <c r="F10" s="354" t="s">
        <v>26</v>
      </c>
      <c r="G10" s="344"/>
      <c r="H10" s="379"/>
      <c r="I10" s="380"/>
      <c r="J10" s="392"/>
      <c r="K10" s="334"/>
      <c r="L10" s="334"/>
      <c r="M10" s="334"/>
    </row>
    <row r="11" spans="1:13" ht="63.75">
      <c r="A11" s="382"/>
      <c r="B11" s="358"/>
      <c r="C11" s="355" t="s">
        <v>1079</v>
      </c>
      <c r="D11" s="377" t="s">
        <v>1080</v>
      </c>
      <c r="E11" s="378"/>
      <c r="F11" s="354"/>
      <c r="G11" s="344"/>
      <c r="H11" s="379"/>
      <c r="I11" s="380"/>
      <c r="J11" s="381"/>
      <c r="K11" s="334"/>
      <c r="L11" s="334"/>
      <c r="M11" s="334"/>
    </row>
    <row r="12" spans="1:13" ht="63.75">
      <c r="A12" s="358" t="s">
        <v>1081</v>
      </c>
      <c r="B12" s="358" t="s">
        <v>104</v>
      </c>
      <c r="C12" s="355" t="s">
        <v>106</v>
      </c>
      <c r="D12" s="377" t="s">
        <v>1082</v>
      </c>
      <c r="E12" s="378"/>
      <c r="F12" s="354"/>
      <c r="G12" s="344"/>
      <c r="H12" s="379"/>
      <c r="I12" s="380"/>
      <c r="J12" s="381"/>
      <c r="K12" s="390"/>
      <c r="L12" s="334"/>
      <c r="M12" s="334"/>
    </row>
    <row r="13" spans="1:13" ht="63.75">
      <c r="A13" s="358"/>
      <c r="B13" s="358"/>
      <c r="C13" s="383" t="s">
        <v>108</v>
      </c>
      <c r="D13" s="384" t="s">
        <v>1083</v>
      </c>
      <c r="E13" s="385"/>
      <c r="F13" s="393"/>
      <c r="G13" s="351"/>
      <c r="H13" s="394"/>
      <c r="I13" s="380"/>
      <c r="J13" s="381"/>
      <c r="K13" s="334"/>
      <c r="L13" s="334"/>
      <c r="M13" s="334"/>
    </row>
    <row r="14" spans="1:13" ht="63.75">
      <c r="A14" s="387"/>
      <c r="B14" s="387"/>
      <c r="C14" s="355" t="s">
        <v>1084</v>
      </c>
      <c r="D14" s="377" t="s">
        <v>1085</v>
      </c>
      <c r="E14" s="378"/>
      <c r="F14" s="395"/>
      <c r="G14" s="396"/>
      <c r="H14" s="397"/>
      <c r="I14" s="380"/>
      <c r="J14" s="381"/>
      <c r="K14" s="334"/>
      <c r="L14" s="334"/>
      <c r="M14" s="334"/>
    </row>
    <row r="15" spans="1:13">
      <c r="A15" s="352"/>
      <c r="B15" s="398" t="s">
        <v>1086</v>
      </c>
      <c r="C15" s="350"/>
      <c r="D15" s="350"/>
      <c r="E15" s="350"/>
      <c r="F15" s="350"/>
      <c r="G15" s="350"/>
      <c r="H15" s="356"/>
      <c r="I15" s="380"/>
      <c r="J15" s="399"/>
      <c r="K15" s="334"/>
      <c r="L15" s="334"/>
      <c r="M15" s="334"/>
    </row>
    <row r="16" spans="1:13" ht="102">
      <c r="A16" s="344" t="s">
        <v>1087</v>
      </c>
      <c r="B16" s="344" t="s">
        <v>1088</v>
      </c>
      <c r="C16" s="353" t="s">
        <v>1089</v>
      </c>
      <c r="D16" s="353" t="s">
        <v>1090</v>
      </c>
      <c r="E16" s="344"/>
      <c r="F16" s="344" t="s">
        <v>26</v>
      </c>
      <c r="G16" s="344"/>
      <c r="H16" s="347"/>
      <c r="I16" s="380"/>
      <c r="J16" s="381"/>
      <c r="K16" s="390"/>
      <c r="L16" s="334"/>
      <c r="M16" s="334"/>
    </row>
    <row r="17" spans="1:11" ht="102">
      <c r="A17" s="344" t="s">
        <v>1091</v>
      </c>
      <c r="B17" s="344" t="s">
        <v>1092</v>
      </c>
      <c r="C17" s="353" t="s">
        <v>1093</v>
      </c>
      <c r="D17" s="353" t="s">
        <v>1094</v>
      </c>
      <c r="E17" s="344"/>
      <c r="F17" s="344" t="s">
        <v>26</v>
      </c>
      <c r="G17" s="345"/>
      <c r="H17" s="346"/>
      <c r="I17" s="380"/>
      <c r="J17" s="381"/>
      <c r="K17" s="400"/>
    </row>
    <row r="18" spans="1:11">
      <c r="A18" s="401"/>
      <c r="B18" s="401"/>
      <c r="C18" s="401"/>
      <c r="D18" s="401"/>
      <c r="E18" s="401"/>
      <c r="F18" s="401"/>
      <c r="G18" s="401"/>
      <c r="H18" s="401"/>
      <c r="I18" s="380"/>
      <c r="J18" s="381"/>
      <c r="K18" s="381"/>
    </row>
    <row r="19" spans="1:11" ht="14.25">
      <c r="A19" s="349"/>
      <c r="B19" s="349"/>
      <c r="C19" s="357"/>
      <c r="D19" s="357"/>
      <c r="E19" s="349"/>
      <c r="F19" s="349"/>
      <c r="G19" s="349"/>
      <c r="H19" s="402"/>
      <c r="I19" s="343"/>
      <c r="J19" s="365"/>
      <c r="K19" s="365"/>
    </row>
    <row r="20" spans="1:11" ht="14.25">
      <c r="A20" s="349"/>
      <c r="B20" s="349"/>
      <c r="C20" s="357"/>
      <c r="D20" s="357"/>
      <c r="E20" s="349"/>
      <c r="F20" s="403"/>
      <c r="G20" s="404"/>
      <c r="H20" s="403"/>
      <c r="I20" s="380"/>
      <c r="J20" s="381"/>
      <c r="K20" s="381"/>
    </row>
    <row r="21" spans="1:11" ht="14.25">
      <c r="A21" s="334"/>
      <c r="B21" s="334"/>
      <c r="C21" s="334"/>
      <c r="D21" s="334"/>
      <c r="E21" s="334"/>
      <c r="F21" s="334"/>
      <c r="G21" s="334"/>
      <c r="H21" s="334"/>
      <c r="I21" s="386"/>
      <c r="J21" s="381"/>
      <c r="K21" s="381"/>
    </row>
    <row r="22" spans="1:11" ht="14.25">
      <c r="A22" s="381"/>
      <c r="B22" s="381"/>
      <c r="C22" s="381"/>
      <c r="D22" s="381"/>
      <c r="E22" s="381"/>
      <c r="F22" s="348"/>
      <c r="G22" s="381"/>
      <c r="H22" s="381"/>
      <c r="I22" s="343"/>
      <c r="J22" s="365"/>
      <c r="K22" s="365"/>
    </row>
    <row r="23" spans="1:11">
      <c r="A23" s="381"/>
      <c r="B23" s="381"/>
      <c r="C23" s="381"/>
      <c r="D23" s="381"/>
      <c r="E23" s="381"/>
      <c r="F23" s="349"/>
      <c r="G23" s="381"/>
      <c r="H23" s="381"/>
      <c r="I23" s="380"/>
      <c r="J23" s="381"/>
      <c r="K23" s="381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423"/>
      <c r="B1" s="424"/>
      <c r="C1" s="424"/>
      <c r="D1" s="424"/>
      <c r="E1" s="424"/>
      <c r="F1" s="425"/>
      <c r="G1" s="426"/>
      <c r="H1" s="427"/>
      <c r="I1" s="428"/>
      <c r="J1" s="429"/>
    </row>
    <row r="2" spans="1:10" ht="25.5">
      <c r="A2" s="406" t="s">
        <v>25</v>
      </c>
      <c r="B2" s="224" t="s">
        <v>1095</v>
      </c>
      <c r="C2" s="224"/>
      <c r="D2" s="224"/>
      <c r="E2" s="224"/>
      <c r="F2" s="224"/>
      <c r="G2" s="430"/>
      <c r="H2" s="427"/>
      <c r="I2" s="428"/>
      <c r="J2" s="429"/>
    </row>
    <row r="3" spans="1:10" ht="38.25">
      <c r="A3" s="407" t="s">
        <v>27</v>
      </c>
      <c r="B3" s="224" t="s">
        <v>28</v>
      </c>
      <c r="C3" s="224"/>
      <c r="D3" s="224"/>
      <c r="E3" s="224"/>
      <c r="F3" s="224"/>
      <c r="G3" s="430"/>
      <c r="H3" s="427"/>
      <c r="I3" s="428"/>
      <c r="J3" s="429"/>
    </row>
    <row r="4" spans="1:10" ht="14.25">
      <c r="A4" s="406" t="s">
        <v>30</v>
      </c>
      <c r="B4" s="225"/>
      <c r="C4" s="225"/>
      <c r="D4" s="225"/>
      <c r="E4" s="225"/>
      <c r="F4" s="225"/>
      <c r="G4" s="430"/>
      <c r="H4" s="427"/>
      <c r="I4" s="428"/>
      <c r="J4" s="431"/>
    </row>
    <row r="5" spans="1:10" ht="14.25">
      <c r="A5" s="432" t="s">
        <v>26</v>
      </c>
      <c r="B5" s="433" t="s">
        <v>29</v>
      </c>
      <c r="C5" s="433" t="s">
        <v>31</v>
      </c>
      <c r="D5" s="434" t="s">
        <v>32</v>
      </c>
      <c r="E5" s="250" t="s">
        <v>33</v>
      </c>
      <c r="F5" s="250"/>
      <c r="G5" s="435"/>
      <c r="H5" s="435"/>
      <c r="I5" s="436"/>
      <c r="J5" s="429"/>
    </row>
    <row r="6" spans="1:10" ht="15" thickBot="1">
      <c r="A6" s="448">
        <v>15</v>
      </c>
      <c r="B6" s="437">
        <v>0</v>
      </c>
      <c r="C6" s="437">
        <v>0</v>
      </c>
      <c r="D6" s="438">
        <v>0</v>
      </c>
      <c r="E6" s="249">
        <v>15</v>
      </c>
      <c r="F6" s="249"/>
      <c r="G6" s="435"/>
      <c r="H6" s="435"/>
      <c r="I6" s="436"/>
      <c r="J6" s="429"/>
    </row>
    <row r="7" spans="1:10" ht="14.25">
      <c r="A7" s="429"/>
      <c r="B7" s="429"/>
      <c r="C7" s="429"/>
      <c r="D7" s="439"/>
      <c r="E7" s="439"/>
      <c r="F7" s="435"/>
      <c r="G7" s="435"/>
      <c r="H7" s="435"/>
      <c r="I7" s="436"/>
      <c r="J7" s="429"/>
    </row>
    <row r="8" spans="1:10" ht="51">
      <c r="A8" s="408" t="s">
        <v>35</v>
      </c>
      <c r="B8" s="408" t="s">
        <v>36</v>
      </c>
      <c r="C8" s="408" t="s">
        <v>37</v>
      </c>
      <c r="D8" s="408" t="s">
        <v>38</v>
      </c>
      <c r="E8" s="409" t="s">
        <v>39</v>
      </c>
      <c r="F8" s="409" t="s">
        <v>40</v>
      </c>
      <c r="G8" s="409" t="s">
        <v>41</v>
      </c>
      <c r="H8" s="408" t="s">
        <v>42</v>
      </c>
      <c r="I8" s="410"/>
      <c r="J8" s="429"/>
    </row>
    <row r="9" spans="1:10" ht="14.25">
      <c r="A9" s="411"/>
      <c r="B9" s="411" t="s">
        <v>1096</v>
      </c>
      <c r="C9" s="412"/>
      <c r="D9" s="412"/>
      <c r="E9" s="412"/>
      <c r="F9" s="412"/>
      <c r="G9" s="412"/>
      <c r="H9" s="413"/>
      <c r="I9" s="414"/>
      <c r="J9" s="429"/>
    </row>
    <row r="10" spans="1:10" ht="38.25">
      <c r="A10" s="415" t="s">
        <v>1097</v>
      </c>
      <c r="B10" s="415" t="s">
        <v>1098</v>
      </c>
      <c r="C10" s="416"/>
      <c r="D10" s="449" t="s">
        <v>1099</v>
      </c>
      <c r="E10" s="450"/>
      <c r="F10" s="415" t="s">
        <v>26</v>
      </c>
      <c r="G10" s="415"/>
      <c r="H10" s="451"/>
      <c r="I10" s="441"/>
      <c r="J10" s="442"/>
    </row>
    <row r="11" spans="1:10" ht="38.25">
      <c r="A11" s="415" t="s">
        <v>1100</v>
      </c>
      <c r="B11" s="415" t="s">
        <v>1101</v>
      </c>
      <c r="C11" s="415"/>
      <c r="D11" s="452" t="s">
        <v>1099</v>
      </c>
      <c r="E11" s="453"/>
      <c r="F11" s="415" t="s">
        <v>26</v>
      </c>
      <c r="G11" s="415"/>
      <c r="H11" s="451"/>
      <c r="I11" s="441"/>
      <c r="J11" s="443"/>
    </row>
    <row r="12" spans="1:10" ht="38.25">
      <c r="A12" s="415" t="s">
        <v>1102</v>
      </c>
      <c r="B12" s="418" t="s">
        <v>1103</v>
      </c>
      <c r="C12" s="418"/>
      <c r="D12" s="454" t="s">
        <v>64</v>
      </c>
      <c r="E12" s="455"/>
      <c r="F12" s="418" t="s">
        <v>26</v>
      </c>
      <c r="G12" s="418"/>
      <c r="H12" s="451"/>
      <c r="I12" s="441"/>
      <c r="J12" s="443"/>
    </row>
    <row r="13" spans="1:10" ht="38.25">
      <c r="A13" s="415" t="s">
        <v>1104</v>
      </c>
      <c r="B13" s="422" t="s">
        <v>1105</v>
      </c>
      <c r="C13" s="422"/>
      <c r="D13" s="456" t="s">
        <v>64</v>
      </c>
      <c r="E13" s="444"/>
      <c r="F13" s="422" t="s">
        <v>26</v>
      </c>
      <c r="G13" s="422"/>
      <c r="H13" s="457"/>
      <c r="I13" s="441"/>
      <c r="J13" s="443"/>
    </row>
    <row r="14" spans="1:10" ht="76.5">
      <c r="A14" s="415" t="s">
        <v>1106</v>
      </c>
      <c r="B14" s="458" t="s">
        <v>1107</v>
      </c>
      <c r="C14" s="458"/>
      <c r="D14" s="454" t="s">
        <v>59</v>
      </c>
      <c r="E14" s="458"/>
      <c r="F14" s="458" t="s">
        <v>26</v>
      </c>
      <c r="G14" s="458"/>
      <c r="H14" s="458"/>
      <c r="I14" s="414"/>
      <c r="J14" s="429"/>
    </row>
    <row r="15" spans="1:10" ht="25.5">
      <c r="A15" s="415" t="s">
        <v>1108</v>
      </c>
      <c r="B15" s="458" t="s">
        <v>1109</v>
      </c>
      <c r="C15" s="458"/>
      <c r="D15" s="440" t="s">
        <v>64</v>
      </c>
      <c r="E15" s="458"/>
      <c r="F15" s="458" t="s">
        <v>26</v>
      </c>
      <c r="G15" s="458"/>
      <c r="H15" s="458"/>
      <c r="I15" s="441"/>
      <c r="J15" s="443"/>
    </row>
    <row r="16" spans="1:10">
      <c r="A16" s="417"/>
      <c r="B16" s="420" t="s">
        <v>1110</v>
      </c>
      <c r="C16" s="417"/>
      <c r="D16" s="417"/>
      <c r="E16" s="417"/>
      <c r="F16" s="417"/>
      <c r="G16" s="417"/>
      <c r="H16" s="459"/>
      <c r="I16" s="441"/>
      <c r="J16" s="443"/>
    </row>
    <row r="17" spans="1:9" ht="51">
      <c r="A17" s="415" t="s">
        <v>1111</v>
      </c>
      <c r="B17" s="415" t="s">
        <v>1112</v>
      </c>
      <c r="C17" s="415" t="s">
        <v>71</v>
      </c>
      <c r="D17" s="415" t="s">
        <v>1113</v>
      </c>
      <c r="E17" s="415"/>
      <c r="F17" s="415" t="s">
        <v>26</v>
      </c>
      <c r="G17" s="415"/>
      <c r="H17" s="413"/>
      <c r="I17" s="441"/>
    </row>
    <row r="18" spans="1:9" ht="204">
      <c r="A18" s="415" t="s">
        <v>1114</v>
      </c>
      <c r="B18" s="415" t="s">
        <v>1115</v>
      </c>
      <c r="C18" s="421" t="s">
        <v>1116</v>
      </c>
      <c r="D18" s="415" t="s">
        <v>1117</v>
      </c>
      <c r="E18" s="415"/>
      <c r="F18" s="415" t="s">
        <v>26</v>
      </c>
      <c r="G18" s="415"/>
      <c r="H18" s="413"/>
      <c r="I18" s="441"/>
    </row>
    <row r="19" spans="1:9" ht="127.5">
      <c r="A19" s="415" t="s">
        <v>1118</v>
      </c>
      <c r="B19" s="415" t="s">
        <v>1119</v>
      </c>
      <c r="C19" s="421" t="s">
        <v>1120</v>
      </c>
      <c r="D19" s="415" t="s">
        <v>1121</v>
      </c>
      <c r="E19" s="415"/>
      <c r="F19" s="415" t="s">
        <v>26</v>
      </c>
      <c r="G19" s="415"/>
      <c r="H19" s="413"/>
      <c r="I19" s="441"/>
    </row>
    <row r="20" spans="1:9" ht="114.75">
      <c r="A20" s="415" t="s">
        <v>1122</v>
      </c>
      <c r="B20" s="415" t="s">
        <v>1123</v>
      </c>
      <c r="C20" s="421" t="s">
        <v>1124</v>
      </c>
      <c r="D20" s="415" t="s">
        <v>1125</v>
      </c>
      <c r="E20" s="415"/>
      <c r="F20" s="415" t="s">
        <v>26</v>
      </c>
      <c r="G20" s="415"/>
      <c r="H20" s="413"/>
      <c r="I20" s="441"/>
    </row>
    <row r="21" spans="1:9" ht="127.5">
      <c r="A21" s="415" t="s">
        <v>1126</v>
      </c>
      <c r="B21" s="415" t="s">
        <v>1127</v>
      </c>
      <c r="C21" s="421" t="s">
        <v>1128</v>
      </c>
      <c r="D21" s="415" t="s">
        <v>1129</v>
      </c>
      <c r="E21" s="415"/>
      <c r="F21" s="415" t="s">
        <v>26</v>
      </c>
      <c r="G21" s="415"/>
      <c r="H21" s="413"/>
      <c r="I21" s="446"/>
    </row>
    <row r="22" spans="1:9" ht="153">
      <c r="A22" s="418" t="s">
        <v>1130</v>
      </c>
      <c r="B22" s="418" t="s">
        <v>1131</v>
      </c>
      <c r="C22" s="460" t="s">
        <v>1132</v>
      </c>
      <c r="D22" s="418" t="s">
        <v>1133</v>
      </c>
      <c r="E22" s="418"/>
      <c r="F22" s="418" t="s">
        <v>26</v>
      </c>
      <c r="G22" s="418"/>
      <c r="H22" s="461"/>
      <c r="I22" s="414"/>
    </row>
    <row r="23" spans="1:9" ht="153">
      <c r="A23" s="418" t="s">
        <v>1134</v>
      </c>
      <c r="B23" s="415" t="s">
        <v>1135</v>
      </c>
      <c r="C23" s="421" t="s">
        <v>1136</v>
      </c>
      <c r="D23" s="418" t="s">
        <v>1137</v>
      </c>
      <c r="E23" s="418"/>
      <c r="F23" s="418" t="s">
        <v>26</v>
      </c>
      <c r="G23" s="418"/>
      <c r="H23" s="461"/>
      <c r="I23" s="447"/>
    </row>
    <row r="24" spans="1:9" ht="140.25">
      <c r="A24" s="418" t="s">
        <v>1138</v>
      </c>
      <c r="B24" s="418" t="s">
        <v>1139</v>
      </c>
      <c r="C24" s="460" t="s">
        <v>1140</v>
      </c>
      <c r="D24" s="418" t="s">
        <v>1141</v>
      </c>
      <c r="E24" s="418"/>
      <c r="F24" s="418" t="s">
        <v>26</v>
      </c>
      <c r="G24" s="418"/>
      <c r="H24" s="461"/>
      <c r="I24" s="405"/>
    </row>
    <row r="25" spans="1:9" ht="127.5">
      <c r="A25" s="419" t="s">
        <v>1142</v>
      </c>
      <c r="B25" s="419" t="s">
        <v>1143</v>
      </c>
      <c r="C25" s="462" t="s">
        <v>1144</v>
      </c>
      <c r="D25" s="419" t="s">
        <v>1145</v>
      </c>
      <c r="E25" s="419"/>
      <c r="F25" s="419" t="s">
        <v>26</v>
      </c>
      <c r="G25" s="419"/>
      <c r="H25" s="445"/>
      <c r="I25" s="405"/>
    </row>
    <row r="26" spans="1:9">
      <c r="A26" s="405"/>
      <c r="B26" s="447"/>
      <c r="C26" s="405"/>
      <c r="D26" s="405"/>
      <c r="E26" s="405"/>
      <c r="F26" s="405"/>
      <c r="G26" s="405"/>
      <c r="H26" s="405"/>
      <c r="I26" s="405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K23"/>
    </sheetView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91"/>
      <c r="B1" s="492"/>
      <c r="C1" s="492"/>
      <c r="D1" s="492"/>
      <c r="E1" s="492"/>
      <c r="F1" s="493"/>
      <c r="G1" s="494"/>
      <c r="H1" s="495"/>
      <c r="I1" s="496"/>
      <c r="J1" s="497"/>
      <c r="K1" s="463"/>
    </row>
    <row r="2" spans="1:11" ht="25.5">
      <c r="A2" s="464" t="s">
        <v>25</v>
      </c>
      <c r="B2" s="224" t="s">
        <v>1146</v>
      </c>
      <c r="C2" s="224"/>
      <c r="D2" s="224"/>
      <c r="E2" s="224"/>
      <c r="F2" s="224"/>
      <c r="G2" s="498"/>
      <c r="H2" s="495"/>
      <c r="I2" s="496"/>
      <c r="J2" s="497"/>
      <c r="K2" s="463"/>
    </row>
    <row r="3" spans="1:11" ht="38.25">
      <c r="A3" s="465" t="s">
        <v>27</v>
      </c>
      <c r="B3" s="224" t="s">
        <v>28</v>
      </c>
      <c r="C3" s="224"/>
      <c r="D3" s="224"/>
      <c r="E3" s="224"/>
      <c r="F3" s="224"/>
      <c r="G3" s="498"/>
      <c r="H3" s="495"/>
      <c r="I3" s="496"/>
      <c r="J3" s="497"/>
      <c r="K3" s="463"/>
    </row>
    <row r="4" spans="1:11" ht="14.25">
      <c r="A4" s="464" t="s">
        <v>30</v>
      </c>
      <c r="B4" s="225"/>
      <c r="C4" s="225"/>
      <c r="D4" s="225"/>
      <c r="E4" s="225"/>
      <c r="F4" s="225"/>
      <c r="G4" s="498"/>
      <c r="H4" s="495"/>
      <c r="I4" s="496"/>
      <c r="J4" s="499"/>
      <c r="K4" s="463"/>
    </row>
    <row r="5" spans="1:11" ht="14.25">
      <c r="A5" s="500" t="s">
        <v>26</v>
      </c>
      <c r="B5" s="501" t="s">
        <v>29</v>
      </c>
      <c r="C5" s="501" t="s">
        <v>31</v>
      </c>
      <c r="D5" s="502" t="s">
        <v>32</v>
      </c>
      <c r="E5" s="250" t="s">
        <v>33</v>
      </c>
      <c r="F5" s="250"/>
      <c r="G5" s="503"/>
      <c r="H5" s="503"/>
      <c r="I5" s="504"/>
      <c r="J5" s="497"/>
      <c r="K5" s="463"/>
    </row>
    <row r="6" spans="1:11" ht="15" thickBot="1">
      <c r="A6" s="505">
        <v>3</v>
      </c>
      <c r="B6" s="506">
        <v>0</v>
      </c>
      <c r="C6" s="506">
        <v>0</v>
      </c>
      <c r="D6" s="507">
        <v>0</v>
      </c>
      <c r="E6" s="249">
        <v>3</v>
      </c>
      <c r="F6" s="249"/>
      <c r="G6" s="503"/>
      <c r="H6" s="503"/>
      <c r="I6" s="504"/>
      <c r="J6" s="497"/>
      <c r="K6" s="463"/>
    </row>
    <row r="7" spans="1:11" ht="14.25">
      <c r="A7" s="497"/>
      <c r="B7" s="497"/>
      <c r="C7" s="497"/>
      <c r="D7" s="508"/>
      <c r="E7" s="508"/>
      <c r="F7" s="508"/>
      <c r="G7" s="508"/>
      <c r="H7" s="508"/>
      <c r="I7" s="504"/>
      <c r="J7" s="497"/>
      <c r="K7" s="463"/>
    </row>
    <row r="8" spans="1:11" ht="51">
      <c r="A8" s="466" t="s">
        <v>35</v>
      </c>
      <c r="B8" s="466" t="s">
        <v>36</v>
      </c>
      <c r="C8" s="466" t="s">
        <v>37</v>
      </c>
      <c r="D8" s="466" t="s">
        <v>38</v>
      </c>
      <c r="E8" s="467" t="s">
        <v>39</v>
      </c>
      <c r="F8" s="467" t="s">
        <v>40</v>
      </c>
      <c r="G8" s="467" t="s">
        <v>41</v>
      </c>
      <c r="H8" s="466" t="s">
        <v>42</v>
      </c>
      <c r="I8" s="468"/>
      <c r="J8" s="497"/>
      <c r="K8" s="463"/>
    </row>
    <row r="9" spans="1:11" ht="14.25">
      <c r="A9" s="469"/>
      <c r="B9" s="469" t="s">
        <v>1147</v>
      </c>
      <c r="C9" s="470"/>
      <c r="D9" s="470"/>
      <c r="E9" s="470"/>
      <c r="F9" s="470"/>
      <c r="G9" s="470"/>
      <c r="H9" s="471"/>
      <c r="I9" s="472"/>
      <c r="J9" s="497"/>
      <c r="K9" s="463"/>
    </row>
    <row r="10" spans="1:11" ht="63.75">
      <c r="A10" s="529"/>
      <c r="B10" s="463"/>
      <c r="C10" s="484"/>
      <c r="D10" s="509" t="s">
        <v>105</v>
      </c>
      <c r="E10" s="510"/>
      <c r="F10" s="483" t="s">
        <v>26</v>
      </c>
      <c r="G10" s="473"/>
      <c r="H10" s="511"/>
      <c r="I10" s="512"/>
      <c r="J10" s="513"/>
      <c r="K10" s="463"/>
    </row>
    <row r="11" spans="1:11" ht="63.75">
      <c r="A11" s="515"/>
      <c r="B11" s="490"/>
      <c r="C11" s="484" t="s">
        <v>1148</v>
      </c>
      <c r="D11" s="509" t="s">
        <v>111</v>
      </c>
      <c r="E11" s="510"/>
      <c r="F11" s="483"/>
      <c r="G11" s="473"/>
      <c r="H11" s="511"/>
      <c r="I11" s="512"/>
      <c r="J11" s="514"/>
      <c r="K11" s="463"/>
    </row>
    <row r="12" spans="1:11" ht="63.75">
      <c r="A12" s="490" t="s">
        <v>1149</v>
      </c>
      <c r="B12" s="490" t="s">
        <v>104</v>
      </c>
      <c r="C12" s="484" t="s">
        <v>1150</v>
      </c>
      <c r="D12" s="509" t="s">
        <v>112</v>
      </c>
      <c r="E12" s="510"/>
      <c r="F12" s="483"/>
      <c r="G12" s="473"/>
      <c r="H12" s="511"/>
      <c r="I12" s="512"/>
      <c r="J12" s="514"/>
      <c r="K12" s="528"/>
    </row>
    <row r="13" spans="1:11" ht="63.75">
      <c r="A13" s="490"/>
      <c r="B13" s="490"/>
      <c r="C13" s="518" t="s">
        <v>1151</v>
      </c>
      <c r="D13" s="519" t="s">
        <v>113</v>
      </c>
      <c r="E13" s="522"/>
      <c r="F13" s="487"/>
      <c r="G13" s="480"/>
      <c r="H13" s="521"/>
      <c r="I13" s="512"/>
      <c r="J13" s="514"/>
      <c r="K13" s="463"/>
    </row>
    <row r="14" spans="1:11">
      <c r="A14" s="490"/>
      <c r="B14" s="490"/>
      <c r="C14" s="518"/>
      <c r="D14" s="519"/>
      <c r="E14" s="520"/>
      <c r="F14" s="534"/>
      <c r="G14" s="486"/>
      <c r="H14" s="525"/>
      <c r="I14" s="512"/>
      <c r="J14" s="514"/>
      <c r="K14" s="463"/>
    </row>
    <row r="15" spans="1:11">
      <c r="A15" s="527"/>
      <c r="B15" s="527"/>
      <c r="C15" s="485"/>
      <c r="D15" s="516"/>
      <c r="E15" s="517"/>
      <c r="F15" s="523"/>
      <c r="G15" s="524"/>
      <c r="H15" s="535"/>
      <c r="I15" s="512"/>
      <c r="J15" s="514"/>
      <c r="K15" s="463"/>
    </row>
    <row r="16" spans="1:11">
      <c r="A16" s="481"/>
      <c r="B16" s="530" t="s">
        <v>1152</v>
      </c>
      <c r="C16" s="479"/>
      <c r="D16" s="479"/>
      <c r="E16" s="479"/>
      <c r="F16" s="479"/>
      <c r="G16" s="479"/>
      <c r="H16" s="488"/>
      <c r="I16" s="512"/>
      <c r="J16" s="514"/>
      <c r="K16" s="536"/>
    </row>
    <row r="17" spans="1:11" ht="102">
      <c r="A17" s="473" t="s">
        <v>1087</v>
      </c>
      <c r="B17" s="473" t="s">
        <v>1153</v>
      </c>
      <c r="C17" s="482" t="s">
        <v>1154</v>
      </c>
      <c r="D17" s="482" t="s">
        <v>1155</v>
      </c>
      <c r="E17" s="473"/>
      <c r="F17" s="473" t="s">
        <v>26</v>
      </c>
      <c r="G17" s="473"/>
      <c r="H17" s="476"/>
      <c r="I17" s="512"/>
      <c r="J17" s="514"/>
      <c r="K17" s="514"/>
    </row>
    <row r="18" spans="1:11" ht="89.25">
      <c r="A18" s="473" t="s">
        <v>1091</v>
      </c>
      <c r="B18" s="473" t="s">
        <v>1156</v>
      </c>
      <c r="C18" s="482" t="s">
        <v>1157</v>
      </c>
      <c r="D18" s="482" t="s">
        <v>1094</v>
      </c>
      <c r="E18" s="473"/>
      <c r="F18" s="473" t="s">
        <v>26</v>
      </c>
      <c r="G18" s="474"/>
      <c r="H18" s="475"/>
      <c r="I18" s="512"/>
      <c r="J18" s="514"/>
      <c r="K18" s="514"/>
    </row>
    <row r="19" spans="1:11" ht="14.25">
      <c r="A19" s="478"/>
      <c r="B19" s="478"/>
      <c r="C19" s="489"/>
      <c r="D19" s="489"/>
      <c r="E19" s="478"/>
      <c r="F19" s="478"/>
      <c r="G19" s="478"/>
      <c r="H19" s="531"/>
      <c r="I19" s="472"/>
      <c r="J19" s="497"/>
      <c r="K19" s="497"/>
    </row>
    <row r="20" spans="1:11" ht="14.25">
      <c r="A20" s="478"/>
      <c r="B20" s="478"/>
      <c r="C20" s="489"/>
      <c r="D20" s="489"/>
      <c r="E20" s="478"/>
      <c r="F20" s="532"/>
      <c r="G20" s="533"/>
      <c r="H20" s="532"/>
      <c r="I20" s="512"/>
      <c r="J20" s="514"/>
      <c r="K20" s="514"/>
    </row>
    <row r="21" spans="1:11" ht="14.25">
      <c r="A21" s="463"/>
      <c r="B21" s="463"/>
      <c r="C21" s="463"/>
      <c r="D21" s="463"/>
      <c r="E21" s="463"/>
      <c r="F21" s="463"/>
      <c r="G21" s="463"/>
      <c r="H21" s="463"/>
      <c r="I21" s="526"/>
      <c r="J21" s="514"/>
      <c r="K21" s="514"/>
    </row>
    <row r="22" spans="1:11" ht="14.25">
      <c r="A22" s="514"/>
      <c r="B22" s="514"/>
      <c r="C22" s="514"/>
      <c r="D22" s="514"/>
      <c r="E22" s="514"/>
      <c r="F22" s="477"/>
      <c r="G22" s="514"/>
      <c r="H22" s="514"/>
      <c r="I22" s="472"/>
      <c r="J22" s="497"/>
      <c r="K22" s="497"/>
    </row>
    <row r="23" spans="1:11">
      <c r="A23" s="514"/>
      <c r="B23" s="514"/>
      <c r="C23" s="514"/>
      <c r="D23" s="514"/>
      <c r="E23" s="514"/>
      <c r="F23" s="478"/>
      <c r="G23" s="514"/>
      <c r="H23" s="514"/>
      <c r="I23" s="512"/>
      <c r="J23" s="514"/>
      <c r="K23" s="51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D1" sqref="D1:D1048576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58"/>
      <c r="B1" s="559"/>
      <c r="C1" s="559"/>
      <c r="D1" s="559"/>
      <c r="E1" s="559"/>
      <c r="F1" s="560"/>
      <c r="G1" s="561"/>
      <c r="H1" s="562"/>
      <c r="I1" s="563"/>
      <c r="J1" s="564"/>
    </row>
    <row r="2" spans="1:10" ht="25.5">
      <c r="A2" s="538" t="s">
        <v>25</v>
      </c>
      <c r="B2" s="224" t="s">
        <v>1054</v>
      </c>
      <c r="C2" s="224"/>
      <c r="D2" s="224"/>
      <c r="E2" s="224"/>
      <c r="F2" s="224"/>
      <c r="G2" s="565"/>
      <c r="H2" s="562"/>
      <c r="I2" s="563"/>
      <c r="J2" s="564"/>
    </row>
    <row r="3" spans="1:10" ht="38.25">
      <c r="A3" s="539" t="s">
        <v>27</v>
      </c>
      <c r="B3" s="224" t="s">
        <v>28</v>
      </c>
      <c r="C3" s="224"/>
      <c r="D3" s="224"/>
      <c r="E3" s="224"/>
      <c r="F3" s="224"/>
      <c r="G3" s="565"/>
      <c r="H3" s="562"/>
      <c r="I3" s="563"/>
      <c r="J3" s="564"/>
    </row>
    <row r="4" spans="1:10" ht="14.25">
      <c r="A4" s="538" t="s">
        <v>30</v>
      </c>
      <c r="B4" s="225"/>
      <c r="C4" s="225"/>
      <c r="D4" s="225"/>
      <c r="E4" s="225"/>
      <c r="F4" s="225"/>
      <c r="G4" s="565"/>
      <c r="H4" s="562"/>
      <c r="I4" s="563"/>
      <c r="J4" s="566"/>
    </row>
    <row r="5" spans="1:10" ht="14.25">
      <c r="A5" s="593" t="s">
        <v>26</v>
      </c>
      <c r="B5" s="567" t="s">
        <v>29</v>
      </c>
      <c r="C5" s="567" t="s">
        <v>31</v>
      </c>
      <c r="D5" s="568" t="s">
        <v>32</v>
      </c>
      <c r="E5" s="250" t="s">
        <v>33</v>
      </c>
      <c r="F5" s="250"/>
      <c r="G5" s="569"/>
      <c r="H5" s="569"/>
      <c r="I5" s="570"/>
      <c r="J5" s="564"/>
    </row>
    <row r="6" spans="1:10" ht="15" thickBot="1">
      <c r="A6" s="554">
        <v>4</v>
      </c>
      <c r="B6" s="572">
        <v>0</v>
      </c>
      <c r="C6" s="571">
        <v>1</v>
      </c>
      <c r="D6" s="572">
        <v>0</v>
      </c>
      <c r="E6" s="249">
        <v>5</v>
      </c>
      <c r="F6" s="249"/>
      <c r="G6" s="569"/>
      <c r="H6" s="569"/>
      <c r="I6" s="570"/>
      <c r="J6" s="564"/>
    </row>
    <row r="7" spans="1:10" ht="14.25">
      <c r="A7" s="564"/>
      <c r="B7" s="564"/>
      <c r="C7" s="564"/>
      <c r="D7" s="573"/>
      <c r="E7" s="573"/>
      <c r="F7" s="573"/>
      <c r="G7" s="573"/>
      <c r="H7" s="573"/>
      <c r="I7" s="570"/>
      <c r="J7" s="564"/>
    </row>
    <row r="8" spans="1:10" ht="51">
      <c r="A8" s="540" t="s">
        <v>35</v>
      </c>
      <c r="B8" s="540" t="s">
        <v>36</v>
      </c>
      <c r="C8" s="540" t="s">
        <v>37</v>
      </c>
      <c r="D8" s="540" t="s">
        <v>38</v>
      </c>
      <c r="E8" s="541" t="s">
        <v>39</v>
      </c>
      <c r="F8" s="541" t="s">
        <v>40</v>
      </c>
      <c r="G8" s="541" t="s">
        <v>41</v>
      </c>
      <c r="H8" s="540" t="s">
        <v>42</v>
      </c>
      <c r="I8" s="542"/>
      <c r="J8" s="564"/>
    </row>
    <row r="9" spans="1:10" ht="14.25">
      <c r="A9" s="543"/>
      <c r="B9" s="543" t="s">
        <v>1158</v>
      </c>
      <c r="C9" s="544"/>
      <c r="D9" s="544"/>
      <c r="E9" s="544"/>
      <c r="F9" s="544"/>
      <c r="G9" s="544"/>
      <c r="H9" s="545"/>
      <c r="I9" s="546"/>
      <c r="J9" s="564"/>
    </row>
    <row r="10" spans="1:10" ht="38.25">
      <c r="A10" s="586" t="s">
        <v>1159</v>
      </c>
      <c r="B10" s="547" t="s">
        <v>1160</v>
      </c>
      <c r="C10" s="548"/>
      <c r="D10" s="598" t="s">
        <v>1099</v>
      </c>
      <c r="E10" s="599"/>
      <c r="F10" s="547" t="s">
        <v>26</v>
      </c>
      <c r="G10" s="547"/>
      <c r="H10" s="600"/>
      <c r="I10" s="574"/>
      <c r="J10" s="575"/>
    </row>
    <row r="11" spans="1:10" ht="38.25">
      <c r="A11" s="586" t="s">
        <v>1161</v>
      </c>
      <c r="B11" s="547" t="s">
        <v>1162</v>
      </c>
      <c r="C11" s="547"/>
      <c r="D11" s="601" t="s">
        <v>1163</v>
      </c>
      <c r="E11" s="602"/>
      <c r="F11" s="547" t="s">
        <v>26</v>
      </c>
      <c r="G11" s="547"/>
      <c r="H11" s="600"/>
      <c r="I11" s="574"/>
      <c r="J11" s="596"/>
    </row>
    <row r="12" spans="1:10" ht="25.5">
      <c r="A12" s="557" t="s">
        <v>1164</v>
      </c>
      <c r="B12" s="550" t="s">
        <v>1165</v>
      </c>
      <c r="C12" s="578"/>
      <c r="D12" s="603"/>
      <c r="E12" s="579"/>
      <c r="F12" s="552"/>
      <c r="G12" s="550"/>
      <c r="H12" s="577"/>
      <c r="I12" s="574"/>
      <c r="J12" s="576"/>
    </row>
    <row r="13" spans="1:10">
      <c r="A13" s="581"/>
      <c r="B13" s="581" t="s">
        <v>1166</v>
      </c>
      <c r="C13" s="581"/>
      <c r="D13" s="581"/>
      <c r="E13" s="581"/>
      <c r="F13" s="581"/>
      <c r="G13" s="581"/>
      <c r="H13" s="581"/>
      <c r="I13" s="574"/>
      <c r="J13" s="596"/>
    </row>
    <row r="14" spans="1:10" ht="191.25">
      <c r="A14" s="582" t="s">
        <v>1167</v>
      </c>
      <c r="B14" s="583" t="s">
        <v>1168</v>
      </c>
      <c r="C14" s="584" t="s">
        <v>1169</v>
      </c>
      <c r="D14" s="584" t="s">
        <v>1170</v>
      </c>
      <c r="E14" s="583"/>
      <c r="F14" s="583" t="s">
        <v>26</v>
      </c>
      <c r="G14" s="583"/>
      <c r="H14" s="585"/>
      <c r="I14" s="574"/>
      <c r="J14" s="596"/>
    </row>
    <row r="15" spans="1:10" ht="153">
      <c r="A15" s="586" t="s">
        <v>1171</v>
      </c>
      <c r="B15" s="587" t="s">
        <v>1172</v>
      </c>
      <c r="C15" s="551" t="s">
        <v>1173</v>
      </c>
      <c r="D15" s="551" t="s">
        <v>1174</v>
      </c>
      <c r="E15" s="547"/>
      <c r="F15" s="588" t="s">
        <v>26</v>
      </c>
      <c r="G15" s="589"/>
      <c r="H15" s="590"/>
      <c r="I15" s="574"/>
      <c r="J15" s="576"/>
    </row>
    <row r="16" spans="1:10">
      <c r="A16" s="595"/>
      <c r="B16" s="555"/>
      <c r="C16" s="592"/>
      <c r="D16" s="556"/>
      <c r="E16" s="594"/>
      <c r="F16" s="604"/>
      <c r="G16" s="605"/>
      <c r="H16" s="606"/>
      <c r="I16" s="574"/>
      <c r="J16" s="576"/>
    </row>
    <row r="17" spans="1:11">
      <c r="A17" s="580"/>
      <c r="B17" s="607"/>
      <c r="C17" s="549"/>
      <c r="D17" s="608"/>
      <c r="E17" s="609"/>
      <c r="F17" s="607"/>
      <c r="G17" s="549"/>
      <c r="H17" s="597"/>
      <c r="I17" s="574"/>
      <c r="J17" s="576"/>
      <c r="K17" s="576"/>
    </row>
    <row r="18" spans="1:11">
      <c r="A18" s="537"/>
      <c r="B18" s="537"/>
      <c r="C18" s="537"/>
      <c r="D18" s="537"/>
      <c r="E18" s="537"/>
      <c r="F18" s="537"/>
      <c r="G18" s="537"/>
      <c r="H18" s="537"/>
      <c r="I18" s="574"/>
      <c r="J18" s="576"/>
      <c r="K18" s="576"/>
    </row>
    <row r="19" spans="1:11" ht="14.25">
      <c r="A19" s="537"/>
      <c r="B19" s="537"/>
      <c r="C19" s="537"/>
      <c r="D19" s="537"/>
      <c r="E19" s="537"/>
      <c r="F19" s="537"/>
      <c r="G19" s="537"/>
      <c r="H19" s="537"/>
      <c r="I19" s="546"/>
      <c r="J19" s="564"/>
      <c r="K19" s="564"/>
    </row>
    <row r="20" spans="1:11">
      <c r="A20" s="537"/>
      <c r="B20" s="537"/>
      <c r="C20" s="537"/>
      <c r="D20" s="537"/>
      <c r="E20" s="537"/>
      <c r="F20" s="537"/>
      <c r="G20" s="537"/>
      <c r="H20" s="537"/>
      <c r="I20" s="574"/>
      <c r="J20" s="576"/>
      <c r="K20" s="576"/>
    </row>
    <row r="21" spans="1:11" ht="14.25">
      <c r="A21" s="537"/>
      <c r="B21" s="537"/>
      <c r="C21" s="537"/>
      <c r="D21" s="537"/>
      <c r="E21" s="537"/>
      <c r="F21" s="537"/>
      <c r="G21" s="537"/>
      <c r="H21" s="537"/>
      <c r="I21" s="591"/>
      <c r="J21" s="576"/>
      <c r="K21" s="576"/>
    </row>
    <row r="22" spans="1:11" ht="14.25">
      <c r="A22" s="576"/>
      <c r="B22" s="596"/>
      <c r="C22" s="576"/>
      <c r="D22" s="576"/>
      <c r="E22" s="576"/>
      <c r="F22" s="553"/>
      <c r="G22" s="576"/>
      <c r="H22" s="576"/>
      <c r="I22" s="546"/>
      <c r="J22" s="564"/>
      <c r="K22" s="564"/>
    </row>
    <row r="23" spans="1:11">
      <c r="A23" s="576"/>
      <c r="B23" s="596"/>
      <c r="C23" s="576"/>
      <c r="D23" s="576"/>
      <c r="E23" s="576"/>
      <c r="F23" s="549"/>
      <c r="G23" s="576"/>
      <c r="H23" s="576"/>
      <c r="I23" s="574"/>
      <c r="J23" s="576"/>
      <c r="K23" s="57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187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COUNTIF(F10:F1008,"Pass")</f>
        <v>14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223">
        <f>COUNTA(A10:A1009)</f>
        <v>14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39" t="s">
        <v>188</v>
      </c>
      <c r="B10" s="149" t="s">
        <v>133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63.75" customHeight="1">
      <c r="A11" s="148" t="s">
        <v>201</v>
      </c>
      <c r="B11" s="150" t="s">
        <v>135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189</v>
      </c>
      <c r="B12" s="150" t="s">
        <v>137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190</v>
      </c>
      <c r="B13" s="150" t="s">
        <v>139</v>
      </c>
      <c r="C13" s="138"/>
      <c r="D13" s="133" t="s">
        <v>64</v>
      </c>
      <c r="E13" s="136"/>
      <c r="F13" s="130" t="s">
        <v>26</v>
      </c>
      <c r="G13" s="74"/>
      <c r="H13" s="85"/>
      <c r="I13" s="78"/>
    </row>
    <row r="14" spans="1:10" ht="51" customHeight="1">
      <c r="A14" s="148" t="s">
        <v>191</v>
      </c>
      <c r="B14" s="150" t="s">
        <v>141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25"/>
      <c r="B15" s="125" t="s">
        <v>202</v>
      </c>
      <c r="C15" s="119"/>
      <c r="D15" s="119"/>
      <c r="E15" s="119"/>
      <c r="F15" s="119"/>
      <c r="G15" s="119"/>
      <c r="H15" s="146"/>
      <c r="I15" s="78"/>
    </row>
    <row r="16" spans="1:10" s="53" customFormat="1" ht="15.75" customHeight="1">
      <c r="A16" s="74" t="s">
        <v>192</v>
      </c>
      <c r="B16" s="74" t="s">
        <v>203</v>
      </c>
      <c r="C16" s="128" t="s">
        <v>204</v>
      </c>
      <c r="D16" s="128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28" t="s">
        <v>207</v>
      </c>
      <c r="D17" s="128" t="s">
        <v>223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209</v>
      </c>
      <c r="C18" s="128" t="s">
        <v>210</v>
      </c>
      <c r="D18" s="128" t="s">
        <v>156</v>
      </c>
      <c r="E18" s="74"/>
      <c r="F18" s="82" t="s">
        <v>26</v>
      </c>
      <c r="G18" s="81"/>
      <c r="H18" s="82"/>
      <c r="I18" s="78"/>
    </row>
    <row r="19" spans="1:11" ht="63.75">
      <c r="A19" s="74" t="s">
        <v>195</v>
      </c>
      <c r="B19" s="74" t="s">
        <v>211</v>
      </c>
      <c r="C19" s="128" t="s">
        <v>212</v>
      </c>
      <c r="D19" s="128" t="s">
        <v>159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213</v>
      </c>
      <c r="C20" s="128" t="s">
        <v>214</v>
      </c>
      <c r="D20" s="128" t="s">
        <v>162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215</v>
      </c>
      <c r="C21" s="128" t="s">
        <v>216</v>
      </c>
      <c r="D21" s="128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217</v>
      </c>
      <c r="C22" s="128" t="s">
        <v>218</v>
      </c>
      <c r="D22" s="128" t="s">
        <v>169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219</v>
      </c>
      <c r="C23" s="128" t="s">
        <v>220</v>
      </c>
      <c r="D23" s="128" t="s">
        <v>208</v>
      </c>
      <c r="E23" s="74"/>
      <c r="F23" s="82" t="s">
        <v>26</v>
      </c>
      <c r="G23" s="81"/>
      <c r="H23" s="82"/>
      <c r="I23" s="78"/>
    </row>
    <row r="24" spans="1:11" ht="38.25">
      <c r="A24" s="74" t="s">
        <v>200</v>
      </c>
      <c r="B24" s="74" t="s">
        <v>221</v>
      </c>
      <c r="C24" s="128" t="s">
        <v>222</v>
      </c>
      <c r="D24" s="128" t="s">
        <v>183</v>
      </c>
      <c r="E24" s="74"/>
      <c r="F24" s="74" t="s">
        <v>26</v>
      </c>
      <c r="G24" s="74"/>
      <c r="H24" s="85"/>
      <c r="I24" s="78"/>
    </row>
    <row r="25" spans="1:11">
      <c r="G25" s="8"/>
      <c r="I25" s="78"/>
    </row>
    <row r="26" spans="1:11">
      <c r="A26" s="87"/>
      <c r="B26" s="87"/>
      <c r="C26" s="151"/>
      <c r="D26" s="151"/>
      <c r="E26" s="87"/>
      <c r="F26" s="152"/>
      <c r="G26" s="42"/>
      <c r="H26" s="97"/>
      <c r="I26" s="78"/>
    </row>
    <row r="27" spans="1:11">
      <c r="F27" s="87"/>
      <c r="I27" s="78"/>
    </row>
    <row r="28" spans="1:11">
      <c r="I28" s="78"/>
    </row>
    <row r="29" spans="1:11">
      <c r="I29" s="78"/>
    </row>
    <row r="30" spans="1:11"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129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COUNTIF(F10:F1011,"Pass")</f>
        <v>17</v>
      </c>
      <c r="B6" s="64">
        <f>COUNTIF(F10:F1011,"Fail")</f>
        <v>0</v>
      </c>
      <c r="C6" s="64">
        <f>E6-D6-B6-A6</f>
        <v>0</v>
      </c>
      <c r="D6" s="65">
        <f>COUNTIF(F$10:F$1011,"N/A")</f>
        <v>0</v>
      </c>
      <c r="E6" s="223">
        <f>COUNTA(A10:A1012)</f>
        <v>17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225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130</v>
      </c>
      <c r="B10" s="135" t="s">
        <v>131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63.75" customHeight="1">
      <c r="A11" s="139" t="s">
        <v>132</v>
      </c>
      <c r="B11" s="149" t="s">
        <v>133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134</v>
      </c>
      <c r="B12" s="150" t="s">
        <v>135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136</v>
      </c>
      <c r="B13" s="150" t="s">
        <v>137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51" customHeight="1">
      <c r="A14" s="148" t="s">
        <v>138</v>
      </c>
      <c r="B14" s="150" t="s">
        <v>139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48" t="s">
        <v>140</v>
      </c>
      <c r="B15" s="150" t="s">
        <v>141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s="53" customFormat="1" ht="15.75" customHeight="1">
      <c r="A16" s="125"/>
      <c r="B16" s="125" t="s">
        <v>142</v>
      </c>
      <c r="C16" s="119"/>
      <c r="D16" s="119"/>
      <c r="E16" s="119"/>
      <c r="F16" s="119"/>
      <c r="G16" s="119"/>
      <c r="H16" s="146"/>
      <c r="I16" s="73"/>
    </row>
    <row r="17" spans="1:11" ht="51">
      <c r="A17" s="74" t="s">
        <v>143</v>
      </c>
      <c r="B17" s="74" t="s">
        <v>144</v>
      </c>
      <c r="C17" s="128" t="s">
        <v>145</v>
      </c>
      <c r="D17" s="128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8" t="s">
        <v>149</v>
      </c>
      <c r="D18" s="128" t="s">
        <v>150</v>
      </c>
      <c r="E18" s="74"/>
      <c r="F18" s="82" t="s">
        <v>26</v>
      </c>
      <c r="G18" s="81"/>
      <c r="H18" s="82"/>
      <c r="I18" s="78"/>
    </row>
    <row r="19" spans="1:11" ht="63.75">
      <c r="A19" s="74" t="s">
        <v>151</v>
      </c>
      <c r="B19" s="74" t="s">
        <v>170</v>
      </c>
      <c r="C19" s="128" t="s">
        <v>152</v>
      </c>
      <c r="D19" s="128" t="s">
        <v>153</v>
      </c>
      <c r="E19" s="74"/>
      <c r="F19" s="82" t="s">
        <v>26</v>
      </c>
      <c r="G19" s="81"/>
      <c r="H19" s="82"/>
      <c r="I19" s="78"/>
    </row>
    <row r="20" spans="1:11" ht="63.75">
      <c r="A20" s="74" t="s">
        <v>154</v>
      </c>
      <c r="B20" s="74" t="s">
        <v>171</v>
      </c>
      <c r="C20" s="128" t="s">
        <v>155</v>
      </c>
      <c r="D20" s="128" t="s">
        <v>156</v>
      </c>
      <c r="E20" s="74"/>
      <c r="F20" s="82" t="s">
        <v>26</v>
      </c>
      <c r="G20" s="81"/>
      <c r="H20" s="82"/>
      <c r="I20" s="78"/>
    </row>
    <row r="21" spans="1:11" ht="63.75">
      <c r="A21" s="74" t="s">
        <v>157</v>
      </c>
      <c r="B21" s="74" t="s">
        <v>172</v>
      </c>
      <c r="C21" s="128" t="s">
        <v>158</v>
      </c>
      <c r="D21" s="128" t="s">
        <v>159</v>
      </c>
      <c r="E21" s="74"/>
      <c r="F21" s="82" t="s">
        <v>26</v>
      </c>
      <c r="G21" s="81"/>
      <c r="H21" s="82"/>
      <c r="I21" s="78"/>
    </row>
    <row r="22" spans="1:11" ht="76.5">
      <c r="A22" s="74" t="s">
        <v>160</v>
      </c>
      <c r="B22" s="74" t="s">
        <v>173</v>
      </c>
      <c r="C22" s="128" t="s">
        <v>161</v>
      </c>
      <c r="D22" s="128" t="s">
        <v>162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164</v>
      </c>
      <c r="C23" s="128" t="s">
        <v>165</v>
      </c>
      <c r="D23" s="128" t="s">
        <v>166</v>
      </c>
      <c r="E23" s="74"/>
      <c r="F23" s="82" t="s">
        <v>26</v>
      </c>
      <c r="G23" s="81"/>
      <c r="H23" s="82"/>
      <c r="I23" s="78"/>
    </row>
    <row r="24" spans="1:11" ht="63.75">
      <c r="A24" s="74" t="s">
        <v>163</v>
      </c>
      <c r="B24" s="74" t="s">
        <v>167</v>
      </c>
      <c r="C24" s="128" t="s">
        <v>168</v>
      </c>
      <c r="D24" s="128" t="s">
        <v>169</v>
      </c>
      <c r="E24" s="74"/>
      <c r="F24" s="82" t="s">
        <v>26</v>
      </c>
      <c r="G24" s="81"/>
      <c r="H24" s="82"/>
      <c r="I24" s="78"/>
    </row>
    <row r="25" spans="1:11" ht="89.25">
      <c r="A25" s="74" t="s">
        <v>174</v>
      </c>
      <c r="B25" s="74" t="s">
        <v>175</v>
      </c>
      <c r="C25" s="128" t="s">
        <v>176</v>
      </c>
      <c r="D25" s="128" t="s">
        <v>177</v>
      </c>
      <c r="E25" s="74"/>
      <c r="F25" s="82" t="s">
        <v>26</v>
      </c>
      <c r="G25" s="81"/>
      <c r="H25" s="82"/>
      <c r="I25" s="78"/>
    </row>
    <row r="26" spans="1:11" ht="63.75">
      <c r="A26" s="74" t="s">
        <v>178</v>
      </c>
      <c r="B26" s="74" t="s">
        <v>179</v>
      </c>
      <c r="C26" s="128" t="s">
        <v>180</v>
      </c>
      <c r="D26" s="128" t="s">
        <v>150</v>
      </c>
      <c r="E26" s="74"/>
      <c r="F26" s="82" t="s">
        <v>26</v>
      </c>
      <c r="G26" s="81"/>
      <c r="H26" s="82"/>
      <c r="I26" s="78"/>
    </row>
    <row r="27" spans="1:11" ht="38.25">
      <c r="A27" s="74" t="s">
        <v>178</v>
      </c>
      <c r="B27" s="74" t="s">
        <v>181</v>
      </c>
      <c r="C27" s="128" t="s">
        <v>182</v>
      </c>
      <c r="D27" s="128" t="s">
        <v>183</v>
      </c>
      <c r="E27" s="74"/>
      <c r="F27" s="74" t="s">
        <v>26</v>
      </c>
      <c r="G27" s="74"/>
      <c r="H27" s="85"/>
      <c r="I27" s="78"/>
    </row>
    <row r="28" spans="1:11">
      <c r="G28" s="8"/>
      <c r="I28" s="78"/>
    </row>
    <row r="29" spans="1:11">
      <c r="A29" s="87"/>
      <c r="B29" s="87"/>
      <c r="C29" s="151"/>
      <c r="D29" s="151"/>
      <c r="E29" s="87"/>
      <c r="F29" s="152"/>
      <c r="G29" s="42"/>
      <c r="H29" s="97"/>
      <c r="I29" s="78"/>
    </row>
    <row r="30" spans="1:11">
      <c r="F30" s="87"/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229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223">
        <v>6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255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230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227" t="s">
        <v>239</v>
      </c>
      <c r="B11" s="227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228"/>
      <c r="B12" s="228"/>
      <c r="C12" s="137" t="s">
        <v>231</v>
      </c>
      <c r="D12" s="126" t="s">
        <v>235</v>
      </c>
      <c r="E12" s="127"/>
      <c r="F12" s="130"/>
      <c r="G12" s="74"/>
      <c r="H12" s="85"/>
      <c r="I12" s="78"/>
    </row>
    <row r="13" spans="1:10" ht="25.5">
      <c r="A13" s="228"/>
      <c r="B13" s="228"/>
      <c r="C13" s="137" t="s">
        <v>232</v>
      </c>
      <c r="D13" s="126" t="s">
        <v>236</v>
      </c>
      <c r="E13" s="127"/>
      <c r="F13" s="130"/>
      <c r="G13" s="74"/>
      <c r="H13" s="85"/>
      <c r="I13" s="78"/>
    </row>
    <row r="14" spans="1:10" ht="25.5">
      <c r="A14" s="228"/>
      <c r="B14" s="228"/>
      <c r="C14" s="138" t="s">
        <v>233</v>
      </c>
      <c r="D14" s="133" t="s">
        <v>237</v>
      </c>
      <c r="E14" s="136"/>
      <c r="F14" s="130"/>
      <c r="G14" s="74"/>
      <c r="H14" s="85"/>
      <c r="I14" s="78"/>
    </row>
    <row r="15" spans="1:10" ht="25.5">
      <c r="A15" s="228"/>
      <c r="B15" s="228"/>
      <c r="C15" s="138" t="s">
        <v>234</v>
      </c>
      <c r="D15" s="133" t="s">
        <v>238</v>
      </c>
      <c r="E15" s="136"/>
      <c r="F15" s="130"/>
      <c r="G15" s="74"/>
      <c r="H15" s="85"/>
      <c r="I15" s="78"/>
    </row>
    <row r="16" spans="1:10">
      <c r="A16" s="229"/>
      <c r="B16" s="229"/>
      <c r="C16" s="138" t="s">
        <v>110</v>
      </c>
      <c r="D16" s="133" t="s">
        <v>115</v>
      </c>
      <c r="E16" s="136"/>
      <c r="F16" s="130"/>
      <c r="G16" s="74"/>
      <c r="H16" s="85"/>
      <c r="I16" s="78"/>
    </row>
    <row r="17" spans="1:11" ht="25.5">
      <c r="A17" s="140" t="s">
        <v>240</v>
      </c>
      <c r="B17" s="141" t="s">
        <v>117</v>
      </c>
      <c r="C17" s="142"/>
      <c r="D17" s="134" t="s">
        <v>64</v>
      </c>
      <c r="E17" s="143"/>
      <c r="F17" s="144" t="s">
        <v>26</v>
      </c>
      <c r="G17" s="120"/>
      <c r="H17" s="145"/>
      <c r="I17" s="78"/>
    </row>
    <row r="18" spans="1:11" ht="25.5">
      <c r="A18" s="121" t="s">
        <v>241</v>
      </c>
      <c r="B18" s="121" t="s">
        <v>119</v>
      </c>
      <c r="C18" s="121"/>
      <c r="D18" s="126" t="s">
        <v>64</v>
      </c>
      <c r="E18" s="127"/>
      <c r="F18" s="121" t="s">
        <v>26</v>
      </c>
      <c r="G18" s="121"/>
      <c r="H18" s="147"/>
      <c r="I18" s="78"/>
    </row>
    <row r="19" spans="1:11" s="53" customFormat="1" ht="15.75" customHeight="1">
      <c r="A19" s="125"/>
      <c r="B19" s="125" t="s">
        <v>121</v>
      </c>
      <c r="C19" s="119"/>
      <c r="D19" s="119"/>
      <c r="E19" s="119"/>
      <c r="F19" s="119"/>
      <c r="G19" s="119"/>
      <c r="H19" s="146"/>
      <c r="I19" s="73"/>
    </row>
    <row r="20" spans="1:11" ht="51">
      <c r="A20" s="74" t="s">
        <v>122</v>
      </c>
      <c r="B20" s="74" t="s">
        <v>123</v>
      </c>
      <c r="C20" s="128" t="s">
        <v>242</v>
      </c>
      <c r="D20" s="128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28" t="s">
        <v>242</v>
      </c>
      <c r="D21" s="128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246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16</v>
      </c>
      <c r="B6" s="64">
        <f>COUNTIF(F10:F1010,"Fail")</f>
        <v>0</v>
      </c>
      <c r="C6" s="64">
        <f>E6-D6-B6-A6</f>
        <v>0</v>
      </c>
      <c r="D6" s="65">
        <f>COUNTIF(F$10:F$1010,"N/A")</f>
        <v>0</v>
      </c>
      <c r="E6" s="223">
        <v>16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662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59" t="s">
        <v>247</v>
      </c>
      <c r="B10" s="149" t="s">
        <v>248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63.75" customHeight="1">
      <c r="A11" s="148" t="s">
        <v>249</v>
      </c>
      <c r="B11" s="150" t="s">
        <v>253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250</v>
      </c>
      <c r="B12" s="150" t="s">
        <v>254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251</v>
      </c>
      <c r="B13" s="150" t="s">
        <v>139</v>
      </c>
      <c r="C13" s="138"/>
      <c r="D13" s="133" t="s">
        <v>64</v>
      </c>
      <c r="E13" s="136"/>
      <c r="F13" s="130" t="s">
        <v>26</v>
      </c>
      <c r="G13" s="74"/>
      <c r="H13" s="85"/>
      <c r="I13" s="78"/>
    </row>
    <row r="14" spans="1:10" ht="51" customHeight="1">
      <c r="A14" s="148" t="s">
        <v>252</v>
      </c>
      <c r="B14" s="150" t="s">
        <v>141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25"/>
      <c r="B15" s="125" t="s">
        <v>202</v>
      </c>
      <c r="C15" s="119"/>
      <c r="D15" s="119"/>
      <c r="E15" s="119"/>
      <c r="F15" s="119"/>
      <c r="G15" s="119"/>
      <c r="H15" s="146"/>
      <c r="I15" s="78"/>
    </row>
    <row r="16" spans="1:10" s="53" customFormat="1" ht="15.75" customHeight="1">
      <c r="A16" s="74" t="s">
        <v>192</v>
      </c>
      <c r="B16" s="74" t="s">
        <v>203</v>
      </c>
      <c r="C16" s="128" t="s">
        <v>256</v>
      </c>
      <c r="D16" s="128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28" t="s">
        <v>257</v>
      </c>
      <c r="D17" s="128" t="s">
        <v>258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403</v>
      </c>
      <c r="C18" s="128" t="s">
        <v>261</v>
      </c>
      <c r="D18" s="128" t="s">
        <v>259</v>
      </c>
      <c r="E18" s="74"/>
      <c r="F18" s="82" t="s">
        <v>26</v>
      </c>
      <c r="G18" s="81"/>
      <c r="H18" s="82"/>
      <c r="I18" s="78"/>
    </row>
    <row r="19" spans="1:11" ht="76.5">
      <c r="A19" s="74" t="s">
        <v>195</v>
      </c>
      <c r="B19" s="74" t="s">
        <v>260</v>
      </c>
      <c r="C19" s="128" t="s">
        <v>262</v>
      </c>
      <c r="D19" s="128" t="s">
        <v>264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404</v>
      </c>
      <c r="C20" s="128" t="s">
        <v>263</v>
      </c>
      <c r="D20" s="128" t="s">
        <v>265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267</v>
      </c>
      <c r="C21" s="128" t="s">
        <v>266</v>
      </c>
      <c r="D21" s="128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268</v>
      </c>
      <c r="C22" s="128" t="s">
        <v>276</v>
      </c>
      <c r="D22" s="128" t="s">
        <v>269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277</v>
      </c>
      <c r="C23" s="128" t="s">
        <v>278</v>
      </c>
      <c r="D23" s="128" t="s">
        <v>279</v>
      </c>
      <c r="E23" s="74"/>
      <c r="F23" s="82" t="s">
        <v>26</v>
      </c>
      <c r="G23" s="81"/>
      <c r="H23" s="82"/>
      <c r="I23" s="78"/>
    </row>
    <row r="24" spans="1:11" ht="63.75">
      <c r="A24" s="74" t="s">
        <v>200</v>
      </c>
      <c r="B24" s="74" t="s">
        <v>280</v>
      </c>
      <c r="C24" s="128" t="s">
        <v>281</v>
      </c>
      <c r="D24" s="128" t="s">
        <v>282</v>
      </c>
      <c r="E24" s="74"/>
      <c r="F24" s="82" t="s">
        <v>26</v>
      </c>
      <c r="G24" s="81"/>
      <c r="H24" s="82"/>
      <c r="I24" s="78"/>
    </row>
    <row r="25" spans="1:11" ht="76.5">
      <c r="A25" s="74" t="s">
        <v>284</v>
      </c>
      <c r="B25" s="74" t="s">
        <v>270</v>
      </c>
      <c r="C25" s="128" t="s">
        <v>271</v>
      </c>
      <c r="D25" s="128" t="s">
        <v>272</v>
      </c>
      <c r="E25" s="74"/>
      <c r="F25" s="82" t="s">
        <v>26</v>
      </c>
      <c r="G25" s="81"/>
      <c r="H25" s="82"/>
      <c r="I25" s="78"/>
    </row>
    <row r="26" spans="1:11" ht="38.25">
      <c r="A26" s="74" t="s">
        <v>283</v>
      </c>
      <c r="B26" s="74" t="s">
        <v>221</v>
      </c>
      <c r="C26" s="128" t="s">
        <v>273</v>
      </c>
      <c r="D26" s="128" t="s">
        <v>274</v>
      </c>
      <c r="E26" s="74"/>
      <c r="F26" s="74" t="s">
        <v>26</v>
      </c>
      <c r="G26" s="74"/>
      <c r="H26" s="85"/>
      <c r="I26" s="78"/>
    </row>
    <row r="27" spans="1:11">
      <c r="G27" s="8"/>
      <c r="I27" s="78"/>
    </row>
    <row r="28" spans="1:11">
      <c r="A28" s="87"/>
      <c r="B28" s="87"/>
      <c r="C28" s="151"/>
      <c r="D28" s="151"/>
      <c r="E28" s="87"/>
      <c r="F28" s="152"/>
      <c r="G28" s="42"/>
      <c r="H28" s="97"/>
      <c r="I28" s="78"/>
    </row>
    <row r="29" spans="1:11">
      <c r="F29" s="87"/>
      <c r="I29" s="78"/>
    </row>
    <row r="30" spans="1:11">
      <c r="I30" s="78"/>
    </row>
    <row r="31" spans="1:11">
      <c r="I31" s="78"/>
    </row>
    <row r="32" spans="1:11"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285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18</v>
      </c>
      <c r="B6" s="64">
        <f>COUNTIF(F10:F1012,"Fail")</f>
        <v>0</v>
      </c>
      <c r="C6" s="64">
        <f>E6-D6-B6-A6</f>
        <v>0</v>
      </c>
      <c r="D6" s="65">
        <f>COUNTIF(F$10:F$1012,"N/A")</f>
        <v>0</v>
      </c>
      <c r="E6" s="223">
        <v>18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292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0" t="s">
        <v>286</v>
      </c>
      <c r="B10" s="135" t="s">
        <v>291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38.25">
      <c r="A11" s="160" t="s">
        <v>328</v>
      </c>
      <c r="B11" s="149" t="s">
        <v>248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287</v>
      </c>
      <c r="B12" s="150" t="s">
        <v>253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288</v>
      </c>
      <c r="B13" s="150" t="s">
        <v>254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25.5">
      <c r="A14" s="148" t="s">
        <v>289</v>
      </c>
      <c r="B14" s="150" t="s">
        <v>139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25.5">
      <c r="A15" s="148" t="s">
        <v>290</v>
      </c>
      <c r="B15" s="150" t="s">
        <v>141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s="53" customFormat="1" ht="15.75" customHeight="1">
      <c r="A16" s="125"/>
      <c r="B16" s="125" t="s">
        <v>142</v>
      </c>
      <c r="C16" s="119"/>
      <c r="D16" s="119"/>
      <c r="E16" s="119"/>
      <c r="F16" s="119"/>
      <c r="G16" s="119"/>
      <c r="H16" s="146"/>
      <c r="I16" s="73"/>
    </row>
    <row r="17" spans="1:11" ht="51">
      <c r="A17" s="74" t="s">
        <v>143</v>
      </c>
      <c r="B17" s="74" t="s">
        <v>144</v>
      </c>
      <c r="C17" s="128" t="s">
        <v>293</v>
      </c>
      <c r="D17" s="128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8" t="s">
        <v>294</v>
      </c>
      <c r="D18" s="128" t="s">
        <v>295</v>
      </c>
      <c r="E18" s="74"/>
      <c r="F18" s="82" t="s">
        <v>26</v>
      </c>
      <c r="G18" s="81"/>
      <c r="H18" s="82"/>
      <c r="I18" s="78"/>
    </row>
    <row r="19" spans="1:11" ht="76.5">
      <c r="A19" s="74" t="s">
        <v>151</v>
      </c>
      <c r="B19" s="74" t="s">
        <v>296</v>
      </c>
      <c r="C19" s="128" t="s">
        <v>297</v>
      </c>
      <c r="D19" s="128" t="s">
        <v>298</v>
      </c>
      <c r="E19" s="74"/>
      <c r="F19" s="82" t="s">
        <v>26</v>
      </c>
      <c r="G19" s="81"/>
      <c r="H19" s="82"/>
      <c r="I19" s="78"/>
    </row>
    <row r="20" spans="1:11" ht="76.5">
      <c r="A20" s="74" t="s">
        <v>154</v>
      </c>
      <c r="B20" s="74" t="s">
        <v>301</v>
      </c>
      <c r="C20" s="128" t="s">
        <v>299</v>
      </c>
      <c r="D20" s="128" t="s">
        <v>300</v>
      </c>
      <c r="E20" s="74"/>
      <c r="F20" s="82" t="s">
        <v>26</v>
      </c>
      <c r="G20" s="81"/>
      <c r="H20" s="82"/>
      <c r="I20" s="78"/>
    </row>
    <row r="21" spans="1:11" ht="76.5">
      <c r="A21" s="74" t="s">
        <v>157</v>
      </c>
      <c r="B21" s="74" t="s">
        <v>304</v>
      </c>
      <c r="C21" s="128" t="s">
        <v>302</v>
      </c>
      <c r="D21" s="128" t="s">
        <v>303</v>
      </c>
      <c r="E21" s="74"/>
      <c r="F21" s="82" t="s">
        <v>26</v>
      </c>
      <c r="G21" s="81"/>
      <c r="H21" s="82"/>
      <c r="I21" s="78"/>
    </row>
    <row r="22" spans="1:11" ht="63.75">
      <c r="A22" s="74" t="s">
        <v>160</v>
      </c>
      <c r="B22" s="74" t="s">
        <v>305</v>
      </c>
      <c r="C22" s="128" t="s">
        <v>306</v>
      </c>
      <c r="D22" s="128" t="s">
        <v>307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308</v>
      </c>
      <c r="C23" s="128" t="s">
        <v>314</v>
      </c>
      <c r="D23" s="128" t="s">
        <v>309</v>
      </c>
      <c r="E23" s="74"/>
      <c r="F23" s="82" t="s">
        <v>26</v>
      </c>
      <c r="G23" s="81"/>
      <c r="H23" s="82"/>
      <c r="I23" s="78"/>
    </row>
    <row r="24" spans="1:11" ht="63.75">
      <c r="A24" s="74" t="s">
        <v>174</v>
      </c>
      <c r="B24" s="74" t="s">
        <v>313</v>
      </c>
      <c r="C24" s="128" t="s">
        <v>315</v>
      </c>
      <c r="D24" s="128" t="s">
        <v>316</v>
      </c>
      <c r="E24" s="74"/>
      <c r="F24" s="82" t="s">
        <v>26</v>
      </c>
      <c r="G24" s="81"/>
      <c r="H24" s="82"/>
      <c r="I24" s="78"/>
    </row>
    <row r="25" spans="1:11" ht="63.75">
      <c r="A25" s="74" t="s">
        <v>178</v>
      </c>
      <c r="B25" s="74" t="s">
        <v>317</v>
      </c>
      <c r="C25" s="128" t="s">
        <v>318</v>
      </c>
      <c r="D25" s="128" t="s">
        <v>319</v>
      </c>
      <c r="E25" s="74"/>
      <c r="F25" s="82" t="s">
        <v>26</v>
      </c>
      <c r="G25" s="81"/>
      <c r="H25" s="82"/>
      <c r="I25" s="78"/>
    </row>
    <row r="26" spans="1:11" ht="89.25">
      <c r="A26" s="74" t="s">
        <v>320</v>
      </c>
      <c r="B26" s="74" t="s">
        <v>310</v>
      </c>
      <c r="C26" s="128" t="s">
        <v>311</v>
      </c>
      <c r="D26" s="128" t="s">
        <v>312</v>
      </c>
      <c r="E26" s="74"/>
      <c r="F26" s="82" t="s">
        <v>26</v>
      </c>
      <c r="G26" s="81"/>
      <c r="H26" s="82"/>
      <c r="I26" s="78"/>
    </row>
    <row r="27" spans="1:11" ht="76.5">
      <c r="A27" s="74" t="s">
        <v>321</v>
      </c>
      <c r="B27" s="74" t="s">
        <v>322</v>
      </c>
      <c r="C27" s="128" t="s">
        <v>323</v>
      </c>
      <c r="D27" s="128" t="s">
        <v>324</v>
      </c>
      <c r="E27" s="74"/>
      <c r="F27" s="82" t="s">
        <v>26</v>
      </c>
      <c r="G27" s="81"/>
      <c r="H27" s="82"/>
      <c r="I27" s="78"/>
    </row>
    <row r="28" spans="1:11" ht="38.25">
      <c r="A28" s="74" t="s">
        <v>325</v>
      </c>
      <c r="B28" s="74" t="s">
        <v>181</v>
      </c>
      <c r="C28" s="128" t="s">
        <v>326</v>
      </c>
      <c r="D28" s="128" t="s">
        <v>274</v>
      </c>
      <c r="E28" s="74"/>
      <c r="F28" s="74" t="s">
        <v>26</v>
      </c>
      <c r="G28" s="74"/>
      <c r="H28" s="85"/>
      <c r="I28" s="78"/>
    </row>
    <row r="29" spans="1:11">
      <c r="G29" s="8"/>
      <c r="I29" s="78"/>
    </row>
    <row r="30" spans="1:11">
      <c r="A30" s="87"/>
      <c r="B30" s="87"/>
      <c r="C30" s="151"/>
      <c r="D30" s="151"/>
      <c r="E30" s="87"/>
      <c r="F30" s="152"/>
      <c r="G30" s="42"/>
      <c r="H30" s="97"/>
      <c r="I30" s="78"/>
    </row>
    <row r="31" spans="1:11">
      <c r="F31" s="87"/>
      <c r="I31" s="73"/>
      <c r="J31" s="53"/>
      <c r="K31" s="53"/>
    </row>
    <row r="32" spans="1:11">
      <c r="I32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224" t="s">
        <v>331</v>
      </c>
      <c r="C2" s="224"/>
      <c r="D2" s="224"/>
      <c r="E2" s="224"/>
      <c r="F2" s="224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224" t="s">
        <v>28</v>
      </c>
      <c r="C3" s="224"/>
      <c r="D3" s="224"/>
      <c r="E3" s="224"/>
      <c r="F3" s="224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225"/>
      <c r="C4" s="225"/>
      <c r="D4" s="225"/>
      <c r="E4" s="225"/>
      <c r="F4" s="225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226" t="s">
        <v>33</v>
      </c>
      <c r="F5" s="226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223">
        <v>6</v>
      </c>
      <c r="F6" s="223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353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335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227" t="s">
        <v>336</v>
      </c>
      <c r="B11" s="227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228"/>
      <c r="B12" s="228"/>
      <c r="C12" s="137" t="s">
        <v>339</v>
      </c>
      <c r="D12" s="126" t="s">
        <v>343</v>
      </c>
      <c r="E12" s="127"/>
      <c r="F12" s="130"/>
      <c r="G12" s="74"/>
      <c r="H12" s="85"/>
      <c r="I12" s="78"/>
    </row>
    <row r="13" spans="1:10" ht="25.5">
      <c r="A13" s="228"/>
      <c r="B13" s="228"/>
      <c r="C13" s="137" t="s">
        <v>332</v>
      </c>
      <c r="D13" s="126" t="s">
        <v>333</v>
      </c>
      <c r="E13" s="127"/>
      <c r="F13" s="130"/>
      <c r="G13" s="74"/>
      <c r="H13" s="85"/>
      <c r="I13" s="78"/>
    </row>
    <row r="14" spans="1:10" ht="25.5">
      <c r="A14" s="228"/>
      <c r="B14" s="228"/>
      <c r="C14" s="138" t="s">
        <v>340</v>
      </c>
      <c r="D14" s="133" t="s">
        <v>346</v>
      </c>
      <c r="E14" s="136"/>
      <c r="F14" s="130"/>
      <c r="G14" s="74"/>
      <c r="H14" s="85"/>
      <c r="I14" s="78"/>
    </row>
    <row r="15" spans="1:10" ht="25.5">
      <c r="A15" s="228"/>
      <c r="B15" s="228"/>
      <c r="C15" s="138" t="s">
        <v>341</v>
      </c>
      <c r="D15" s="133" t="s">
        <v>345</v>
      </c>
      <c r="E15" s="136"/>
      <c r="F15" s="130"/>
      <c r="G15" s="74"/>
      <c r="H15" s="85"/>
      <c r="I15" s="78"/>
    </row>
    <row r="16" spans="1:10" ht="25.5">
      <c r="A16" s="228"/>
      <c r="B16" s="228"/>
      <c r="C16" s="138" t="s">
        <v>342</v>
      </c>
      <c r="D16" s="133" t="s">
        <v>344</v>
      </c>
      <c r="E16" s="136"/>
      <c r="F16" s="130"/>
      <c r="G16" s="74"/>
      <c r="H16" s="85"/>
      <c r="I16" s="78"/>
    </row>
    <row r="17" spans="1:11">
      <c r="A17" s="229"/>
      <c r="B17" s="229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337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338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 ht="15.75" customHeigh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334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334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Test Report</vt:lpstr>
      <vt:lpstr>Test case List</vt:lpstr>
      <vt:lpstr>Check XemTL-DS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ADMIN</cp:lastModifiedBy>
  <cp:lastPrinted>2010-11-12T10:33:20Z</cp:lastPrinted>
  <dcterms:created xsi:type="dcterms:W3CDTF">2016-11-10T16:29:43Z</dcterms:created>
  <dcterms:modified xsi:type="dcterms:W3CDTF">2016-11-12T09:05:01Z</dcterms:modified>
  <cp:category>BM</cp:category>
</cp:coreProperties>
</file>