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8190" tabRatio="840" firstSheet="14" activeTab="16"/>
  </bookViews>
  <sheets>
    <sheet name="Cover" sheetId="1" r:id="rId1"/>
    <sheet name="Check Login Screen" sheetId="3" r:id="rId2"/>
    <sheet name="Check QLKT-DS screen" sheetId="4" r:id="rId3"/>
    <sheet name="Check QLKT-CN screen" sheetId="7" r:id="rId4"/>
    <sheet name="Check QLKT-TM screen" sheetId="6" r:id="rId5"/>
    <sheet name="Check QLTL-DS screen" sheetId="8" r:id="rId6"/>
    <sheet name="Check QLTL-CN screen" sheetId="9" r:id="rId7"/>
    <sheet name="Check QLTL-TM screen" sheetId="10" r:id="rId8"/>
    <sheet name="Check QLND-DS screen" sheetId="11" r:id="rId9"/>
    <sheet name="Check QLND-CN screen" sheetId="12" r:id="rId10"/>
    <sheet name="Check QLND-TM screen" sheetId="13" r:id="rId11"/>
    <sheet name="Check QLCT-DS screen" sheetId="14" r:id="rId12"/>
    <sheet name="Check QLCT-TM screen" sheetId="15" r:id="rId13"/>
    <sheet name="Check QLCT-CN screen" sheetId="16" r:id="rId14"/>
    <sheet name="Check QLTG-DS screen" sheetId="17" r:id="rId15"/>
    <sheet name="Check QLTG-TM screen" sheetId="18" r:id="rId16"/>
    <sheet name="Check QLTG-CN screen" sheetId="19" r:id="rId17"/>
    <sheet name="Test Report" sheetId="5" r:id="rId18"/>
    <sheet name="Test case List" sheetId="2" r:id="rId19"/>
    <sheet name="Check XemTL-DS screen" sheetId="20" r:id="rId20"/>
  </sheets>
  <definedNames>
    <definedName name="_xlnm._FilterDatabase" localSheetId="1" hidden="1">'Check Login Screen'!$A$8:$H$21</definedName>
    <definedName name="_xlnm._FilterDatabase" localSheetId="2" hidden="1">'Check QLKT-DS screen'!$A$8:$H$21</definedName>
    <definedName name="ACTION">#REF!</definedName>
  </definedNames>
  <calcPr calcId="145621"/>
</workbook>
</file>

<file path=xl/calcChain.xml><?xml version="1.0" encoding="utf-8"?>
<calcChain xmlns="http://schemas.openxmlformats.org/spreadsheetml/2006/main">
  <c r="D29" i="5" l="1"/>
  <c r="E29" i="5"/>
  <c r="F29" i="5"/>
  <c r="G29" i="5"/>
  <c r="H29" i="5"/>
  <c r="E31" i="5"/>
  <c r="E32" i="5"/>
  <c r="D6" i="20" l="1"/>
  <c r="C6" i="20" s="1"/>
  <c r="B6" i="20"/>
  <c r="D6" i="19"/>
  <c r="C6" i="19" s="1"/>
  <c r="B6" i="19"/>
  <c r="D6" i="18"/>
  <c r="C6" i="18" s="1"/>
  <c r="B6" i="18"/>
  <c r="D6" i="17"/>
  <c r="C6" i="17" s="1"/>
  <c r="B6" i="17"/>
  <c r="D6" i="16" l="1"/>
  <c r="C6" i="16" s="1"/>
  <c r="B6" i="16"/>
  <c r="D6" i="15"/>
  <c r="B6" i="15"/>
  <c r="D6" i="14"/>
  <c r="C6" i="14" s="1"/>
  <c r="B6" i="14"/>
  <c r="C6" i="15" l="1"/>
  <c r="E12" i="5"/>
  <c r="E11" i="5"/>
  <c r="F12" i="5"/>
  <c r="G12" i="5"/>
  <c r="D6" i="13"/>
  <c r="C6" i="13" s="1"/>
  <c r="B6" i="13"/>
  <c r="D6" i="12" l="1"/>
  <c r="C6" i="12" s="1"/>
  <c r="B6" i="12"/>
  <c r="D6" i="11"/>
  <c r="C6" i="11" s="1"/>
  <c r="B6" i="11"/>
  <c r="D6" i="10" l="1"/>
  <c r="C6" i="10" s="1"/>
  <c r="B6" i="10"/>
  <c r="D6" i="9" l="1"/>
  <c r="B6" i="9"/>
  <c r="C6" i="9" l="1"/>
  <c r="C6" i="8"/>
  <c r="D6" i="8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D6" i="3"/>
  <c r="G11" i="5" s="1"/>
  <c r="A6" i="4"/>
  <c r="D12" i="5" s="1"/>
  <c r="B6" i="4"/>
  <c r="D6" i="4"/>
  <c r="D3" i="2"/>
  <c r="D4" i="2"/>
  <c r="C5" i="5"/>
  <c r="C11" i="5"/>
  <c r="C12" i="5"/>
  <c r="E6" i="4"/>
  <c r="E6" i="3"/>
  <c r="H12" i="5"/>
  <c r="H11" i="5"/>
  <c r="C6" i="6" l="1"/>
  <c r="C6" i="4"/>
  <c r="C6" i="7"/>
  <c r="C6" i="3"/>
  <c r="F11" i="5" s="1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<sst xmlns="http://schemas.openxmlformats.org/spreadsheetml/2006/main" count="1778" uniqueCount="726">
  <si>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</si>
  <si>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</si>
  <si>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</si>
  <si>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</si>
  <si>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</si>
  <si>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</si>
  <si>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</si>
  <si>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</si>
  <si>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</si>
  <si>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</si>
  <si>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</si>
  <si>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</si>
  <si>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</si>
  <si>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</si>
  <si>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</si>
  <si>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</si>
  <si>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</si>
  <si>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</si>
  <si>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</si>
  <si>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</si>
  <si>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</si>
  <si>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</si>
  <si>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</si>
  <si>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</si>
  <si>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</si>
  <si>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</si>
  <si>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</si>
  <si>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</si>
  <si>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</si>
  <si>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</si>
  <si>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</si>
  <si>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</si>
  <si>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</si>
  <si>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</si>
  <si>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</si>
  <si>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</si>
  <si>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</si>
  <si>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</si>
  <si>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</si>
  <si>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</si>
  <si>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</si>
  <si>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</si>
  <si>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</si>
  <si>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</si>
  <si>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</si>
  <si>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</si>
  <si>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</si>
  <si>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</si>
  <si>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</si>
  <si>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</si>
  <si>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</si>
  <si>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</si>
  <si>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</si>
  <si>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</si>
  <si>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</si>
  <si>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</si>
  <si>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</si>
  <si>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</si>
  <si>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</si>
  <si>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</si>
  <si>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</si>
  <si>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</si>
  <si>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</si>
  <si>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</si>
  <si>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</si>
  <si>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</si>
  <si>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</si>
  <si>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</si>
  <si>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</si>
  <si>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</si>
  <si>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</si>
  <si>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</si>
  <si>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</si>
  <si>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</si>
  <si>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</si>
  <si>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</si>
  <si>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</si>
  <si>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</si>
  <si>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</si>
  <si>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</si>
  <si>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</si>
  <si>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</si>
  <si>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</si>
  <si>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</si>
  <si>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</si>
  <si>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</si>
  <si>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</si>
  <si>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</si>
  <si>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</si>
  <si>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</si>
  <si>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</si>
  <si>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</si>
  <si>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</si>
  <si>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</si>
  <si>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</si>
  <si>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</si>
  <si>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</si>
  <si>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</si>
  <si>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</si>
  <si>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</si>
  <si>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</si>
  <si>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</si>
  <si>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</si>
  <si>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</si>
  <si>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</si>
  <si>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</si>
  <si>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</si>
  <si>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</si>
  <si>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</si>
  <si>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</si>
  <si>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</si>
  <si>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</si>
  <si>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</si>
  <si>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</si>
  <si>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</si>
  <si>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</si>
  <si>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</si>
  <si>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</si>
  <si>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</si>
  <si>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</si>
  <si>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</si>
  <si>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</si>
  <si>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</si>
  <si>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</si>
  <si>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</si>
  <si>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</si>
  <si>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</si>
  <si>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</si>
  <si>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</si>
  <si>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</si>
  <si>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</si>
  <si>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</si>
  <si>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</si>
  <si>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</si>
  <si>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</si>
  <si>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</si>
  <si>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</si>
  <si>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</si>
  <si>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</si>
  <si>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</si>
  <si>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</si>
  <si>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</si>
  <si>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</si>
  <si>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</si>
  <si>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</si>
  <si>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</si>
  <si>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</si>
  <si>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</si>
  <si>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</si>
  <si>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</si>
  <si>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</si>
  <si>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</si>
  <si>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</si>
  <si>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</si>
  <si>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</si>
  <si>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</si>
  <si>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</si>
  <si>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</si>
  <si>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</si>
  <si>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</si>
  <si>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</si>
  <si>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</si>
  <si>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</si>
  <si>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</si>
  <si>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</si>
  <si>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</si>
  <si>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</si>
  <si>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</si>
  <si>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</si>
  <si>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</si>
  <si>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</si>
  <si>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</si>
  <si>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</si>
  <si>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</si>
  <si>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</si>
  <si>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</si>
  <si>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</si>
  <si>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</si>
  <si>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</si>
  <si>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</si>
  <si>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</si>
  <si>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</si>
  <si>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</si>
  <si>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</si>
  <si>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</si>
  <si>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</si>
  <si>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</si>
  <si>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</si>
  <si>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</si>
  <si>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</si>
  <si>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</si>
  <si>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</si>
  <si>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</si>
  <si>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</si>
  <si>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</si>
  <si>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</si>
  <si>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</si>
  <si>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</si>
  <si>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</si>
  <si>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</si>
  <si>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</si>
  <si>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</si>
  <si>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</si>
  <si>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</si>
  <si>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</si>
  <si>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</si>
  <si>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</si>
  <si>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</si>
  <si>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</si>
  <si>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</si>
  <si>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</si>
  <si>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</si>
  <si>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</si>
  <si>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</si>
  <si>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</si>
  <si>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</si>
  <si>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</si>
  <si>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</si>
  <si>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</si>
  <si>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</si>
  <si>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</si>
  <si>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</si>
  <si>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</si>
  <si>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</si>
  <si>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</si>
  <si>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</si>
  <si>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</si>
  <si>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</si>
  <si>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</si>
  <si>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</si>
  <si>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</si>
  <si>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</si>
  <si>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</si>
  <si>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</si>
  <si>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</si>
  <si>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</si>
  <si>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</si>
  <si>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</si>
  <si>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</si>
  <si>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</si>
  <si>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</si>
  <si>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</si>
  <si>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</si>
  <si>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</si>
  <si>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</si>
  <si>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</si>
  <si>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</si>
  <si>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</si>
  <si>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</si>
  <si>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</si>
  <si>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</si>
  <si>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</si>
  <si>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</si>
  <si>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</si>
  <si>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</si>
  <si>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</si>
  <si>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</si>
  <si>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</si>
  <si>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</si>
  <si>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</si>
  <si>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</si>
  <si>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</si>
  <si>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</si>
  <si>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</si>
  <si>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</si>
  <si>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</si>
  <si>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</si>
  <si>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</si>
  <si>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</si>
  <si>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</si>
  <si>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</si>
  <si>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</si>
  <si>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</si>
  <si>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</si>
  <si>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</si>
  <si>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</si>
  <si>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</si>
  <si>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</si>
  <si>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</si>
  <si>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</si>
  <si>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</si>
  <si>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</si>
  <si>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</si>
  <si>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</si>
  <si>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</si>
  <si>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</si>
  <si>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</si>
  <si>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</si>
  <si>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</si>
  <si>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</si>
  <si>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</si>
  <si>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</si>
  <si>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</si>
  <si>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</si>
  <si>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</si>
  <si>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</si>
  <si>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</si>
  <si>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</si>
  <si>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</si>
  <si>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</si>
  <si>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</si>
  <si>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</si>
  <si>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</si>
  <si>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</si>
  <si>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</si>
  <si>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</si>
  <si>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</si>
  <si>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</si>
  <si>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</si>
  <si>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</si>
  <si>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</si>
  <si>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</si>
  <si>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</si>
  <si>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</si>
  <si>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</si>
  <si>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</si>
  <si>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</si>
  <si>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</si>
  <si>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</si>
  <si>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</si>
  <si>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</si>
  <si>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</si>
  <si>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</si>
  <si>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</si>
  <si>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</si>
  <si>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</si>
  <si>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</si>
  <si>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</si>
  <si>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</si>
  <si>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QLTL-CN screen'</t>
  </si>
  <si>
    <t>Check QLTL-TM screen'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</si>
  <si>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</si>
  <si>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</si>
  <si>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</si>
  <si>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</si>
  <si>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</si>
  <si>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</si>
  <si>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</si>
  <si>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</si>
  <si>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</si>
  <si>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</si>
  <si>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</si>
  <si>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</si>
  <si>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</si>
  <si>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</si>
  <si>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</si>
  <si>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</si>
  <si>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</si>
  <si>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</si>
  <si>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</si>
  <si>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</si>
  <si>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</si>
  <si>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Quản lý người dùng - Sửa Screen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</si>
  <si>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</si>
  <si>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</si>
  <si>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</si>
  <si>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</si>
  <si>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</si>
  <si>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</si>
  <si>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</si>
  <si>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</si>
  <si>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</si>
  <si>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</si>
  <si>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</si>
  <si>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</si>
  <si>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</si>
  <si>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</si>
  <si>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</si>
  <si>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</si>
  <si>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</si>
  <si>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</si>
  <si>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</si>
  <si>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</si>
  <si>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</si>
  <si>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</si>
  <si>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</si>
  <si>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</si>
  <si>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</si>
  <si>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</si>
  <si>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</si>
  <si>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</si>
  <si>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</si>
  <si>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</si>
  <si>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</si>
  <si>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</si>
  <si>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</si>
  <si>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Check QLND-DS screen'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</si>
  <si>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</si>
  <si>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</si>
  <si>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</si>
  <si>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</si>
  <si>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</si>
  <si>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</si>
  <si>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</si>
  <si>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</si>
  <si>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</si>
  <si>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</si>
  <si>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</si>
  <si>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</si>
  <si>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</si>
  <si>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</si>
  <si>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</si>
  <si>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</si>
  <si>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</si>
  <si>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</si>
  <si>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</si>
  <si>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</si>
  <si>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</si>
  <si>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</si>
  <si>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</si>
  <si>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</si>
  <si>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</si>
  <si>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</si>
  <si>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</si>
  <si>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</si>
  <si>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</si>
  <si>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</si>
  <si>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</si>
  <si>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</si>
  <si>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</si>
  <si>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</si>
  <si>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</si>
  <si>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</si>
  <si>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QLND-CN screen'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</si>
  <si>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</si>
  <si>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</si>
  <si>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</si>
  <si>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</si>
  <si>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</si>
  <si>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</si>
  <si>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</si>
  <si>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</si>
  <si>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</si>
  <si>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</si>
  <si>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</si>
  <si>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</si>
  <si>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</si>
  <si>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</si>
  <si>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</si>
  <si>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</si>
  <si>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</si>
  <si>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</si>
  <si>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</si>
  <si>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</si>
  <si>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</si>
  <si>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</si>
  <si>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</si>
  <si>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</si>
  <si>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</si>
  <si>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</si>
  <si>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</si>
  <si>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</si>
  <si>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</si>
  <si>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</si>
  <si>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</si>
  <si>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</si>
  <si>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</si>
  <si>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</si>
  <si>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</si>
  <si>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</si>
  <si>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</si>
  <si>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</si>
  <si>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</si>
  <si>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</si>
  <si>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</si>
  <si>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</si>
  <si>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</si>
  <si>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</si>
  <si>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4.3</t>
  </si>
  <si>
    <t>4.3.1</t>
  </si>
  <si>
    <t>Check QLND-TM screen'</t>
  </si>
  <si>
    <t>Check Quản lý cấp thi - Danh sách  Screen</t>
  </si>
  <si>
    <t>Check Gui - Quản lý cấp thi_Danh sách Screen</t>
  </si>
  <si>
    <t>- Tại màn hình quản lý cấp thi - danh sách
1. Click vào linkbutton xóa
2. Click vào xác nhận xóa</t>
  </si>
  <si>
    <t>Gui-QLCT_DS-1</t>
  </si>
  <si>
    <t>Gui-QLCT_DS-2</t>
  </si>
  <si>
    <t>Gui-QLCT_DS-3</t>
  </si>
  <si>
    <t>Gui-QLCT_DS-4</t>
  </si>
  <si>
    <t>[Tên thí sinh] Column</t>
  </si>
  <si>
    <t>[Cấp thi] Column</t>
  </si>
  <si>
    <t>Lấy dữ liệu từ cột Giới tính trong bảng người dùng</t>
  </si>
  <si>
    <t>Lấy dữ liệu từ cột Cấp thi trong bảng cấp thi</t>
  </si>
  <si>
    <t>5.1</t>
  </si>
  <si>
    <t>5.2</t>
  </si>
  <si>
    <t>5.3</t>
  </si>
  <si>
    <t>Check Quản lí người dùng - Danh sách Screen</t>
  </si>
  <si>
    <t>Check Quản lí người dùng - Thêm mới Screen</t>
  </si>
  <si>
    <t>Check Quản lí người dùng - Sửa Screen</t>
  </si>
  <si>
    <t>Check Quản lí cấp thi - Danh sách Screen</t>
  </si>
  <si>
    <t>Check Quản lí cấp thi - Thêm mới Screen</t>
  </si>
  <si>
    <t>Check Quản lí cấp thi - Sửa Screen</t>
  </si>
  <si>
    <t>Gui-QLCT_TM-1</t>
  </si>
  <si>
    <t>Gui-QLCT_TM-2</t>
  </si>
  <si>
    <t>Gui-QLCT_TM-3</t>
  </si>
  <si>
    <t>Gui-QLCT_TM-4</t>
  </si>
  <si>
    <t>Gui-QLCT_TM-5</t>
  </si>
  <si>
    <t>Gui-QLCT_TM-6</t>
  </si>
  <si>
    <t>Gui-QLCT_TM-7</t>
  </si>
  <si>
    <t>Check Quản lý cấp thi - Thêm mới Screen</t>
  </si>
  <si>
    <t>Check Gui - Quản lý cấp thi_Thêm mới Screen</t>
  </si>
  <si>
    <t>- Tại màn hình quản lý cấp thi - thêm mới
1. Nhập vào toàn bộ những thông tin cần thiết
2. Click button [Submit]</t>
  </si>
  <si>
    <t>Thêm mới cấp thi khi không nhập trường Ngày sinh hoặc Ngày sinh là những khoảng trắng</t>
  </si>
  <si>
    <t>Thêm mới cấp thi khi không nhập trường Giới tính hoặc giới tính là những khoảng trắng</t>
  </si>
  <si>
    <t>- Tại màn hình quản lý cấp thi - Thêm mới
1. Nhập vào toàn bộ những thông tin cần thiết ngoại trừ Giới tính
2. Click button [Submit]</t>
  </si>
  <si>
    <t>Thêm mới cấp thi khi không nhập trường Quê quán hoặc quê quán là những khoảng trắng</t>
  </si>
  <si>
    <t>- Tại màn hình quản lý cấp thi - Thêm mới
1. Nhập vào toàn bộ những thông tin cần thiết ngoại trừ Quê quán
2. Click button [Submit]</t>
  </si>
  <si>
    <t>Thêm mới cấp thi khi nhập các trường với ký tự đặc biệt</t>
  </si>
  <si>
    <t>- Tại màn hình quản lý cấp thi - Thêm mới
1. Nhập vào"$$$%" vào các textbox
2. Click button [Submit]</t>
  </si>
  <si>
    <t>Thêm mới cấp thi khi nhập trường Ngày sinh không phải là định dạng ngày/tháng/năm</t>
  </si>
  <si>
    <t>Thêm mới cấp thi khi nhập trường Giới tính không phải là Nam hoặc Nữ</t>
  </si>
  <si>
    <t>Thêm mới cấp thi khi nhập trường Quê quán không phải là kí tự</t>
  </si>
  <si>
    <t>Thêm mới cấp thi với các trường dữ liệu được nhập với độ dài lớn nhất</t>
  </si>
  <si>
    <t>- Tại màn hình quản lý cấp thi - Thêm mới
1. Nhập vào toàn bộ những thông tin cần thiết với độ dài lớn nhất
2. Click button [Submit]</t>
  </si>
  <si>
    <t>- cấp thi mới được thêm vào DB
- Đóng cửa sổ Cập nhật
- Quay lại trang danh sách
- Làm mới danh sách cấp thi</t>
  </si>
  <si>
    <t>- Tại màn hình quản lý cấp thi - Thêm mới
1. Click vào linkbutton [Thoát]</t>
  </si>
  <si>
    <t>Quay lại màn hình Quản lý cấp thi - danh sách</t>
  </si>
  <si>
    <t>[Tên thí sinh] Textbox</t>
  </si>
  <si>
    <t>[Cấp thi] Textbox</t>
  </si>
  <si>
    <t>- Cấp thi mới được thêm vào DB
- Đóng cửa sổ thêm mới
- Quay lại trang danh sách
- Làm mới danh sách cấp thi</t>
  </si>
  <si>
    <t>Thêm mới cấp thi khi không nhập trường Tên thí sinh hoặc tên thí sinh là các khoảng trắng</t>
  </si>
  <si>
    <t>- Tại màn hình quản lý cấp thi - Thêm mới
1. Nhập vào toàn bộ những thông tin cần thiết trừ Tên thí sinh
2. Click button [Submit]</t>
  </si>
  <si>
    <t>- Hiển thị thông báo: "Tên thí sinh là bắt buộc"</t>
  </si>
  <si>
    <t>- Tại màn hình quản lý cấp thi - Thêm mới
1. Nhập vào toàn bộ những thông tin cần thiết ngoại trừ ngày sinh
2. Click button [Submit]</t>
  </si>
  <si>
    <t>- Hiển thị thông báo: "Ngày sinh là bắt buộc"</t>
  </si>
  <si>
    <t>Thêm mới cấp thi khi không nhập trường Cấp thi hoặc Cấp thi là những khoảng trắng</t>
  </si>
  <si>
    <t>- Tại màn hình quản lý cấp thi - Thêm mới
1. Nhập vào toàn bộ những thông tin cần thiết ngoại trừ Cấp thi
2. Click button [Submit]</t>
  </si>
  <si>
    <t>- Hiển thị thông báo "Cấp thi là bắt buộc"</t>
  </si>
  <si>
    <t>Thêm mới cấp thi khi nhập trường Tên thí sinh không phải là kí tự</t>
  </si>
  <si>
    <t>- Hiển thị thông báo " Tên thí sinh không được là số"</t>
  </si>
  <si>
    <t>Thêm mới cấp thi khi nhập trường Cấp thi là kí tự đặc biệt</t>
  </si>
  <si>
    <t>- Hiển thị thông báo "Cấp thi không được là kí tự đặc biệt"</t>
  </si>
  <si>
    <t>FUNC-CN-15</t>
  </si>
  <si>
    <t>Cập nhật cấp thi khi không nhập trường Tên thí sinh hoặc tên thí sinh là các khoảng trắng</t>
  </si>
  <si>
    <t>- Tại màn hình quản lý cấp thi - Cập nhật
1. Nhập vào toàn bộ những thông tin cần thiết trừ Tên thí sinh
2. Click button [Submit]</t>
  </si>
  <si>
    <t>Cập nhật cấp thi khi không nhập trường Ngày sinh hoặc Ngày sinh là những khoảng trắng</t>
  </si>
  <si>
    <t>- Tại màn hình quản lý cấp thi - Cập nhật
1. Nhập vào toàn bộ những thông tin cần thiết ngoại trừ ngày sinh
2. Click button [Submit]</t>
  </si>
  <si>
    <t>Cập nhật cấp thi khi không nhập trường Giới tính hoặc giới tính là những khoảng trắng</t>
  </si>
  <si>
    <t>- Tại màn hình quản lý cấp thi - Cập nhật
1. Nhập vào toàn bộ những thông tin cần thiết ngoại trừ Giới tính
2. Click button [Submit]</t>
  </si>
  <si>
    <t>Cập nhật cấp thi khi không nhập trường Quê quán hoặc quê quán là những khoảng trắng</t>
  </si>
  <si>
    <t>- Tại màn hình quản lý cấp thi - Cập nhật
1. Nhập vào toàn bộ những thông tin cần thiết ngoại trừ Quê quán
2. Click button [Submit]</t>
  </si>
  <si>
    <t>Cập nhật cấp thi khi không nhập trường Cấp thi hoặc Cấp thi là những khoảng trắng</t>
  </si>
  <si>
    <t>- Tại màn hình quản lý cấp thi - Cập nhật
1. Nhập vào toàn bộ những thông tin cần thiết ngoại trừ Cấp thi
2. Click button [Submit]</t>
  </si>
  <si>
    <t>Cập nhật cấp thi khi nhập các trường với ký tự đặc biệt</t>
  </si>
  <si>
    <t>- Tại màn hình quản lý cấp thi - Cập nhật
1. Nhập vào"$$$%" vào các textbox
2. Click button [Submit]</t>
  </si>
  <si>
    <t>Cập nhật cấp thi khi nhập trường Tên thí sinh không phải là kí tự</t>
  </si>
  <si>
    <t>- Tại màn hình quản lý cấp thi - Cập nhật
1. Nhập vào "123" vào trường tên cấp thi
2. Click button [Submit]</t>
  </si>
  <si>
    <t>Cập nhật cấp thi khi nhập trường Ngày sinh không phải là định dạng ngày/tháng/năm</t>
  </si>
  <si>
    <t>Cập nhật cấp thi khi nhập trường Giới tính không phải là Nam hoặc Nữ</t>
  </si>
  <si>
    <t>Cập nhật cấp thi khi nhập trường Quê quán không phải là kí tự</t>
  </si>
  <si>
    <t>Cập nhật cấp thi khi nhập trường Cấp thi là kí tự đặc biệt</t>
  </si>
  <si>
    <t>Cập nhật cấp thi với các trường dữ liệu được nhập với độ dài lớn nhất</t>
  </si>
  <si>
    <t>- Tại màn hình quản lý cấp thi - Cập nhật
1. Nhập vào toàn bộ những thông tin cần thiết với độ dài lớn nhất
2. Click button [Submit]</t>
  </si>
  <si>
    <t>Thoát màn hình Cập nhật</t>
  </si>
  <si>
    <t>- Tại màn hình quản lý cấp thi - Cập nhật
1. Click vào linkbutton [Thoát]</t>
  </si>
  <si>
    <t>Check Quản lý cấp thi - Sửa Screen</t>
  </si>
  <si>
    <t>Gui-QLCT_CN-1</t>
  </si>
  <si>
    <t>Gui-QLCT_CN-2</t>
  </si>
  <si>
    <t>Gui-QLCT_CN-3</t>
  </si>
  <si>
    <t>Gui-QLCT_CN-4</t>
  </si>
  <si>
    <t>Gui-QLCT_CN-5</t>
  </si>
  <si>
    <t>Gui-QLCT_CN-6</t>
  </si>
  <si>
    <t>Gui-QLCT_CN-7</t>
  </si>
  <si>
    <t>Mở thành công màn hình cập nhật</t>
  </si>
  <si>
    <t xml:space="preserve">- Tại màn hình quản lý cấp thi - thêm mới
1. Click linkbutton thêm mới
</t>
  </si>
  <si>
    <t xml:space="preserve">- Tại màn hình quản lý cấp thi - danh sách
1. Click linkbutton thêm mới
</t>
  </si>
  <si>
    <t>- Tại màn hình quản lý cấp thi - cập nhật
1. Nhập vào toàn bộ những thông tin cần thiết
2. Click button [Submit]</t>
  </si>
  <si>
    <t>Cập nhật thành công</t>
  </si>
  <si>
    <t>5.1.1</t>
  </si>
  <si>
    <t>5.2.1</t>
  </si>
  <si>
    <t>5.3.1</t>
  </si>
  <si>
    <t>Check GUI-Quản lí cấp thi - Danh sách screen</t>
  </si>
  <si>
    <t>Check GUI-Quản lí cấp thi - Thêm mới screen</t>
  </si>
  <si>
    <t>Check GUI-Quản lý cấp thi - Sửa screen</t>
  </si>
  <si>
    <t>Check QLCT-DS screen'</t>
  </si>
  <si>
    <t>Check QLCT-TM screen'</t>
  </si>
  <si>
    <t>Check QLCT-CN screen'</t>
  </si>
  <si>
    <t>Check Function Cập nhật</t>
  </si>
  <si>
    <t xml:space="preserve">- Hiển thị màn hình cập nhật
</t>
  </si>
  <si>
    <t>- Cấp thi mới được thêm vào DB
- Đóng cửa sổ cập nhật
- Quay lại trang danh sách
- Làm mới danh sách cấp thi</t>
  </si>
  <si>
    <t>Check Quản lý thời gian thi - Danh sách  Screen</t>
  </si>
  <si>
    <t>Check Gui - Quản lý thời gian thi_Danh sách Screen</t>
  </si>
  <si>
    <t>- Tại màn hình quản lý thời gian thi - danh sách
1. Click vào linkbutton xóa
2. Click vào xác nhận xóa</t>
  </si>
  <si>
    <t>Gui-QLTG_DS-1</t>
  </si>
  <si>
    <t>Gui-QLTG_DS-2</t>
  </si>
  <si>
    <t>Gui-QLTG_DS-3</t>
  </si>
  <si>
    <t>Gui-QLTG_DS-4</t>
  </si>
  <si>
    <t>[Tên kì thi] Column</t>
  </si>
  <si>
    <t>[Ngày thi] Column</t>
  </si>
  <si>
    <t>[Giờ bắt đầu] Column</t>
  </si>
  <si>
    <t>[Thời gian làm bài] Column</t>
  </si>
  <si>
    <t>Lấy dữ liệu từ cột Tên kì thi trong bảng Kì thi</t>
  </si>
  <si>
    <t>Lấy dữ liệu từ cột Cấp thi trong bảng Cấp thi</t>
  </si>
  <si>
    <t>Lấy dữ liệu từ cột Ngày thi trong bảng Thời gian thi</t>
  </si>
  <si>
    <t>Lấy dữ liệu từ cột Giờ bắt đầu trong bảng Thời gian thi</t>
  </si>
  <si>
    <t>Lấy dữ liệu từ cột Thời gian làm bài trong bảng Thời gian thi</t>
  </si>
  <si>
    <t>Check Quản lý thời gian thi - Thêm mới Screen</t>
  </si>
  <si>
    <t>Check Gui - Quản lý thời gian thi_Thêm mới Screen</t>
  </si>
  <si>
    <t xml:space="preserve">- Tại màn hình quản lý thời gian thi - thêm mới
1. Click linkbutton thêm mới
</t>
  </si>
  <si>
    <t>- Tại màn hình quản lý thời gian thi - thêm mới
1. Nhập vào toàn bộ những thông tin cần thiết
2. Click button [Submit]</t>
  </si>
  <si>
    <t>Thêm mới thời gian thi khi nhập các trường với ký tự đặc biệt</t>
  </si>
  <si>
    <t>- Tại màn hình quản lý thời gian thi - Thêm mới
1. Nhập vào"$$$%" vào các textbox
2. Click button [Submit]</t>
  </si>
  <si>
    <t>Thêm mới thời gian thi với các trường dữ liệu được nhập với độ dài lớn nhất</t>
  </si>
  <si>
    <t>- Tại màn hình quản lý thời gian thi - Thêm mới
1. Nhập vào toàn bộ những thông tin cần thiết với độ dài lớn nhất
2. Click button [Submit]</t>
  </si>
  <si>
    <t>- thời gian thi mới được thêm vào DB
- Đóng cửa sổ Cập nhật
- Quay lại trang danh sách
- Làm mới danh sách thời gian thi</t>
  </si>
  <si>
    <t>- Tại màn hình quản lý thời gian thi - Thêm mới
1. Click vào linkbutton [Thoát]</t>
  </si>
  <si>
    <t>Quay lại màn hình Quản lý thời gian thi - danh sách</t>
  </si>
  <si>
    <t>Gui-QLTG_TM-1</t>
  </si>
  <si>
    <t>Gui-QLTG_TM-2</t>
  </si>
  <si>
    <t>Gui-QLTG_TM-3</t>
  </si>
  <si>
    <t>Gui-QLTG_TM-4</t>
  </si>
  <si>
    <t>Gui-QLTG_TM-5</t>
  </si>
  <si>
    <t>Gui-QLTG_TM-6</t>
  </si>
  <si>
    <t>Gui-QLTG_TM-7</t>
  </si>
  <si>
    <t>[Tên kì thi] Textbox</t>
  </si>
  <si>
    <t>[Ngày thi] Textbox</t>
  </si>
  <si>
    <t>[Giờ bắt đầu] Textbox</t>
  </si>
  <si>
    <t>[Thời gian làm bài] Textbox</t>
  </si>
  <si>
    <t>- Thời gian thi mới được thêm vào DB
- Đóng cửa sổ thêm mới
- Quay lại trang danh sách
- Làm mới danh sách thời gian thi</t>
  </si>
  <si>
    <t>Thêm mới thời gian thi khi không nhập trường Tên kì thi hoặc tên kì thi là các khoảng trắng</t>
  </si>
  <si>
    <t>- Tại màn hình quản lý thời gian thi - Thêm mới
1. Nhập vào toàn bộ những thông tin cần thiết trừ Tên kì thi
2. Click button [Submit]</t>
  </si>
  <si>
    <t>- Hiển thị thông báo: "Tên kì thi là bắt buộc"</t>
  </si>
  <si>
    <t>Thêm mới thời gian thi khi không nhập trường cấp thi hoặc cấp thi là những khoảng trắng</t>
  </si>
  <si>
    <t>- Tại màn hình quản lý thời gian thi - Thêm mới
1. Nhập vào toàn bộ những thông tin cần thiết ngoại trừ cấp thi
2. Click button [Submit]</t>
  </si>
  <si>
    <t>- Hiển thị thông báo: "cấp thi là bắt buộc"</t>
  </si>
  <si>
    <t>Thêm mới thời gian thi khi không nhập trường ngày thi hoặc ngày thi là những khoảng trắng</t>
  </si>
  <si>
    <t>- Tại màn hình quản lý thời gian thi - Thêm mới
1. Nhập vào toàn bộ những thông tin cần thiết ngoại trừ ngày thi
2. Click button [Submit]</t>
  </si>
  <si>
    <t>- Hiển thị thông báo "ngày thi là bắt buộc"</t>
  </si>
  <si>
    <t>- Hiển thị thông báo "ngày thi không hợp lệ"</t>
  </si>
  <si>
    <t>Thêm mới thời gian thi khi không nhập trường giờ bắt đầu hoặc giờ bắt đầu là những khoảng trắng</t>
  </si>
  <si>
    <t>- Tại màn hình quản lý thời gian thi - Thêm mới
1. Nhập vào toàn bộ những thông tin cần thiết ngoại trừ giờ bắt đầu
2. Click button [Submit]</t>
  </si>
  <si>
    <t>- Hiển thị thông báo "giờ bắt đầu là bắt buộc"</t>
  </si>
  <si>
    <t>- Tại màn hình quản lý thời gian thi - Thêm mới
1. Nhập vào toàn bộ những thông tin cần thiết ngoại trừ thời gian làm bài
2. Click button [Submit]</t>
  </si>
  <si>
    <t>Thêm mới thời gian thi khi không nhập trường thời gian làm bài hoặc thời gian làm bài là những khoảng trắng</t>
  </si>
  <si>
    <t>- Hiển thị thông báo "thời gian làm bài là bắt buộc"</t>
  </si>
  <si>
    <t>- Hiển thị thông báo " cấp thi không được là kí tự đặc biệt"</t>
  </si>
  <si>
    <t>Thêm mới thời gian thi khi nhập trường cấp thi là kí tự đặc biệt</t>
  </si>
  <si>
    <t>Thêm mới thời gian thi khi nhập trường Tên kì thi là kí tự đặc biệt</t>
  </si>
  <si>
    <t>- Hiển thị thông báo " Tên kì thi không được là kí tự đặc biệt"</t>
  </si>
  <si>
    <t>Thêm mới thời gian thi khi nhập trường Thời gian thi không phải định dạng ngày/tháng/năm</t>
  </si>
  <si>
    <t>Thêm mới thời gian thi khi nhập trường giờ bắt đầu không phải là định dạng giờ:phút</t>
  </si>
  <si>
    <t>- Tại màn hình quản lý thời gian thi - Thêm mới
1. Nhập vào "%$##" vào trường tên kì thi
2. Click button [Submit]</t>
  </si>
  <si>
    <t>- Tại màn hình quản lý thời gian thi - Thêm mới
1. Nhập vào "%$$" vào trường cấp thi
2. Click button [Submit]</t>
  </si>
  <si>
    <t>- Tại màn hình quản lý thời gian thi - Thêm mới
1. Nhập vào "123abc" vào trường Thời gian thi
2. Click button [Submit]</t>
  </si>
  <si>
    <t>- Tại màn hình quản lý thời gian thi - Thêm mới
1. Nhập vào "abc123" vào trường Giờ bắt đầu
2. Click button [Submit]</t>
  </si>
  <si>
    <t>- Hiển thị thông báo "giờ bắt đầu không hợp lệ"</t>
  </si>
  <si>
    <t>Thêm mới thời gian thi khi nhập trường thời gian làm bài là kí tự đặc biệt</t>
  </si>
  <si>
    <t>- Tại màn hình quản lý thời gian thi - Thêm mới
1. Nhập vào "^%$" vào trường Thời gian làm bài
2. Click button [Submit]</t>
  </si>
  <si>
    <t>- Hiển thị thông báo "thời gian làm bài không được là kí tự đặc biệt"</t>
  </si>
  <si>
    <t>- Tại màn hình quản lý cấp thi - Thêm mới
1. Nhập vào "123abc" vào trường Ngày sinh
2. Click button [Submit]</t>
  </si>
  <si>
    <t>- Tại màn hình quản lý cấp thi - Thêm mới
1. Nhập vào "123abc" vào trường Giới tính
2. Click button [Submit]</t>
  </si>
  <si>
    <t>- Tại màn hình quản lý cấp thi - Thêm mới
1. Nhập vào "123" vào trường Quê quán
2. Click button [Submit]</t>
  </si>
  <si>
    <t>- Tại màn hình quản lý cấp thi - Thêm mới
1. Nhập vào "^%$" vào trường Cấp thi
2. Click button [Submit]</t>
  </si>
  <si>
    <t>- Tại màn hình quản lý cấp thi - Thêm mới
1. Nhập vào "123" vào trường tên Tên thí sinh
2. Click button [Submit]</t>
  </si>
  <si>
    <t>Check Quản lý thời gian thi - Sửa Screen</t>
  </si>
  <si>
    <t>Cập nhật thời gian thi khi nhập các trường với ký tự đặc biệt</t>
  </si>
  <si>
    <t>- Tại màn hình quản lý thời gian thi - Cập nhật
1. Nhập vào"$$$%" vào các textbox
2. Click button [Submit]</t>
  </si>
  <si>
    <t>Cập nhật thời gian thi với các trường dữ liệu được nhập với độ dài lớn nhất</t>
  </si>
  <si>
    <t>- Tại màn hình quản lý thời gian thi - Cập nhật
1. Nhập vào toàn bộ những thông tin cần thiết với độ dài lớn nhất
2. Click button [Submit]</t>
  </si>
  <si>
    <t>- Tại màn hình quản lý thời gian thi - Cập nhật
1. Click vào linkbutton [Thoát]</t>
  </si>
  <si>
    <t>Check Gui - Quản lý thời gian thi_Sửa Screen</t>
  </si>
  <si>
    <t>Check Gui - Quản lý cấp thi_Sửa Screen</t>
  </si>
  <si>
    <t>Check Gui - Quản lý người dùng_Sửa Screen</t>
  </si>
  <si>
    <t>Check Gui - Quản lý tài liệu_Sửa Screen</t>
  </si>
  <si>
    <t>Cập nhật thời gian thi khi không nhập trường Tên kì thi hoặc tên kì thi là các khoảng trắng</t>
  </si>
  <si>
    <t>- Tại màn hình quản lý thời gian thi - Cập nhật
1. Nhập vào toàn bộ những thông tin cần thiết trừ Tên kì thi
2. Click button [Submit]</t>
  </si>
  <si>
    <t>Cập nhật thời gian thi khi không nhập trường cấp thi hoặc cấp thi là những khoảng trắng</t>
  </si>
  <si>
    <t>- Tại màn hình quản lý thời gian thi - Cập nhật
1. Nhập vào toàn bộ những thông tin cần thiết ngoại trừ cấp thi
2. Click button [Submit]</t>
  </si>
  <si>
    <t>- Tại màn hình quản lý cấp thi - Cập nhật
1. Nhập vào "123abc" vào trường Ngày sinh
2. Click button [Submit]</t>
  </si>
  <si>
    <t>- Tại màn hình quản lý cấp thi - Cập nhật
1. Nhập vào "123abc" vào trường Giới tính
2. Click button [Submit]</t>
  </si>
  <si>
    <t>- Tại màn hình quản lý cấp thi - Cập nhật
1. Nhập vào "123" vào trường Quê quán
2. Click button [Submit]</t>
  </si>
  <si>
    <t>- Tại màn hình quản lý cấp thi - Cập nhật
1. Nhập vào "^%$" vào trường Cấp thi
2. Click button [Submit]</t>
  </si>
  <si>
    <t>- Tại màn hình quản lý thời gian thi - Cập nhật
1. Nhập vào toàn bộ những thông tin cần thiết ngoại trừ ngày thi
2. Click button [Submit]</t>
  </si>
  <si>
    <t xml:space="preserve">- Tại màn hình quản lý thời gian thi - Cập nhật
1. Click linkbutton thêm mới
</t>
  </si>
  <si>
    <t>Cập nhật thời gian thi khi không nhập trường ngày thi hoặc ngày thi là những khoảng trắng</t>
  </si>
  <si>
    <t>Cập nhật thời gian thi khi không nhập trường giờ bắt đầu hoặc giờ bắt đầu là những khoảng trắng</t>
  </si>
  <si>
    <t>- Tại màn hình quản lý thời gian thi - Cập nhật
1. Nhập vào toàn bộ những thông tin cần thiết ngoại trừ giờ bắt đầu
2. Click button [Submit]</t>
  </si>
  <si>
    <t>Cập nhật thời gian thi khi không nhập trường thời gian làm bài hoặc thời gian làm bài là những khoảng trắng</t>
  </si>
  <si>
    <t>- Tại màn hình quản lý thời gian thi - Cập nhật
1. Nhập vào toàn bộ những thông tin cần thiết ngoại trừ thời gian làm bài
2. Click button [Submit]</t>
  </si>
  <si>
    <t>Cập nhật thời gian thi khi nhập trường Tên kì thi là kí tự đặc biệt</t>
  </si>
  <si>
    <t>- Tại màn hình quản lý thời gian thi - Cập nhật
1. Nhập vào "%$##" vào trường tên kì thi
2. Click button [Submit]</t>
  </si>
  <si>
    <t>Cập nhật thời gian thi khi nhập trường cấp thi là kí tự đặc biệt</t>
  </si>
  <si>
    <t>- Tại màn hình quản lý thời gian thi - Cập nhật
1. Nhập vào "%$$" vào trường cấp thi
2. Click button [Submit]</t>
  </si>
  <si>
    <t>Cập nhật thời gian thi khi nhập trường Thời gian thi không phải định dạng ngày/tháng/năm</t>
  </si>
  <si>
    <t>- Tại màn hình quản lý thời gian thi - Cập nhật
1. Nhập vào "123abc" vào trường Thời gian thi
2. Click button [Submit]</t>
  </si>
  <si>
    <t>Cập nhật thời gian thi khi nhập trường giờ bắt đầu không phải là định dạng giờ:phút</t>
  </si>
  <si>
    <t>- Tại màn hình quản lý thời gian thi - Cập nhật
1. Nhập vào "abc123" vào trường Giờ bắt đầu
2. Click button [Submit]</t>
  </si>
  <si>
    <t>Cập nhật thời gian thi khi nhập trường thời gian làm bài là kí tự đặc biệt</t>
  </si>
  <si>
    <t>- Tại màn hình quản lý thời gian thi - Cập nhật
1. Nhập vào "^%$" vào trường Thời gian làm bài
2. Click button [Submit]</t>
  </si>
  <si>
    <t>Gui-QLTG_CN-1</t>
  </si>
  <si>
    <t>Gui-QLTG_CN-2</t>
  </si>
  <si>
    <t>Gui-QLTG_CN-3</t>
  </si>
  <si>
    <t>Gui-QLTG_CN-4</t>
  </si>
  <si>
    <t>Gui-QLTG_CN-5</t>
  </si>
  <si>
    <t>Gui-QLTG_CN-6</t>
  </si>
  <si>
    <t>Gui-QLTG_CN-7</t>
  </si>
  <si>
    <t>- Thời gian thi mới được thêm vào DB
- Đóng cửa sổ cấp nhật
- Quay lại trang danh sách
- Làm mới danh sách thời gian thi</t>
  </si>
  <si>
    <t>6.1</t>
  </si>
  <si>
    <t>6.2</t>
  </si>
  <si>
    <t>6.3</t>
  </si>
  <si>
    <t>Check Quản lí thời gian thi - Danh sách Screen</t>
  </si>
  <si>
    <t>Check Quản lí thời gian thi - Thêm mới Screen</t>
  </si>
  <si>
    <t>Check Quản lí thời gian thi - Sửa Screen</t>
  </si>
  <si>
    <t>6.1.1</t>
  </si>
  <si>
    <t>6.2.1</t>
  </si>
  <si>
    <t>6.3.1</t>
  </si>
  <si>
    <t>Check GUI-Quản lí thời gian thi - Danh sách screen</t>
  </si>
  <si>
    <t>Check GUI-Quản lí thời gian thi - Thêm mới screen</t>
  </si>
  <si>
    <t>Check GUI-Quản lí thời gian thi - Sửa screen</t>
  </si>
  <si>
    <t>Check QLTG-DS screen'</t>
  </si>
  <si>
    <t>Check QLTG-TM screen'</t>
  </si>
  <si>
    <t>Check QLTG-CN screen'</t>
  </si>
  <si>
    <t>Check Xem tài liệu - Danh sách  Screen</t>
  </si>
  <si>
    <t>Check Gui - Xem tài liệu_Danh sách Screen</t>
  </si>
  <si>
    <t>Gui-XemTL_DS-1</t>
  </si>
  <si>
    <t>Gui-XemTL_DS-2</t>
  </si>
  <si>
    <t>Gui-XemTL_DS-3</t>
  </si>
  <si>
    <t>Gui-XemTL_DS-4</t>
  </si>
  <si>
    <t>[Tên tác giả] Column</t>
  </si>
  <si>
    <t>[Lượt xem] Column</t>
  </si>
  <si>
    <t>Lấy dữ liệu từ cột Tên Tài liệu trong bảng Tài liệu</t>
  </si>
  <si>
    <t>Lấy dữ liệu từ cột Năm xuất bản trong bảng Tài liệu</t>
  </si>
  <si>
    <t>Lấy dữ liệu ngày tháng năm trong hệ thống</t>
  </si>
  <si>
    <t>Lấy dữ liệu từ cột Lượt xem trong bảng Lượt xem</t>
  </si>
  <si>
    <t>- Tại màn hình Xem tài liệu - danh sách
1. Click vào linkbutton xóa
2. Click vào xác nhận xóa</t>
  </si>
  <si>
    <t>7.1</t>
  </si>
  <si>
    <t>Check Xem tài liệu - Danh sách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</si>
</sst>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1" fontId="8" fillId="4" borderId="36" xfId="0" applyNumberFormat="1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1" fontId="2" fillId="2" borderId="36" xfId="0" applyNumberFormat="1" applyFont="1" applyFill="1" applyBorder="1" applyAlignment="1">
      <alignment vertical="center"/>
    </xf>
    <xf numFmtId="49" fontId="2" fillId="2" borderId="36" xfId="0" applyNumberFormat="1" applyFont="1" applyFill="1" applyBorder="1" applyAlignment="1">
      <alignment horizontal="left" vertical="center"/>
    </xf>
    <xf numFmtId="0" fontId="15" fillId="2" borderId="36" xfId="1" applyNumberFormat="1" applyFill="1" applyBorder="1" applyAlignment="1" applyProtection="1">
      <alignment horizontal="left" vertical="center"/>
    </xf>
    <xf numFmtId="0" fontId="14" fillId="2" borderId="36" xfId="1" applyNumberFormat="1" applyFont="1" applyFill="1" applyBorder="1" applyAlignment="1" applyProtection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49" fontId="2" fillId="2" borderId="36" xfId="0" applyNumberFormat="1" applyFont="1" applyFill="1" applyBorder="1" applyAlignment="1">
      <alignment horizontal="left" vertical="center" wrapText="1"/>
    </xf>
    <xf numFmtId="0" fontId="15" fillId="2" borderId="36" xfId="1" quotePrefix="1" applyFill="1" applyBorder="1" applyAlignment="1">
      <alignment horizontal="left" vertical="center"/>
    </xf>
    <xf numFmtId="0" fontId="15" fillId="2" borderId="36" xfId="1" applyFill="1" applyBorder="1" applyAlignment="1">
      <alignment horizontal="left" vertical="center"/>
    </xf>
    <xf numFmtId="0" fontId="15" fillId="0" borderId="36" xfId="1" quotePrefix="1" applyBorder="1"/>
    <xf numFmtId="1" fontId="2" fillId="2" borderId="36" xfId="0" applyNumberFormat="1" applyFont="1" applyFill="1" applyBorder="1"/>
    <xf numFmtId="0" fontId="2" fillId="2" borderId="36" xfId="0" applyFont="1" applyFill="1" applyBorder="1" applyAlignment="1">
      <alignment horizontal="left"/>
    </xf>
    <xf numFmtId="0" fontId="15" fillId="2" borderId="36" xfId="1" quotePrefix="1" applyFill="1" applyBorder="1" applyAlignment="1">
      <alignment horizontal="left"/>
    </xf>
    <xf numFmtId="0" fontId="2" fillId="2" borderId="36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36" xfId="0" applyFont="1" applyFill="1" applyBorder="1" applyAlignment="1"/>
    <xf numFmtId="0" fontId="8" fillId="3" borderId="36" xfId="3" applyFont="1" applyFill="1" applyBorder="1" applyAlignment="1">
      <alignment horizontal="center" vertical="center" wrapText="1"/>
    </xf>
    <xf numFmtId="0" fontId="13" fillId="5" borderId="36" xfId="3" applyFont="1" applyFill="1" applyBorder="1" applyAlignment="1">
      <alignment horizontal="left" vertical="center"/>
    </xf>
    <xf numFmtId="0" fontId="22" fillId="2" borderId="36" xfId="3" applyFont="1" applyFill="1" applyBorder="1" applyAlignment="1">
      <alignment vertical="top" wrapText="1"/>
    </xf>
    <xf numFmtId="0" fontId="7" fillId="2" borderId="36" xfId="3" applyFont="1" applyFill="1" applyBorder="1" applyAlignment="1">
      <alignment vertical="top" wrapText="1"/>
    </xf>
    <xf numFmtId="0" fontId="22" fillId="2" borderId="36" xfId="0" quotePrefix="1" applyFont="1" applyFill="1" applyBorder="1" applyAlignment="1">
      <alignment horizontal="left" vertical="top" wrapText="1"/>
    </xf>
    <xf numFmtId="0" fontId="7" fillId="2" borderId="36" xfId="0" applyFont="1" applyFill="1" applyBorder="1" applyAlignment="1">
      <alignment horizontal="left" vertical="top" wrapText="1"/>
    </xf>
    <xf numFmtId="0" fontId="2" fillId="2" borderId="36" xfId="3" quotePrefix="1" applyFont="1" applyFill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94" t="s">
        <v>0</v>
      </c>
      <c r="D2" s="194"/>
      <c r="E2" s="194"/>
      <c r="F2" s="194"/>
      <c r="G2" s="194"/>
    </row>
    <row r="3" spans="1:7">
      <c r="B3" s="6"/>
      <c r="C3" s="7"/>
      <c r="F3" s="8"/>
    </row>
    <row r="4" spans="1:7" ht="14.25" customHeight="1">
      <c r="B4" s="9" t="s">
        <v>1</v>
      </c>
      <c r="C4" s="195" t="s">
        <v>2</v>
      </c>
      <c r="D4" s="195"/>
      <c r="E4" s="195"/>
      <c r="F4" s="9" t="s">
        <v>3</v>
      </c>
      <c r="G4" s="10"/>
    </row>
    <row r="5" spans="1:7" ht="14.25" customHeight="1">
      <c r="B5" s="9" t="s">
        <v>4</v>
      </c>
      <c r="C5" s="195" t="s">
        <v>5</v>
      </c>
      <c r="D5" s="195"/>
      <c r="E5" s="195"/>
      <c r="F5" s="9" t="s">
        <v>6</v>
      </c>
      <c r="G5" s="10"/>
    </row>
    <row r="6" spans="1:7" ht="15.75" customHeight="1">
      <c r="B6" s="196" t="s">
        <v>7</v>
      </c>
      <c r="C6" s="197" t="str">
        <f>C5&amp;"_"&amp;"XXX"&amp;"_"&amp;"vx.x"</f>
        <v>&lt;Project Code&gt;_XXX_vx.x</v>
      </c>
      <c r="D6" s="197"/>
      <c r="E6" s="197"/>
      <c r="F6" s="9" t="s">
        <v>8</v>
      </c>
      <c r="G6" s="12"/>
    </row>
    <row r="7" spans="1:7" ht="13.5" customHeight="1">
      <c r="B7" s="196"/>
      <c r="C7" s="197"/>
      <c r="D7" s="197"/>
      <c r="E7" s="197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352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21</v>
      </c>
      <c r="B6" s="68">
        <f>COUNTIF(F10:F1015,"Fail")</f>
        <v>0</v>
      </c>
      <c r="C6" s="68">
        <f>E6-D6-B6-A6</f>
        <v>0</v>
      </c>
      <c r="D6" s="69">
        <f>COUNTIF(F$10:F$1015,"N/A")</f>
        <v>0</v>
      </c>
      <c r="E6" s="198">
        <v>21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661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68" t="s">
        <v>347</v>
      </c>
      <c r="B10" s="156" t="s">
        <v>387</v>
      </c>
      <c r="C10" s="144"/>
      <c r="D10" s="133" t="s">
        <v>59</v>
      </c>
      <c r="E10" s="134"/>
      <c r="F10" s="137" t="s">
        <v>26</v>
      </c>
      <c r="G10" s="78"/>
      <c r="H10" s="89"/>
      <c r="I10" s="82"/>
    </row>
    <row r="11" spans="1:10" ht="38.25">
      <c r="A11" s="155" t="s">
        <v>348</v>
      </c>
      <c r="B11" s="157" t="s">
        <v>354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38.25">
      <c r="A12" s="155" t="s">
        <v>349</v>
      </c>
      <c r="B12" s="157" t="s">
        <v>388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38.25">
      <c r="A13" s="155" t="s">
        <v>350</v>
      </c>
      <c r="B13" s="157" t="s">
        <v>389</v>
      </c>
      <c r="C13" s="145"/>
      <c r="D13" s="133" t="s">
        <v>59</v>
      </c>
      <c r="E13" s="143"/>
      <c r="F13" s="137" t="s">
        <v>26</v>
      </c>
      <c r="G13" s="78"/>
      <c r="H13" s="89"/>
      <c r="I13" s="82"/>
    </row>
    <row r="14" spans="1:10" ht="38.25">
      <c r="A14" s="155" t="s">
        <v>351</v>
      </c>
      <c r="B14" s="157" t="s">
        <v>390</v>
      </c>
      <c r="C14" s="145"/>
      <c r="D14" s="133" t="s">
        <v>59</v>
      </c>
      <c r="E14" s="143"/>
      <c r="F14" s="137" t="s">
        <v>26</v>
      </c>
      <c r="G14" s="78"/>
      <c r="H14" s="89"/>
      <c r="I14" s="82"/>
    </row>
    <row r="15" spans="1:10" ht="25.5">
      <c r="A15" s="155" t="s">
        <v>391</v>
      </c>
      <c r="B15" s="157" t="s">
        <v>139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 ht="25.5">
      <c r="A16" s="155" t="s">
        <v>392</v>
      </c>
      <c r="B16" s="157" t="s">
        <v>141</v>
      </c>
      <c r="C16" s="145"/>
      <c r="D16" s="140" t="s">
        <v>64</v>
      </c>
      <c r="E16" s="143"/>
      <c r="F16" s="137" t="s">
        <v>26</v>
      </c>
      <c r="G16" s="78"/>
      <c r="H16" s="89"/>
      <c r="I16" s="82"/>
    </row>
    <row r="17" spans="1:9">
      <c r="A17" s="132"/>
      <c r="B17" s="132" t="s">
        <v>202</v>
      </c>
      <c r="C17" s="126"/>
      <c r="D17" s="126"/>
      <c r="E17" s="126"/>
      <c r="F17" s="126"/>
      <c r="G17" s="126"/>
      <c r="H17" s="153"/>
      <c r="I17" s="82"/>
    </row>
    <row r="18" spans="1:9" s="57" customFormat="1" ht="51">
      <c r="A18" s="78" t="s">
        <v>192</v>
      </c>
      <c r="B18" s="78" t="s">
        <v>203</v>
      </c>
      <c r="C18" s="135" t="s">
        <v>355</v>
      </c>
      <c r="D18" s="135" t="s">
        <v>205</v>
      </c>
      <c r="E18" s="78"/>
      <c r="F18" s="78" t="s">
        <v>26</v>
      </c>
      <c r="G18" s="78"/>
      <c r="H18" s="89"/>
      <c r="I18" s="77"/>
    </row>
    <row r="19" spans="1:9" ht="63.75">
      <c r="A19" s="78" t="s">
        <v>193</v>
      </c>
      <c r="B19" s="78" t="s">
        <v>206</v>
      </c>
      <c r="C19" s="135" t="s">
        <v>356</v>
      </c>
      <c r="D19" s="135" t="s">
        <v>393</v>
      </c>
      <c r="E19" s="78"/>
      <c r="F19" s="86" t="s">
        <v>26</v>
      </c>
      <c r="G19" s="85"/>
      <c r="H19" s="86"/>
      <c r="I19" s="82"/>
    </row>
    <row r="20" spans="1:9" ht="76.5">
      <c r="A20" s="78" t="s">
        <v>194</v>
      </c>
      <c r="B20" s="78" t="s">
        <v>401</v>
      </c>
      <c r="C20" s="135" t="s">
        <v>395</v>
      </c>
      <c r="D20" s="135" t="s">
        <v>396</v>
      </c>
      <c r="E20" s="78"/>
      <c r="F20" s="86" t="s">
        <v>26</v>
      </c>
      <c r="G20" s="85"/>
      <c r="H20" s="86"/>
      <c r="I20" s="82"/>
    </row>
    <row r="21" spans="1:9" ht="76.5">
      <c r="A21" s="78" t="s">
        <v>195</v>
      </c>
      <c r="B21" s="78" t="s">
        <v>397</v>
      </c>
      <c r="C21" s="135" t="s">
        <v>398</v>
      </c>
      <c r="D21" s="135" t="s">
        <v>394</v>
      </c>
      <c r="E21" s="78"/>
      <c r="F21" s="86" t="s">
        <v>26</v>
      </c>
      <c r="G21" s="85"/>
      <c r="H21" s="86"/>
      <c r="I21" s="82"/>
    </row>
    <row r="22" spans="1:9" ht="76.5">
      <c r="A22" s="78" t="s">
        <v>196</v>
      </c>
      <c r="B22" s="78" t="s">
        <v>402</v>
      </c>
      <c r="C22" s="135" t="s">
        <v>399</v>
      </c>
      <c r="D22" s="135" t="s">
        <v>400</v>
      </c>
      <c r="E22" s="78"/>
      <c r="F22" s="86" t="s">
        <v>26</v>
      </c>
      <c r="G22" s="85"/>
      <c r="H22" s="86"/>
      <c r="I22" s="82"/>
    </row>
    <row r="23" spans="1:9" ht="76.5">
      <c r="A23" s="78" t="s">
        <v>197</v>
      </c>
      <c r="B23" s="78" t="s">
        <v>408</v>
      </c>
      <c r="C23" s="135" t="s">
        <v>405</v>
      </c>
      <c r="D23" s="135" t="s">
        <v>406</v>
      </c>
      <c r="E23" s="78"/>
      <c r="F23" s="86" t="s">
        <v>26</v>
      </c>
      <c r="G23" s="85"/>
      <c r="H23" s="86"/>
      <c r="I23" s="82"/>
    </row>
    <row r="24" spans="1:9" ht="76.5">
      <c r="A24" s="78" t="s">
        <v>198</v>
      </c>
      <c r="B24" s="78" t="s">
        <v>407</v>
      </c>
      <c r="C24" s="135" t="s">
        <v>409</v>
      </c>
      <c r="D24" s="135" t="s">
        <v>410</v>
      </c>
      <c r="E24" s="78"/>
      <c r="F24" s="86" t="s">
        <v>26</v>
      </c>
      <c r="G24" s="85"/>
      <c r="H24" s="86"/>
      <c r="I24" s="82"/>
    </row>
    <row r="25" spans="1:9" ht="63.75">
      <c r="A25" s="78" t="s">
        <v>199</v>
      </c>
      <c r="B25" s="78" t="s">
        <v>357</v>
      </c>
      <c r="C25" s="135" t="s">
        <v>358</v>
      </c>
      <c r="D25" s="135" t="s">
        <v>166</v>
      </c>
      <c r="E25" s="78"/>
      <c r="F25" s="86" t="s">
        <v>26</v>
      </c>
      <c r="G25" s="85"/>
      <c r="H25" s="86"/>
      <c r="I25" s="82"/>
    </row>
    <row r="26" spans="1:9" ht="63.75">
      <c r="A26" s="78" t="s">
        <v>200</v>
      </c>
      <c r="B26" s="78" t="s">
        <v>359</v>
      </c>
      <c r="C26" s="135" t="s">
        <v>360</v>
      </c>
      <c r="D26" s="135" t="s">
        <v>361</v>
      </c>
      <c r="E26" s="78"/>
      <c r="F26" s="86" t="s">
        <v>26</v>
      </c>
      <c r="G26" s="85"/>
      <c r="H26" s="86"/>
      <c r="I26" s="82"/>
    </row>
    <row r="27" spans="1:9" ht="63.75">
      <c r="A27" s="78" t="s">
        <v>284</v>
      </c>
      <c r="B27" s="78" t="s">
        <v>411</v>
      </c>
      <c r="C27" s="135" t="s">
        <v>412</v>
      </c>
      <c r="D27" s="135" t="s">
        <v>413</v>
      </c>
      <c r="E27" s="78"/>
      <c r="F27" s="86" t="s">
        <v>26</v>
      </c>
      <c r="G27" s="85"/>
      <c r="H27" s="86"/>
      <c r="I27" s="82"/>
    </row>
    <row r="28" spans="1:9" ht="63.75">
      <c r="A28" s="78" t="s">
        <v>283</v>
      </c>
      <c r="B28" s="78" t="s">
        <v>414</v>
      </c>
      <c r="C28" s="135" t="s">
        <v>362</v>
      </c>
      <c r="D28" s="135" t="s">
        <v>415</v>
      </c>
      <c r="E28" s="78"/>
      <c r="F28" s="86" t="s">
        <v>26</v>
      </c>
      <c r="G28" s="85"/>
      <c r="H28" s="86"/>
      <c r="I28" s="82"/>
    </row>
    <row r="29" spans="1:9" ht="63.75">
      <c r="A29" s="78" t="s">
        <v>419</v>
      </c>
      <c r="B29" s="78" t="s">
        <v>416</v>
      </c>
      <c r="C29" s="135" t="s">
        <v>417</v>
      </c>
      <c r="D29" s="135" t="s">
        <v>418</v>
      </c>
      <c r="E29" s="78"/>
      <c r="F29" s="86" t="s">
        <v>26</v>
      </c>
      <c r="G29" s="85"/>
      <c r="H29" s="86"/>
      <c r="I29" s="82"/>
    </row>
    <row r="30" spans="1:9" ht="76.5">
      <c r="A30" s="78" t="s">
        <v>421</v>
      </c>
      <c r="B30" s="78" t="s">
        <v>363</v>
      </c>
      <c r="C30" s="135" t="s">
        <v>364</v>
      </c>
      <c r="D30" s="135" t="s">
        <v>420</v>
      </c>
      <c r="E30" s="78"/>
      <c r="F30" s="86" t="s">
        <v>26</v>
      </c>
      <c r="G30" s="85"/>
      <c r="H30" s="86"/>
      <c r="I30" s="82"/>
    </row>
    <row r="31" spans="1:9" ht="38.25">
      <c r="A31" s="78" t="s">
        <v>422</v>
      </c>
      <c r="B31" s="78" t="s">
        <v>221</v>
      </c>
      <c r="C31" s="135" t="s">
        <v>365</v>
      </c>
      <c r="D31" s="135" t="s">
        <v>366</v>
      </c>
      <c r="E31" s="78"/>
      <c r="F31" s="78" t="s">
        <v>26</v>
      </c>
      <c r="G31" s="78"/>
      <c r="H31" s="89"/>
      <c r="I31" s="82"/>
    </row>
    <row r="32" spans="1:9">
      <c r="G32" s="8"/>
      <c r="I32" s="82"/>
    </row>
    <row r="33" spans="1:11">
      <c r="A33" s="91"/>
      <c r="B33" s="91"/>
      <c r="C33" s="158"/>
      <c r="D33" s="158"/>
      <c r="E33" s="91"/>
      <c r="F33" s="159"/>
      <c r="G33" s="45"/>
      <c r="H33" s="101"/>
      <c r="I33" s="82"/>
    </row>
    <row r="34" spans="1:11">
      <c r="F34" s="91"/>
      <c r="I34" s="82"/>
    </row>
    <row r="35" spans="1:11">
      <c r="I35" s="82"/>
    </row>
    <row r="36" spans="1:11">
      <c r="I36" s="82"/>
    </row>
    <row r="37" spans="1:11">
      <c r="I37" s="77"/>
      <c r="J37" s="57"/>
      <c r="K37" s="57"/>
    </row>
    <row r="38" spans="1:11">
      <c r="G38" s="8"/>
      <c r="I38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H5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424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21</v>
      </c>
      <c r="B6" s="68">
        <f>COUNTIF(F10:F1013,"Fail")</f>
        <v>0</v>
      </c>
      <c r="C6" s="68">
        <f>E6-D6-B6-A6</f>
        <v>0</v>
      </c>
      <c r="D6" s="69">
        <f>COUNTIF(F$10:F$1013,"N/A")</f>
        <v>0</v>
      </c>
      <c r="E6" s="198">
        <v>21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425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27" t="s">
        <v>428</v>
      </c>
      <c r="B10" s="142" t="s">
        <v>387</v>
      </c>
      <c r="C10" s="138"/>
      <c r="D10" s="136" t="s">
        <v>59</v>
      </c>
      <c r="E10" s="139"/>
      <c r="F10" s="78" t="s">
        <v>26</v>
      </c>
      <c r="G10" s="78"/>
      <c r="H10" s="89"/>
      <c r="I10" s="82"/>
    </row>
    <row r="11" spans="1:10" ht="38.25">
      <c r="A11" s="169" t="s">
        <v>429</v>
      </c>
      <c r="B11" s="156" t="s">
        <v>354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38.25">
      <c r="A12" s="155" t="s">
        <v>430</v>
      </c>
      <c r="B12" s="157" t="s">
        <v>388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38.25">
      <c r="A13" s="155" t="s">
        <v>431</v>
      </c>
      <c r="B13" s="157" t="s">
        <v>389</v>
      </c>
      <c r="C13" s="144"/>
      <c r="D13" s="133" t="s">
        <v>59</v>
      </c>
      <c r="E13" s="134"/>
      <c r="F13" s="137" t="s">
        <v>26</v>
      </c>
      <c r="G13" s="78"/>
      <c r="H13" s="89"/>
      <c r="I13" s="82"/>
    </row>
    <row r="14" spans="1:10" ht="38.25">
      <c r="A14" s="155" t="s">
        <v>432</v>
      </c>
      <c r="B14" s="157" t="s">
        <v>390</v>
      </c>
      <c r="C14" s="145"/>
      <c r="D14" s="133" t="s">
        <v>59</v>
      </c>
      <c r="E14" s="143"/>
      <c r="F14" s="137" t="s">
        <v>26</v>
      </c>
      <c r="G14" s="78"/>
      <c r="H14" s="89"/>
      <c r="I14" s="82"/>
    </row>
    <row r="15" spans="1:10">
      <c r="A15" s="155" t="s">
        <v>433</v>
      </c>
      <c r="B15" s="157" t="s">
        <v>139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>
      <c r="A16" s="155" t="s">
        <v>434</v>
      </c>
      <c r="B16" s="157" t="s">
        <v>141</v>
      </c>
      <c r="C16" s="145"/>
      <c r="D16" s="140" t="s">
        <v>64</v>
      </c>
      <c r="E16" s="143"/>
      <c r="F16" s="137" t="s">
        <v>26</v>
      </c>
      <c r="G16" s="78"/>
      <c r="H16" s="89"/>
      <c r="I16" s="82"/>
    </row>
    <row r="17" spans="1:11" s="57" customFormat="1" ht="15.75" customHeight="1">
      <c r="A17" s="132"/>
      <c r="B17" s="132" t="s">
        <v>142</v>
      </c>
      <c r="C17" s="126"/>
      <c r="D17" s="126"/>
      <c r="E17" s="126"/>
      <c r="F17" s="126"/>
      <c r="G17" s="126"/>
      <c r="H17" s="153"/>
      <c r="I17" s="77"/>
    </row>
    <row r="18" spans="1:11" ht="51">
      <c r="A18" s="78" t="s">
        <v>143</v>
      </c>
      <c r="B18" s="78" t="s">
        <v>144</v>
      </c>
      <c r="C18" s="135" t="s">
        <v>426</v>
      </c>
      <c r="D18" s="135" t="s">
        <v>146</v>
      </c>
      <c r="E18" s="78"/>
      <c r="F18" s="78" t="s">
        <v>26</v>
      </c>
      <c r="G18" s="78"/>
      <c r="H18" s="89"/>
      <c r="I18" s="82"/>
    </row>
    <row r="19" spans="1:11" ht="63.75">
      <c r="A19" s="78" t="s">
        <v>147</v>
      </c>
      <c r="B19" s="78" t="s">
        <v>148</v>
      </c>
      <c r="C19" s="135" t="s">
        <v>427</v>
      </c>
      <c r="D19" s="135" t="s">
        <v>435</v>
      </c>
      <c r="E19" s="78"/>
      <c r="F19" s="86" t="s">
        <v>26</v>
      </c>
      <c r="G19" s="85"/>
      <c r="H19" s="86"/>
      <c r="I19" s="82"/>
    </row>
    <row r="20" spans="1:11" ht="76.5">
      <c r="A20" s="78" t="s">
        <v>194</v>
      </c>
      <c r="B20" s="78" t="s">
        <v>436</v>
      </c>
      <c r="C20" s="135" t="s">
        <v>437</v>
      </c>
      <c r="D20" s="135" t="s">
        <v>396</v>
      </c>
      <c r="E20" s="78"/>
      <c r="F20" s="86" t="s">
        <v>26</v>
      </c>
      <c r="G20" s="85"/>
      <c r="H20" s="86"/>
      <c r="I20" s="82"/>
    </row>
    <row r="21" spans="1:11" ht="76.5">
      <c r="A21" s="78" t="s">
        <v>195</v>
      </c>
      <c r="B21" s="78" t="s">
        <v>438</v>
      </c>
      <c r="C21" s="135" t="s">
        <v>439</v>
      </c>
      <c r="D21" s="135" t="s">
        <v>394</v>
      </c>
      <c r="E21" s="78"/>
      <c r="F21" s="86" t="s">
        <v>26</v>
      </c>
      <c r="G21" s="85"/>
      <c r="H21" s="86"/>
      <c r="I21" s="82"/>
    </row>
    <row r="22" spans="1:11" ht="76.5">
      <c r="A22" s="78" t="s">
        <v>196</v>
      </c>
      <c r="B22" s="78" t="s">
        <v>440</v>
      </c>
      <c r="C22" s="135" t="s">
        <v>441</v>
      </c>
      <c r="D22" s="135" t="s">
        <v>400</v>
      </c>
      <c r="E22" s="78"/>
      <c r="F22" s="86" t="s">
        <v>26</v>
      </c>
      <c r="G22" s="85"/>
      <c r="H22" s="86"/>
      <c r="I22" s="82"/>
    </row>
    <row r="23" spans="1:11" ht="76.5">
      <c r="A23" s="78" t="s">
        <v>197</v>
      </c>
      <c r="B23" s="78" t="s">
        <v>442</v>
      </c>
      <c r="C23" s="135" t="s">
        <v>443</v>
      </c>
      <c r="D23" s="135" t="s">
        <v>406</v>
      </c>
      <c r="E23" s="78"/>
      <c r="F23" s="86" t="s">
        <v>26</v>
      </c>
      <c r="G23" s="85"/>
      <c r="H23" s="86"/>
      <c r="I23" s="82"/>
    </row>
    <row r="24" spans="1:11" ht="76.5">
      <c r="A24" s="78" t="s">
        <v>198</v>
      </c>
      <c r="B24" s="78" t="s">
        <v>444</v>
      </c>
      <c r="C24" s="135" t="s">
        <v>445</v>
      </c>
      <c r="D24" s="135" t="s">
        <v>410</v>
      </c>
      <c r="E24" s="78"/>
      <c r="F24" s="86" t="s">
        <v>26</v>
      </c>
      <c r="G24" s="85"/>
      <c r="H24" s="86"/>
      <c r="I24" s="82"/>
    </row>
    <row r="25" spans="1:11" ht="63.75">
      <c r="A25" s="78" t="s">
        <v>199</v>
      </c>
      <c r="B25" s="78" t="s">
        <v>446</v>
      </c>
      <c r="C25" s="135" t="s">
        <v>447</v>
      </c>
      <c r="D25" s="135" t="s">
        <v>166</v>
      </c>
      <c r="E25" s="78"/>
      <c r="F25" s="86" t="s">
        <v>26</v>
      </c>
      <c r="G25" s="85"/>
      <c r="H25" s="86"/>
      <c r="I25" s="82"/>
    </row>
    <row r="26" spans="1:11" ht="63.75">
      <c r="A26" s="78" t="s">
        <v>200</v>
      </c>
      <c r="B26" s="78" t="s">
        <v>448</v>
      </c>
      <c r="C26" s="135" t="s">
        <v>449</v>
      </c>
      <c r="D26" s="135" t="s">
        <v>361</v>
      </c>
      <c r="E26" s="78"/>
      <c r="F26" s="86" t="s">
        <v>26</v>
      </c>
      <c r="G26" s="85"/>
      <c r="H26" s="86"/>
      <c r="I26" s="82"/>
    </row>
    <row r="27" spans="1:11" ht="63.75">
      <c r="A27" s="78" t="s">
        <v>284</v>
      </c>
      <c r="B27" s="78" t="s">
        <v>450</v>
      </c>
      <c r="C27" s="135" t="s">
        <v>451</v>
      </c>
      <c r="D27" s="135" t="s">
        <v>413</v>
      </c>
      <c r="E27" s="78"/>
      <c r="F27" s="86" t="s">
        <v>26</v>
      </c>
      <c r="G27" s="85"/>
      <c r="H27" s="86"/>
      <c r="I27" s="82"/>
    </row>
    <row r="28" spans="1:11" ht="63.75">
      <c r="A28" s="78" t="s">
        <v>283</v>
      </c>
      <c r="B28" s="78" t="s">
        <v>452</v>
      </c>
      <c r="C28" s="135" t="s">
        <v>453</v>
      </c>
      <c r="D28" s="135" t="s">
        <v>415</v>
      </c>
      <c r="E28" s="78"/>
      <c r="F28" s="86" t="s">
        <v>26</v>
      </c>
      <c r="G28" s="85"/>
      <c r="H28" s="86"/>
      <c r="I28" s="82"/>
    </row>
    <row r="29" spans="1:11" ht="63.75">
      <c r="A29" s="78" t="s">
        <v>419</v>
      </c>
      <c r="B29" s="78" t="s">
        <v>456</v>
      </c>
      <c r="C29" s="135" t="s">
        <v>454</v>
      </c>
      <c r="D29" s="135" t="s">
        <v>418</v>
      </c>
      <c r="E29" s="127"/>
      <c r="F29" s="127" t="s">
        <v>26</v>
      </c>
      <c r="G29" s="127"/>
      <c r="H29" s="152"/>
      <c r="I29" s="82"/>
    </row>
    <row r="30" spans="1:11" ht="76.5">
      <c r="A30" s="78" t="s">
        <v>421</v>
      </c>
      <c r="B30" s="78" t="s">
        <v>457</v>
      </c>
      <c r="C30" s="135" t="s">
        <v>455</v>
      </c>
      <c r="D30" s="185" t="s">
        <v>420</v>
      </c>
      <c r="E30" s="184"/>
      <c r="F30" s="127" t="s">
        <v>26</v>
      </c>
      <c r="G30" s="184"/>
      <c r="H30" s="184"/>
      <c r="I30" s="82"/>
    </row>
    <row r="31" spans="1:11" ht="38.25">
      <c r="A31" s="78" t="s">
        <v>422</v>
      </c>
      <c r="B31" s="78" t="s">
        <v>458</v>
      </c>
      <c r="C31" s="135" t="s">
        <v>459</v>
      </c>
      <c r="D31" s="185" t="s">
        <v>366</v>
      </c>
      <c r="E31" s="128"/>
      <c r="F31" s="128" t="s">
        <v>26</v>
      </c>
      <c r="G31" s="186"/>
      <c r="H31" s="184"/>
      <c r="I31" s="82"/>
    </row>
    <row r="32" spans="1:11">
      <c r="F32" s="91"/>
      <c r="I32" s="77"/>
      <c r="J32" s="57"/>
      <c r="K32" s="57"/>
    </row>
    <row r="33" spans="9:9" s="8" customFormat="1">
      <c r="I33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5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471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6</v>
      </c>
      <c r="B6" s="68">
        <f>COUNTIF(F10:F1005,"Fail")</f>
        <v>0</v>
      </c>
      <c r="C6" s="68">
        <f>E6-D6-B6-A6</f>
        <v>0</v>
      </c>
      <c r="D6" s="69">
        <f>COUNTIF(F$10:F$1005,"N/A")</f>
        <v>0</v>
      </c>
      <c r="E6" s="198">
        <v>6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472</v>
      </c>
      <c r="C9" s="75"/>
      <c r="D9" s="75"/>
      <c r="E9" s="75"/>
      <c r="F9" s="75"/>
      <c r="G9" s="75"/>
      <c r="H9" s="76"/>
      <c r="I9" s="77"/>
    </row>
    <row r="10" spans="1:10" s="83" customFormat="1">
      <c r="A10" s="127" t="s">
        <v>474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202" t="s">
        <v>475</v>
      </c>
      <c r="B11" s="202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203"/>
      <c r="B12" s="203"/>
      <c r="C12" s="144" t="s">
        <v>478</v>
      </c>
      <c r="D12" s="133" t="s">
        <v>333</v>
      </c>
      <c r="E12" s="134"/>
      <c r="F12" s="137"/>
      <c r="G12" s="78"/>
      <c r="H12" s="89"/>
      <c r="I12" s="82"/>
    </row>
    <row r="13" spans="1:10" ht="25.5">
      <c r="A13" s="203"/>
      <c r="B13" s="203"/>
      <c r="C13" s="144" t="s">
        <v>340</v>
      </c>
      <c r="D13" s="133" t="s">
        <v>346</v>
      </c>
      <c r="E13" s="134"/>
      <c r="F13" s="137"/>
      <c r="G13" s="78"/>
      <c r="H13" s="89"/>
      <c r="I13" s="82"/>
    </row>
    <row r="14" spans="1:10" ht="25.5">
      <c r="A14" s="203"/>
      <c r="B14" s="203"/>
      <c r="C14" s="145" t="s">
        <v>341</v>
      </c>
      <c r="D14" s="140" t="s">
        <v>480</v>
      </c>
      <c r="E14" s="143"/>
      <c r="F14" s="137"/>
      <c r="G14" s="78"/>
      <c r="H14" s="89"/>
      <c r="I14" s="82"/>
    </row>
    <row r="15" spans="1:10" ht="25.5">
      <c r="A15" s="203"/>
      <c r="B15" s="203"/>
      <c r="C15" s="145" t="s">
        <v>342</v>
      </c>
      <c r="D15" s="140" t="s">
        <v>344</v>
      </c>
      <c r="E15" s="143"/>
      <c r="F15" s="137"/>
      <c r="G15" s="78"/>
      <c r="H15" s="89"/>
      <c r="I15" s="82"/>
    </row>
    <row r="16" spans="1:10" ht="25.5">
      <c r="A16" s="203"/>
      <c r="B16" s="203"/>
      <c r="C16" s="145" t="s">
        <v>479</v>
      </c>
      <c r="D16" s="140" t="s">
        <v>481</v>
      </c>
      <c r="E16" s="143"/>
      <c r="F16" s="137"/>
      <c r="G16" s="78"/>
      <c r="H16" s="89"/>
      <c r="I16" s="82"/>
    </row>
    <row r="17" spans="1:11">
      <c r="A17" s="204"/>
      <c r="B17" s="204"/>
      <c r="C17" s="145" t="s">
        <v>110</v>
      </c>
      <c r="D17" s="140" t="s">
        <v>115</v>
      </c>
      <c r="E17" s="143"/>
      <c r="F17" s="137"/>
      <c r="G17" s="78"/>
      <c r="H17" s="89"/>
      <c r="I17" s="82"/>
    </row>
    <row r="18" spans="1:11">
      <c r="A18" s="147" t="s">
        <v>476</v>
      </c>
      <c r="B18" s="148" t="s">
        <v>117</v>
      </c>
      <c r="C18" s="149"/>
      <c r="D18" s="141" t="s">
        <v>64</v>
      </c>
      <c r="E18" s="150"/>
      <c r="F18" s="151" t="s">
        <v>26</v>
      </c>
      <c r="G18" s="127"/>
      <c r="H18" s="152"/>
      <c r="I18" s="82"/>
    </row>
    <row r="19" spans="1:11">
      <c r="A19" s="128" t="s">
        <v>477</v>
      </c>
      <c r="B19" s="128" t="s">
        <v>119</v>
      </c>
      <c r="C19" s="128"/>
      <c r="D19" s="133" t="s">
        <v>64</v>
      </c>
      <c r="E19" s="134"/>
      <c r="F19" s="128" t="s">
        <v>26</v>
      </c>
      <c r="G19" s="128"/>
      <c r="H19" s="154"/>
      <c r="I19" s="82"/>
    </row>
    <row r="20" spans="1:11" s="57" customFormat="1" ht="15.75" customHeight="1">
      <c r="A20" s="132"/>
      <c r="B20" s="132" t="s">
        <v>121</v>
      </c>
      <c r="C20" s="126"/>
      <c r="D20" s="126"/>
      <c r="E20" s="126"/>
      <c r="F20" s="126"/>
      <c r="G20" s="126"/>
      <c r="H20" s="153"/>
      <c r="I20" s="77"/>
    </row>
    <row r="21" spans="1:11" ht="51">
      <c r="A21" s="78" t="s">
        <v>122</v>
      </c>
      <c r="B21" s="78" t="s">
        <v>123</v>
      </c>
      <c r="C21" s="135" t="s">
        <v>473</v>
      </c>
      <c r="D21" s="135" t="s">
        <v>124</v>
      </c>
      <c r="E21" s="78"/>
      <c r="F21" s="78" t="s">
        <v>26</v>
      </c>
      <c r="G21" s="78"/>
      <c r="H21" s="89"/>
      <c r="I21" s="82"/>
    </row>
    <row r="22" spans="1:11" ht="51">
      <c r="A22" s="78" t="s">
        <v>125</v>
      </c>
      <c r="B22" s="78" t="s">
        <v>126</v>
      </c>
      <c r="C22" s="135" t="s">
        <v>473</v>
      </c>
      <c r="D22" s="135" t="s">
        <v>128</v>
      </c>
      <c r="E22" s="78"/>
      <c r="F22" s="86" t="s">
        <v>26</v>
      </c>
      <c r="G22" s="85"/>
      <c r="H22" s="86"/>
      <c r="I22" s="87"/>
    </row>
    <row r="23" spans="1:11">
      <c r="F23" s="90"/>
      <c r="I23" s="77"/>
      <c r="J23" s="57"/>
      <c r="K23" s="57"/>
    </row>
    <row r="24" spans="1:11">
      <c r="F24" s="91"/>
      <c r="I24" s="82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26" sqref="C2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498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22</v>
      </c>
      <c r="B6" s="68">
        <f>COUNTIF(F10:F1014,"Fail")</f>
        <v>0</v>
      </c>
      <c r="C6" s="68">
        <f>E6-D6-B6-A6</f>
        <v>0</v>
      </c>
      <c r="D6" s="69">
        <f>COUNTIF(F$10:F$1014,"N/A")</f>
        <v>0</v>
      </c>
      <c r="E6" s="198">
        <v>22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187" t="s">
        <v>35</v>
      </c>
      <c r="B8" s="187" t="s">
        <v>36</v>
      </c>
      <c r="C8" s="187" t="s">
        <v>37</v>
      </c>
      <c r="D8" s="187" t="s">
        <v>38</v>
      </c>
      <c r="E8" s="187" t="s">
        <v>39</v>
      </c>
      <c r="F8" s="187" t="s">
        <v>40</v>
      </c>
      <c r="G8" s="187" t="s">
        <v>41</v>
      </c>
      <c r="H8" s="187" t="s">
        <v>42</v>
      </c>
      <c r="I8" s="73"/>
    </row>
    <row r="9" spans="1:10" s="57" customFormat="1" ht="15.75" customHeight="1">
      <c r="A9" s="188"/>
      <c r="B9" s="188" t="s">
        <v>499</v>
      </c>
      <c r="C9" s="188"/>
      <c r="D9" s="188"/>
      <c r="E9" s="188"/>
      <c r="F9" s="188"/>
      <c r="G9" s="188"/>
      <c r="H9" s="188"/>
      <c r="I9" s="77"/>
    </row>
    <row r="10" spans="1:10" s="83" customFormat="1" ht="38.25">
      <c r="A10" s="128" t="s">
        <v>491</v>
      </c>
      <c r="B10" s="189" t="s">
        <v>516</v>
      </c>
      <c r="C10" s="190"/>
      <c r="D10" s="191" t="s">
        <v>59</v>
      </c>
      <c r="E10" s="192"/>
      <c r="F10" s="128" t="s">
        <v>26</v>
      </c>
      <c r="G10" s="128"/>
      <c r="H10" s="154"/>
      <c r="I10" s="82"/>
    </row>
    <row r="11" spans="1:10" ht="38.25">
      <c r="A11" s="155" t="s">
        <v>492</v>
      </c>
      <c r="B11" s="157" t="s">
        <v>388</v>
      </c>
      <c r="C11" s="144"/>
      <c r="D11" s="133" t="s">
        <v>59</v>
      </c>
      <c r="E11" s="134"/>
      <c r="F11" s="128" t="s">
        <v>26</v>
      </c>
      <c r="G11" s="128"/>
      <c r="H11" s="154"/>
      <c r="I11" s="82"/>
    </row>
    <row r="12" spans="1:10" ht="38.25">
      <c r="A12" s="155" t="s">
        <v>493</v>
      </c>
      <c r="B12" s="157" t="s">
        <v>389</v>
      </c>
      <c r="C12" s="144"/>
      <c r="D12" s="133" t="s">
        <v>59</v>
      </c>
      <c r="E12" s="134"/>
      <c r="F12" s="128" t="s">
        <v>26</v>
      </c>
      <c r="G12" s="128"/>
      <c r="H12" s="154"/>
      <c r="I12" s="82"/>
    </row>
    <row r="13" spans="1:10" ht="38.25">
      <c r="A13" s="155" t="s">
        <v>494</v>
      </c>
      <c r="B13" s="157" t="s">
        <v>390</v>
      </c>
      <c r="C13" s="144"/>
      <c r="D13" s="133" t="s">
        <v>59</v>
      </c>
      <c r="E13" s="134"/>
      <c r="F13" s="128" t="s">
        <v>26</v>
      </c>
      <c r="G13" s="128"/>
      <c r="H13" s="154"/>
      <c r="I13" s="82"/>
    </row>
    <row r="14" spans="1:10" ht="38.25">
      <c r="A14" s="155" t="s">
        <v>495</v>
      </c>
      <c r="B14" s="157" t="s">
        <v>517</v>
      </c>
      <c r="C14" s="144"/>
      <c r="D14" s="133" t="s">
        <v>59</v>
      </c>
      <c r="E14" s="134"/>
      <c r="F14" s="128" t="s">
        <v>26</v>
      </c>
      <c r="G14" s="128"/>
      <c r="H14" s="154"/>
      <c r="I14" s="82"/>
    </row>
    <row r="15" spans="1:10">
      <c r="A15" s="155" t="s">
        <v>496</v>
      </c>
      <c r="B15" s="157" t="s">
        <v>139</v>
      </c>
      <c r="C15" s="144"/>
      <c r="D15" s="133" t="s">
        <v>64</v>
      </c>
      <c r="E15" s="134"/>
      <c r="F15" s="128" t="s">
        <v>26</v>
      </c>
      <c r="G15" s="128"/>
      <c r="H15" s="154"/>
      <c r="I15" s="82"/>
    </row>
    <row r="16" spans="1:10">
      <c r="A16" s="155" t="s">
        <v>497</v>
      </c>
      <c r="B16" s="157" t="s">
        <v>141</v>
      </c>
      <c r="C16" s="144"/>
      <c r="D16" s="133" t="s">
        <v>64</v>
      </c>
      <c r="E16" s="134"/>
      <c r="F16" s="128" t="s">
        <v>26</v>
      </c>
      <c r="G16" s="128"/>
      <c r="H16" s="154"/>
      <c r="I16" s="82"/>
    </row>
    <row r="17" spans="1:9" s="57" customFormat="1" ht="15.75" customHeight="1">
      <c r="A17" s="188"/>
      <c r="B17" s="188" t="s">
        <v>142</v>
      </c>
      <c r="C17" s="188"/>
      <c r="D17" s="188"/>
      <c r="E17" s="188"/>
      <c r="F17" s="188"/>
      <c r="G17" s="188"/>
      <c r="H17" s="188"/>
      <c r="I17" s="77"/>
    </row>
    <row r="18" spans="1:9" ht="51">
      <c r="A18" s="128" t="s">
        <v>143</v>
      </c>
      <c r="B18" s="128" t="s">
        <v>144</v>
      </c>
      <c r="C18" s="193" t="s">
        <v>563</v>
      </c>
      <c r="D18" s="193" t="s">
        <v>146</v>
      </c>
      <c r="E18" s="128"/>
      <c r="F18" s="128" t="s">
        <v>26</v>
      </c>
      <c r="G18" s="128"/>
      <c r="H18" s="154"/>
      <c r="I18" s="82"/>
    </row>
    <row r="19" spans="1:9" ht="63.75">
      <c r="A19" s="128" t="s">
        <v>147</v>
      </c>
      <c r="B19" s="128" t="s">
        <v>148</v>
      </c>
      <c r="C19" s="193" t="s">
        <v>500</v>
      </c>
      <c r="D19" s="193" t="s">
        <v>518</v>
      </c>
      <c r="E19" s="128"/>
      <c r="F19" s="184" t="s">
        <v>26</v>
      </c>
      <c r="G19" s="186"/>
      <c r="H19" s="184"/>
      <c r="I19" s="82"/>
    </row>
    <row r="20" spans="1:9" ht="76.5">
      <c r="A20" s="128" t="s">
        <v>194</v>
      </c>
      <c r="B20" s="128" t="s">
        <v>519</v>
      </c>
      <c r="C20" s="193" t="s">
        <v>520</v>
      </c>
      <c r="D20" s="193" t="s">
        <v>521</v>
      </c>
      <c r="E20" s="128"/>
      <c r="F20" s="184" t="s">
        <v>26</v>
      </c>
      <c r="G20" s="186"/>
      <c r="H20" s="184"/>
      <c r="I20" s="82"/>
    </row>
    <row r="21" spans="1:9" ht="76.5">
      <c r="A21" s="128" t="s">
        <v>195</v>
      </c>
      <c r="B21" s="128" t="s">
        <v>501</v>
      </c>
      <c r="C21" s="193" t="s">
        <v>522</v>
      </c>
      <c r="D21" s="193" t="s">
        <v>523</v>
      </c>
      <c r="E21" s="128"/>
      <c r="F21" s="184" t="s">
        <v>26</v>
      </c>
      <c r="G21" s="186"/>
      <c r="H21" s="184"/>
      <c r="I21" s="82"/>
    </row>
    <row r="22" spans="1:9" ht="76.5">
      <c r="A22" s="128" t="s">
        <v>196</v>
      </c>
      <c r="B22" s="128" t="s">
        <v>502</v>
      </c>
      <c r="C22" s="193" t="s">
        <v>503</v>
      </c>
      <c r="D22" s="193" t="s">
        <v>406</v>
      </c>
      <c r="E22" s="128"/>
      <c r="F22" s="184" t="s">
        <v>26</v>
      </c>
      <c r="G22" s="186"/>
      <c r="H22" s="184"/>
      <c r="I22" s="82"/>
    </row>
    <row r="23" spans="1:9" ht="76.5">
      <c r="A23" s="128" t="s">
        <v>197</v>
      </c>
      <c r="B23" s="128" t="s">
        <v>504</v>
      </c>
      <c r="C23" s="193" t="s">
        <v>505</v>
      </c>
      <c r="D23" s="193" t="s">
        <v>410</v>
      </c>
      <c r="E23" s="128"/>
      <c r="F23" s="184" t="s">
        <v>26</v>
      </c>
      <c r="G23" s="186"/>
      <c r="H23" s="184"/>
      <c r="I23" s="82"/>
    </row>
    <row r="24" spans="1:9" ht="76.5">
      <c r="A24" s="128" t="s">
        <v>198</v>
      </c>
      <c r="B24" s="128" t="s">
        <v>524</v>
      </c>
      <c r="C24" s="193" t="s">
        <v>525</v>
      </c>
      <c r="D24" s="193" t="s">
        <v>526</v>
      </c>
      <c r="E24" s="128"/>
      <c r="F24" s="184" t="s">
        <v>26</v>
      </c>
      <c r="G24" s="186"/>
      <c r="H24" s="184"/>
      <c r="I24" s="82"/>
    </row>
    <row r="25" spans="1:9" ht="63.75">
      <c r="A25" s="128" t="s">
        <v>199</v>
      </c>
      <c r="B25" s="128" t="s">
        <v>506</v>
      </c>
      <c r="C25" s="193" t="s">
        <v>507</v>
      </c>
      <c r="D25" s="193" t="s">
        <v>166</v>
      </c>
      <c r="E25" s="128"/>
      <c r="F25" s="184" t="s">
        <v>26</v>
      </c>
      <c r="G25" s="186"/>
      <c r="H25" s="184"/>
      <c r="I25" s="82"/>
    </row>
    <row r="26" spans="1:9" ht="63.75">
      <c r="A26" s="128" t="s">
        <v>200</v>
      </c>
      <c r="B26" s="128" t="s">
        <v>527</v>
      </c>
      <c r="C26" s="193" t="s">
        <v>652</v>
      </c>
      <c r="D26" s="193" t="s">
        <v>528</v>
      </c>
      <c r="E26" s="128"/>
      <c r="F26" s="184" t="s">
        <v>26</v>
      </c>
      <c r="G26" s="186"/>
      <c r="H26" s="184"/>
      <c r="I26" s="82"/>
    </row>
    <row r="27" spans="1:9" ht="63.75">
      <c r="A27" s="128" t="s">
        <v>284</v>
      </c>
      <c r="B27" s="128" t="s">
        <v>508</v>
      </c>
      <c r="C27" s="193" t="s">
        <v>648</v>
      </c>
      <c r="D27" s="193" t="s">
        <v>413</v>
      </c>
      <c r="E27" s="128"/>
      <c r="F27" s="184" t="s">
        <v>26</v>
      </c>
      <c r="G27" s="186"/>
      <c r="H27" s="184"/>
      <c r="I27" s="82"/>
    </row>
    <row r="28" spans="1:9" ht="63.75">
      <c r="A28" s="128" t="s">
        <v>283</v>
      </c>
      <c r="B28" s="128" t="s">
        <v>509</v>
      </c>
      <c r="C28" s="193" t="s">
        <v>649</v>
      </c>
      <c r="D28" s="193" t="s">
        <v>415</v>
      </c>
      <c r="E28" s="128"/>
      <c r="F28" s="184" t="s">
        <v>26</v>
      </c>
      <c r="G28" s="186"/>
      <c r="H28" s="184"/>
      <c r="I28" s="82"/>
    </row>
    <row r="29" spans="1:9" ht="63.75">
      <c r="A29" s="128" t="s">
        <v>419</v>
      </c>
      <c r="B29" s="128" t="s">
        <v>510</v>
      </c>
      <c r="C29" s="193" t="s">
        <v>650</v>
      </c>
      <c r="D29" s="193" t="s">
        <v>418</v>
      </c>
      <c r="E29" s="128"/>
      <c r="F29" s="128" t="s">
        <v>26</v>
      </c>
      <c r="G29" s="128"/>
      <c r="H29" s="154"/>
      <c r="I29" s="82"/>
    </row>
    <row r="30" spans="1:9" ht="63.75">
      <c r="A30" s="128" t="s">
        <v>421</v>
      </c>
      <c r="B30" s="128" t="s">
        <v>529</v>
      </c>
      <c r="C30" s="193" t="s">
        <v>651</v>
      </c>
      <c r="D30" s="193" t="s">
        <v>530</v>
      </c>
      <c r="E30" s="128"/>
      <c r="F30" s="128" t="s">
        <v>26</v>
      </c>
      <c r="G30" s="128"/>
      <c r="H30" s="154"/>
      <c r="I30" s="82"/>
    </row>
    <row r="31" spans="1:9" ht="76.5">
      <c r="A31" s="128" t="s">
        <v>422</v>
      </c>
      <c r="B31" s="128" t="s">
        <v>511</v>
      </c>
      <c r="C31" s="193" t="s">
        <v>512</v>
      </c>
      <c r="D31" s="193" t="s">
        <v>513</v>
      </c>
      <c r="E31" s="184"/>
      <c r="F31" s="128" t="s">
        <v>26</v>
      </c>
      <c r="G31" s="184"/>
      <c r="H31" s="184"/>
      <c r="I31" s="82"/>
    </row>
    <row r="32" spans="1:9" ht="38.25">
      <c r="A32" s="128" t="s">
        <v>531</v>
      </c>
      <c r="B32" s="128" t="s">
        <v>458</v>
      </c>
      <c r="C32" s="193" t="s">
        <v>514</v>
      </c>
      <c r="D32" s="193" t="s">
        <v>515</v>
      </c>
      <c r="E32" s="128"/>
      <c r="F32" s="128" t="s">
        <v>26</v>
      </c>
      <c r="G32" s="186"/>
      <c r="H32" s="184"/>
      <c r="I32" s="82"/>
    </row>
    <row r="33" spans="6:11">
      <c r="F33" s="91"/>
      <c r="I33" s="77"/>
      <c r="J33" s="57"/>
      <c r="K33" s="57"/>
    </row>
    <row r="34" spans="6:11">
      <c r="G34" s="8"/>
      <c r="I34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C21" sqref="C21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554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22</v>
      </c>
      <c r="B6" s="68">
        <f>COUNTIF(F10:F1014,"Fail")</f>
        <v>0</v>
      </c>
      <c r="C6" s="68">
        <f>E6-D6-B6-A6</f>
        <v>0</v>
      </c>
      <c r="D6" s="69">
        <f>COUNTIF(F$10:F$1014,"N/A")</f>
        <v>0</v>
      </c>
      <c r="E6" s="198">
        <v>22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187" t="s">
        <v>35</v>
      </c>
      <c r="B8" s="187" t="s">
        <v>36</v>
      </c>
      <c r="C8" s="187" t="s">
        <v>37</v>
      </c>
      <c r="D8" s="187" t="s">
        <v>38</v>
      </c>
      <c r="E8" s="187" t="s">
        <v>39</v>
      </c>
      <c r="F8" s="187" t="s">
        <v>40</v>
      </c>
      <c r="G8" s="187" t="s">
        <v>41</v>
      </c>
      <c r="H8" s="187" t="s">
        <v>42</v>
      </c>
      <c r="I8" s="73"/>
    </row>
    <row r="9" spans="1:10" s="57" customFormat="1" ht="15.75" customHeight="1">
      <c r="A9" s="188"/>
      <c r="B9" s="188" t="s">
        <v>660</v>
      </c>
      <c r="C9" s="188"/>
      <c r="D9" s="188"/>
      <c r="E9" s="188"/>
      <c r="F9" s="188"/>
      <c r="G9" s="188"/>
      <c r="H9" s="188"/>
      <c r="I9" s="77"/>
    </row>
    <row r="10" spans="1:10" s="83" customFormat="1" ht="38.25">
      <c r="A10" s="128" t="s">
        <v>555</v>
      </c>
      <c r="B10" s="189" t="s">
        <v>516</v>
      </c>
      <c r="C10" s="190"/>
      <c r="D10" s="191" t="s">
        <v>59</v>
      </c>
      <c r="E10" s="192"/>
      <c r="F10" s="128" t="s">
        <v>26</v>
      </c>
      <c r="G10" s="128"/>
      <c r="H10" s="154"/>
      <c r="I10" s="82"/>
    </row>
    <row r="11" spans="1:10" ht="38.25">
      <c r="A11" s="155" t="s">
        <v>556</v>
      </c>
      <c r="B11" s="157" t="s">
        <v>388</v>
      </c>
      <c r="C11" s="144"/>
      <c r="D11" s="133" t="s">
        <v>59</v>
      </c>
      <c r="E11" s="134"/>
      <c r="F11" s="128" t="s">
        <v>26</v>
      </c>
      <c r="G11" s="128"/>
      <c r="H11" s="154"/>
      <c r="I11" s="82"/>
    </row>
    <row r="12" spans="1:10" ht="38.25">
      <c r="A12" s="155" t="s">
        <v>557</v>
      </c>
      <c r="B12" s="157" t="s">
        <v>389</v>
      </c>
      <c r="C12" s="144"/>
      <c r="D12" s="133" t="s">
        <v>59</v>
      </c>
      <c r="E12" s="134"/>
      <c r="F12" s="128" t="s">
        <v>26</v>
      </c>
      <c r="G12" s="128"/>
      <c r="H12" s="154"/>
      <c r="I12" s="82"/>
    </row>
    <row r="13" spans="1:10" ht="38.25">
      <c r="A13" s="155" t="s">
        <v>558</v>
      </c>
      <c r="B13" s="157" t="s">
        <v>390</v>
      </c>
      <c r="C13" s="144"/>
      <c r="D13" s="133" t="s">
        <v>59</v>
      </c>
      <c r="E13" s="134"/>
      <c r="F13" s="128" t="s">
        <v>26</v>
      </c>
      <c r="G13" s="128"/>
      <c r="H13" s="154"/>
      <c r="I13" s="82"/>
    </row>
    <row r="14" spans="1:10" ht="38.25">
      <c r="A14" s="155" t="s">
        <v>559</v>
      </c>
      <c r="B14" s="157" t="s">
        <v>517</v>
      </c>
      <c r="C14" s="144"/>
      <c r="D14" s="133" t="s">
        <v>59</v>
      </c>
      <c r="E14" s="134"/>
      <c r="F14" s="128" t="s">
        <v>26</v>
      </c>
      <c r="G14" s="128"/>
      <c r="H14" s="154"/>
      <c r="I14" s="82"/>
    </row>
    <row r="15" spans="1:10">
      <c r="A15" s="155" t="s">
        <v>560</v>
      </c>
      <c r="B15" s="157" t="s">
        <v>139</v>
      </c>
      <c r="C15" s="144"/>
      <c r="D15" s="133" t="s">
        <v>64</v>
      </c>
      <c r="E15" s="134"/>
      <c r="F15" s="128" t="s">
        <v>26</v>
      </c>
      <c r="G15" s="128"/>
      <c r="H15" s="154"/>
      <c r="I15" s="82"/>
    </row>
    <row r="16" spans="1:10">
      <c r="A16" s="155" t="s">
        <v>561</v>
      </c>
      <c r="B16" s="157" t="s">
        <v>141</v>
      </c>
      <c r="C16" s="144"/>
      <c r="D16" s="133" t="s">
        <v>64</v>
      </c>
      <c r="E16" s="134"/>
      <c r="F16" s="128" t="s">
        <v>26</v>
      </c>
      <c r="G16" s="128"/>
      <c r="H16" s="154"/>
      <c r="I16" s="82"/>
    </row>
    <row r="17" spans="1:9" s="57" customFormat="1" ht="15.75" customHeight="1">
      <c r="A17" s="188"/>
      <c r="B17" s="188" t="s">
        <v>576</v>
      </c>
      <c r="C17" s="188"/>
      <c r="D17" s="188"/>
      <c r="E17" s="188"/>
      <c r="F17" s="188"/>
      <c r="G17" s="188"/>
      <c r="H17" s="188"/>
      <c r="I17" s="77"/>
    </row>
    <row r="18" spans="1:9" ht="51">
      <c r="A18" s="128" t="s">
        <v>192</v>
      </c>
      <c r="B18" s="128" t="s">
        <v>562</v>
      </c>
      <c r="C18" s="193" t="s">
        <v>564</v>
      </c>
      <c r="D18" s="193" t="s">
        <v>577</v>
      </c>
      <c r="E18" s="128"/>
      <c r="F18" s="128" t="s">
        <v>26</v>
      </c>
      <c r="G18" s="128"/>
      <c r="H18" s="154"/>
      <c r="I18" s="82"/>
    </row>
    <row r="19" spans="1:9" ht="63.75">
      <c r="A19" s="128" t="s">
        <v>193</v>
      </c>
      <c r="B19" s="128" t="s">
        <v>566</v>
      </c>
      <c r="C19" s="193" t="s">
        <v>565</v>
      </c>
      <c r="D19" s="193" t="s">
        <v>578</v>
      </c>
      <c r="E19" s="128"/>
      <c r="F19" s="184" t="s">
        <v>26</v>
      </c>
      <c r="G19" s="186"/>
      <c r="H19" s="184"/>
      <c r="I19" s="82"/>
    </row>
    <row r="20" spans="1:9" ht="76.5">
      <c r="A20" s="128" t="s">
        <v>194</v>
      </c>
      <c r="B20" s="128" t="s">
        <v>532</v>
      </c>
      <c r="C20" s="193" t="s">
        <v>533</v>
      </c>
      <c r="D20" s="193" t="s">
        <v>521</v>
      </c>
      <c r="E20" s="128"/>
      <c r="F20" s="184" t="s">
        <v>26</v>
      </c>
      <c r="G20" s="186"/>
      <c r="H20" s="184"/>
      <c r="I20" s="82"/>
    </row>
    <row r="21" spans="1:9" ht="76.5">
      <c r="A21" s="128" t="s">
        <v>195</v>
      </c>
      <c r="B21" s="128" t="s">
        <v>534</v>
      </c>
      <c r="C21" s="193" t="s">
        <v>535</v>
      </c>
      <c r="D21" s="193" t="s">
        <v>523</v>
      </c>
      <c r="E21" s="128"/>
      <c r="F21" s="184" t="s">
        <v>26</v>
      </c>
      <c r="G21" s="186"/>
      <c r="H21" s="184"/>
      <c r="I21" s="82"/>
    </row>
    <row r="22" spans="1:9" ht="76.5">
      <c r="A22" s="128" t="s">
        <v>196</v>
      </c>
      <c r="B22" s="128" t="s">
        <v>536</v>
      </c>
      <c r="C22" s="193" t="s">
        <v>537</v>
      </c>
      <c r="D22" s="193" t="s">
        <v>406</v>
      </c>
      <c r="E22" s="128"/>
      <c r="F22" s="184" t="s">
        <v>26</v>
      </c>
      <c r="G22" s="186"/>
      <c r="H22" s="184"/>
      <c r="I22" s="82"/>
    </row>
    <row r="23" spans="1:9" ht="76.5">
      <c r="A23" s="128" t="s">
        <v>197</v>
      </c>
      <c r="B23" s="128" t="s">
        <v>538</v>
      </c>
      <c r="C23" s="193" t="s">
        <v>539</v>
      </c>
      <c r="D23" s="193" t="s">
        <v>410</v>
      </c>
      <c r="E23" s="128"/>
      <c r="F23" s="184" t="s">
        <v>26</v>
      </c>
      <c r="G23" s="186"/>
      <c r="H23" s="184"/>
      <c r="I23" s="82"/>
    </row>
    <row r="24" spans="1:9" ht="76.5">
      <c r="A24" s="128" t="s">
        <v>198</v>
      </c>
      <c r="B24" s="128" t="s">
        <v>540</v>
      </c>
      <c r="C24" s="193" t="s">
        <v>541</v>
      </c>
      <c r="D24" s="193" t="s">
        <v>526</v>
      </c>
      <c r="E24" s="128"/>
      <c r="F24" s="184" t="s">
        <v>26</v>
      </c>
      <c r="G24" s="186"/>
      <c r="H24" s="184"/>
      <c r="I24" s="82"/>
    </row>
    <row r="25" spans="1:9" ht="63.75">
      <c r="A25" s="128" t="s">
        <v>199</v>
      </c>
      <c r="B25" s="128" t="s">
        <v>542</v>
      </c>
      <c r="C25" s="193" t="s">
        <v>543</v>
      </c>
      <c r="D25" s="193" t="s">
        <v>166</v>
      </c>
      <c r="E25" s="128"/>
      <c r="F25" s="184" t="s">
        <v>26</v>
      </c>
      <c r="G25" s="186"/>
      <c r="H25" s="184"/>
      <c r="I25" s="82"/>
    </row>
    <row r="26" spans="1:9" ht="63.75">
      <c r="A26" s="128" t="s">
        <v>200</v>
      </c>
      <c r="B26" s="128" t="s">
        <v>544</v>
      </c>
      <c r="C26" s="193" t="s">
        <v>545</v>
      </c>
      <c r="D26" s="193" t="s">
        <v>528</v>
      </c>
      <c r="E26" s="128"/>
      <c r="F26" s="184" t="s">
        <v>26</v>
      </c>
      <c r="G26" s="186"/>
      <c r="H26" s="184"/>
      <c r="I26" s="82"/>
    </row>
    <row r="27" spans="1:9" ht="63.75">
      <c r="A27" s="128" t="s">
        <v>284</v>
      </c>
      <c r="B27" s="128" t="s">
        <v>546</v>
      </c>
      <c r="C27" s="193" t="s">
        <v>667</v>
      </c>
      <c r="D27" s="193" t="s">
        <v>413</v>
      </c>
      <c r="E27" s="128"/>
      <c r="F27" s="184" t="s">
        <v>26</v>
      </c>
      <c r="G27" s="186"/>
      <c r="H27" s="184"/>
      <c r="I27" s="82"/>
    </row>
    <row r="28" spans="1:9" ht="63.75">
      <c r="A28" s="128" t="s">
        <v>283</v>
      </c>
      <c r="B28" s="128" t="s">
        <v>547</v>
      </c>
      <c r="C28" s="193" t="s">
        <v>668</v>
      </c>
      <c r="D28" s="193" t="s">
        <v>415</v>
      </c>
      <c r="E28" s="128"/>
      <c r="F28" s="184" t="s">
        <v>26</v>
      </c>
      <c r="G28" s="186"/>
      <c r="H28" s="184"/>
      <c r="I28" s="82"/>
    </row>
    <row r="29" spans="1:9" ht="63.75">
      <c r="A29" s="128" t="s">
        <v>419</v>
      </c>
      <c r="B29" s="128" t="s">
        <v>548</v>
      </c>
      <c r="C29" s="193" t="s">
        <v>669</v>
      </c>
      <c r="D29" s="193" t="s">
        <v>418</v>
      </c>
      <c r="E29" s="128"/>
      <c r="F29" s="128" t="s">
        <v>26</v>
      </c>
      <c r="G29" s="128"/>
      <c r="H29" s="154"/>
      <c r="I29" s="82"/>
    </row>
    <row r="30" spans="1:9" ht="63.75">
      <c r="A30" s="128" t="s">
        <v>421</v>
      </c>
      <c r="B30" s="128" t="s">
        <v>549</v>
      </c>
      <c r="C30" s="193" t="s">
        <v>670</v>
      </c>
      <c r="D30" s="193" t="s">
        <v>530</v>
      </c>
      <c r="E30" s="128"/>
      <c r="F30" s="128" t="s">
        <v>26</v>
      </c>
      <c r="G30" s="128"/>
      <c r="H30" s="154"/>
      <c r="I30" s="82"/>
    </row>
    <row r="31" spans="1:9" ht="76.5">
      <c r="A31" s="128" t="s">
        <v>422</v>
      </c>
      <c r="B31" s="128" t="s">
        <v>550</v>
      </c>
      <c r="C31" s="193" t="s">
        <v>551</v>
      </c>
      <c r="D31" s="193" t="s">
        <v>513</v>
      </c>
      <c r="E31" s="184"/>
      <c r="F31" s="128" t="s">
        <v>26</v>
      </c>
      <c r="G31" s="184"/>
      <c r="H31" s="184"/>
      <c r="I31" s="82"/>
    </row>
    <row r="32" spans="1:9" ht="38.25">
      <c r="A32" s="128" t="s">
        <v>531</v>
      </c>
      <c r="B32" s="128" t="s">
        <v>552</v>
      </c>
      <c r="C32" s="193" t="s">
        <v>553</v>
      </c>
      <c r="D32" s="193" t="s">
        <v>515</v>
      </c>
      <c r="E32" s="128"/>
      <c r="F32" s="128" t="s">
        <v>26</v>
      </c>
      <c r="G32" s="186"/>
      <c r="H32" s="184"/>
      <c r="I32" s="82"/>
    </row>
    <row r="33" spans="6:11">
      <c r="F33" s="91"/>
      <c r="I33" s="77"/>
      <c r="J33" s="57"/>
      <c r="K33" s="57"/>
    </row>
    <row r="34" spans="6:11">
      <c r="G34" s="8"/>
      <c r="I34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>
      <c r="A2" s="58" t="s">
        <v>25</v>
      </c>
      <c r="B2" s="199" t="s">
        <v>579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3.5" thickBot="1">
      <c r="A6" s="88">
        <v>6</v>
      </c>
      <c r="B6" s="68">
        <f>COUNTIF(F10:F1005,"Fail")</f>
        <v>0</v>
      </c>
      <c r="C6" s="68">
        <f>E6-D6-B6-A6</f>
        <v>0</v>
      </c>
      <c r="D6" s="69">
        <f>COUNTIF(F$10:F$1005,"N/A")</f>
        <v>0</v>
      </c>
      <c r="E6" s="198">
        <v>6</v>
      </c>
      <c r="F6" s="198"/>
      <c r="G6" s="65"/>
      <c r="H6" s="65"/>
      <c r="I6" s="66"/>
      <c r="J6" s="57" t="s">
        <v>32</v>
      </c>
    </row>
    <row r="7" spans="1:10" s="57" customFormat="1">
      <c r="D7" s="70"/>
      <c r="E7" s="70"/>
      <c r="F7" s="70"/>
      <c r="G7" s="70"/>
      <c r="H7" s="70"/>
      <c r="I7" s="66"/>
    </row>
    <row r="8" spans="1:10" s="57" customFormat="1" ht="25.5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>
      <c r="A9" s="74"/>
      <c r="B9" s="74" t="s">
        <v>580</v>
      </c>
      <c r="C9" s="75"/>
      <c r="D9" s="75"/>
      <c r="E9" s="75"/>
      <c r="F9" s="75"/>
      <c r="G9" s="75"/>
      <c r="H9" s="76"/>
      <c r="I9" s="77"/>
    </row>
    <row r="10" spans="1:10" s="83" customFormat="1">
      <c r="A10" s="127" t="s">
        <v>582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202" t="s">
        <v>583</v>
      </c>
      <c r="B11" s="202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203"/>
      <c r="B12" s="203"/>
      <c r="C12" s="144" t="s">
        <v>586</v>
      </c>
      <c r="D12" s="133" t="s">
        <v>590</v>
      </c>
      <c r="E12" s="134"/>
      <c r="F12" s="137"/>
      <c r="G12" s="78"/>
      <c r="H12" s="89"/>
      <c r="I12" s="82"/>
    </row>
    <row r="13" spans="1:10" ht="25.5">
      <c r="A13" s="203"/>
      <c r="B13" s="203"/>
      <c r="C13" s="144" t="s">
        <v>479</v>
      </c>
      <c r="D13" s="133" t="s">
        <v>591</v>
      </c>
      <c r="E13" s="134"/>
      <c r="F13" s="137"/>
      <c r="G13" s="78"/>
      <c r="H13" s="89"/>
      <c r="I13" s="82"/>
    </row>
    <row r="14" spans="1:10" ht="25.5">
      <c r="A14" s="203"/>
      <c r="B14" s="203"/>
      <c r="C14" s="145" t="s">
        <v>587</v>
      </c>
      <c r="D14" s="140" t="s">
        <v>592</v>
      </c>
      <c r="E14" s="143"/>
      <c r="F14" s="137"/>
      <c r="G14" s="78"/>
      <c r="H14" s="89"/>
      <c r="I14" s="82"/>
    </row>
    <row r="15" spans="1:10" ht="25.5">
      <c r="A15" s="203"/>
      <c r="B15" s="203"/>
      <c r="C15" s="145" t="s">
        <v>588</v>
      </c>
      <c r="D15" s="140" t="s">
        <v>593</v>
      </c>
      <c r="E15" s="143"/>
      <c r="F15" s="137"/>
      <c r="G15" s="78"/>
      <c r="H15" s="89"/>
      <c r="I15" s="82"/>
    </row>
    <row r="16" spans="1:10" ht="25.5">
      <c r="A16" s="203"/>
      <c r="B16" s="203"/>
      <c r="C16" s="145" t="s">
        <v>589</v>
      </c>
      <c r="D16" s="140" t="s">
        <v>594</v>
      </c>
      <c r="E16" s="143"/>
      <c r="F16" s="137"/>
      <c r="G16" s="78"/>
      <c r="H16" s="89"/>
      <c r="I16" s="82"/>
    </row>
    <row r="17" spans="1:11">
      <c r="A17" s="204"/>
      <c r="B17" s="204"/>
      <c r="C17" s="145" t="s">
        <v>110</v>
      </c>
      <c r="D17" s="140" t="s">
        <v>115</v>
      </c>
      <c r="E17" s="143"/>
      <c r="F17" s="137"/>
      <c r="G17" s="78"/>
      <c r="H17" s="89"/>
      <c r="I17" s="82"/>
    </row>
    <row r="18" spans="1:11">
      <c r="A18" s="147" t="s">
        <v>584</v>
      </c>
      <c r="B18" s="148" t="s">
        <v>117</v>
      </c>
      <c r="C18" s="149"/>
      <c r="D18" s="141" t="s">
        <v>64</v>
      </c>
      <c r="E18" s="150"/>
      <c r="F18" s="151" t="s">
        <v>26</v>
      </c>
      <c r="G18" s="127"/>
      <c r="H18" s="152"/>
      <c r="I18" s="82"/>
    </row>
    <row r="19" spans="1:11">
      <c r="A19" s="128" t="s">
        <v>585</v>
      </c>
      <c r="B19" s="128" t="s">
        <v>119</v>
      </c>
      <c r="C19" s="128"/>
      <c r="D19" s="133" t="s">
        <v>64</v>
      </c>
      <c r="E19" s="134"/>
      <c r="F19" s="128" t="s">
        <v>26</v>
      </c>
      <c r="G19" s="128"/>
      <c r="H19" s="154"/>
      <c r="I19" s="82"/>
    </row>
    <row r="20" spans="1:11" s="57" customFormat="1">
      <c r="A20" s="132"/>
      <c r="B20" s="132" t="s">
        <v>121</v>
      </c>
      <c r="C20" s="126"/>
      <c r="D20" s="126"/>
      <c r="E20" s="126"/>
      <c r="F20" s="126"/>
      <c r="G20" s="126"/>
      <c r="H20" s="153"/>
      <c r="I20" s="77"/>
    </row>
    <row r="21" spans="1:11" ht="51">
      <c r="A21" s="78" t="s">
        <v>122</v>
      </c>
      <c r="B21" s="78" t="s">
        <v>123</v>
      </c>
      <c r="C21" s="135" t="s">
        <v>581</v>
      </c>
      <c r="D21" s="135" t="s">
        <v>124</v>
      </c>
      <c r="E21" s="78"/>
      <c r="F21" s="78" t="s">
        <v>26</v>
      </c>
      <c r="G21" s="78"/>
      <c r="H21" s="89"/>
      <c r="I21" s="82"/>
    </row>
    <row r="22" spans="1:11" ht="51">
      <c r="A22" s="78" t="s">
        <v>125</v>
      </c>
      <c r="B22" s="78" t="s">
        <v>126</v>
      </c>
      <c r="C22" s="135" t="s">
        <v>581</v>
      </c>
      <c r="D22" s="135" t="s">
        <v>128</v>
      </c>
      <c r="E22" s="78"/>
      <c r="F22" s="86" t="s">
        <v>26</v>
      </c>
      <c r="G22" s="85"/>
      <c r="H22" s="86"/>
      <c r="I22" s="87"/>
    </row>
    <row r="23" spans="1:11">
      <c r="F23" s="90"/>
      <c r="I23" s="77"/>
      <c r="J23" s="57"/>
      <c r="K23" s="57"/>
    </row>
    <row r="24" spans="1:11">
      <c r="F24" s="91"/>
      <c r="I24" s="82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H3" sqref="A1:XFD1048576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595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22</v>
      </c>
      <c r="B6" s="68">
        <f>COUNTIF(F10:F1014,"Fail")</f>
        <v>0</v>
      </c>
      <c r="C6" s="68">
        <f>E6-D6-B6-A6</f>
        <v>0</v>
      </c>
      <c r="D6" s="69">
        <f>COUNTIF(F$10:F$1014,"N/A")</f>
        <v>0</v>
      </c>
      <c r="E6" s="198">
        <v>22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187" t="s">
        <v>35</v>
      </c>
      <c r="B8" s="187" t="s">
        <v>36</v>
      </c>
      <c r="C8" s="187" t="s">
        <v>37</v>
      </c>
      <c r="D8" s="187" t="s">
        <v>38</v>
      </c>
      <c r="E8" s="187" t="s">
        <v>39</v>
      </c>
      <c r="F8" s="187" t="s">
        <v>40</v>
      </c>
      <c r="G8" s="187" t="s">
        <v>41</v>
      </c>
      <c r="H8" s="187" t="s">
        <v>42</v>
      </c>
      <c r="I8" s="73"/>
    </row>
    <row r="9" spans="1:10" s="57" customFormat="1" ht="15.75" customHeight="1">
      <c r="A9" s="188"/>
      <c r="B9" s="188" t="s">
        <v>596</v>
      </c>
      <c r="C9" s="188"/>
      <c r="D9" s="188"/>
      <c r="E9" s="188"/>
      <c r="F9" s="188"/>
      <c r="G9" s="188"/>
      <c r="H9" s="188"/>
      <c r="I9" s="77"/>
    </row>
    <row r="10" spans="1:10" s="83" customFormat="1" ht="38.25">
      <c r="A10" s="128" t="s">
        <v>606</v>
      </c>
      <c r="B10" s="189" t="s">
        <v>613</v>
      </c>
      <c r="C10" s="190"/>
      <c r="D10" s="191" t="s">
        <v>59</v>
      </c>
      <c r="E10" s="192"/>
      <c r="F10" s="128" t="s">
        <v>26</v>
      </c>
      <c r="G10" s="128"/>
      <c r="H10" s="154"/>
      <c r="I10" s="82"/>
    </row>
    <row r="11" spans="1:10" ht="38.25">
      <c r="A11" s="155" t="s">
        <v>607</v>
      </c>
      <c r="B11" s="157" t="s">
        <v>517</v>
      </c>
      <c r="C11" s="144"/>
      <c r="D11" s="133" t="s">
        <v>59</v>
      </c>
      <c r="E11" s="134"/>
      <c r="F11" s="128" t="s">
        <v>26</v>
      </c>
      <c r="G11" s="128"/>
      <c r="H11" s="154"/>
      <c r="I11" s="82"/>
    </row>
    <row r="12" spans="1:10" ht="38.25">
      <c r="A12" s="155" t="s">
        <v>608</v>
      </c>
      <c r="B12" s="157" t="s">
        <v>614</v>
      </c>
      <c r="C12" s="144"/>
      <c r="D12" s="133" t="s">
        <v>59</v>
      </c>
      <c r="E12" s="134"/>
      <c r="F12" s="128" t="s">
        <v>26</v>
      </c>
      <c r="G12" s="128"/>
      <c r="H12" s="154"/>
      <c r="I12" s="82"/>
    </row>
    <row r="13" spans="1:10" ht="38.25">
      <c r="A13" s="155" t="s">
        <v>609</v>
      </c>
      <c r="B13" s="157" t="s">
        <v>615</v>
      </c>
      <c r="C13" s="144"/>
      <c r="D13" s="133" t="s">
        <v>59</v>
      </c>
      <c r="E13" s="134"/>
      <c r="F13" s="128" t="s">
        <v>26</v>
      </c>
      <c r="G13" s="128"/>
      <c r="H13" s="154"/>
      <c r="I13" s="82"/>
    </row>
    <row r="14" spans="1:10" ht="38.25">
      <c r="A14" s="155" t="s">
        <v>610</v>
      </c>
      <c r="B14" s="157" t="s">
        <v>616</v>
      </c>
      <c r="C14" s="144"/>
      <c r="D14" s="133" t="s">
        <v>59</v>
      </c>
      <c r="E14" s="134"/>
      <c r="F14" s="128" t="s">
        <v>26</v>
      </c>
      <c r="G14" s="128"/>
      <c r="H14" s="154"/>
      <c r="I14" s="82"/>
    </row>
    <row r="15" spans="1:10">
      <c r="A15" s="155" t="s">
        <v>611</v>
      </c>
      <c r="B15" s="157" t="s">
        <v>139</v>
      </c>
      <c r="C15" s="144"/>
      <c r="D15" s="133" t="s">
        <v>64</v>
      </c>
      <c r="E15" s="134"/>
      <c r="F15" s="128" t="s">
        <v>26</v>
      </c>
      <c r="G15" s="128"/>
      <c r="H15" s="154"/>
      <c r="I15" s="82"/>
    </row>
    <row r="16" spans="1:10">
      <c r="A16" s="155" t="s">
        <v>612</v>
      </c>
      <c r="B16" s="157" t="s">
        <v>141</v>
      </c>
      <c r="C16" s="144"/>
      <c r="D16" s="133" t="s">
        <v>64</v>
      </c>
      <c r="E16" s="134"/>
      <c r="F16" s="128" t="s">
        <v>26</v>
      </c>
      <c r="G16" s="128"/>
      <c r="H16" s="154"/>
      <c r="I16" s="82"/>
    </row>
    <row r="17" spans="1:9" s="57" customFormat="1" ht="15.75" customHeight="1">
      <c r="A17" s="188"/>
      <c r="B17" s="188" t="s">
        <v>142</v>
      </c>
      <c r="C17" s="188"/>
      <c r="D17" s="188"/>
      <c r="E17" s="188"/>
      <c r="F17" s="188"/>
      <c r="G17" s="188"/>
      <c r="H17" s="188"/>
      <c r="I17" s="77"/>
    </row>
    <row r="18" spans="1:9" ht="51">
      <c r="A18" s="128" t="s">
        <v>143</v>
      </c>
      <c r="B18" s="128" t="s">
        <v>144</v>
      </c>
      <c r="C18" s="193" t="s">
        <v>597</v>
      </c>
      <c r="D18" s="193" t="s">
        <v>146</v>
      </c>
      <c r="E18" s="128"/>
      <c r="F18" s="128" t="s">
        <v>26</v>
      </c>
      <c r="G18" s="128"/>
      <c r="H18" s="154"/>
      <c r="I18" s="82"/>
    </row>
    <row r="19" spans="1:9" ht="63.75">
      <c r="A19" s="128" t="s">
        <v>147</v>
      </c>
      <c r="B19" s="128" t="s">
        <v>148</v>
      </c>
      <c r="C19" s="193" t="s">
        <v>598</v>
      </c>
      <c r="D19" s="193" t="s">
        <v>617</v>
      </c>
      <c r="E19" s="128"/>
      <c r="F19" s="184" t="s">
        <v>26</v>
      </c>
      <c r="G19" s="186"/>
      <c r="H19" s="184"/>
      <c r="I19" s="82"/>
    </row>
    <row r="20" spans="1:9" ht="63.75">
      <c r="A20" s="128" t="s">
        <v>194</v>
      </c>
      <c r="B20" s="128" t="s">
        <v>618</v>
      </c>
      <c r="C20" s="193" t="s">
        <v>619</v>
      </c>
      <c r="D20" s="193" t="s">
        <v>620</v>
      </c>
      <c r="E20" s="128"/>
      <c r="F20" s="184" t="s">
        <v>26</v>
      </c>
      <c r="G20" s="186"/>
      <c r="H20" s="184"/>
      <c r="I20" s="82"/>
    </row>
    <row r="21" spans="1:9" ht="76.5">
      <c r="A21" s="128" t="s">
        <v>195</v>
      </c>
      <c r="B21" s="128" t="s">
        <v>621</v>
      </c>
      <c r="C21" s="193" t="s">
        <v>622</v>
      </c>
      <c r="D21" s="193" t="s">
        <v>623</v>
      </c>
      <c r="E21" s="128"/>
      <c r="F21" s="184" t="s">
        <v>26</v>
      </c>
      <c r="G21" s="186"/>
      <c r="H21" s="184"/>
      <c r="I21" s="82"/>
    </row>
    <row r="22" spans="1:9" ht="76.5">
      <c r="A22" s="128" t="s">
        <v>196</v>
      </c>
      <c r="B22" s="128" t="s">
        <v>624</v>
      </c>
      <c r="C22" s="193" t="s">
        <v>625</v>
      </c>
      <c r="D22" s="193" t="s">
        <v>626</v>
      </c>
      <c r="E22" s="128"/>
      <c r="F22" s="184" t="s">
        <v>26</v>
      </c>
      <c r="G22" s="186"/>
      <c r="H22" s="184"/>
      <c r="I22" s="82"/>
    </row>
    <row r="23" spans="1:9" ht="76.5">
      <c r="A23" s="128" t="s">
        <v>197</v>
      </c>
      <c r="B23" s="128" t="s">
        <v>628</v>
      </c>
      <c r="C23" s="193" t="s">
        <v>629</v>
      </c>
      <c r="D23" s="193" t="s">
        <v>630</v>
      </c>
      <c r="E23" s="128"/>
      <c r="F23" s="184" t="s">
        <v>26</v>
      </c>
      <c r="G23" s="186"/>
      <c r="H23" s="184"/>
      <c r="I23" s="82"/>
    </row>
    <row r="24" spans="1:9" ht="76.5">
      <c r="A24" s="128" t="s">
        <v>198</v>
      </c>
      <c r="B24" s="128" t="s">
        <v>632</v>
      </c>
      <c r="C24" s="193" t="s">
        <v>631</v>
      </c>
      <c r="D24" s="193" t="s">
        <v>633</v>
      </c>
      <c r="E24" s="128"/>
      <c r="F24" s="184" t="s">
        <v>26</v>
      </c>
      <c r="G24" s="186"/>
      <c r="H24" s="184"/>
      <c r="I24" s="82"/>
    </row>
    <row r="25" spans="1:9" ht="63.75">
      <c r="A25" s="128" t="s">
        <v>199</v>
      </c>
      <c r="B25" s="128" t="s">
        <v>599</v>
      </c>
      <c r="C25" s="193" t="s">
        <v>600</v>
      </c>
      <c r="D25" s="193" t="s">
        <v>166</v>
      </c>
      <c r="E25" s="128"/>
      <c r="F25" s="184" t="s">
        <v>26</v>
      </c>
      <c r="G25" s="186"/>
      <c r="H25" s="184"/>
      <c r="I25" s="82"/>
    </row>
    <row r="26" spans="1:9" ht="63.75">
      <c r="A26" s="128" t="s">
        <v>200</v>
      </c>
      <c r="B26" s="128" t="s">
        <v>636</v>
      </c>
      <c r="C26" s="193" t="s">
        <v>640</v>
      </c>
      <c r="D26" s="193" t="s">
        <v>637</v>
      </c>
      <c r="E26" s="128"/>
      <c r="F26" s="184" t="s">
        <v>26</v>
      </c>
      <c r="G26" s="186"/>
      <c r="H26" s="184"/>
      <c r="I26" s="82"/>
    </row>
    <row r="27" spans="1:9" ht="63.75">
      <c r="A27" s="128" t="s">
        <v>284</v>
      </c>
      <c r="B27" s="128" t="s">
        <v>635</v>
      </c>
      <c r="C27" s="193" t="s">
        <v>641</v>
      </c>
      <c r="D27" s="193" t="s">
        <v>634</v>
      </c>
      <c r="E27" s="128"/>
      <c r="F27" s="184" t="s">
        <v>26</v>
      </c>
      <c r="G27" s="186"/>
      <c r="H27" s="184"/>
      <c r="I27" s="82"/>
    </row>
    <row r="28" spans="1:9" ht="63.75">
      <c r="A28" s="128" t="s">
        <v>283</v>
      </c>
      <c r="B28" s="128" t="s">
        <v>638</v>
      </c>
      <c r="C28" s="193" t="s">
        <v>642</v>
      </c>
      <c r="D28" s="193" t="s">
        <v>627</v>
      </c>
      <c r="E28" s="128"/>
      <c r="F28" s="184" t="s">
        <v>26</v>
      </c>
      <c r="G28" s="186"/>
      <c r="H28" s="184"/>
      <c r="I28" s="82"/>
    </row>
    <row r="29" spans="1:9" ht="63.75">
      <c r="A29" s="128" t="s">
        <v>419</v>
      </c>
      <c r="B29" s="128" t="s">
        <v>639</v>
      </c>
      <c r="C29" s="193" t="s">
        <v>643</v>
      </c>
      <c r="D29" s="193" t="s">
        <v>644</v>
      </c>
      <c r="E29" s="128"/>
      <c r="F29" s="128" t="s">
        <v>26</v>
      </c>
      <c r="G29" s="128"/>
      <c r="H29" s="154"/>
      <c r="I29" s="82"/>
    </row>
    <row r="30" spans="1:9" ht="63.75">
      <c r="A30" s="128" t="s">
        <v>421</v>
      </c>
      <c r="B30" s="128" t="s">
        <v>645</v>
      </c>
      <c r="C30" s="193" t="s">
        <v>646</v>
      </c>
      <c r="D30" s="193" t="s">
        <v>647</v>
      </c>
      <c r="E30" s="128"/>
      <c r="F30" s="128" t="s">
        <v>26</v>
      </c>
      <c r="G30" s="128"/>
      <c r="H30" s="154"/>
      <c r="I30" s="82"/>
    </row>
    <row r="31" spans="1:9" ht="76.5">
      <c r="A31" s="128" t="s">
        <v>422</v>
      </c>
      <c r="B31" s="128" t="s">
        <v>601</v>
      </c>
      <c r="C31" s="193" t="s">
        <v>602</v>
      </c>
      <c r="D31" s="193" t="s">
        <v>603</v>
      </c>
      <c r="E31" s="184"/>
      <c r="F31" s="128" t="s">
        <v>26</v>
      </c>
      <c r="G31" s="184"/>
      <c r="H31" s="184"/>
      <c r="I31" s="82"/>
    </row>
    <row r="32" spans="1:9" ht="38.25">
      <c r="A32" s="128" t="s">
        <v>531</v>
      </c>
      <c r="B32" s="128" t="s">
        <v>458</v>
      </c>
      <c r="C32" s="193" t="s">
        <v>604</v>
      </c>
      <c r="D32" s="193" t="s">
        <v>605</v>
      </c>
      <c r="E32" s="128"/>
      <c r="F32" s="128" t="s">
        <v>26</v>
      </c>
      <c r="G32" s="186"/>
      <c r="H32" s="184"/>
      <c r="I32" s="82"/>
    </row>
    <row r="33" spans="6:11">
      <c r="F33" s="91"/>
      <c r="I33" s="77"/>
      <c r="J33" s="57"/>
      <c r="K33" s="57"/>
    </row>
    <row r="34" spans="6:11">
      <c r="G34" s="8"/>
      <c r="I34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D10" sqref="D10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653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22</v>
      </c>
      <c r="B6" s="68">
        <f>COUNTIF(F10:F1014,"Fail")</f>
        <v>0</v>
      </c>
      <c r="C6" s="68">
        <f>E6-D6-B6-A6</f>
        <v>0</v>
      </c>
      <c r="D6" s="69">
        <f>COUNTIF(F$10:F$1014,"N/A")</f>
        <v>0</v>
      </c>
      <c r="E6" s="198">
        <v>22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187" t="s">
        <v>35</v>
      </c>
      <c r="B8" s="187" t="s">
        <v>36</v>
      </c>
      <c r="C8" s="187" t="s">
        <v>37</v>
      </c>
      <c r="D8" s="187" t="s">
        <v>38</v>
      </c>
      <c r="E8" s="187" t="s">
        <v>39</v>
      </c>
      <c r="F8" s="187" t="s">
        <v>40</v>
      </c>
      <c r="G8" s="187" t="s">
        <v>41</v>
      </c>
      <c r="H8" s="187" t="s">
        <v>42</v>
      </c>
      <c r="I8" s="73"/>
    </row>
    <row r="9" spans="1:10" s="57" customFormat="1" ht="15.75" customHeight="1">
      <c r="A9" s="188"/>
      <c r="B9" s="188" t="s">
        <v>659</v>
      </c>
      <c r="C9" s="188"/>
      <c r="D9" s="188"/>
      <c r="E9" s="188"/>
      <c r="F9" s="188"/>
      <c r="G9" s="188"/>
      <c r="H9" s="188"/>
      <c r="I9" s="77"/>
    </row>
    <row r="10" spans="1:10" s="83" customFormat="1" ht="38.25">
      <c r="A10" s="128" t="s">
        <v>688</v>
      </c>
      <c r="B10" s="189" t="s">
        <v>613</v>
      </c>
      <c r="C10" s="190"/>
      <c r="D10" s="191" t="s">
        <v>59</v>
      </c>
      <c r="E10" s="192"/>
      <c r="F10" s="128" t="s">
        <v>26</v>
      </c>
      <c r="G10" s="128"/>
      <c r="H10" s="154"/>
      <c r="I10" s="82"/>
    </row>
    <row r="11" spans="1:10" ht="38.25">
      <c r="A11" s="155" t="s">
        <v>689</v>
      </c>
      <c r="B11" s="157" t="s">
        <v>517</v>
      </c>
      <c r="C11" s="144"/>
      <c r="D11" s="133" t="s">
        <v>59</v>
      </c>
      <c r="E11" s="134"/>
      <c r="F11" s="128" t="s">
        <v>26</v>
      </c>
      <c r="G11" s="128"/>
      <c r="H11" s="154"/>
      <c r="I11" s="82"/>
    </row>
    <row r="12" spans="1:10" ht="38.25">
      <c r="A12" s="155" t="s">
        <v>690</v>
      </c>
      <c r="B12" s="157" t="s">
        <v>614</v>
      </c>
      <c r="C12" s="144"/>
      <c r="D12" s="133" t="s">
        <v>59</v>
      </c>
      <c r="E12" s="134"/>
      <c r="F12" s="128" t="s">
        <v>26</v>
      </c>
      <c r="G12" s="128"/>
      <c r="H12" s="154"/>
      <c r="I12" s="82"/>
    </row>
    <row r="13" spans="1:10" ht="38.25">
      <c r="A13" s="155" t="s">
        <v>691</v>
      </c>
      <c r="B13" s="157" t="s">
        <v>615</v>
      </c>
      <c r="C13" s="144"/>
      <c r="D13" s="133" t="s">
        <v>59</v>
      </c>
      <c r="E13" s="134"/>
      <c r="F13" s="128" t="s">
        <v>26</v>
      </c>
      <c r="G13" s="128"/>
      <c r="H13" s="154"/>
      <c r="I13" s="82"/>
    </row>
    <row r="14" spans="1:10" ht="38.25">
      <c r="A14" s="155" t="s">
        <v>692</v>
      </c>
      <c r="B14" s="157" t="s">
        <v>616</v>
      </c>
      <c r="C14" s="144"/>
      <c r="D14" s="133" t="s">
        <v>59</v>
      </c>
      <c r="E14" s="134"/>
      <c r="F14" s="128" t="s">
        <v>26</v>
      </c>
      <c r="G14" s="128"/>
      <c r="H14" s="154"/>
      <c r="I14" s="82"/>
    </row>
    <row r="15" spans="1:10">
      <c r="A15" s="155" t="s">
        <v>693</v>
      </c>
      <c r="B15" s="157" t="s">
        <v>139</v>
      </c>
      <c r="C15" s="144"/>
      <c r="D15" s="133" t="s">
        <v>64</v>
      </c>
      <c r="E15" s="134"/>
      <c r="F15" s="128" t="s">
        <v>26</v>
      </c>
      <c r="G15" s="128"/>
      <c r="H15" s="154"/>
      <c r="I15" s="82"/>
    </row>
    <row r="16" spans="1:10">
      <c r="A16" s="155" t="s">
        <v>694</v>
      </c>
      <c r="B16" s="157" t="s">
        <v>141</v>
      </c>
      <c r="C16" s="144"/>
      <c r="D16" s="133" t="s">
        <v>64</v>
      </c>
      <c r="E16" s="134"/>
      <c r="F16" s="128" t="s">
        <v>26</v>
      </c>
      <c r="G16" s="128"/>
      <c r="H16" s="154"/>
      <c r="I16" s="82"/>
    </row>
    <row r="17" spans="1:9" s="57" customFormat="1" ht="15.75" customHeight="1">
      <c r="A17" s="188"/>
      <c r="B17" s="188" t="s">
        <v>576</v>
      </c>
      <c r="C17" s="188"/>
      <c r="D17" s="188"/>
      <c r="E17" s="188"/>
      <c r="F17" s="188"/>
      <c r="G17" s="188"/>
      <c r="H17" s="188"/>
      <c r="I17" s="77"/>
    </row>
    <row r="18" spans="1:9" ht="51">
      <c r="A18" s="128" t="s">
        <v>192</v>
      </c>
      <c r="B18" s="128" t="s">
        <v>144</v>
      </c>
      <c r="C18" s="193" t="s">
        <v>672</v>
      </c>
      <c r="D18" s="193" t="s">
        <v>577</v>
      </c>
      <c r="E18" s="128"/>
      <c r="F18" s="128" t="s">
        <v>26</v>
      </c>
      <c r="G18" s="128"/>
      <c r="H18" s="154"/>
      <c r="I18" s="82"/>
    </row>
    <row r="19" spans="1:9" ht="63.75">
      <c r="A19" s="128" t="s">
        <v>193</v>
      </c>
      <c r="B19" s="128" t="s">
        <v>148</v>
      </c>
      <c r="C19" s="193" t="s">
        <v>598</v>
      </c>
      <c r="D19" s="193" t="s">
        <v>695</v>
      </c>
      <c r="E19" s="128"/>
      <c r="F19" s="184" t="s">
        <v>26</v>
      </c>
      <c r="G19" s="186"/>
      <c r="H19" s="184"/>
      <c r="I19" s="82"/>
    </row>
    <row r="20" spans="1:9" ht="63.75">
      <c r="A20" s="128" t="s">
        <v>194</v>
      </c>
      <c r="B20" s="128" t="s">
        <v>663</v>
      </c>
      <c r="C20" s="193" t="s">
        <v>664</v>
      </c>
      <c r="D20" s="193" t="s">
        <v>620</v>
      </c>
      <c r="E20" s="128"/>
      <c r="F20" s="184" t="s">
        <v>26</v>
      </c>
      <c r="G20" s="186"/>
      <c r="H20" s="184"/>
      <c r="I20" s="82"/>
    </row>
    <row r="21" spans="1:9" ht="76.5">
      <c r="A21" s="128" t="s">
        <v>195</v>
      </c>
      <c r="B21" s="128" t="s">
        <v>665</v>
      </c>
      <c r="C21" s="193" t="s">
        <v>666</v>
      </c>
      <c r="D21" s="193" t="s">
        <v>623</v>
      </c>
      <c r="E21" s="128"/>
      <c r="F21" s="184" t="s">
        <v>26</v>
      </c>
      <c r="G21" s="186"/>
      <c r="H21" s="184"/>
      <c r="I21" s="82"/>
    </row>
    <row r="22" spans="1:9" ht="76.5">
      <c r="A22" s="128" t="s">
        <v>196</v>
      </c>
      <c r="B22" s="128" t="s">
        <v>673</v>
      </c>
      <c r="C22" s="193" t="s">
        <v>671</v>
      </c>
      <c r="D22" s="193" t="s">
        <v>626</v>
      </c>
      <c r="E22" s="128"/>
      <c r="F22" s="184" t="s">
        <v>26</v>
      </c>
      <c r="G22" s="186"/>
      <c r="H22" s="184"/>
      <c r="I22" s="82"/>
    </row>
    <row r="23" spans="1:9" ht="76.5">
      <c r="A23" s="128" t="s">
        <v>197</v>
      </c>
      <c r="B23" s="128" t="s">
        <v>674</v>
      </c>
      <c r="C23" s="193" t="s">
        <v>675</v>
      </c>
      <c r="D23" s="193" t="s">
        <v>630</v>
      </c>
      <c r="E23" s="128"/>
      <c r="F23" s="184" t="s">
        <v>26</v>
      </c>
      <c r="G23" s="186"/>
      <c r="H23" s="184"/>
      <c r="I23" s="82"/>
    </row>
    <row r="24" spans="1:9" ht="76.5">
      <c r="A24" s="128" t="s">
        <v>198</v>
      </c>
      <c r="B24" s="128" t="s">
        <v>676</v>
      </c>
      <c r="C24" s="193" t="s">
        <v>677</v>
      </c>
      <c r="D24" s="193" t="s">
        <v>633</v>
      </c>
      <c r="E24" s="128"/>
      <c r="F24" s="184" t="s">
        <v>26</v>
      </c>
      <c r="G24" s="186"/>
      <c r="H24" s="184"/>
      <c r="I24" s="82"/>
    </row>
    <row r="25" spans="1:9" ht="63.75">
      <c r="A25" s="128" t="s">
        <v>199</v>
      </c>
      <c r="B25" s="128" t="s">
        <v>654</v>
      </c>
      <c r="C25" s="193" t="s">
        <v>655</v>
      </c>
      <c r="D25" s="193" t="s">
        <v>166</v>
      </c>
      <c r="E25" s="128"/>
      <c r="F25" s="184" t="s">
        <v>26</v>
      </c>
      <c r="G25" s="186"/>
      <c r="H25" s="184"/>
      <c r="I25" s="82"/>
    </row>
    <row r="26" spans="1:9" ht="63.75">
      <c r="A26" s="128" t="s">
        <v>200</v>
      </c>
      <c r="B26" s="128" t="s">
        <v>678</v>
      </c>
      <c r="C26" s="193" t="s">
        <v>679</v>
      </c>
      <c r="D26" s="193" t="s">
        <v>637</v>
      </c>
      <c r="E26" s="128"/>
      <c r="F26" s="184" t="s">
        <v>26</v>
      </c>
      <c r="G26" s="186"/>
      <c r="H26" s="184"/>
      <c r="I26" s="82"/>
    </row>
    <row r="27" spans="1:9" ht="63.75">
      <c r="A27" s="128" t="s">
        <v>284</v>
      </c>
      <c r="B27" s="128" t="s">
        <v>680</v>
      </c>
      <c r="C27" s="193" t="s">
        <v>681</v>
      </c>
      <c r="D27" s="193" t="s">
        <v>634</v>
      </c>
      <c r="E27" s="128"/>
      <c r="F27" s="184" t="s">
        <v>26</v>
      </c>
      <c r="G27" s="186"/>
      <c r="H27" s="184"/>
      <c r="I27" s="82"/>
    </row>
    <row r="28" spans="1:9" ht="63.75">
      <c r="A28" s="128" t="s">
        <v>283</v>
      </c>
      <c r="B28" s="128" t="s">
        <v>682</v>
      </c>
      <c r="C28" s="193" t="s">
        <v>683</v>
      </c>
      <c r="D28" s="193" t="s">
        <v>627</v>
      </c>
      <c r="E28" s="128"/>
      <c r="F28" s="184" t="s">
        <v>26</v>
      </c>
      <c r="G28" s="186"/>
      <c r="H28" s="184"/>
      <c r="I28" s="82"/>
    </row>
    <row r="29" spans="1:9" ht="63.75">
      <c r="A29" s="128" t="s">
        <v>419</v>
      </c>
      <c r="B29" s="128" t="s">
        <v>684</v>
      </c>
      <c r="C29" s="193" t="s">
        <v>685</v>
      </c>
      <c r="D29" s="193" t="s">
        <v>644</v>
      </c>
      <c r="E29" s="128"/>
      <c r="F29" s="128" t="s">
        <v>26</v>
      </c>
      <c r="G29" s="128"/>
      <c r="H29" s="154"/>
      <c r="I29" s="82"/>
    </row>
    <row r="30" spans="1:9" ht="63.75">
      <c r="A30" s="128" t="s">
        <v>421</v>
      </c>
      <c r="B30" s="128" t="s">
        <v>686</v>
      </c>
      <c r="C30" s="193" t="s">
        <v>687</v>
      </c>
      <c r="D30" s="193" t="s">
        <v>647</v>
      </c>
      <c r="E30" s="128"/>
      <c r="F30" s="128" t="s">
        <v>26</v>
      </c>
      <c r="G30" s="128"/>
      <c r="H30" s="154"/>
      <c r="I30" s="82"/>
    </row>
    <row r="31" spans="1:9" ht="76.5">
      <c r="A31" s="128" t="s">
        <v>422</v>
      </c>
      <c r="B31" s="128" t="s">
        <v>656</v>
      </c>
      <c r="C31" s="193" t="s">
        <v>657</v>
      </c>
      <c r="D31" s="193" t="s">
        <v>603</v>
      </c>
      <c r="E31" s="184"/>
      <c r="F31" s="128" t="s">
        <v>26</v>
      </c>
      <c r="G31" s="184"/>
      <c r="H31" s="184"/>
      <c r="I31" s="82"/>
    </row>
    <row r="32" spans="1:9" ht="38.25">
      <c r="A32" s="128" t="s">
        <v>531</v>
      </c>
      <c r="B32" s="128" t="s">
        <v>552</v>
      </c>
      <c r="C32" s="193" t="s">
        <v>658</v>
      </c>
      <c r="D32" s="193" t="s">
        <v>605</v>
      </c>
      <c r="E32" s="128"/>
      <c r="F32" s="128" t="s">
        <v>26</v>
      </c>
      <c r="G32" s="186"/>
      <c r="H32" s="184"/>
      <c r="I32" s="82"/>
    </row>
    <row r="33" spans="6:11">
      <c r="F33" s="91"/>
      <c r="I33" s="77"/>
      <c r="J33" s="57"/>
      <c r="K33" s="57"/>
    </row>
    <row r="34" spans="6:11">
      <c r="G34" s="8"/>
      <c r="I34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6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7" workbookViewId="0">
      <selection activeCell="I20" sqref="I20"/>
    </sheetView>
  </sheetViews>
  <sheetFormatPr defaultRowHeight="12.75"/>
  <cols>
    <col min="1" max="1" width="9" style="8"/>
    <col min="2" max="2" width="13.5" style="8" customWidth="1"/>
    <col min="3" max="3" width="41.25" style="8" bestFit="1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08" t="s">
        <v>43</v>
      </c>
      <c r="C1" s="208"/>
      <c r="D1" s="208"/>
      <c r="E1" s="208"/>
      <c r="F1" s="208"/>
      <c r="G1" s="208"/>
      <c r="H1" s="208"/>
    </row>
    <row r="2" spans="1:8" ht="14.25" customHeight="1">
      <c r="A2" s="92"/>
      <c r="B2" s="92"/>
      <c r="C2" s="93"/>
      <c r="D2" s="93"/>
      <c r="E2" s="93"/>
      <c r="F2" s="93"/>
      <c r="G2" s="93"/>
      <c r="H2" s="94"/>
    </row>
    <row r="3" spans="1:8" ht="12" customHeight="1">
      <c r="B3" s="11" t="s">
        <v>1</v>
      </c>
      <c r="C3" s="205" t="s">
        <v>2</v>
      </c>
      <c r="D3" s="205"/>
      <c r="E3" s="206" t="s">
        <v>3</v>
      </c>
      <c r="F3" s="206"/>
      <c r="G3" s="95"/>
      <c r="H3" s="96"/>
    </row>
    <row r="4" spans="1:8" ht="12" customHeight="1">
      <c r="B4" s="11" t="s">
        <v>4</v>
      </c>
      <c r="C4" s="205" t="s">
        <v>5</v>
      </c>
      <c r="D4" s="205"/>
      <c r="E4" s="206" t="s">
        <v>6</v>
      </c>
      <c r="F4" s="206"/>
      <c r="G4" s="95"/>
      <c r="H4" s="96"/>
    </row>
    <row r="5" spans="1:8" ht="12" customHeight="1">
      <c r="B5" s="97" t="s">
        <v>7</v>
      </c>
      <c r="C5" s="205" t="str">
        <f>C4&amp;"_"&amp;"Test Report"&amp;"_"&amp;"vx.x"</f>
        <v>&lt;Project Code&gt;_Test Report_vx.x</v>
      </c>
      <c r="D5" s="205"/>
      <c r="E5" s="206" t="s">
        <v>8</v>
      </c>
      <c r="F5" s="206"/>
      <c r="G5" s="95"/>
      <c r="H5" s="98" t="s">
        <v>44</v>
      </c>
    </row>
    <row r="6" spans="1:8" ht="21.75" customHeight="1">
      <c r="A6" s="92"/>
      <c r="B6" s="97" t="s">
        <v>45</v>
      </c>
      <c r="C6" s="207" t="s">
        <v>46</v>
      </c>
      <c r="D6" s="207"/>
      <c r="E6" s="207"/>
      <c r="F6" s="207"/>
      <c r="G6" s="207"/>
      <c r="H6" s="207"/>
    </row>
    <row r="7" spans="1:8" ht="14.25" customHeight="1">
      <c r="A7" s="92"/>
      <c r="B7" s="99"/>
      <c r="C7" s="100"/>
      <c r="D7" s="93"/>
      <c r="E7" s="93"/>
      <c r="F7" s="93"/>
      <c r="G7" s="93"/>
      <c r="H7" s="94"/>
    </row>
    <row r="8" spans="1:8">
      <c r="B8" s="99"/>
      <c r="C8" s="100"/>
      <c r="D8" s="93"/>
      <c r="E8" s="93"/>
      <c r="F8" s="93"/>
      <c r="G8" s="93"/>
      <c r="H8" s="94"/>
    </row>
    <row r="9" spans="1:8">
      <c r="A9" s="101"/>
      <c r="B9" s="101"/>
      <c r="C9" s="101"/>
      <c r="D9" s="101"/>
      <c r="E9" s="101"/>
      <c r="F9" s="101"/>
      <c r="G9" s="101"/>
      <c r="H9" s="101"/>
    </row>
    <row r="10" spans="1:8">
      <c r="A10" s="102"/>
      <c r="B10" s="103" t="s">
        <v>20</v>
      </c>
      <c r="C10" s="104" t="s">
        <v>47</v>
      </c>
      <c r="D10" s="105" t="s">
        <v>26</v>
      </c>
      <c r="E10" s="104" t="s">
        <v>29</v>
      </c>
      <c r="F10" s="104" t="s">
        <v>31</v>
      </c>
      <c r="G10" s="106" t="s">
        <v>32</v>
      </c>
      <c r="H10" s="107" t="s">
        <v>48</v>
      </c>
    </row>
    <row r="11" spans="1:8">
      <c r="A11" s="108"/>
      <c r="B11" s="109">
        <v>1</v>
      </c>
      <c r="C11" s="110" t="str">
        <f>'Check Login Screen'!B2</f>
        <v>Check Login Screen</v>
      </c>
      <c r="D11" s="111">
        <f>'Check Login Screen'!A6</f>
        <v>11</v>
      </c>
      <c r="E11" s="111">
        <f>'Check Login Screen'!B6</f>
        <v>0</v>
      </c>
      <c r="F11" s="111">
        <f>'Check Login Screen'!C6</f>
        <v>0</v>
      </c>
      <c r="G11" s="112">
        <f>'Check Login Screen'!D6</f>
        <v>0</v>
      </c>
      <c r="H11" s="113">
        <f>'Check Login Screen'!E6</f>
        <v>11</v>
      </c>
    </row>
    <row r="12" spans="1:8">
      <c r="A12" s="108"/>
      <c r="B12" s="109" t="s">
        <v>370</v>
      </c>
      <c r="C12" s="110" t="str">
        <f>'Check QLKT-DS screen'!B2</f>
        <v>Check Quản lý kỳ thi - Danh sách  Screen</v>
      </c>
      <c r="D12" s="111">
        <f>'Check QLKT-DS screen'!A6</f>
        <v>6</v>
      </c>
      <c r="E12" s="111">
        <f>'Check QLKT-DS screen'!B6</f>
        <v>0</v>
      </c>
      <c r="F12" s="111">
        <f>'Check QLKT-DS screen'!C6</f>
        <v>0</v>
      </c>
      <c r="G12" s="112">
        <f>'Check QLKT-DS screen'!D6</f>
        <v>0</v>
      </c>
      <c r="H12" s="113">
        <f>'Check QLKT-DS screen'!E6</f>
        <v>6</v>
      </c>
    </row>
    <row r="13" spans="1:8" ht="25.5">
      <c r="A13" s="108"/>
      <c r="B13" s="109" t="s">
        <v>371</v>
      </c>
      <c r="C13" s="160" t="s">
        <v>228</v>
      </c>
      <c r="D13" s="111">
        <v>17</v>
      </c>
      <c r="E13" s="111">
        <v>0</v>
      </c>
      <c r="F13" s="111">
        <v>0</v>
      </c>
      <c r="G13" s="112">
        <v>0</v>
      </c>
      <c r="H13" s="113">
        <v>17</v>
      </c>
    </row>
    <row r="14" spans="1:8">
      <c r="A14" s="108"/>
      <c r="B14" s="161" t="s">
        <v>372</v>
      </c>
      <c r="C14" s="162" t="s">
        <v>187</v>
      </c>
      <c r="D14" s="163">
        <v>14</v>
      </c>
      <c r="E14" s="163">
        <v>0</v>
      </c>
      <c r="F14" s="163">
        <v>0</v>
      </c>
      <c r="G14" s="164">
        <v>0</v>
      </c>
      <c r="H14" s="165">
        <v>14</v>
      </c>
    </row>
    <row r="15" spans="1:8">
      <c r="A15" s="108"/>
      <c r="B15" s="161" t="s">
        <v>373</v>
      </c>
      <c r="C15" s="162" t="s">
        <v>245</v>
      </c>
      <c r="D15" s="163">
        <v>6</v>
      </c>
      <c r="E15" s="163">
        <v>0</v>
      </c>
      <c r="F15" s="163">
        <v>0</v>
      </c>
      <c r="G15" s="164">
        <v>0</v>
      </c>
      <c r="H15" s="165">
        <v>6</v>
      </c>
    </row>
    <row r="16" spans="1:8">
      <c r="A16" s="108"/>
      <c r="B16" s="161" t="s">
        <v>374</v>
      </c>
      <c r="C16" s="162" t="s">
        <v>327</v>
      </c>
      <c r="D16" s="163">
        <v>18</v>
      </c>
      <c r="E16" s="163">
        <v>0</v>
      </c>
      <c r="F16" s="163">
        <v>0</v>
      </c>
      <c r="G16" s="164">
        <v>0</v>
      </c>
      <c r="H16" s="165">
        <v>18</v>
      </c>
    </row>
    <row r="17" spans="1:8">
      <c r="A17" s="108"/>
      <c r="B17" s="161" t="s">
        <v>375</v>
      </c>
      <c r="C17" s="162" t="s">
        <v>275</v>
      </c>
      <c r="D17" s="163">
        <v>16</v>
      </c>
      <c r="E17" s="163">
        <v>0</v>
      </c>
      <c r="F17" s="163">
        <v>0</v>
      </c>
      <c r="G17" s="164">
        <v>0</v>
      </c>
      <c r="H17" s="165">
        <v>16</v>
      </c>
    </row>
    <row r="18" spans="1:8">
      <c r="A18" s="108"/>
      <c r="B18" s="161" t="s">
        <v>376</v>
      </c>
      <c r="C18" s="162" t="s">
        <v>485</v>
      </c>
      <c r="D18" s="163">
        <v>6</v>
      </c>
      <c r="E18" s="163">
        <v>0</v>
      </c>
      <c r="F18" s="163">
        <v>0</v>
      </c>
      <c r="G18" s="164">
        <v>0</v>
      </c>
      <c r="H18" s="165">
        <v>6</v>
      </c>
    </row>
    <row r="19" spans="1:8">
      <c r="A19" s="108"/>
      <c r="B19" s="161" t="s">
        <v>377</v>
      </c>
      <c r="C19" s="162" t="s">
        <v>486</v>
      </c>
      <c r="D19" s="163">
        <v>21</v>
      </c>
      <c r="E19" s="163">
        <v>0</v>
      </c>
      <c r="F19" s="163">
        <v>0</v>
      </c>
      <c r="G19" s="164">
        <v>0</v>
      </c>
      <c r="H19" s="165">
        <v>21</v>
      </c>
    </row>
    <row r="20" spans="1:8">
      <c r="A20" s="108"/>
      <c r="B20" s="161" t="s">
        <v>468</v>
      </c>
      <c r="C20" s="162" t="s">
        <v>487</v>
      </c>
      <c r="D20" s="163">
        <v>21</v>
      </c>
      <c r="E20" s="163">
        <v>0</v>
      </c>
      <c r="F20" s="163">
        <v>0</v>
      </c>
      <c r="G20" s="164">
        <v>0</v>
      </c>
      <c r="H20" s="165">
        <v>21</v>
      </c>
    </row>
    <row r="21" spans="1:8">
      <c r="A21" s="108"/>
      <c r="B21" s="161" t="s">
        <v>482</v>
      </c>
      <c r="C21" s="162" t="s">
        <v>488</v>
      </c>
      <c r="D21" s="163">
        <v>6</v>
      </c>
      <c r="E21" s="163">
        <v>0</v>
      </c>
      <c r="F21" s="163">
        <v>0</v>
      </c>
      <c r="G21" s="164">
        <v>0</v>
      </c>
      <c r="H21" s="165">
        <v>6</v>
      </c>
    </row>
    <row r="22" spans="1:8">
      <c r="A22" s="108"/>
      <c r="B22" s="161" t="s">
        <v>483</v>
      </c>
      <c r="C22" s="162" t="s">
        <v>489</v>
      </c>
      <c r="D22" s="163">
        <v>22</v>
      </c>
      <c r="E22" s="163">
        <v>0</v>
      </c>
      <c r="F22" s="163">
        <v>0</v>
      </c>
      <c r="G22" s="164">
        <v>0</v>
      </c>
      <c r="H22" s="165">
        <v>22</v>
      </c>
    </row>
    <row r="23" spans="1:8">
      <c r="A23" s="108"/>
      <c r="B23" s="161" t="s">
        <v>484</v>
      </c>
      <c r="C23" s="162" t="s">
        <v>490</v>
      </c>
      <c r="D23" s="163">
        <v>22</v>
      </c>
      <c r="E23" s="163">
        <v>0</v>
      </c>
      <c r="F23" s="163">
        <v>0</v>
      </c>
      <c r="G23" s="164">
        <v>0</v>
      </c>
      <c r="H23" s="165">
        <v>22</v>
      </c>
    </row>
    <row r="24" spans="1:8" ht="12.75" customHeight="1">
      <c r="A24" s="108"/>
      <c r="B24" s="161" t="s">
        <v>696</v>
      </c>
      <c r="C24" s="162" t="s">
        <v>699</v>
      </c>
      <c r="D24" s="163">
        <v>6</v>
      </c>
      <c r="E24" s="163">
        <v>0</v>
      </c>
      <c r="F24" s="163">
        <v>0</v>
      </c>
      <c r="G24" s="164">
        <v>0</v>
      </c>
      <c r="H24" s="165">
        <v>6</v>
      </c>
    </row>
    <row r="25" spans="1:8" ht="12.75" customHeight="1">
      <c r="A25" s="108"/>
      <c r="B25" s="161" t="s">
        <v>697</v>
      </c>
      <c r="C25" s="162" t="s">
        <v>700</v>
      </c>
      <c r="D25" s="163">
        <v>22</v>
      </c>
      <c r="E25" s="163">
        <v>0</v>
      </c>
      <c r="F25" s="163">
        <v>0</v>
      </c>
      <c r="G25" s="164">
        <v>0</v>
      </c>
      <c r="H25" s="165">
        <v>22</v>
      </c>
    </row>
    <row r="26" spans="1:8">
      <c r="A26" s="108"/>
      <c r="B26" s="161" t="s">
        <v>698</v>
      </c>
      <c r="C26" s="162" t="s">
        <v>701</v>
      </c>
      <c r="D26" s="163">
        <v>22</v>
      </c>
      <c r="E26" s="163">
        <v>0</v>
      </c>
      <c r="F26" s="163">
        <v>0</v>
      </c>
      <c r="G26" s="164">
        <v>0</v>
      </c>
      <c r="H26" s="165">
        <v>22</v>
      </c>
    </row>
    <row r="27" spans="1:8">
      <c r="A27" s="108"/>
      <c r="B27" s="161" t="s">
        <v>724</v>
      </c>
      <c r="C27" s="162" t="s">
        <v>725</v>
      </c>
      <c r="D27" s="163">
        <v>6</v>
      </c>
      <c r="E27" s="163">
        <v>0</v>
      </c>
      <c r="F27" s="163">
        <v>0</v>
      </c>
      <c r="G27" s="164">
        <v>0</v>
      </c>
      <c r="H27" s="165">
        <v>6</v>
      </c>
    </row>
    <row r="28" spans="1:8">
      <c r="A28" s="108"/>
      <c r="B28" s="161"/>
      <c r="C28" s="162"/>
      <c r="D28" s="163"/>
      <c r="E28" s="163"/>
      <c r="F28" s="163"/>
      <c r="G28" s="164"/>
      <c r="H28" s="165"/>
    </row>
    <row r="29" spans="1:8">
      <c r="A29" s="108"/>
      <c r="B29" s="114"/>
      <c r="C29" s="115" t="s">
        <v>49</v>
      </c>
      <c r="D29" s="116">
        <f>SUM(D9:D27)</f>
        <v>242</v>
      </c>
      <c r="E29" s="116">
        <f>SUM(E9:E13)</f>
        <v>0</v>
      </c>
      <c r="F29" s="116">
        <f>SUM(F9:F13)</f>
        <v>0</v>
      </c>
      <c r="G29" s="116">
        <f>SUM(G9:G13)</f>
        <v>0</v>
      </c>
      <c r="H29" s="117">
        <f>SUM(H9:H27)</f>
        <v>242</v>
      </c>
    </row>
    <row r="30" spans="1:8">
      <c r="A30" s="101"/>
      <c r="B30" s="118"/>
      <c r="C30" s="101"/>
      <c r="D30" s="119"/>
      <c r="E30" s="120"/>
      <c r="F30" s="120"/>
      <c r="G30" s="120"/>
      <c r="H30" s="120"/>
    </row>
    <row r="31" spans="1:8">
      <c r="A31" s="101"/>
      <c r="B31" s="101"/>
      <c r="C31" s="121" t="s">
        <v>50</v>
      </c>
      <c r="D31" s="101"/>
      <c r="E31" s="122">
        <f>(D29+E29)*100/(H29-G29)</f>
        <v>100</v>
      </c>
      <c r="F31" s="101" t="s">
        <v>51</v>
      </c>
      <c r="G31" s="101"/>
      <c r="H31" s="70"/>
    </row>
    <row r="32" spans="1:8">
      <c r="A32" s="101"/>
      <c r="B32" s="101"/>
      <c r="C32" s="121" t="s">
        <v>52</v>
      </c>
      <c r="D32" s="101"/>
      <c r="E32" s="122">
        <f>D29*100/(H29-G29)</f>
        <v>100</v>
      </c>
      <c r="F32" s="101" t="s">
        <v>51</v>
      </c>
      <c r="G32" s="101"/>
      <c r="H32" s="70"/>
    </row>
    <row r="33" spans="3:4">
      <c r="C33" s="101"/>
      <c r="D33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topLeftCell="A28" workbookViewId="0">
      <selection activeCell="E34" sqref="E34"/>
    </sheetView>
  </sheetViews>
  <sheetFormatPr defaultRowHeight="12.75"/>
  <cols>
    <col min="1" max="1" width="1.375" style="8" customWidth="1"/>
    <col min="2" max="2" width="11.75" style="37" customWidth="1"/>
    <col min="3" max="3" width="38.125" style="38" customWidth="1"/>
    <col min="4" max="4" width="29.125" style="38" bestFit="1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211" t="s">
        <v>1</v>
      </c>
      <c r="C3" s="211"/>
      <c r="D3" s="205" t="str">
        <f>Cover!C4</f>
        <v>&lt;Project Name&gt;</v>
      </c>
      <c r="E3" s="205"/>
      <c r="F3" s="205"/>
    </row>
    <row r="4" spans="2:6">
      <c r="B4" s="211" t="s">
        <v>4</v>
      </c>
      <c r="C4" s="211"/>
      <c r="D4" s="205" t="str">
        <f>Cover!C5</f>
        <v>&lt;Project Code&gt;</v>
      </c>
      <c r="E4" s="205"/>
      <c r="F4" s="205"/>
    </row>
    <row r="5" spans="2:6" s="43" customFormat="1" ht="84.75" customHeight="1">
      <c r="B5" s="209" t="s">
        <v>18</v>
      </c>
      <c r="C5" s="209"/>
      <c r="D5" s="210" t="s">
        <v>19</v>
      </c>
      <c r="E5" s="210"/>
      <c r="F5" s="210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170" t="s">
        <v>20</v>
      </c>
      <c r="C8" s="171" t="s">
        <v>21</v>
      </c>
      <c r="D8" s="171" t="s">
        <v>22</v>
      </c>
      <c r="E8" s="171" t="s">
        <v>23</v>
      </c>
      <c r="F8" s="171" t="s">
        <v>24</v>
      </c>
    </row>
    <row r="9" spans="2:6" ht="13.5">
      <c r="B9" s="172" t="s">
        <v>368</v>
      </c>
      <c r="C9" s="173" t="s">
        <v>54</v>
      </c>
      <c r="D9" s="174" t="s">
        <v>55</v>
      </c>
      <c r="E9" s="175"/>
      <c r="F9" s="176"/>
    </row>
    <row r="10" spans="2:6" ht="13.5">
      <c r="B10" s="172" t="s">
        <v>367</v>
      </c>
      <c r="C10" s="173" t="s">
        <v>96</v>
      </c>
      <c r="D10" s="174" t="s">
        <v>55</v>
      </c>
      <c r="E10" s="175"/>
      <c r="F10" s="176"/>
    </row>
    <row r="11" spans="2:6" ht="13.5">
      <c r="B11" s="172" t="s">
        <v>369</v>
      </c>
      <c r="C11" s="173" t="s">
        <v>97</v>
      </c>
      <c r="D11" s="174" t="s">
        <v>55</v>
      </c>
      <c r="E11" s="175"/>
      <c r="F11" s="176"/>
    </row>
    <row r="12" spans="2:6" ht="25.5">
      <c r="B12" s="172" t="s">
        <v>370</v>
      </c>
      <c r="C12" s="177" t="s">
        <v>98</v>
      </c>
      <c r="D12" s="174" t="s">
        <v>100</v>
      </c>
      <c r="E12" s="175"/>
      <c r="F12" s="176"/>
    </row>
    <row r="13" spans="2:6" ht="13.5">
      <c r="B13" s="172" t="s">
        <v>460</v>
      </c>
      <c r="C13" s="173" t="s">
        <v>184</v>
      </c>
      <c r="D13" s="174" t="s">
        <v>100</v>
      </c>
      <c r="E13" s="175"/>
      <c r="F13" s="176"/>
    </row>
    <row r="14" spans="2:6" ht="25.5">
      <c r="B14" s="172" t="s">
        <v>371</v>
      </c>
      <c r="C14" s="177" t="s">
        <v>185</v>
      </c>
      <c r="D14" s="178" t="s">
        <v>186</v>
      </c>
      <c r="E14" s="176"/>
      <c r="F14" s="176"/>
    </row>
    <row r="15" spans="2:6" ht="13.5">
      <c r="B15" s="172" t="s">
        <v>461</v>
      </c>
      <c r="C15" s="177" t="s">
        <v>226</v>
      </c>
      <c r="D15" s="179" t="s">
        <v>186</v>
      </c>
      <c r="E15" s="176"/>
      <c r="F15" s="176"/>
    </row>
    <row r="16" spans="2:6" ht="13.5">
      <c r="B16" s="172" t="s">
        <v>372</v>
      </c>
      <c r="C16" s="173" t="s">
        <v>379</v>
      </c>
      <c r="D16" s="178" t="s">
        <v>224</v>
      </c>
      <c r="E16" s="176"/>
      <c r="F16" s="176"/>
    </row>
    <row r="17" spans="2:6" ht="13.5">
      <c r="B17" s="172" t="s">
        <v>462</v>
      </c>
      <c r="C17" s="173" t="s">
        <v>227</v>
      </c>
      <c r="D17" s="179" t="s">
        <v>224</v>
      </c>
      <c r="E17" s="176"/>
      <c r="F17" s="176"/>
    </row>
    <row r="18" spans="2:6" ht="13.5">
      <c r="B18" s="172" t="s">
        <v>373</v>
      </c>
      <c r="C18" s="173" t="s">
        <v>380</v>
      </c>
      <c r="D18" s="178" t="s">
        <v>243</v>
      </c>
      <c r="E18" s="176"/>
      <c r="F18" s="176"/>
    </row>
    <row r="19" spans="2:6" ht="14.25">
      <c r="B19" s="172" t="s">
        <v>463</v>
      </c>
      <c r="C19" s="173" t="s">
        <v>244</v>
      </c>
      <c r="D19" s="180" t="s">
        <v>243</v>
      </c>
      <c r="E19" s="176"/>
      <c r="F19" s="176"/>
    </row>
    <row r="20" spans="2:6" ht="14.25">
      <c r="B20" s="172" t="s">
        <v>374</v>
      </c>
      <c r="C20" s="173" t="s">
        <v>381</v>
      </c>
      <c r="D20" s="180" t="s">
        <v>378</v>
      </c>
      <c r="E20" s="176"/>
      <c r="F20" s="176"/>
    </row>
    <row r="21" spans="2:6" ht="13.5">
      <c r="B21" s="172" t="s">
        <v>464</v>
      </c>
      <c r="C21" s="177" t="s">
        <v>226</v>
      </c>
      <c r="D21" s="178" t="s">
        <v>330</v>
      </c>
      <c r="E21" s="176"/>
      <c r="F21" s="176"/>
    </row>
    <row r="22" spans="2:6" ht="13.5">
      <c r="B22" s="172" t="s">
        <v>375</v>
      </c>
      <c r="C22" s="173" t="s">
        <v>384</v>
      </c>
      <c r="D22" s="178" t="s">
        <v>329</v>
      </c>
      <c r="E22" s="176"/>
      <c r="F22" s="176"/>
    </row>
    <row r="23" spans="2:6" ht="13.5">
      <c r="B23" s="172" t="s">
        <v>465</v>
      </c>
      <c r="C23" s="173" t="s">
        <v>227</v>
      </c>
      <c r="D23" s="178" t="s">
        <v>329</v>
      </c>
      <c r="E23" s="176"/>
      <c r="F23" s="176"/>
    </row>
    <row r="24" spans="2:6" ht="14.25">
      <c r="B24" s="181" t="s">
        <v>376</v>
      </c>
      <c r="C24" s="173" t="s">
        <v>382</v>
      </c>
      <c r="D24" s="183" t="s">
        <v>386</v>
      </c>
      <c r="E24" s="182"/>
      <c r="F24" s="182"/>
    </row>
    <row r="25" spans="2:6" ht="14.25">
      <c r="B25" s="181" t="s">
        <v>467</v>
      </c>
      <c r="C25" s="173" t="s">
        <v>244</v>
      </c>
      <c r="D25" s="183" t="s">
        <v>386</v>
      </c>
      <c r="E25" s="182"/>
      <c r="F25" s="182"/>
    </row>
    <row r="26" spans="2:6" ht="14.25">
      <c r="B26" s="181" t="s">
        <v>377</v>
      </c>
      <c r="C26" s="173" t="s">
        <v>383</v>
      </c>
      <c r="D26" s="183" t="s">
        <v>470</v>
      </c>
      <c r="E26" s="182"/>
      <c r="F26" s="182"/>
    </row>
    <row r="27" spans="2:6" ht="14.25">
      <c r="B27" s="181" t="s">
        <v>466</v>
      </c>
      <c r="C27" s="177" t="s">
        <v>226</v>
      </c>
      <c r="D27" s="183" t="s">
        <v>470</v>
      </c>
      <c r="E27" s="182"/>
      <c r="F27" s="182"/>
    </row>
    <row r="28" spans="2:6" ht="14.25">
      <c r="B28" s="181" t="s">
        <v>468</v>
      </c>
      <c r="C28" s="173" t="s">
        <v>385</v>
      </c>
      <c r="D28" s="183" t="s">
        <v>423</v>
      </c>
      <c r="E28" s="182"/>
      <c r="F28" s="182"/>
    </row>
    <row r="29" spans="2:6" ht="14.25">
      <c r="B29" s="181" t="s">
        <v>469</v>
      </c>
      <c r="C29" s="173" t="s">
        <v>227</v>
      </c>
      <c r="D29" s="183" t="s">
        <v>423</v>
      </c>
      <c r="E29" s="182"/>
      <c r="F29" s="182"/>
    </row>
    <row r="30" spans="2:6" ht="14.25">
      <c r="B30" s="181" t="s">
        <v>482</v>
      </c>
      <c r="C30" s="173" t="s">
        <v>570</v>
      </c>
      <c r="D30" s="183" t="s">
        <v>573</v>
      </c>
      <c r="E30" s="182"/>
      <c r="F30" s="182"/>
    </row>
    <row r="31" spans="2:6" ht="14.25">
      <c r="B31" s="181" t="s">
        <v>567</v>
      </c>
      <c r="C31" s="173" t="s">
        <v>244</v>
      </c>
      <c r="D31" s="183" t="s">
        <v>573</v>
      </c>
      <c r="E31" s="182"/>
      <c r="F31" s="182"/>
    </row>
    <row r="32" spans="2:6" ht="14.25">
      <c r="B32" s="181" t="s">
        <v>483</v>
      </c>
      <c r="C32" s="173" t="s">
        <v>571</v>
      </c>
      <c r="D32" s="183" t="s">
        <v>574</v>
      </c>
      <c r="E32" s="182"/>
      <c r="F32" s="182"/>
    </row>
    <row r="33" spans="2:6" ht="14.25">
      <c r="B33" s="181" t="s">
        <v>568</v>
      </c>
      <c r="C33" s="177" t="s">
        <v>226</v>
      </c>
      <c r="D33" s="183" t="s">
        <v>574</v>
      </c>
      <c r="E33" s="182"/>
      <c r="F33" s="182"/>
    </row>
    <row r="34" spans="2:6" ht="14.25">
      <c r="B34" s="181" t="s">
        <v>484</v>
      </c>
      <c r="C34" s="173" t="s">
        <v>572</v>
      </c>
      <c r="D34" s="183" t="s">
        <v>575</v>
      </c>
      <c r="E34" s="182"/>
      <c r="F34" s="182"/>
    </row>
    <row r="35" spans="2:6" ht="14.25">
      <c r="B35" s="181" t="s">
        <v>569</v>
      </c>
      <c r="C35" s="173" t="s">
        <v>227</v>
      </c>
      <c r="D35" s="183" t="s">
        <v>575</v>
      </c>
      <c r="E35" s="182"/>
      <c r="F35" s="182"/>
    </row>
    <row r="36" spans="2:6" ht="14.25">
      <c r="B36" s="181" t="s">
        <v>696</v>
      </c>
      <c r="C36" s="182" t="s">
        <v>705</v>
      </c>
      <c r="D36" s="183" t="s">
        <v>708</v>
      </c>
      <c r="E36" s="182"/>
      <c r="F36" s="182"/>
    </row>
    <row r="37" spans="2:6" ht="14.25">
      <c r="B37" s="181" t="s">
        <v>702</v>
      </c>
      <c r="C37" s="173" t="s">
        <v>244</v>
      </c>
      <c r="D37" s="183" t="s">
        <v>708</v>
      </c>
      <c r="E37" s="182"/>
      <c r="F37" s="182"/>
    </row>
    <row r="38" spans="2:6" ht="14.25">
      <c r="B38" s="181" t="s">
        <v>697</v>
      </c>
      <c r="C38" s="182" t="s">
        <v>706</v>
      </c>
      <c r="D38" s="183" t="s">
        <v>709</v>
      </c>
      <c r="E38" s="182"/>
      <c r="F38" s="182"/>
    </row>
    <row r="39" spans="2:6" ht="14.25">
      <c r="B39" s="181" t="s">
        <v>703</v>
      </c>
      <c r="C39" s="177" t="s">
        <v>226</v>
      </c>
      <c r="D39" s="183" t="s">
        <v>709</v>
      </c>
      <c r="E39" s="182"/>
      <c r="F39" s="182"/>
    </row>
    <row r="40" spans="2:6" ht="14.25">
      <c r="B40" s="181" t="s">
        <v>698</v>
      </c>
      <c r="C40" s="182" t="s">
        <v>707</v>
      </c>
      <c r="D40" s="183" t="s">
        <v>710</v>
      </c>
      <c r="E40" s="182"/>
      <c r="F40" s="182"/>
    </row>
    <row r="41" spans="2:6" ht="14.25">
      <c r="B41" s="181" t="s">
        <v>704</v>
      </c>
      <c r="C41" s="173" t="s">
        <v>227</v>
      </c>
      <c r="D41" s="183" t="s">
        <v>710</v>
      </c>
      <c r="E41" s="182"/>
      <c r="F41" s="182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21" location="'Check QLTL-TM screen'!A1" display="'Check QLTL-TM screen'!A1"/>
    <hyperlink ref="D19" location="'Check QLTL-DS screen'!A1" display="Check QLTL-DS screen'"/>
    <hyperlink ref="D20" location="'Check QLTL-TM screen'!A1" display="'Check QLTL-TM screen'!A1"/>
    <hyperlink ref="D22" location="'Check QLTL-CN screen'!A1" display="'Check QLTL-CN screen'!A1"/>
    <hyperlink ref="D23" location="'Check QLTL-CN screen'!A1" display="'Check QLTL-CN screen'!A1"/>
    <hyperlink ref="D24" location="'Check QLND-DS screen'!A1" display="'Check QLND-DS screen'!A1"/>
    <hyperlink ref="D25" location="'Check QLND-DS screen'!A1" display="'Check QLND-DS screen'!A1"/>
    <hyperlink ref="D28" location="'Check QLND-CN screen'!A1" display="'Check QLND-CN screen'!A1"/>
    <hyperlink ref="D29" location="'Check QLND-CN screen'!A1" display="'Check QLND-CN screen'!A1"/>
    <hyperlink ref="D26" location="'Check QLND-TM screen'!A1" display="'Check QLND-TM screen'!A1"/>
    <hyperlink ref="D27" location="'Check QLND-TM screen'!A1" display="'Check QLND-TM screen'!A1"/>
    <hyperlink ref="D30" location="'Check QLCT-DS screen'!A1" display="'Check QLCT-DS screen'!A1"/>
    <hyperlink ref="D31" location="'Check QLCT-DS screen'!A1" display="'Check QLCT-DS screen'!A1"/>
    <hyperlink ref="D32" location="'Check QLCT-TM screen'!A1" display="'Check QLCT-TM screen'!A1"/>
    <hyperlink ref="D33" location="'Check QLCT-TM screen'!A1" display="'Check QLCT-TM screen'!A1"/>
    <hyperlink ref="D34" location="'Check QLCT-CN screen'!A1" display="'Check QLCT-CN screen'!A1"/>
    <hyperlink ref="D35" location="'Check QLCT-CN screen'!A1" display="'Check QLCT-CN screen'!A1"/>
    <hyperlink ref="D36" location="'Check QLTG-DS screen'!A1" display="'Check QLTG-DS screen'!A1"/>
    <hyperlink ref="D37" location="'Check QLTG-DS screen'!A1" display="'Check QLTG-DS screen'!A1"/>
    <hyperlink ref="D38" location="'Check QLTG-TM screen'!A1" display="'Check QLTG-TM screen'!A1"/>
    <hyperlink ref="D39" location="'Check QLTG-TM screen'!A1" display="'Check QLTG-TM screen'!A1"/>
    <hyperlink ref="D40" location="'Check QLTG-CN screen'!A1" display="'Check QLTG-CN screen'!A1"/>
    <hyperlink ref="D41" location="'Check QLTG-CN screen'!A1" display="'Check QLTG-CN screen'!A1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55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>
      <c r="A6" s="67">
        <f>COUNTIF(F10:F1002,"Pass")</f>
        <v>11</v>
      </c>
      <c r="B6" s="68">
        <f>COUNTIF(F10:F1002,"Fail")</f>
        <v>0</v>
      </c>
      <c r="C6" s="68">
        <f>E6-D6-B6-A6</f>
        <v>0</v>
      </c>
      <c r="D6" s="69">
        <f>COUNTIF(F$10:F$1002,"N/A")</f>
        <v>0</v>
      </c>
      <c r="E6" s="198">
        <f>COUNTA(A10:A1002)</f>
        <v>11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65"/>
      <c r="G7" s="65"/>
      <c r="H7" s="65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56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78" t="s">
        <v>57</v>
      </c>
      <c r="B10" s="78" t="s">
        <v>58</v>
      </c>
      <c r="C10" s="79"/>
      <c r="D10" s="123" t="s">
        <v>59</v>
      </c>
      <c r="E10" s="80"/>
      <c r="F10" s="78" t="s">
        <v>26</v>
      </c>
      <c r="G10" s="78"/>
      <c r="H10" s="81"/>
      <c r="I10" s="82"/>
    </row>
    <row r="11" spans="1:10" ht="38.25">
      <c r="A11" s="78" t="s">
        <v>60</v>
      </c>
      <c r="B11" s="78" t="s">
        <v>61</v>
      </c>
      <c r="C11" s="78"/>
      <c r="D11" s="124" t="s">
        <v>59</v>
      </c>
      <c r="E11" s="84"/>
      <c r="F11" s="78" t="s">
        <v>26</v>
      </c>
      <c r="G11" s="78"/>
      <c r="H11" s="81"/>
      <c r="I11" s="82"/>
    </row>
    <row r="12" spans="1:10">
      <c r="A12" s="78" t="s">
        <v>62</v>
      </c>
      <c r="B12" s="127" t="s">
        <v>63</v>
      </c>
      <c r="C12" s="127"/>
      <c r="D12" s="130" t="s">
        <v>64</v>
      </c>
      <c r="E12" s="131"/>
      <c r="F12" s="127" t="s">
        <v>26</v>
      </c>
      <c r="G12" s="127"/>
      <c r="H12" s="81"/>
      <c r="I12" s="82"/>
    </row>
    <row r="13" spans="1:10">
      <c r="A13" s="125" t="s">
        <v>65</v>
      </c>
      <c r="B13" s="128" t="s">
        <v>66</v>
      </c>
      <c r="C13" s="128"/>
      <c r="D13" s="133" t="s">
        <v>64</v>
      </c>
      <c r="E13" s="134"/>
      <c r="F13" s="128" t="s">
        <v>26</v>
      </c>
      <c r="G13" s="128"/>
      <c r="H13" s="129"/>
      <c r="I13" s="82"/>
    </row>
    <row r="14" spans="1:10" s="57" customFormat="1" ht="15.75" customHeight="1">
      <c r="A14" s="75"/>
      <c r="B14" s="132" t="s">
        <v>67</v>
      </c>
      <c r="C14" s="126"/>
      <c r="D14" s="126"/>
      <c r="E14" s="126"/>
      <c r="F14" s="126"/>
      <c r="G14" s="126"/>
      <c r="H14" s="81"/>
      <c r="I14" s="77"/>
    </row>
    <row r="15" spans="1:10" ht="25.5">
      <c r="A15" s="78" t="s">
        <v>69</v>
      </c>
      <c r="B15" s="78" t="s">
        <v>70</v>
      </c>
      <c r="C15" s="78" t="s">
        <v>71</v>
      </c>
      <c r="D15" s="78" t="s">
        <v>72</v>
      </c>
      <c r="E15" s="78"/>
      <c r="F15" s="78" t="s">
        <v>26</v>
      </c>
      <c r="G15" s="78"/>
      <c r="H15" s="76"/>
      <c r="I15" s="82"/>
    </row>
    <row r="16" spans="1:10" ht="51">
      <c r="A16" s="78" t="s">
        <v>73</v>
      </c>
      <c r="B16" s="78" t="s">
        <v>74</v>
      </c>
      <c r="C16" s="135" t="s">
        <v>75</v>
      </c>
      <c r="D16" s="78" t="s">
        <v>76</v>
      </c>
      <c r="E16" s="78"/>
      <c r="F16" s="78" t="s">
        <v>26</v>
      </c>
      <c r="G16" s="78"/>
      <c r="H16" s="76"/>
      <c r="I16" s="82"/>
    </row>
    <row r="17" spans="1:9" ht="51">
      <c r="A17" s="78" t="s">
        <v>68</v>
      </c>
      <c r="B17" s="78" t="s">
        <v>77</v>
      </c>
      <c r="C17" s="135" t="s">
        <v>78</v>
      </c>
      <c r="D17" s="78" t="s">
        <v>79</v>
      </c>
      <c r="E17" s="78"/>
      <c r="F17" s="78" t="s">
        <v>26</v>
      </c>
      <c r="G17" s="78"/>
      <c r="H17" s="76"/>
      <c r="I17" s="82"/>
    </row>
    <row r="18" spans="1:9" ht="51">
      <c r="A18" s="78" t="s">
        <v>80</v>
      </c>
      <c r="B18" s="78" t="s">
        <v>81</v>
      </c>
      <c r="C18" s="135" t="s">
        <v>82</v>
      </c>
      <c r="D18" s="78" t="s">
        <v>83</v>
      </c>
      <c r="E18" s="78"/>
      <c r="F18" s="78" t="s">
        <v>26</v>
      </c>
      <c r="G18" s="78"/>
      <c r="H18" s="76"/>
      <c r="I18" s="82"/>
    </row>
    <row r="19" spans="1:9" ht="51">
      <c r="A19" s="78" t="s">
        <v>84</v>
      </c>
      <c r="B19" s="78" t="s">
        <v>85</v>
      </c>
      <c r="C19" s="135" t="s">
        <v>86</v>
      </c>
      <c r="D19" s="78" t="s">
        <v>87</v>
      </c>
      <c r="E19" s="78"/>
      <c r="F19" s="78" t="s">
        <v>26</v>
      </c>
      <c r="G19" s="78"/>
      <c r="H19" s="76"/>
      <c r="I19" s="82"/>
    </row>
    <row r="20" spans="1:9" ht="51">
      <c r="A20" s="78" t="s">
        <v>88</v>
      </c>
      <c r="B20" s="78" t="s">
        <v>89</v>
      </c>
      <c r="C20" s="135" t="s">
        <v>90</v>
      </c>
      <c r="D20" s="78" t="s">
        <v>87</v>
      </c>
      <c r="E20" s="78"/>
      <c r="F20" s="78" t="s">
        <v>26</v>
      </c>
      <c r="G20" s="78"/>
      <c r="H20" s="76"/>
      <c r="I20" s="82"/>
    </row>
    <row r="21" spans="1:9">
      <c r="A21" s="74"/>
      <c r="B21" s="74" t="s">
        <v>91</v>
      </c>
      <c r="C21" s="75"/>
      <c r="D21" s="75"/>
      <c r="E21" s="75"/>
      <c r="F21" s="75"/>
      <c r="G21" s="75"/>
      <c r="H21" s="86"/>
      <c r="I21" s="87"/>
    </row>
    <row r="22" spans="1:9" s="57" customFormat="1" ht="15.75" customHeight="1">
      <c r="A22" s="78" t="s">
        <v>92</v>
      </c>
      <c r="B22" s="78" t="s">
        <v>93</v>
      </c>
      <c r="C22" s="135" t="s">
        <v>94</v>
      </c>
      <c r="D22" s="78" t="s">
        <v>95</v>
      </c>
      <c r="E22" s="78"/>
      <c r="F22" s="78" t="s">
        <v>26</v>
      </c>
      <c r="G22" s="78"/>
      <c r="H22" s="76"/>
      <c r="I22" s="77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D21" sqref="D21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>
      <c r="A2" s="58" t="s">
        <v>25</v>
      </c>
      <c r="B2" s="199" t="s">
        <v>711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3.5" thickBot="1">
      <c r="A6" s="88">
        <v>6</v>
      </c>
      <c r="B6" s="68">
        <f>COUNTIF(F10:F1005,"Fail")</f>
        <v>0</v>
      </c>
      <c r="C6" s="68">
        <f>E6-D6-B6-A6</f>
        <v>0</v>
      </c>
      <c r="D6" s="69">
        <f>COUNTIF(F$10:F$1005,"N/A")</f>
        <v>0</v>
      </c>
      <c r="E6" s="198">
        <v>6</v>
      </c>
      <c r="F6" s="198"/>
      <c r="G6" s="65"/>
      <c r="H6" s="65"/>
      <c r="I6" s="66"/>
      <c r="J6" s="57" t="s">
        <v>32</v>
      </c>
    </row>
    <row r="7" spans="1:10" s="57" customFormat="1">
      <c r="D7" s="70"/>
      <c r="E7" s="70"/>
      <c r="F7" s="70"/>
      <c r="G7" s="70"/>
      <c r="H7" s="70"/>
      <c r="I7" s="66"/>
    </row>
    <row r="8" spans="1:10" s="57" customFormat="1" ht="25.5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>
      <c r="A9" s="74"/>
      <c r="B9" s="74" t="s">
        <v>712</v>
      </c>
      <c r="C9" s="75"/>
      <c r="D9" s="75"/>
      <c r="E9" s="75"/>
      <c r="F9" s="75"/>
      <c r="G9" s="75"/>
      <c r="H9" s="76"/>
      <c r="I9" s="77"/>
    </row>
    <row r="10" spans="1:10" s="83" customFormat="1">
      <c r="A10" s="127" t="s">
        <v>713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202" t="s">
        <v>714</v>
      </c>
      <c r="B11" s="202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203"/>
      <c r="B12" s="203"/>
      <c r="C12" s="144" t="s">
        <v>231</v>
      </c>
      <c r="D12" s="133" t="s">
        <v>719</v>
      </c>
      <c r="E12" s="134"/>
      <c r="F12" s="137"/>
      <c r="G12" s="78"/>
      <c r="H12" s="89"/>
      <c r="I12" s="82"/>
    </row>
    <row r="13" spans="1:10" ht="25.5">
      <c r="A13" s="203"/>
      <c r="B13" s="203"/>
      <c r="C13" s="144" t="s">
        <v>717</v>
      </c>
      <c r="D13" s="133" t="s">
        <v>236</v>
      </c>
      <c r="E13" s="134"/>
      <c r="F13" s="137"/>
      <c r="G13" s="78"/>
      <c r="H13" s="89"/>
      <c r="I13" s="82"/>
    </row>
    <row r="14" spans="1:10" ht="25.5">
      <c r="A14" s="203"/>
      <c r="B14" s="203"/>
      <c r="C14" s="145" t="s">
        <v>233</v>
      </c>
      <c r="D14" s="140" t="s">
        <v>720</v>
      </c>
      <c r="E14" s="143"/>
      <c r="F14" s="137"/>
      <c r="G14" s="78"/>
      <c r="H14" s="89"/>
      <c r="I14" s="82"/>
    </row>
    <row r="15" spans="1:10" ht="25.5">
      <c r="A15" s="203"/>
      <c r="B15" s="203"/>
      <c r="C15" s="145" t="s">
        <v>234</v>
      </c>
      <c r="D15" s="140" t="s">
        <v>721</v>
      </c>
      <c r="E15" s="143"/>
      <c r="F15" s="137"/>
      <c r="G15" s="78"/>
      <c r="H15" s="89"/>
      <c r="I15" s="82"/>
    </row>
    <row r="16" spans="1:10" ht="25.5">
      <c r="A16" s="203"/>
      <c r="B16" s="203"/>
      <c r="C16" s="145" t="s">
        <v>718</v>
      </c>
      <c r="D16" s="140" t="s">
        <v>722</v>
      </c>
      <c r="E16" s="143"/>
      <c r="F16" s="137"/>
      <c r="G16" s="78"/>
      <c r="H16" s="89"/>
      <c r="I16" s="82"/>
    </row>
    <row r="17" spans="1:11">
      <c r="A17" s="204"/>
      <c r="B17" s="204"/>
      <c r="C17" s="145" t="s">
        <v>110</v>
      </c>
      <c r="D17" s="140" t="s">
        <v>115</v>
      </c>
      <c r="E17" s="143"/>
      <c r="F17" s="137"/>
      <c r="G17" s="78"/>
      <c r="H17" s="89"/>
      <c r="I17" s="82"/>
    </row>
    <row r="18" spans="1:11">
      <c r="A18" s="147" t="s">
        <v>715</v>
      </c>
      <c r="B18" s="148" t="s">
        <v>117</v>
      </c>
      <c r="C18" s="149"/>
      <c r="D18" s="141" t="s">
        <v>64</v>
      </c>
      <c r="E18" s="150"/>
      <c r="F18" s="151" t="s">
        <v>26</v>
      </c>
      <c r="G18" s="127"/>
      <c r="H18" s="152"/>
      <c r="I18" s="82"/>
    </row>
    <row r="19" spans="1:11">
      <c r="A19" s="128" t="s">
        <v>716</v>
      </c>
      <c r="B19" s="128" t="s">
        <v>119</v>
      </c>
      <c r="C19" s="128"/>
      <c r="D19" s="133" t="s">
        <v>64</v>
      </c>
      <c r="E19" s="134"/>
      <c r="F19" s="128" t="s">
        <v>26</v>
      </c>
      <c r="G19" s="128"/>
      <c r="H19" s="154"/>
      <c r="I19" s="82"/>
    </row>
    <row r="20" spans="1:11" s="57" customFormat="1">
      <c r="A20" s="132"/>
      <c r="B20" s="132" t="s">
        <v>121</v>
      </c>
      <c r="C20" s="126"/>
      <c r="D20" s="126"/>
      <c r="E20" s="126"/>
      <c r="F20" s="126"/>
      <c r="G20" s="126"/>
      <c r="H20" s="153"/>
      <c r="I20" s="77"/>
    </row>
    <row r="21" spans="1:11" ht="51">
      <c r="A21" s="78" t="s">
        <v>122</v>
      </c>
      <c r="B21" s="78" t="s">
        <v>123</v>
      </c>
      <c r="C21" s="135" t="s">
        <v>723</v>
      </c>
      <c r="D21" s="135" t="s">
        <v>124</v>
      </c>
      <c r="E21" s="78"/>
      <c r="F21" s="78" t="s">
        <v>26</v>
      </c>
      <c r="G21" s="78"/>
      <c r="H21" s="89"/>
      <c r="I21" s="82"/>
    </row>
    <row r="22" spans="1:11" ht="51">
      <c r="A22" s="78" t="s">
        <v>125</v>
      </c>
      <c r="B22" s="78" t="s">
        <v>126</v>
      </c>
      <c r="C22" s="135" t="s">
        <v>723</v>
      </c>
      <c r="D22" s="135" t="s">
        <v>128</v>
      </c>
      <c r="E22" s="78"/>
      <c r="F22" s="86" t="s">
        <v>26</v>
      </c>
      <c r="G22" s="85"/>
      <c r="H22" s="86"/>
      <c r="I22" s="87"/>
    </row>
    <row r="23" spans="1:11">
      <c r="F23" s="90"/>
      <c r="I23" s="77"/>
      <c r="J23" s="57"/>
      <c r="K23" s="57"/>
    </row>
    <row r="24" spans="1:11">
      <c r="F24" s="91"/>
      <c r="I24" s="82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99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>
      <c r="A6" s="88">
        <f>COUNTIF(F10:F1004,"Pass")</f>
        <v>6</v>
      </c>
      <c r="B6" s="68">
        <f>COUNTIF(F10:F1004,"Fail")</f>
        <v>0</v>
      </c>
      <c r="C6" s="68">
        <f>E6-D6-B6-A6</f>
        <v>0</v>
      </c>
      <c r="D6" s="69">
        <f>COUNTIF(F$10:F$1004,"N/A")</f>
        <v>0</v>
      </c>
      <c r="E6" s="198">
        <f>COUNTA(A10:A1004)</f>
        <v>6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120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101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202" t="s">
        <v>103</v>
      </c>
      <c r="B11" s="202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203"/>
      <c r="B12" s="203"/>
      <c r="C12" s="144" t="s">
        <v>106</v>
      </c>
      <c r="D12" s="133" t="s">
        <v>111</v>
      </c>
      <c r="E12" s="134"/>
      <c r="F12" s="137"/>
      <c r="G12" s="78"/>
      <c r="H12" s="89"/>
      <c r="I12" s="82"/>
    </row>
    <row r="13" spans="1:10" ht="25.5">
      <c r="A13" s="203"/>
      <c r="B13" s="203"/>
      <c r="C13" s="144" t="s">
        <v>107</v>
      </c>
      <c r="D13" s="133" t="s">
        <v>112</v>
      </c>
      <c r="E13" s="134"/>
      <c r="F13" s="137"/>
      <c r="G13" s="78"/>
      <c r="H13" s="89"/>
      <c r="I13" s="82"/>
    </row>
    <row r="14" spans="1:10" ht="25.5">
      <c r="A14" s="203"/>
      <c r="B14" s="203"/>
      <c r="C14" s="145" t="s">
        <v>108</v>
      </c>
      <c r="D14" s="140" t="s">
        <v>113</v>
      </c>
      <c r="E14" s="143"/>
      <c r="F14" s="137"/>
      <c r="G14" s="78"/>
      <c r="H14" s="89"/>
      <c r="I14" s="82"/>
    </row>
    <row r="15" spans="1:10" ht="25.5">
      <c r="A15" s="203"/>
      <c r="B15" s="203"/>
      <c r="C15" s="145" t="s">
        <v>109</v>
      </c>
      <c r="D15" s="140" t="s">
        <v>114</v>
      </c>
      <c r="E15" s="143"/>
      <c r="F15" s="137"/>
      <c r="G15" s="78"/>
      <c r="H15" s="89"/>
      <c r="I15" s="82"/>
    </row>
    <row r="16" spans="1:10">
      <c r="A16" s="204"/>
      <c r="B16" s="204"/>
      <c r="C16" s="145" t="s">
        <v>110</v>
      </c>
      <c r="D16" s="140" t="s">
        <v>115</v>
      </c>
      <c r="E16" s="143"/>
      <c r="F16" s="137"/>
      <c r="G16" s="78"/>
      <c r="H16" s="89"/>
      <c r="I16" s="82"/>
    </row>
    <row r="17" spans="1:11" ht="25.5">
      <c r="A17" s="147" t="s">
        <v>116</v>
      </c>
      <c r="B17" s="148" t="s">
        <v>117</v>
      </c>
      <c r="C17" s="149"/>
      <c r="D17" s="141" t="s">
        <v>64</v>
      </c>
      <c r="E17" s="150"/>
      <c r="F17" s="151" t="s">
        <v>26</v>
      </c>
      <c r="G17" s="127"/>
      <c r="H17" s="152"/>
      <c r="I17" s="82"/>
    </row>
    <row r="18" spans="1:11" ht="25.5">
      <c r="A18" s="128" t="s">
        <v>118</v>
      </c>
      <c r="B18" s="128" t="s">
        <v>119</v>
      </c>
      <c r="C18" s="128"/>
      <c r="D18" s="133" t="s">
        <v>64</v>
      </c>
      <c r="E18" s="134"/>
      <c r="F18" s="128" t="s">
        <v>26</v>
      </c>
      <c r="G18" s="128"/>
      <c r="H18" s="154"/>
      <c r="I18" s="82"/>
    </row>
    <row r="19" spans="1:11" s="57" customFormat="1" ht="15.75" customHeight="1">
      <c r="A19" s="132"/>
      <c r="B19" s="132" t="s">
        <v>121</v>
      </c>
      <c r="C19" s="126"/>
      <c r="D19" s="126"/>
      <c r="E19" s="126"/>
      <c r="F19" s="126"/>
      <c r="G19" s="126"/>
      <c r="H19" s="153"/>
      <c r="I19" s="77"/>
    </row>
    <row r="20" spans="1:11" ht="51">
      <c r="A20" s="78" t="s">
        <v>122</v>
      </c>
      <c r="B20" s="78" t="s">
        <v>123</v>
      </c>
      <c r="C20" s="135" t="s">
        <v>127</v>
      </c>
      <c r="D20" s="135" t="s">
        <v>124</v>
      </c>
      <c r="E20" s="78"/>
      <c r="F20" s="78" t="s">
        <v>26</v>
      </c>
      <c r="G20" s="78"/>
      <c r="H20" s="89"/>
      <c r="I20" s="82"/>
    </row>
    <row r="21" spans="1:11" ht="51">
      <c r="A21" s="78" t="s">
        <v>125</v>
      </c>
      <c r="B21" s="78" t="s">
        <v>126</v>
      </c>
      <c r="C21" s="135" t="s">
        <v>127</v>
      </c>
      <c r="D21" s="135" t="s">
        <v>128</v>
      </c>
      <c r="E21" s="78"/>
      <c r="F21" s="86" t="s">
        <v>26</v>
      </c>
      <c r="G21" s="85"/>
      <c r="H21" s="86"/>
      <c r="I21" s="87"/>
    </row>
    <row r="22" spans="1:11">
      <c r="F22" s="90"/>
      <c r="I22" s="77"/>
      <c r="J22" s="57"/>
      <c r="K22" s="57"/>
    </row>
    <row r="23" spans="1:11">
      <c r="F23" s="91"/>
      <c r="I23" s="82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187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f>COUNTIF(F10:F1008,"Pass")</f>
        <v>14</v>
      </c>
      <c r="B6" s="68">
        <f>COUNTIF(F10:F1008,"Fail")</f>
        <v>0</v>
      </c>
      <c r="C6" s="68">
        <f>E6-D6-B6-A6</f>
        <v>0</v>
      </c>
      <c r="D6" s="69">
        <f>COUNTIF(F$10:F$1008,"N/A")</f>
        <v>0</v>
      </c>
      <c r="E6" s="198">
        <f>COUNTA(A10:A1009)</f>
        <v>14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120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46" t="s">
        <v>188</v>
      </c>
      <c r="B10" s="156" t="s">
        <v>133</v>
      </c>
      <c r="C10" s="144"/>
      <c r="D10" s="133" t="s">
        <v>59</v>
      </c>
      <c r="E10" s="134"/>
      <c r="F10" s="137" t="s">
        <v>26</v>
      </c>
      <c r="G10" s="78"/>
      <c r="H10" s="89"/>
      <c r="I10" s="82"/>
    </row>
    <row r="11" spans="1:10" ht="63.75" customHeight="1">
      <c r="A11" s="155" t="s">
        <v>201</v>
      </c>
      <c r="B11" s="157" t="s">
        <v>135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51" customHeight="1">
      <c r="A12" s="155" t="s">
        <v>189</v>
      </c>
      <c r="B12" s="157" t="s">
        <v>137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51" customHeight="1">
      <c r="A13" s="155" t="s">
        <v>190</v>
      </c>
      <c r="B13" s="157" t="s">
        <v>139</v>
      </c>
      <c r="C13" s="145"/>
      <c r="D13" s="140" t="s">
        <v>64</v>
      </c>
      <c r="E13" s="143"/>
      <c r="F13" s="137" t="s">
        <v>26</v>
      </c>
      <c r="G13" s="78"/>
      <c r="H13" s="89"/>
      <c r="I13" s="82"/>
    </row>
    <row r="14" spans="1:10" ht="51" customHeight="1">
      <c r="A14" s="155" t="s">
        <v>191</v>
      </c>
      <c r="B14" s="157" t="s">
        <v>141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63.75" customHeight="1">
      <c r="A15" s="132"/>
      <c r="B15" s="132" t="s">
        <v>202</v>
      </c>
      <c r="C15" s="126"/>
      <c r="D15" s="126"/>
      <c r="E15" s="126"/>
      <c r="F15" s="126"/>
      <c r="G15" s="126"/>
      <c r="H15" s="153"/>
      <c r="I15" s="82"/>
    </row>
    <row r="16" spans="1:10" s="57" customFormat="1" ht="15.75" customHeight="1">
      <c r="A16" s="78" t="s">
        <v>192</v>
      </c>
      <c r="B16" s="78" t="s">
        <v>203</v>
      </c>
      <c r="C16" s="135" t="s">
        <v>204</v>
      </c>
      <c r="D16" s="135" t="s">
        <v>205</v>
      </c>
      <c r="E16" s="78"/>
      <c r="F16" s="78" t="s">
        <v>26</v>
      </c>
      <c r="G16" s="78"/>
      <c r="H16" s="89"/>
      <c r="I16" s="77"/>
    </row>
    <row r="17" spans="1:11" ht="63.75">
      <c r="A17" s="78" t="s">
        <v>193</v>
      </c>
      <c r="B17" s="78" t="s">
        <v>206</v>
      </c>
      <c r="C17" s="135" t="s">
        <v>207</v>
      </c>
      <c r="D17" s="135" t="s">
        <v>223</v>
      </c>
      <c r="E17" s="78"/>
      <c r="F17" s="86" t="s">
        <v>26</v>
      </c>
      <c r="G17" s="85"/>
      <c r="H17" s="86"/>
      <c r="I17" s="82"/>
    </row>
    <row r="18" spans="1:11" ht="76.5">
      <c r="A18" s="78" t="s">
        <v>194</v>
      </c>
      <c r="B18" s="78" t="s">
        <v>209</v>
      </c>
      <c r="C18" s="135" t="s">
        <v>210</v>
      </c>
      <c r="D18" s="135" t="s">
        <v>156</v>
      </c>
      <c r="E18" s="78"/>
      <c r="F18" s="86" t="s">
        <v>26</v>
      </c>
      <c r="G18" s="85"/>
      <c r="H18" s="86"/>
      <c r="I18" s="82"/>
    </row>
    <row r="19" spans="1:11" ht="76.5">
      <c r="A19" s="78" t="s">
        <v>195</v>
      </c>
      <c r="B19" s="78" t="s">
        <v>211</v>
      </c>
      <c r="C19" s="135" t="s">
        <v>212</v>
      </c>
      <c r="D19" s="135" t="s">
        <v>159</v>
      </c>
      <c r="E19" s="78"/>
      <c r="F19" s="86" t="s">
        <v>26</v>
      </c>
      <c r="G19" s="85"/>
      <c r="H19" s="86"/>
      <c r="I19" s="82"/>
    </row>
    <row r="20" spans="1:11" ht="76.5">
      <c r="A20" s="78" t="s">
        <v>196</v>
      </c>
      <c r="B20" s="78" t="s">
        <v>213</v>
      </c>
      <c r="C20" s="135" t="s">
        <v>214</v>
      </c>
      <c r="D20" s="135" t="s">
        <v>162</v>
      </c>
      <c r="E20" s="78"/>
      <c r="F20" s="86" t="s">
        <v>26</v>
      </c>
      <c r="G20" s="85"/>
      <c r="H20" s="86"/>
      <c r="I20" s="82"/>
    </row>
    <row r="21" spans="1:11" ht="63.75">
      <c r="A21" s="78" t="s">
        <v>197</v>
      </c>
      <c r="B21" s="78" t="s">
        <v>215</v>
      </c>
      <c r="C21" s="135" t="s">
        <v>216</v>
      </c>
      <c r="D21" s="135" t="s">
        <v>166</v>
      </c>
      <c r="E21" s="78"/>
      <c r="F21" s="86" t="s">
        <v>26</v>
      </c>
      <c r="G21" s="85"/>
      <c r="H21" s="86"/>
      <c r="I21" s="82"/>
    </row>
    <row r="22" spans="1:11" ht="63.75">
      <c r="A22" s="78" t="s">
        <v>198</v>
      </c>
      <c r="B22" s="78" t="s">
        <v>217</v>
      </c>
      <c r="C22" s="135" t="s">
        <v>218</v>
      </c>
      <c r="D22" s="135" t="s">
        <v>169</v>
      </c>
      <c r="E22" s="78"/>
      <c r="F22" s="86" t="s">
        <v>26</v>
      </c>
      <c r="G22" s="85"/>
      <c r="H22" s="86"/>
      <c r="I22" s="82"/>
    </row>
    <row r="23" spans="1:11" ht="76.5">
      <c r="A23" s="78" t="s">
        <v>199</v>
      </c>
      <c r="B23" s="78" t="s">
        <v>219</v>
      </c>
      <c r="C23" s="135" t="s">
        <v>220</v>
      </c>
      <c r="D23" s="135" t="s">
        <v>208</v>
      </c>
      <c r="E23" s="78"/>
      <c r="F23" s="86" t="s">
        <v>26</v>
      </c>
      <c r="G23" s="85"/>
      <c r="H23" s="86"/>
      <c r="I23" s="82"/>
    </row>
    <row r="24" spans="1:11" ht="38.25">
      <c r="A24" s="78" t="s">
        <v>200</v>
      </c>
      <c r="B24" s="78" t="s">
        <v>221</v>
      </c>
      <c r="C24" s="135" t="s">
        <v>222</v>
      </c>
      <c r="D24" s="135" t="s">
        <v>183</v>
      </c>
      <c r="E24" s="78"/>
      <c r="F24" s="78" t="s">
        <v>26</v>
      </c>
      <c r="G24" s="78"/>
      <c r="H24" s="89"/>
      <c r="I24" s="82"/>
    </row>
    <row r="25" spans="1:11">
      <c r="G25" s="8"/>
      <c r="I25" s="82"/>
    </row>
    <row r="26" spans="1:11">
      <c r="A26" s="91"/>
      <c r="B26" s="91"/>
      <c r="C26" s="158"/>
      <c r="D26" s="158"/>
      <c r="E26" s="91"/>
      <c r="F26" s="159"/>
      <c r="G26" s="45"/>
      <c r="H26" s="101"/>
      <c r="I26" s="82"/>
    </row>
    <row r="27" spans="1:11">
      <c r="F27" s="91"/>
      <c r="I27" s="82"/>
    </row>
    <row r="28" spans="1:11">
      <c r="I28" s="82"/>
    </row>
    <row r="29" spans="1:11">
      <c r="I29" s="82"/>
    </row>
    <row r="30" spans="1:11">
      <c r="I30" s="77"/>
      <c r="J30" s="57"/>
      <c r="K30" s="57"/>
    </row>
    <row r="31" spans="1:11">
      <c r="I31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129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f>COUNTIF(F10:F1011,"Pass")</f>
        <v>17</v>
      </c>
      <c r="B6" s="68">
        <f>COUNTIF(F10:F1011,"Fail")</f>
        <v>0</v>
      </c>
      <c r="C6" s="68">
        <f>E6-D6-B6-A6</f>
        <v>0</v>
      </c>
      <c r="D6" s="69">
        <f>COUNTIF(F$10:F$1011,"N/A")</f>
        <v>0</v>
      </c>
      <c r="E6" s="198">
        <f>COUNTA(A10:A1012)</f>
        <v>17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225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130</v>
      </c>
      <c r="B10" s="142" t="s">
        <v>131</v>
      </c>
      <c r="C10" s="138"/>
      <c r="D10" s="136" t="s">
        <v>59</v>
      </c>
      <c r="E10" s="139"/>
      <c r="F10" s="78" t="s">
        <v>26</v>
      </c>
      <c r="G10" s="78"/>
      <c r="H10" s="89"/>
      <c r="I10" s="82"/>
    </row>
    <row r="11" spans="1:10" ht="63.75" customHeight="1">
      <c r="A11" s="146" t="s">
        <v>132</v>
      </c>
      <c r="B11" s="156" t="s">
        <v>133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51" customHeight="1">
      <c r="A12" s="155" t="s">
        <v>134</v>
      </c>
      <c r="B12" s="157" t="s">
        <v>135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51" customHeight="1">
      <c r="A13" s="155" t="s">
        <v>136</v>
      </c>
      <c r="B13" s="157" t="s">
        <v>137</v>
      </c>
      <c r="C13" s="144"/>
      <c r="D13" s="133" t="s">
        <v>59</v>
      </c>
      <c r="E13" s="134"/>
      <c r="F13" s="137" t="s">
        <v>26</v>
      </c>
      <c r="G13" s="78"/>
      <c r="H13" s="89"/>
      <c r="I13" s="82"/>
    </row>
    <row r="14" spans="1:10" ht="51" customHeight="1">
      <c r="A14" s="155" t="s">
        <v>138</v>
      </c>
      <c r="B14" s="157" t="s">
        <v>139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63.75" customHeight="1">
      <c r="A15" s="155" t="s">
        <v>140</v>
      </c>
      <c r="B15" s="157" t="s">
        <v>141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 s="57" customFormat="1" ht="15.75" customHeight="1">
      <c r="A16" s="132"/>
      <c r="B16" s="132" t="s">
        <v>142</v>
      </c>
      <c r="C16" s="126"/>
      <c r="D16" s="126"/>
      <c r="E16" s="126"/>
      <c r="F16" s="126"/>
      <c r="G16" s="126"/>
      <c r="H16" s="153"/>
      <c r="I16" s="77"/>
    </row>
    <row r="17" spans="1:11" ht="51">
      <c r="A17" s="78" t="s">
        <v>143</v>
      </c>
      <c r="B17" s="78" t="s">
        <v>144</v>
      </c>
      <c r="C17" s="135" t="s">
        <v>145</v>
      </c>
      <c r="D17" s="135" t="s">
        <v>146</v>
      </c>
      <c r="E17" s="78"/>
      <c r="F17" s="78" t="s">
        <v>26</v>
      </c>
      <c r="G17" s="78"/>
      <c r="H17" s="89"/>
      <c r="I17" s="82"/>
    </row>
    <row r="18" spans="1:11" ht="63.75">
      <c r="A18" s="78" t="s">
        <v>147</v>
      </c>
      <c r="B18" s="78" t="s">
        <v>148</v>
      </c>
      <c r="C18" s="135" t="s">
        <v>149</v>
      </c>
      <c r="D18" s="135" t="s">
        <v>150</v>
      </c>
      <c r="E18" s="78"/>
      <c r="F18" s="86" t="s">
        <v>26</v>
      </c>
      <c r="G18" s="85"/>
      <c r="H18" s="86"/>
      <c r="I18" s="82"/>
    </row>
    <row r="19" spans="1:11" ht="76.5">
      <c r="A19" s="78" t="s">
        <v>151</v>
      </c>
      <c r="B19" s="78" t="s">
        <v>170</v>
      </c>
      <c r="C19" s="135" t="s">
        <v>152</v>
      </c>
      <c r="D19" s="135" t="s">
        <v>153</v>
      </c>
      <c r="E19" s="78"/>
      <c r="F19" s="86" t="s">
        <v>26</v>
      </c>
      <c r="G19" s="85"/>
      <c r="H19" s="86"/>
      <c r="I19" s="82"/>
    </row>
    <row r="20" spans="1:11" ht="76.5">
      <c r="A20" s="78" t="s">
        <v>154</v>
      </c>
      <c r="B20" s="78" t="s">
        <v>171</v>
      </c>
      <c r="C20" s="135" t="s">
        <v>155</v>
      </c>
      <c r="D20" s="135" t="s">
        <v>156</v>
      </c>
      <c r="E20" s="78"/>
      <c r="F20" s="86" t="s">
        <v>26</v>
      </c>
      <c r="G20" s="85"/>
      <c r="H20" s="86"/>
      <c r="I20" s="82"/>
    </row>
    <row r="21" spans="1:11" ht="76.5">
      <c r="A21" s="78" t="s">
        <v>157</v>
      </c>
      <c r="B21" s="78" t="s">
        <v>172</v>
      </c>
      <c r="C21" s="135" t="s">
        <v>158</v>
      </c>
      <c r="D21" s="135" t="s">
        <v>159</v>
      </c>
      <c r="E21" s="78"/>
      <c r="F21" s="86" t="s">
        <v>26</v>
      </c>
      <c r="G21" s="85"/>
      <c r="H21" s="86"/>
      <c r="I21" s="82"/>
    </row>
    <row r="22" spans="1:11" ht="76.5">
      <c r="A22" s="78" t="s">
        <v>160</v>
      </c>
      <c r="B22" s="78" t="s">
        <v>173</v>
      </c>
      <c r="C22" s="135" t="s">
        <v>161</v>
      </c>
      <c r="D22" s="135" t="s">
        <v>162</v>
      </c>
      <c r="E22" s="78"/>
      <c r="F22" s="86" t="s">
        <v>26</v>
      </c>
      <c r="G22" s="85"/>
      <c r="H22" s="86"/>
      <c r="I22" s="82"/>
    </row>
    <row r="23" spans="1:11" ht="63.75">
      <c r="A23" s="78" t="s">
        <v>163</v>
      </c>
      <c r="B23" s="78" t="s">
        <v>164</v>
      </c>
      <c r="C23" s="135" t="s">
        <v>165</v>
      </c>
      <c r="D23" s="135" t="s">
        <v>166</v>
      </c>
      <c r="E23" s="78"/>
      <c r="F23" s="86" t="s">
        <v>26</v>
      </c>
      <c r="G23" s="85"/>
      <c r="H23" s="86"/>
      <c r="I23" s="82"/>
    </row>
    <row r="24" spans="1:11" ht="63.75">
      <c r="A24" s="78" t="s">
        <v>163</v>
      </c>
      <c r="B24" s="78" t="s">
        <v>167</v>
      </c>
      <c r="C24" s="135" t="s">
        <v>168</v>
      </c>
      <c r="D24" s="135" t="s">
        <v>169</v>
      </c>
      <c r="E24" s="78"/>
      <c r="F24" s="86" t="s">
        <v>26</v>
      </c>
      <c r="G24" s="85"/>
      <c r="H24" s="86"/>
      <c r="I24" s="82"/>
    </row>
    <row r="25" spans="1:11" ht="89.25">
      <c r="A25" s="78" t="s">
        <v>174</v>
      </c>
      <c r="B25" s="78" t="s">
        <v>175</v>
      </c>
      <c r="C25" s="135" t="s">
        <v>176</v>
      </c>
      <c r="D25" s="135" t="s">
        <v>177</v>
      </c>
      <c r="E25" s="78"/>
      <c r="F25" s="86" t="s">
        <v>26</v>
      </c>
      <c r="G25" s="85"/>
      <c r="H25" s="86"/>
      <c r="I25" s="82"/>
    </row>
    <row r="26" spans="1:11" ht="76.5">
      <c r="A26" s="78" t="s">
        <v>178</v>
      </c>
      <c r="B26" s="78" t="s">
        <v>179</v>
      </c>
      <c r="C26" s="135" t="s">
        <v>180</v>
      </c>
      <c r="D26" s="135" t="s">
        <v>150</v>
      </c>
      <c r="E26" s="78"/>
      <c r="F26" s="86" t="s">
        <v>26</v>
      </c>
      <c r="G26" s="85"/>
      <c r="H26" s="86"/>
      <c r="I26" s="82"/>
    </row>
    <row r="27" spans="1:11" ht="38.25">
      <c r="A27" s="78" t="s">
        <v>178</v>
      </c>
      <c r="B27" s="78" t="s">
        <v>181</v>
      </c>
      <c r="C27" s="135" t="s">
        <v>182</v>
      </c>
      <c r="D27" s="135" t="s">
        <v>183</v>
      </c>
      <c r="E27" s="78"/>
      <c r="F27" s="78" t="s">
        <v>26</v>
      </c>
      <c r="G27" s="78"/>
      <c r="H27" s="89"/>
      <c r="I27" s="82"/>
    </row>
    <row r="28" spans="1:11">
      <c r="G28" s="8"/>
      <c r="I28" s="82"/>
    </row>
    <row r="29" spans="1:11">
      <c r="A29" s="91"/>
      <c r="B29" s="91"/>
      <c r="C29" s="158"/>
      <c r="D29" s="158"/>
      <c r="E29" s="91"/>
      <c r="F29" s="159"/>
      <c r="G29" s="45"/>
      <c r="H29" s="101"/>
      <c r="I29" s="82"/>
    </row>
    <row r="30" spans="1:11">
      <c r="F30" s="91"/>
      <c r="I30" s="77"/>
      <c r="J30" s="57"/>
      <c r="K30" s="57"/>
    </row>
    <row r="31" spans="1:11">
      <c r="I31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C10" sqref="C1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229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6</v>
      </c>
      <c r="B6" s="68">
        <f>COUNTIF(F10:F1004,"Fail")</f>
        <v>0</v>
      </c>
      <c r="C6" s="68">
        <f>E6-D6-B6-A6</f>
        <v>0</v>
      </c>
      <c r="D6" s="69">
        <f>COUNTIF(F$10:F$1004,"N/A")</f>
        <v>0</v>
      </c>
      <c r="E6" s="198">
        <v>6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255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230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202" t="s">
        <v>239</v>
      </c>
      <c r="B11" s="202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203"/>
      <c r="B12" s="203"/>
      <c r="C12" s="144" t="s">
        <v>231</v>
      </c>
      <c r="D12" s="133" t="s">
        <v>235</v>
      </c>
      <c r="E12" s="134"/>
      <c r="F12" s="137"/>
      <c r="G12" s="78"/>
      <c r="H12" s="89"/>
      <c r="I12" s="82"/>
    </row>
    <row r="13" spans="1:10" ht="25.5">
      <c r="A13" s="203"/>
      <c r="B13" s="203"/>
      <c r="C13" s="144" t="s">
        <v>232</v>
      </c>
      <c r="D13" s="133" t="s">
        <v>236</v>
      </c>
      <c r="E13" s="134"/>
      <c r="F13" s="137"/>
      <c r="G13" s="78"/>
      <c r="H13" s="89"/>
      <c r="I13" s="82"/>
    </row>
    <row r="14" spans="1:10" ht="25.5">
      <c r="A14" s="203"/>
      <c r="B14" s="203"/>
      <c r="C14" s="145" t="s">
        <v>233</v>
      </c>
      <c r="D14" s="140" t="s">
        <v>237</v>
      </c>
      <c r="E14" s="143"/>
      <c r="F14" s="137"/>
      <c r="G14" s="78"/>
      <c r="H14" s="89"/>
      <c r="I14" s="82"/>
    </row>
    <row r="15" spans="1:10" ht="25.5">
      <c r="A15" s="203"/>
      <c r="B15" s="203"/>
      <c r="C15" s="145" t="s">
        <v>234</v>
      </c>
      <c r="D15" s="140" t="s">
        <v>238</v>
      </c>
      <c r="E15" s="143"/>
      <c r="F15" s="137"/>
      <c r="G15" s="78"/>
      <c r="H15" s="89"/>
      <c r="I15" s="82"/>
    </row>
    <row r="16" spans="1:10">
      <c r="A16" s="204"/>
      <c r="B16" s="204"/>
      <c r="C16" s="145" t="s">
        <v>110</v>
      </c>
      <c r="D16" s="140" t="s">
        <v>115</v>
      </c>
      <c r="E16" s="143"/>
      <c r="F16" s="137"/>
      <c r="G16" s="78"/>
      <c r="H16" s="89"/>
      <c r="I16" s="82"/>
    </row>
    <row r="17" spans="1:11" ht="25.5">
      <c r="A17" s="147" t="s">
        <v>240</v>
      </c>
      <c r="B17" s="148" t="s">
        <v>117</v>
      </c>
      <c r="C17" s="149"/>
      <c r="D17" s="141" t="s">
        <v>64</v>
      </c>
      <c r="E17" s="150"/>
      <c r="F17" s="151" t="s">
        <v>26</v>
      </c>
      <c r="G17" s="127"/>
      <c r="H17" s="152"/>
      <c r="I17" s="82"/>
    </row>
    <row r="18" spans="1:11" ht="25.5">
      <c r="A18" s="128" t="s">
        <v>241</v>
      </c>
      <c r="B18" s="128" t="s">
        <v>119</v>
      </c>
      <c r="C18" s="128"/>
      <c r="D18" s="133" t="s">
        <v>64</v>
      </c>
      <c r="E18" s="134"/>
      <c r="F18" s="128" t="s">
        <v>26</v>
      </c>
      <c r="G18" s="128"/>
      <c r="H18" s="154"/>
      <c r="I18" s="82"/>
    </row>
    <row r="19" spans="1:11" s="57" customFormat="1" ht="15.75" customHeight="1">
      <c r="A19" s="132"/>
      <c r="B19" s="132" t="s">
        <v>121</v>
      </c>
      <c r="C19" s="126"/>
      <c r="D19" s="126"/>
      <c r="E19" s="126"/>
      <c r="F19" s="126"/>
      <c r="G19" s="126"/>
      <c r="H19" s="153"/>
      <c r="I19" s="77"/>
    </row>
    <row r="20" spans="1:11" ht="51">
      <c r="A20" s="78" t="s">
        <v>122</v>
      </c>
      <c r="B20" s="78" t="s">
        <v>123</v>
      </c>
      <c r="C20" s="135" t="s">
        <v>242</v>
      </c>
      <c r="D20" s="135" t="s">
        <v>124</v>
      </c>
      <c r="E20" s="78"/>
      <c r="F20" s="78" t="s">
        <v>26</v>
      </c>
      <c r="G20" s="78"/>
      <c r="H20" s="89"/>
      <c r="I20" s="82"/>
    </row>
    <row r="21" spans="1:11" ht="51">
      <c r="A21" s="78" t="s">
        <v>125</v>
      </c>
      <c r="B21" s="78" t="s">
        <v>126</v>
      </c>
      <c r="C21" s="135" t="s">
        <v>242</v>
      </c>
      <c r="D21" s="135" t="s">
        <v>128</v>
      </c>
      <c r="E21" s="78"/>
      <c r="F21" s="86" t="s">
        <v>26</v>
      </c>
      <c r="G21" s="85"/>
      <c r="H21" s="86"/>
      <c r="I21" s="87"/>
    </row>
    <row r="22" spans="1:11">
      <c r="F22" s="90"/>
      <c r="I22" s="77"/>
      <c r="J22" s="57"/>
      <c r="K22" s="57"/>
    </row>
    <row r="23" spans="1:11">
      <c r="F23" s="91"/>
      <c r="I23" s="82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>
      <selection activeCell="B9" sqref="B9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246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16</v>
      </c>
      <c r="B6" s="68">
        <f>COUNTIF(F10:F1010,"Fail")</f>
        <v>0</v>
      </c>
      <c r="C6" s="68">
        <f>E6-D6-B6-A6</f>
        <v>0</v>
      </c>
      <c r="D6" s="69">
        <f>COUNTIF(F$10:F$1010,"N/A")</f>
        <v>0</v>
      </c>
      <c r="E6" s="198">
        <v>16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662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66" t="s">
        <v>247</v>
      </c>
      <c r="B10" s="156" t="s">
        <v>248</v>
      </c>
      <c r="C10" s="144"/>
      <c r="D10" s="133" t="s">
        <v>59</v>
      </c>
      <c r="E10" s="134"/>
      <c r="F10" s="137" t="s">
        <v>26</v>
      </c>
      <c r="G10" s="78"/>
      <c r="H10" s="89"/>
      <c r="I10" s="82"/>
    </row>
    <row r="11" spans="1:10" ht="63.75" customHeight="1">
      <c r="A11" s="155" t="s">
        <v>249</v>
      </c>
      <c r="B11" s="157" t="s">
        <v>253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51" customHeight="1">
      <c r="A12" s="155" t="s">
        <v>250</v>
      </c>
      <c r="B12" s="157" t="s">
        <v>254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51" customHeight="1">
      <c r="A13" s="155" t="s">
        <v>251</v>
      </c>
      <c r="B13" s="157" t="s">
        <v>139</v>
      </c>
      <c r="C13" s="145"/>
      <c r="D13" s="140" t="s">
        <v>64</v>
      </c>
      <c r="E13" s="143"/>
      <c r="F13" s="137" t="s">
        <v>26</v>
      </c>
      <c r="G13" s="78"/>
      <c r="H13" s="89"/>
      <c r="I13" s="82"/>
    </row>
    <row r="14" spans="1:10" ht="51" customHeight="1">
      <c r="A14" s="155" t="s">
        <v>252</v>
      </c>
      <c r="B14" s="157" t="s">
        <v>141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63.75" customHeight="1">
      <c r="A15" s="132"/>
      <c r="B15" s="132" t="s">
        <v>202</v>
      </c>
      <c r="C15" s="126"/>
      <c r="D15" s="126"/>
      <c r="E15" s="126"/>
      <c r="F15" s="126"/>
      <c r="G15" s="126"/>
      <c r="H15" s="153"/>
      <c r="I15" s="82"/>
    </row>
    <row r="16" spans="1:10" s="57" customFormat="1" ht="15.75" customHeight="1">
      <c r="A16" s="78" t="s">
        <v>192</v>
      </c>
      <c r="B16" s="78" t="s">
        <v>203</v>
      </c>
      <c r="C16" s="135" t="s">
        <v>256</v>
      </c>
      <c r="D16" s="135" t="s">
        <v>205</v>
      </c>
      <c r="E16" s="78"/>
      <c r="F16" s="78" t="s">
        <v>26</v>
      </c>
      <c r="G16" s="78"/>
      <c r="H16" s="89"/>
      <c r="I16" s="77"/>
    </row>
    <row r="17" spans="1:11" ht="63.75">
      <c r="A17" s="78" t="s">
        <v>193</v>
      </c>
      <c r="B17" s="78" t="s">
        <v>206</v>
      </c>
      <c r="C17" s="135" t="s">
        <v>257</v>
      </c>
      <c r="D17" s="135" t="s">
        <v>258</v>
      </c>
      <c r="E17" s="78"/>
      <c r="F17" s="86" t="s">
        <v>26</v>
      </c>
      <c r="G17" s="85"/>
      <c r="H17" s="86"/>
      <c r="I17" s="82"/>
    </row>
    <row r="18" spans="1:11" ht="63.75">
      <c r="A18" s="78" t="s">
        <v>194</v>
      </c>
      <c r="B18" s="78" t="s">
        <v>403</v>
      </c>
      <c r="C18" s="135" t="s">
        <v>261</v>
      </c>
      <c r="D18" s="135" t="s">
        <v>259</v>
      </c>
      <c r="E18" s="78"/>
      <c r="F18" s="86" t="s">
        <v>26</v>
      </c>
      <c r="G18" s="85"/>
      <c r="H18" s="86"/>
      <c r="I18" s="82"/>
    </row>
    <row r="19" spans="1:11" ht="76.5">
      <c r="A19" s="78" t="s">
        <v>195</v>
      </c>
      <c r="B19" s="78" t="s">
        <v>260</v>
      </c>
      <c r="C19" s="135" t="s">
        <v>262</v>
      </c>
      <c r="D19" s="135" t="s">
        <v>264</v>
      </c>
      <c r="E19" s="78"/>
      <c r="F19" s="86" t="s">
        <v>26</v>
      </c>
      <c r="G19" s="85"/>
      <c r="H19" s="86"/>
      <c r="I19" s="82"/>
    </row>
    <row r="20" spans="1:11" ht="76.5">
      <c r="A20" s="78" t="s">
        <v>196</v>
      </c>
      <c r="B20" s="78" t="s">
        <v>404</v>
      </c>
      <c r="C20" s="135" t="s">
        <v>263</v>
      </c>
      <c r="D20" s="135" t="s">
        <v>265</v>
      </c>
      <c r="E20" s="78"/>
      <c r="F20" s="86" t="s">
        <v>26</v>
      </c>
      <c r="G20" s="85"/>
      <c r="H20" s="86"/>
      <c r="I20" s="82"/>
    </row>
    <row r="21" spans="1:11" ht="63.75">
      <c r="A21" s="78" t="s">
        <v>197</v>
      </c>
      <c r="B21" s="78" t="s">
        <v>267</v>
      </c>
      <c r="C21" s="135" t="s">
        <v>266</v>
      </c>
      <c r="D21" s="135" t="s">
        <v>166</v>
      </c>
      <c r="E21" s="78"/>
      <c r="F21" s="86" t="s">
        <v>26</v>
      </c>
      <c r="G21" s="85"/>
      <c r="H21" s="86"/>
      <c r="I21" s="82"/>
    </row>
    <row r="22" spans="1:11" ht="63.75">
      <c r="A22" s="78" t="s">
        <v>198</v>
      </c>
      <c r="B22" s="78" t="s">
        <v>268</v>
      </c>
      <c r="C22" s="135" t="s">
        <v>276</v>
      </c>
      <c r="D22" s="135" t="s">
        <v>269</v>
      </c>
      <c r="E22" s="78"/>
      <c r="F22" s="86" t="s">
        <v>26</v>
      </c>
      <c r="G22" s="85"/>
      <c r="H22" s="86"/>
      <c r="I22" s="82"/>
    </row>
    <row r="23" spans="1:11" ht="63.75">
      <c r="A23" s="78" t="s">
        <v>199</v>
      </c>
      <c r="B23" s="78" t="s">
        <v>277</v>
      </c>
      <c r="C23" s="135" t="s">
        <v>278</v>
      </c>
      <c r="D23" s="135" t="s">
        <v>279</v>
      </c>
      <c r="E23" s="78"/>
      <c r="F23" s="86" t="s">
        <v>26</v>
      </c>
      <c r="G23" s="85"/>
      <c r="H23" s="86"/>
      <c r="I23" s="82"/>
    </row>
    <row r="24" spans="1:11" ht="63.75">
      <c r="A24" s="78" t="s">
        <v>200</v>
      </c>
      <c r="B24" s="78" t="s">
        <v>280</v>
      </c>
      <c r="C24" s="135" t="s">
        <v>281</v>
      </c>
      <c r="D24" s="135" t="s">
        <v>282</v>
      </c>
      <c r="E24" s="78"/>
      <c r="F24" s="86" t="s">
        <v>26</v>
      </c>
      <c r="G24" s="85"/>
      <c r="H24" s="86"/>
      <c r="I24" s="82"/>
    </row>
    <row r="25" spans="1:11" ht="76.5">
      <c r="A25" s="78" t="s">
        <v>284</v>
      </c>
      <c r="B25" s="78" t="s">
        <v>270</v>
      </c>
      <c r="C25" s="135" t="s">
        <v>271</v>
      </c>
      <c r="D25" s="135" t="s">
        <v>272</v>
      </c>
      <c r="E25" s="78"/>
      <c r="F25" s="86" t="s">
        <v>26</v>
      </c>
      <c r="G25" s="85"/>
      <c r="H25" s="86"/>
      <c r="I25" s="82"/>
    </row>
    <row r="26" spans="1:11" ht="38.25">
      <c r="A26" s="78" t="s">
        <v>283</v>
      </c>
      <c r="B26" s="78" t="s">
        <v>221</v>
      </c>
      <c r="C26" s="135" t="s">
        <v>273</v>
      </c>
      <c r="D26" s="135" t="s">
        <v>274</v>
      </c>
      <c r="E26" s="78"/>
      <c r="F26" s="78" t="s">
        <v>26</v>
      </c>
      <c r="G26" s="78"/>
      <c r="H26" s="89"/>
      <c r="I26" s="82"/>
    </row>
    <row r="27" spans="1:11">
      <c r="G27" s="8"/>
      <c r="I27" s="82"/>
    </row>
    <row r="28" spans="1:11">
      <c r="A28" s="91"/>
      <c r="B28" s="91"/>
      <c r="C28" s="158"/>
      <c r="D28" s="158"/>
      <c r="E28" s="91"/>
      <c r="F28" s="159"/>
      <c r="G28" s="45"/>
      <c r="H28" s="101"/>
      <c r="I28" s="82"/>
    </row>
    <row r="29" spans="1:11">
      <c r="F29" s="91"/>
      <c r="I29" s="82"/>
    </row>
    <row r="30" spans="1:11">
      <c r="I30" s="82"/>
    </row>
    <row r="31" spans="1:11">
      <c r="I31" s="82"/>
    </row>
    <row r="32" spans="1:11">
      <c r="I32" s="77"/>
      <c r="J32" s="57"/>
      <c r="K32" s="57"/>
    </row>
    <row r="33" spans="9:9" s="8" customFormat="1">
      <c r="I33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5" workbookViewId="0">
      <selection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285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18</v>
      </c>
      <c r="B6" s="68">
        <f>COUNTIF(F10:F1012,"Fail")</f>
        <v>0</v>
      </c>
      <c r="C6" s="68">
        <f>E6-D6-B6-A6</f>
        <v>0</v>
      </c>
      <c r="D6" s="69">
        <f>COUNTIF(F$10:F$1012,"N/A")</f>
        <v>0</v>
      </c>
      <c r="E6" s="198">
        <v>18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292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27" t="s">
        <v>286</v>
      </c>
      <c r="B10" s="142" t="s">
        <v>291</v>
      </c>
      <c r="C10" s="138"/>
      <c r="D10" s="136" t="s">
        <v>59</v>
      </c>
      <c r="E10" s="139"/>
      <c r="F10" s="78" t="s">
        <v>26</v>
      </c>
      <c r="G10" s="78"/>
      <c r="H10" s="89"/>
      <c r="I10" s="82"/>
    </row>
    <row r="11" spans="1:10" ht="38.25">
      <c r="A11" s="167" t="s">
        <v>328</v>
      </c>
      <c r="B11" s="156" t="s">
        <v>248</v>
      </c>
      <c r="C11" s="144"/>
      <c r="D11" s="133" t="s">
        <v>59</v>
      </c>
      <c r="E11" s="134"/>
      <c r="F11" s="137" t="s">
        <v>26</v>
      </c>
      <c r="G11" s="78"/>
      <c r="H11" s="89"/>
      <c r="I11" s="82"/>
    </row>
    <row r="12" spans="1:10" ht="38.25">
      <c r="A12" s="155" t="s">
        <v>287</v>
      </c>
      <c r="B12" s="157" t="s">
        <v>253</v>
      </c>
      <c r="C12" s="144"/>
      <c r="D12" s="133" t="s">
        <v>59</v>
      </c>
      <c r="E12" s="134"/>
      <c r="F12" s="137" t="s">
        <v>26</v>
      </c>
      <c r="G12" s="78"/>
      <c r="H12" s="89"/>
      <c r="I12" s="82"/>
    </row>
    <row r="13" spans="1:10" ht="38.25">
      <c r="A13" s="155" t="s">
        <v>288</v>
      </c>
      <c r="B13" s="157" t="s">
        <v>254</v>
      </c>
      <c r="C13" s="144"/>
      <c r="D13" s="133" t="s">
        <v>59</v>
      </c>
      <c r="E13" s="134"/>
      <c r="F13" s="137" t="s">
        <v>26</v>
      </c>
      <c r="G13" s="78"/>
      <c r="H13" s="89"/>
      <c r="I13" s="82"/>
    </row>
    <row r="14" spans="1:10" ht="25.5">
      <c r="A14" s="155" t="s">
        <v>289</v>
      </c>
      <c r="B14" s="157" t="s">
        <v>139</v>
      </c>
      <c r="C14" s="145"/>
      <c r="D14" s="140" t="s">
        <v>64</v>
      </c>
      <c r="E14" s="143"/>
      <c r="F14" s="137" t="s">
        <v>26</v>
      </c>
      <c r="G14" s="78"/>
      <c r="H14" s="89"/>
      <c r="I14" s="82"/>
    </row>
    <row r="15" spans="1:10" ht="25.5">
      <c r="A15" s="155" t="s">
        <v>290</v>
      </c>
      <c r="B15" s="157" t="s">
        <v>141</v>
      </c>
      <c r="C15" s="145"/>
      <c r="D15" s="140" t="s">
        <v>64</v>
      </c>
      <c r="E15" s="143"/>
      <c r="F15" s="137" t="s">
        <v>26</v>
      </c>
      <c r="G15" s="78"/>
      <c r="H15" s="89"/>
      <c r="I15" s="82"/>
    </row>
    <row r="16" spans="1:10" s="57" customFormat="1" ht="15.75" customHeight="1">
      <c r="A16" s="132"/>
      <c r="B16" s="132" t="s">
        <v>142</v>
      </c>
      <c r="C16" s="126"/>
      <c r="D16" s="126"/>
      <c r="E16" s="126"/>
      <c r="F16" s="126"/>
      <c r="G16" s="126"/>
      <c r="H16" s="153"/>
      <c r="I16" s="77"/>
    </row>
    <row r="17" spans="1:11" ht="51">
      <c r="A17" s="78" t="s">
        <v>143</v>
      </c>
      <c r="B17" s="78" t="s">
        <v>144</v>
      </c>
      <c r="C17" s="135" t="s">
        <v>293</v>
      </c>
      <c r="D17" s="135" t="s">
        <v>146</v>
      </c>
      <c r="E17" s="78"/>
      <c r="F17" s="78" t="s">
        <v>26</v>
      </c>
      <c r="G17" s="78"/>
      <c r="H17" s="89"/>
      <c r="I17" s="82"/>
    </row>
    <row r="18" spans="1:11" ht="63.75">
      <c r="A18" s="78" t="s">
        <v>147</v>
      </c>
      <c r="B18" s="78" t="s">
        <v>148</v>
      </c>
      <c r="C18" s="135" t="s">
        <v>294</v>
      </c>
      <c r="D18" s="135" t="s">
        <v>295</v>
      </c>
      <c r="E18" s="78"/>
      <c r="F18" s="86" t="s">
        <v>26</v>
      </c>
      <c r="G18" s="85"/>
      <c r="H18" s="86"/>
      <c r="I18" s="82"/>
    </row>
    <row r="19" spans="1:11" ht="76.5">
      <c r="A19" s="78" t="s">
        <v>151</v>
      </c>
      <c r="B19" s="78" t="s">
        <v>296</v>
      </c>
      <c r="C19" s="135" t="s">
        <v>297</v>
      </c>
      <c r="D19" s="135" t="s">
        <v>298</v>
      </c>
      <c r="E19" s="78"/>
      <c r="F19" s="86" t="s">
        <v>26</v>
      </c>
      <c r="G19" s="85"/>
      <c r="H19" s="86"/>
      <c r="I19" s="82"/>
    </row>
    <row r="20" spans="1:11" ht="76.5">
      <c r="A20" s="78" t="s">
        <v>154</v>
      </c>
      <c r="B20" s="78" t="s">
        <v>301</v>
      </c>
      <c r="C20" s="135" t="s">
        <v>299</v>
      </c>
      <c r="D20" s="135" t="s">
        <v>300</v>
      </c>
      <c r="E20" s="78"/>
      <c r="F20" s="86" t="s">
        <v>26</v>
      </c>
      <c r="G20" s="85"/>
      <c r="H20" s="86"/>
      <c r="I20" s="82"/>
    </row>
    <row r="21" spans="1:11" ht="76.5">
      <c r="A21" s="78" t="s">
        <v>157</v>
      </c>
      <c r="B21" s="78" t="s">
        <v>304</v>
      </c>
      <c r="C21" s="135" t="s">
        <v>302</v>
      </c>
      <c r="D21" s="135" t="s">
        <v>303</v>
      </c>
      <c r="E21" s="78"/>
      <c r="F21" s="86" t="s">
        <v>26</v>
      </c>
      <c r="G21" s="85"/>
      <c r="H21" s="86"/>
      <c r="I21" s="82"/>
    </row>
    <row r="22" spans="1:11" ht="63.75">
      <c r="A22" s="78" t="s">
        <v>160</v>
      </c>
      <c r="B22" s="78" t="s">
        <v>305</v>
      </c>
      <c r="C22" s="135" t="s">
        <v>306</v>
      </c>
      <c r="D22" s="135" t="s">
        <v>307</v>
      </c>
      <c r="E22" s="78"/>
      <c r="F22" s="86" t="s">
        <v>26</v>
      </c>
      <c r="G22" s="85"/>
      <c r="H22" s="86"/>
      <c r="I22" s="82"/>
    </row>
    <row r="23" spans="1:11" ht="63.75">
      <c r="A23" s="78" t="s">
        <v>163</v>
      </c>
      <c r="B23" s="78" t="s">
        <v>308</v>
      </c>
      <c r="C23" s="135" t="s">
        <v>314</v>
      </c>
      <c r="D23" s="135" t="s">
        <v>309</v>
      </c>
      <c r="E23" s="78"/>
      <c r="F23" s="86" t="s">
        <v>26</v>
      </c>
      <c r="G23" s="85"/>
      <c r="H23" s="86"/>
      <c r="I23" s="82"/>
    </row>
    <row r="24" spans="1:11" ht="63.75">
      <c r="A24" s="78" t="s">
        <v>174</v>
      </c>
      <c r="B24" s="78" t="s">
        <v>313</v>
      </c>
      <c r="C24" s="135" t="s">
        <v>315</v>
      </c>
      <c r="D24" s="135" t="s">
        <v>316</v>
      </c>
      <c r="E24" s="78"/>
      <c r="F24" s="86" t="s">
        <v>26</v>
      </c>
      <c r="G24" s="85"/>
      <c r="H24" s="86"/>
      <c r="I24" s="82"/>
    </row>
    <row r="25" spans="1:11" ht="63.75">
      <c r="A25" s="78" t="s">
        <v>178</v>
      </c>
      <c r="B25" s="78" t="s">
        <v>317</v>
      </c>
      <c r="C25" s="135" t="s">
        <v>318</v>
      </c>
      <c r="D25" s="135" t="s">
        <v>319</v>
      </c>
      <c r="E25" s="78"/>
      <c r="F25" s="86" t="s">
        <v>26</v>
      </c>
      <c r="G25" s="85"/>
      <c r="H25" s="86"/>
      <c r="I25" s="82"/>
    </row>
    <row r="26" spans="1:11" ht="89.25">
      <c r="A26" s="78" t="s">
        <v>320</v>
      </c>
      <c r="B26" s="78" t="s">
        <v>310</v>
      </c>
      <c r="C26" s="135" t="s">
        <v>311</v>
      </c>
      <c r="D26" s="135" t="s">
        <v>312</v>
      </c>
      <c r="E26" s="78"/>
      <c r="F26" s="86" t="s">
        <v>26</v>
      </c>
      <c r="G26" s="85"/>
      <c r="H26" s="86"/>
      <c r="I26" s="82"/>
    </row>
    <row r="27" spans="1:11" ht="76.5">
      <c r="A27" s="78" t="s">
        <v>321</v>
      </c>
      <c r="B27" s="78" t="s">
        <v>322</v>
      </c>
      <c r="C27" s="135" t="s">
        <v>323</v>
      </c>
      <c r="D27" s="135" t="s">
        <v>324</v>
      </c>
      <c r="E27" s="78"/>
      <c r="F27" s="86" t="s">
        <v>26</v>
      </c>
      <c r="G27" s="85"/>
      <c r="H27" s="86"/>
      <c r="I27" s="82"/>
    </row>
    <row r="28" spans="1:11" ht="38.25">
      <c r="A28" s="78" t="s">
        <v>325</v>
      </c>
      <c r="B28" s="78" t="s">
        <v>181</v>
      </c>
      <c r="C28" s="135" t="s">
        <v>326</v>
      </c>
      <c r="D28" s="135" t="s">
        <v>274</v>
      </c>
      <c r="E28" s="78"/>
      <c r="F28" s="78" t="s">
        <v>26</v>
      </c>
      <c r="G28" s="78"/>
      <c r="H28" s="89"/>
      <c r="I28" s="82"/>
    </row>
    <row r="29" spans="1:11">
      <c r="G29" s="8"/>
      <c r="I29" s="82"/>
    </row>
    <row r="30" spans="1:11">
      <c r="A30" s="91"/>
      <c r="B30" s="91"/>
      <c r="C30" s="158"/>
      <c r="D30" s="158"/>
      <c r="E30" s="91"/>
      <c r="F30" s="159"/>
      <c r="G30" s="45"/>
      <c r="H30" s="101"/>
      <c r="I30" s="82"/>
    </row>
    <row r="31" spans="1:11">
      <c r="F31" s="91"/>
      <c r="I31" s="77"/>
      <c r="J31" s="57"/>
      <c r="K31" s="57"/>
    </row>
    <row r="32" spans="1:11">
      <c r="I32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H3" sqref="A1:XFD1048576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99" t="s">
        <v>331</v>
      </c>
      <c r="C2" s="199"/>
      <c r="D2" s="199"/>
      <c r="E2" s="199"/>
      <c r="F2" s="199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99" t="s">
        <v>28</v>
      </c>
      <c r="C3" s="199"/>
      <c r="D3" s="199"/>
      <c r="E3" s="199"/>
      <c r="F3" s="199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200"/>
      <c r="C4" s="200"/>
      <c r="D4" s="200"/>
      <c r="E4" s="200"/>
      <c r="F4" s="200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201" t="s">
        <v>33</v>
      </c>
      <c r="F5" s="201"/>
      <c r="G5" s="65"/>
      <c r="H5" s="65"/>
      <c r="I5" s="66"/>
      <c r="J5" s="57" t="s">
        <v>34</v>
      </c>
    </row>
    <row r="6" spans="1:10" s="57" customFormat="1" ht="15" customHeight="1" thickBot="1">
      <c r="A6" s="88">
        <v>6</v>
      </c>
      <c r="B6" s="68">
        <f>COUNTIF(F10:F1005,"Fail")</f>
        <v>0</v>
      </c>
      <c r="C6" s="68">
        <f>E6-D6-B6-A6</f>
        <v>0</v>
      </c>
      <c r="D6" s="69">
        <f>COUNTIF(F$10:F$1005,"N/A")</f>
        <v>0</v>
      </c>
      <c r="E6" s="198">
        <v>6</v>
      </c>
      <c r="F6" s="198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353</v>
      </c>
      <c r="C9" s="75"/>
      <c r="D9" s="75"/>
      <c r="E9" s="75"/>
      <c r="F9" s="75"/>
      <c r="G9" s="75"/>
      <c r="H9" s="76"/>
      <c r="I9" s="77"/>
    </row>
    <row r="10" spans="1:10" s="83" customFormat="1">
      <c r="A10" s="127" t="s">
        <v>335</v>
      </c>
      <c r="B10" s="142" t="s">
        <v>102</v>
      </c>
      <c r="C10" s="138"/>
      <c r="D10" s="136" t="s">
        <v>64</v>
      </c>
      <c r="E10" s="139"/>
      <c r="F10" s="78" t="s">
        <v>26</v>
      </c>
      <c r="G10" s="78"/>
      <c r="H10" s="89"/>
      <c r="I10" s="82"/>
    </row>
    <row r="11" spans="1:10" ht="25.5">
      <c r="A11" s="202" t="s">
        <v>336</v>
      </c>
      <c r="B11" s="202" t="s">
        <v>104</v>
      </c>
      <c r="C11" s="144"/>
      <c r="D11" s="133" t="s">
        <v>105</v>
      </c>
      <c r="E11" s="134"/>
      <c r="F11" s="137" t="s">
        <v>26</v>
      </c>
      <c r="G11" s="78"/>
      <c r="H11" s="89"/>
      <c r="I11" s="82"/>
    </row>
    <row r="12" spans="1:10" ht="25.5">
      <c r="A12" s="203"/>
      <c r="B12" s="203"/>
      <c r="C12" s="144" t="s">
        <v>339</v>
      </c>
      <c r="D12" s="133" t="s">
        <v>343</v>
      </c>
      <c r="E12" s="134"/>
      <c r="F12" s="137"/>
      <c r="G12" s="78"/>
      <c r="H12" s="89"/>
      <c r="I12" s="82"/>
    </row>
    <row r="13" spans="1:10" ht="25.5">
      <c r="A13" s="203"/>
      <c r="B13" s="203"/>
      <c r="C13" s="144" t="s">
        <v>332</v>
      </c>
      <c r="D13" s="133" t="s">
        <v>333</v>
      </c>
      <c r="E13" s="134"/>
      <c r="F13" s="137"/>
      <c r="G13" s="78"/>
      <c r="H13" s="89"/>
      <c r="I13" s="82"/>
    </row>
    <row r="14" spans="1:10" ht="25.5">
      <c r="A14" s="203"/>
      <c r="B14" s="203"/>
      <c r="C14" s="145" t="s">
        <v>340</v>
      </c>
      <c r="D14" s="140" t="s">
        <v>346</v>
      </c>
      <c r="E14" s="143"/>
      <c r="F14" s="137"/>
      <c r="G14" s="78"/>
      <c r="H14" s="89"/>
      <c r="I14" s="82"/>
    </row>
    <row r="15" spans="1:10" ht="25.5">
      <c r="A15" s="203"/>
      <c r="B15" s="203"/>
      <c r="C15" s="145" t="s">
        <v>341</v>
      </c>
      <c r="D15" s="140" t="s">
        <v>345</v>
      </c>
      <c r="E15" s="143"/>
      <c r="F15" s="137"/>
      <c r="G15" s="78"/>
      <c r="H15" s="89"/>
      <c r="I15" s="82"/>
    </row>
    <row r="16" spans="1:10" ht="25.5">
      <c r="A16" s="203"/>
      <c r="B16" s="203"/>
      <c r="C16" s="145" t="s">
        <v>342</v>
      </c>
      <c r="D16" s="140" t="s">
        <v>344</v>
      </c>
      <c r="E16" s="143"/>
      <c r="F16" s="137"/>
      <c r="G16" s="78"/>
      <c r="H16" s="89"/>
      <c r="I16" s="82"/>
    </row>
    <row r="17" spans="1:11">
      <c r="A17" s="204"/>
      <c r="B17" s="204"/>
      <c r="C17" s="145" t="s">
        <v>110</v>
      </c>
      <c r="D17" s="140" t="s">
        <v>115</v>
      </c>
      <c r="E17" s="143"/>
      <c r="F17" s="137"/>
      <c r="G17" s="78"/>
      <c r="H17" s="89"/>
      <c r="I17" s="82"/>
    </row>
    <row r="18" spans="1:11">
      <c r="A18" s="147" t="s">
        <v>337</v>
      </c>
      <c r="B18" s="148" t="s">
        <v>117</v>
      </c>
      <c r="C18" s="149"/>
      <c r="D18" s="141" t="s">
        <v>64</v>
      </c>
      <c r="E18" s="150"/>
      <c r="F18" s="151" t="s">
        <v>26</v>
      </c>
      <c r="G18" s="127"/>
      <c r="H18" s="152"/>
      <c r="I18" s="82"/>
    </row>
    <row r="19" spans="1:11">
      <c r="A19" s="128" t="s">
        <v>338</v>
      </c>
      <c r="B19" s="128" t="s">
        <v>119</v>
      </c>
      <c r="C19" s="128"/>
      <c r="D19" s="133" t="s">
        <v>64</v>
      </c>
      <c r="E19" s="134"/>
      <c r="F19" s="128" t="s">
        <v>26</v>
      </c>
      <c r="G19" s="128"/>
      <c r="H19" s="154"/>
      <c r="I19" s="82"/>
    </row>
    <row r="20" spans="1:11" s="57" customFormat="1" ht="15.75" customHeight="1">
      <c r="A20" s="132"/>
      <c r="B20" s="132" t="s">
        <v>121</v>
      </c>
      <c r="C20" s="126"/>
      <c r="D20" s="126"/>
      <c r="E20" s="126"/>
      <c r="F20" s="126"/>
      <c r="G20" s="126"/>
      <c r="H20" s="153"/>
      <c r="I20" s="77"/>
    </row>
    <row r="21" spans="1:11" ht="51">
      <c r="A21" s="78" t="s">
        <v>122</v>
      </c>
      <c r="B21" s="78" t="s">
        <v>123</v>
      </c>
      <c r="C21" s="135" t="s">
        <v>334</v>
      </c>
      <c r="D21" s="135" t="s">
        <v>124</v>
      </c>
      <c r="E21" s="78"/>
      <c r="F21" s="78" t="s">
        <v>26</v>
      </c>
      <c r="G21" s="78"/>
      <c r="H21" s="89"/>
      <c r="I21" s="82"/>
    </row>
    <row r="22" spans="1:11" ht="51">
      <c r="A22" s="78" t="s">
        <v>125</v>
      </c>
      <c r="B22" s="78" t="s">
        <v>126</v>
      </c>
      <c r="C22" s="135" t="s">
        <v>334</v>
      </c>
      <c r="D22" s="135" t="s">
        <v>128</v>
      </c>
      <c r="E22" s="78"/>
      <c r="F22" s="86" t="s">
        <v>26</v>
      </c>
      <c r="G22" s="85"/>
      <c r="H22" s="86"/>
      <c r="I22" s="87"/>
    </row>
    <row r="23" spans="1:11">
      <c r="F23" s="90"/>
      <c r="I23" s="77"/>
      <c r="J23" s="57"/>
      <c r="K23" s="57"/>
    </row>
    <row r="24" spans="1:11">
      <c r="F24" s="91"/>
      <c r="I24" s="82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QLCT-DS screen</vt:lpstr>
      <vt:lpstr>Check QLCT-TM screen</vt:lpstr>
      <vt:lpstr>Check QLCT-CN screen</vt:lpstr>
      <vt:lpstr>Check QLTG-DS screen</vt:lpstr>
      <vt:lpstr>Check QLTG-TM screen</vt:lpstr>
      <vt:lpstr>Check QLTG-CN screen</vt:lpstr>
      <vt:lpstr>Test Report</vt:lpstr>
      <vt:lpstr>Test case List</vt:lpstr>
      <vt:lpstr>Check XemTL-DS screen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Le Bao</cp:lastModifiedBy>
  <cp:lastPrinted>2010-11-12T10:33:20Z</cp:lastPrinted>
  <dcterms:created xsi:type="dcterms:W3CDTF">2016-11-10T16:29:43Z</dcterms:created>
  <dcterms:modified xsi:type="dcterms:W3CDTF">2016-11-12T05:46:27Z</dcterms:modified>
  <cp:category>BM</cp:category>
</cp:coreProperties>
</file>