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5480" windowHeight="8190" tabRatio="840" activeTab="1"/>
  </bookViews>
  <sheets>
    <sheet name="Cover" sheetId="1" r:id="rId1"/>
    <sheet name="Test case List" sheetId="2" r:id="rId2"/>
    <sheet name="Check Login Screen" sheetId="3" r:id="rId3"/>
    <sheet name="Check QLKT-DS screen" sheetId="4" r:id="rId4"/>
    <sheet name="Check QLKT-CN screen" sheetId="7" r:id="rId5"/>
    <sheet name="Check QLKT-TM screen" sheetId="6" r:id="rId6"/>
    <sheet name="Test Report" sheetId="5" r:id="rId7"/>
    <sheet name="Check QLTL-DS screen" sheetId="8" r:id="rId8"/>
    <sheet name="Check QLTL-CN screen" sheetId="9" r:id="rId9"/>
    <sheet name="Check QLTL-TM screen" sheetId="10" r:id="rId10"/>
  </sheets>
  <definedNames>
    <definedName name="_xlnm._FilterDatabase" localSheetId="2" hidden="1">'Check Login Screen'!$A$8:$H$21</definedName>
    <definedName name="_xlnm._FilterDatabase" localSheetId="3" hidden="1">'Check QLKT-DS screen'!$A$8:$H$21</definedName>
    <definedName name="ACTION">#REF!</definedName>
  </definedNames>
  <calcPr calcId="145621"/>
</workbook>
</file>

<file path=xl/calcChain.xml><?xml version="1.0" encoding="utf-8"?>
<calcChain xmlns="http://schemas.openxmlformats.org/spreadsheetml/2006/main">
  <c r="H18" i="5" l="1"/>
  <c r="D18" i="5"/>
  <c r="D6" i="10" l="1"/>
  <c r="C6" i="10" s="1"/>
  <c r="B6" i="10"/>
  <c r="D6" i="9" l="1"/>
  <c r="B6" i="9"/>
  <c r="C6" i="9" l="1"/>
  <c r="C6" i="8"/>
  <c r="D6" i="8"/>
  <c r="B6" i="8"/>
  <c r="E6" i="7" l="1"/>
  <c r="D6" i="7"/>
  <c r="B6" i="7"/>
  <c r="A6" i="7"/>
  <c r="E6" i="6"/>
  <c r="D6" i="6"/>
  <c r="B6" i="6"/>
  <c r="A6" i="6"/>
  <c r="C6" i="1"/>
  <c r="A6" i="3"/>
  <c r="D11" i="5" s="1"/>
  <c r="B6" i="3"/>
  <c r="E11" i="5" s="1"/>
  <c r="D6" i="3"/>
  <c r="G11" i="5" s="1"/>
  <c r="A6" i="4"/>
  <c r="D12" i="5" s="1"/>
  <c r="B6" i="4"/>
  <c r="E12" i="5" s="1"/>
  <c r="D6" i="4"/>
  <c r="G12" i="5" s="1"/>
  <c r="D3" i="2"/>
  <c r="D4" i="2"/>
  <c r="C5" i="5"/>
  <c r="C11" i="5"/>
  <c r="C12" i="5"/>
  <c r="E6" i="4"/>
  <c r="E6" i="3"/>
  <c r="H12" i="5"/>
  <c r="H11" i="5"/>
  <c r="C6" i="6" l="1"/>
  <c r="G18" i="5"/>
  <c r="E18" i="5"/>
  <c r="C6" i="4"/>
  <c r="F12" i="5" s="1"/>
  <c r="C6" i="7"/>
  <c r="C6" i="3"/>
  <c r="F11" i="5" s="1"/>
  <c r="E20" i="5" l="1"/>
  <c r="E21" i="5"/>
  <c r="F18" i="5"/>
</calcChain>
</file>

<file path=xl/comments1.xml><?xml version="1.0" encoding="utf-8"?>
<comments xmlns="http://schemas.openxmlformats.org/spreadsheetml/2006/main">
  <authors>
    <author/>
  </authors>
  <commentList>
    <comment ref="E11" authorId="0">
      <text>
        <r>
          <rPr>
            <b/>
            <sz val="10"/>
            <color indexed="8"/>
            <rFont val="Times New Roman"/>
            <family val="1"/>
          </rPr>
          <t>*A</t>
        </r>
        <r>
          <rPr>
            <sz val="10"/>
            <color indexed="8"/>
            <rFont val="Times New Roman"/>
            <family val="1"/>
          </rPr>
          <t xml:space="preserve">: Add
  </t>
        </r>
        <r>
          <rPr>
            <b/>
            <sz val="10"/>
            <color indexed="8"/>
            <rFont val="Times New Roman"/>
            <family val="1"/>
          </rPr>
          <t>M</t>
        </r>
        <r>
          <rPr>
            <sz val="10"/>
            <color indexed="8"/>
            <rFont val="Times New Roman"/>
            <family val="1"/>
          </rPr>
          <t xml:space="preserve">: Modify
  </t>
        </r>
        <r>
          <rPr>
            <b/>
            <sz val="10"/>
            <color indexed="8"/>
            <rFont val="Times New Roman"/>
            <family val="1"/>
          </rPr>
          <t>D</t>
        </r>
        <r>
          <rPr>
            <sz val="10"/>
            <color indexed="8"/>
            <rFont val="Times New Roman"/>
            <family val="1"/>
          </rPr>
          <t xml:space="preserve">: Delete
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F8" author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F8" author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F8" author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F8" author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F8" author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7.xml><?xml version="1.0" encoding="utf-8"?>
<comments xmlns="http://schemas.openxmlformats.org/spreadsheetml/2006/main">
  <authors>
    <author/>
  </authors>
  <commentList>
    <comment ref="F8" author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8.xml><?xml version="1.0" encoding="utf-8"?>
<comments xmlns="http://schemas.openxmlformats.org/spreadsheetml/2006/main">
  <authors>
    <author/>
  </authors>
  <commentList>
    <comment ref="F8" author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sharedStrings.xml><?xml version="1.0" encoding="utf-8"?>
<sst xmlns="http://schemas.openxmlformats.org/spreadsheetml/2006/main" count="679" uniqueCount="335">
  <si>
    <t>TEST CASE</t>
  </si>
  <si>
    <t>Project Name</t>
  </si>
  <si>
    <t>&lt;Project Name&gt;</t>
  </si>
  <si>
    <t>Creator</t>
  </si>
  <si>
    <t>Project Code</t>
  </si>
  <si>
    <t>&lt;Project Code&gt;</t>
  </si>
  <si>
    <t>Reviewer/Approver</t>
  </si>
  <si>
    <t>Document Code</t>
  </si>
  <si>
    <t>Issue Date</t>
  </si>
  <si>
    <t>Version</t>
  </si>
  <si>
    <t>Record of change</t>
  </si>
  <si>
    <t>Effective Date</t>
  </si>
  <si>
    <t>Change Item</t>
  </si>
  <si>
    <t>*A,D,M</t>
  </si>
  <si>
    <t>Change description</t>
  </si>
  <si>
    <t>Reference</t>
  </si>
  <si>
    <t>&lt;Date when these changes are effective&gt;</t>
  </si>
  <si>
    <t>TEST CASE LIST</t>
  </si>
  <si>
    <t>Test Environment Setup Description</t>
  </si>
  <si>
    <t>&lt;List enviroment requires in this system
1. Server
2. Database
3. Web Browser
...
&gt;</t>
  </si>
  <si>
    <t>No</t>
  </si>
  <si>
    <t>Function Name</t>
  </si>
  <si>
    <t>Sheet Name</t>
  </si>
  <si>
    <t>Description</t>
  </si>
  <si>
    <t>Pre-Condition</t>
  </si>
  <si>
    <t>Module Code</t>
  </si>
  <si>
    <t>Pass</t>
  </si>
  <si>
    <t>Test requirement</t>
  </si>
  <si>
    <t>&lt;Brief description about requirements which are tested in this sheet&gt;</t>
  </si>
  <si>
    <t>Fail</t>
  </si>
  <si>
    <t>Tester</t>
  </si>
  <si>
    <t>Untested</t>
  </si>
  <si>
    <t>N/A</t>
  </si>
  <si>
    <t>Number of Test cases</t>
  </si>
  <si>
    <t>Untesed</t>
  </si>
  <si>
    <t>ID</t>
  </si>
  <si>
    <t>Test Case Description</t>
  </si>
  <si>
    <t>Test Case Procedure</t>
  </si>
  <si>
    <t>Expected Output</t>
  </si>
  <si>
    <t>Inter-test case Dependence</t>
  </si>
  <si>
    <t>Result</t>
  </si>
  <si>
    <t>Test date</t>
  </si>
  <si>
    <t>Note</t>
  </si>
  <si>
    <t>TEST REPORT</t>
  </si>
  <si>
    <t>&lt;Date when this test report is created&gt;</t>
  </si>
  <si>
    <t>Notes</t>
  </si>
  <si>
    <t>&lt;List modules included in this release&gt; ex: Release 1 includes 2 modules: Module1 and Module2</t>
  </si>
  <si>
    <t>Module code</t>
  </si>
  <si>
    <t>Number of  test cases</t>
  </si>
  <si>
    <t>Sub total</t>
  </si>
  <si>
    <t>Test coverage</t>
  </si>
  <si>
    <t>%</t>
  </si>
  <si>
    <t>Test successful coverage</t>
  </si>
  <si>
    <t>&lt;List of documents which are referred in this version.&gt;</t>
  </si>
  <si>
    <t>Check GUI-Login Screen</t>
  </si>
  <si>
    <t>Check Login Screen</t>
  </si>
  <si>
    <t>Check Gui-Login Screen</t>
  </si>
  <si>
    <t>Gui-Login-1</t>
  </si>
  <si>
    <t>[User Name]Textbox</t>
  </si>
  <si>
    <t>- Status : Editable
- Default : Blank
- Max length : 50</t>
  </si>
  <si>
    <t>Gui-Login-2</t>
  </si>
  <si>
    <t>[Pass word]Textbox</t>
  </si>
  <si>
    <t>Gui-Login-3</t>
  </si>
  <si>
    <t>[Sign In] Button</t>
  </si>
  <si>
    <t>- Status : Enable</t>
  </si>
  <si>
    <t>Gui-Login-4</t>
  </si>
  <si>
    <t>[Reset] Button</t>
  </si>
  <si>
    <t>Check Function Login</t>
  </si>
  <si>
    <t>FUNC-Login-3</t>
  </si>
  <si>
    <t>FUNC-Login-1</t>
  </si>
  <si>
    <t>Mở màn hình login thành công</t>
  </si>
  <si>
    <t>Tại trang chủ bấm nút đăng nhập</t>
  </si>
  <si>
    <t>Hiển thị màn hình Login</t>
  </si>
  <si>
    <t>FUNC-Login-2</t>
  </si>
  <si>
    <t>Login thành công</t>
  </si>
  <si>
    <t>- Tại màn hình Login
1. Nhập vào User name và Password
2. Click [Sign in] button</t>
  </si>
  <si>
    <t>Đăng nhập vào hệ thống
Đóng màn hình đăng nhập
Chuyển hướng trang về trang chủ</t>
  </si>
  <si>
    <t>Login khi không nhập vào User name</t>
  </si>
  <si>
    <t>- Tại màn hình Login
1. Nhập vào Password, không nhập vào User name
2. Click [Sign in] button</t>
  </si>
  <si>
    <t>Hiển thị thông báo lỗi " Hãy nhập vào tên người dùng "</t>
  </si>
  <si>
    <t>FUNC-Login-4</t>
  </si>
  <si>
    <t>Login khi không nhập vào Password</t>
  </si>
  <si>
    <t>- Tại màn hình Login
1. Nhập vào User name, không nhập vào Password
2. Click [Sign in] button</t>
  </si>
  <si>
    <t>Hiển thị thông báo lỗi " Hãy nhập vào mật khẩu "</t>
  </si>
  <si>
    <t>FUNC-Login-5</t>
  </si>
  <si>
    <t>Login với User name không có trên hệ thống</t>
  </si>
  <si>
    <t>- Tại màn hình Login
1. Nhập vào User name không có trên hệ thống
2. Click [Sign in] button</t>
  </si>
  <si>
    <t>Hiển thị thông báo lỗi " tên đăng nhập hoặc mật khẩu không đúng "</t>
  </si>
  <si>
    <t>FUNC-Login-6</t>
  </si>
  <si>
    <t>Login với Password không đúng</t>
  </si>
  <si>
    <t>- Tại màn hình Login
1. Nhập vào User name có trên hệ thống, password không đúng
2. Click [Sign in] button</t>
  </si>
  <si>
    <t>Check Function Reset</t>
  </si>
  <si>
    <t>FUNC-Reset-1</t>
  </si>
  <si>
    <t xml:space="preserve">Reset lại các trường </t>
  </si>
  <si>
    <t>- Tại màn hình Login
1. Click [Reset] button</t>
  </si>
  <si>
    <t>Xóa các thông tin đã nhập</t>
  </si>
  <si>
    <t>Check Funtion-Login</t>
  </si>
  <si>
    <t>Check Funtion-Reset</t>
  </si>
  <si>
    <t>Check GUI-Quản lý kì thi- Danh sách 
Screen</t>
  </si>
  <si>
    <t>Check Quản lý kỳ thi - Danh sách  Screen</t>
  </si>
  <si>
    <t>Check QLKT-DS Screen</t>
  </si>
  <si>
    <t>Gui-QLKT_DS-1</t>
  </si>
  <si>
    <t>[Thêm mới] Link button</t>
  </si>
  <si>
    <t>Gui-QLKT_DS-2</t>
  </si>
  <si>
    <t>[Result] Grid</t>
  </si>
  <si>
    <t>- Status : Read Only
- Format : 30 records per page</t>
  </si>
  <si>
    <t>[Mã kỳ thi] Column</t>
  </si>
  <si>
    <t>[Tên kỳ thi] Column</t>
  </si>
  <si>
    <t>[Cấp thi] Column</t>
  </si>
  <si>
    <t>[Số thí sinh tham gia] Column</t>
  </si>
  <si>
    <t>[Tùy chọn] Column</t>
  </si>
  <si>
    <t>Lấy dữ liệu từ cột mã kỳ thi trong bảng kỳ thi</t>
  </si>
  <si>
    <t>Lấy dữ liệu từ cột tên kỳ thi trong bảng kỳ thi</t>
  </si>
  <si>
    <t>Lấy dữ liệu từ cột cấp thi trong bản kỳ thi</t>
  </si>
  <si>
    <t>Lấy dữ liệu số thí sinh tham gia trong bản kỳ thi</t>
  </si>
  <si>
    <t>Giữ các tùy chọn</t>
  </si>
  <si>
    <t>Gui-QLKT_DS-3</t>
  </si>
  <si>
    <t>[Sửa] Linkbutton</t>
  </si>
  <si>
    <t>Gui-QLKT_DS-4</t>
  </si>
  <si>
    <t>[Xóa] Linkbutton</t>
  </si>
  <si>
    <t>Check Gui - Quản lý kỳ thi_Danh sách Screen</t>
  </si>
  <si>
    <t>Check Function Xóa</t>
  </si>
  <si>
    <t>FUNC-Xoa-1</t>
  </si>
  <si>
    <t>Xóa thành công bản ghi</t>
  </si>
  <si>
    <t>- Hiển thị thông báo xác nhận xóa
- Xác nhận xóa sẽ xóa bản ghi, đóng thông báo và chuyển hướng trang về trang danh sách</t>
  </si>
  <si>
    <t>FUNC-Xoa-2</t>
  </si>
  <si>
    <t>Không xác nhận xóa</t>
  </si>
  <si>
    <t>- Tại màn hình quản lý kỳ thi - danh sách
1. Click vào linkbutton xóa
2. Click vào xác nhận xóa</t>
  </si>
  <si>
    <t>- Hiển thị thông báo xác nhận xóa
- Không xác nhận xóa, đóng thông báo và chuyển hương về trang danh sách</t>
  </si>
  <si>
    <t>Check Quản lý kỳ thi - Thêm mới Screen</t>
  </si>
  <si>
    <t>Gui-QLKT_TM-1</t>
  </si>
  <si>
    <t>[Mã kỳ thi] Textbox</t>
  </si>
  <si>
    <t>Gui-QLKT_TM-3</t>
  </si>
  <si>
    <t>[Tên kỳ thi] Textbox</t>
  </si>
  <si>
    <t>Gui-QLKT_TM-4</t>
  </si>
  <si>
    <t>[Cấp thi] Textbox</t>
  </si>
  <si>
    <t>Gui-QLKT_TM-5</t>
  </si>
  <si>
    <t>[Số lượng thí sinh] Textbox</t>
  </si>
  <si>
    <t>Gui-QLKT_TM-6</t>
  </si>
  <si>
    <t>[Submit] Button</t>
  </si>
  <si>
    <t>Gui-QLKT_TM-7</t>
  </si>
  <si>
    <t>[Thoát] Linkbutton</t>
  </si>
  <si>
    <t>Check Function Thêm mới</t>
  </si>
  <si>
    <t>FUNC-TM-1</t>
  </si>
  <si>
    <t>Mở thành công màn hình thêm mới</t>
  </si>
  <si>
    <t xml:space="preserve">- Tại màn hình quản lý kỳ thi - danh sách
1. Click linkbutton thêm mới
</t>
  </si>
  <si>
    <t xml:space="preserve">- Hiển thị màn hình thêm mới
</t>
  </si>
  <si>
    <t>FUNC-TM-2</t>
  </si>
  <si>
    <t>Thêm mới thành công</t>
  </si>
  <si>
    <t>- Tại màn hình quản lý kỳ thi - thêm mới
1. Nhập vào toàn bộ những thông tin cần thiết
2. Click button [Submit]</t>
  </si>
  <si>
    <t>- Kỳ thi mới được thêm vào DB
- Đóng cửa sổ thêm mới
- Quay lại trang danh sách
- Làm mới danh sách kỳ thi</t>
  </si>
  <si>
    <t>FUNC-TM-3</t>
  </si>
  <si>
    <t>- Tại màn hình quản lý kỳ thi - thêm mới
1. Nhập vào toàn bộ những thông tin cần thiết ngoại trừ mã kỳ thi
2. Click button [Submit]</t>
  </si>
  <si>
    <t>- Hiển thị thông báo:  "mã kỳ thi là bắt buộc "</t>
  </si>
  <si>
    <t>FUNC-TM-4</t>
  </si>
  <si>
    <t>- Tại màn hình quản lý kỳ thi - thêm mới
1. Nhập vào toàn bộ những thông tin cần thiết ngoại trừ tên kỳ thi
2. Click button [Submit]</t>
  </si>
  <si>
    <t>- Hiển thị thong báo: "tên kỳ thi là bắt buộc"</t>
  </si>
  <si>
    <t>FUNC-TM-5</t>
  </si>
  <si>
    <t>- Tại màn hình quản lý kỳ thi - thêm mới
1. Nhập vào toàn bộ những thông tin cần thiết ngoại trừ cấp thi
2. Click button [Submit]</t>
  </si>
  <si>
    <t>- Hiển thị thông báo: "cấp thi là bắt buộc"</t>
  </si>
  <si>
    <t>FUNC-TM-6</t>
  </si>
  <si>
    <t>- Tại màn hình quản lý kỳ thi - thêm mới
1. Nhập vào toàn bộ những thông tin cần thiết ngoại trừ số lượng thí sinh
2. Click button [Submit]</t>
  </si>
  <si>
    <t>- Hiển thị thông báo " số lượng thí sinh là bắt buộc"</t>
  </si>
  <si>
    <t>FUNC-TM-7</t>
  </si>
  <si>
    <t>Thêm mới kỳ thi khi nhập các trường với ký tự đặc biệt</t>
  </si>
  <si>
    <t>- Tại màn hình quản lý kỳ thi - thêm mới
1. Nhập vào"$$$%" vào các textbox
2. Click button [Submit]</t>
  </si>
  <si>
    <t>- Hiển thị thông báo " Đầu vào không đúng"</t>
  </si>
  <si>
    <t>Thêm mới kỳ thi khi nhập trường số lượng thí sinh với ký tự không phải là số</t>
  </si>
  <si>
    <t>- Tại màn hình quản lý kỳ thi - thêm mới
1. Nhập vào "abc" vào trường số lượng thí sinh
2. Click button [Submit]</t>
  </si>
  <si>
    <t>- Hiển thị thông báo " số lượng thí sinh phải là số "</t>
  </si>
  <si>
    <t>Thêm mới kỳ thi khi không nhập trường mã kỳ thi, hoặc mã kỳ thi là các khoảng trắng</t>
  </si>
  <si>
    <t>Thêm mới kỳ thi khi không nhập trường tên kỳ thi hoặc tên kỳ thi là các khoảng trắng</t>
  </si>
  <si>
    <t>Thêm mới kỳ thi khi không nhập trường cấp thi hoặc cấp thi là những khoảng trắng</t>
  </si>
  <si>
    <t>Thêm mới kỳ thi khi không nhập trường số lượng thí sinh hoặc số lượng thí sinh là những khoảng trắng</t>
  </si>
  <si>
    <t>FUNC-TM-8</t>
  </si>
  <si>
    <t>Thêm mới kỳ thi khi nhập vào mã kỳ thi bị trùng</t>
  </si>
  <si>
    <t>- Tại màn hình quản lý kỳ thi - thêm mới
1. Nhập vào mã kỳ thi đã có trong DB
2. Nhập vào toàn bộ những thông tin cần thiết
3. Click button [Submit]</t>
  </si>
  <si>
    <t>- Hiển thị thông báo " mã kỳ thi đã có trong hệ thống "</t>
  </si>
  <si>
    <t>FUNC-TM-9</t>
  </si>
  <si>
    <t>Thêm mới kỳ thi với các trường dữ liệu được nhập với độ dài lớn nhất</t>
  </si>
  <si>
    <t>- Tại màn hình quản lý kỳ thi - thêm mới
1. Nhập vào toàn bộ những thông tin cần thiết với độ dài lớn nhất
2. Click button [Submit]</t>
  </si>
  <si>
    <t>Thoát màn hình thêm mới</t>
  </si>
  <si>
    <t>- Tại màn hình quản lý kỳ thi - thêm mới
1. Click vào linkbutton [Thoát]</t>
  </si>
  <si>
    <t>Quay lại màn hình Quản lý kỳ thi - danh sách</t>
  </si>
  <si>
    <t>Check Function xóa</t>
  </si>
  <si>
    <t>Check GUI-Quản lý kì thi- Thêm mới 
Screen</t>
  </si>
  <si>
    <t>Check QLKT-TM screen</t>
  </si>
  <si>
    <t>Check Quản lý kỳ thi - Sửa Screen</t>
  </si>
  <si>
    <t>Gui-QLKT_CN-1</t>
  </si>
  <si>
    <t>Gui-QLKT_CN-3</t>
  </si>
  <si>
    <t>Gui-QLKT_CN-4</t>
  </si>
  <si>
    <t>Gui-QLKT_CN-5</t>
  </si>
  <si>
    <t>FUNC-CN-1</t>
  </si>
  <si>
    <t>FUNC-CN-2</t>
  </si>
  <si>
    <t>FUNC-CN-3</t>
  </si>
  <si>
    <t>FUNC-CN-4</t>
  </si>
  <si>
    <t>FUNC-CN-5</t>
  </si>
  <si>
    <t>FUNC-CN-6</t>
  </si>
  <si>
    <t>FUNC-CN-7</t>
  </si>
  <si>
    <t>FUNC-CN-8</t>
  </si>
  <si>
    <t>FUNC-CN-9</t>
  </si>
  <si>
    <t>Gui-QLKT_CN-2</t>
  </si>
  <si>
    <t>Check Function Cập nhật</t>
  </si>
  <si>
    <t>Mở thành công màn hình Cập nhật</t>
  </si>
  <si>
    <t xml:space="preserve">- Tại màn hình quản lý kỳ thi - danh sách
1. Click linkbutton Cập nhật
</t>
  </si>
  <si>
    <t xml:space="preserve">- Hiển thị màn hình Cập nhật
</t>
  </si>
  <si>
    <t>Cập nhật thành công</t>
  </si>
  <si>
    <t>- Tại màn hình quản lý kỳ thi - Cập nhật
1. Nhập vào toàn bộ những thông tin cần thiết
2. Click button [Submit]</t>
  </si>
  <si>
    <t>- Kỳ thi mới được thêm vào DB
- Đóng cửa sổ Cập nhật
- Quay lại trang danh sách
- Làm mới danh sách kỳ thi</t>
  </si>
  <si>
    <t>Cập nhật kỳ thi khi không nhập trường tên kỳ thi hoặc tên kỳ thi là các khoảng trắng</t>
  </si>
  <si>
    <t>- Tại màn hình quản lý kỳ thi - Cập nhật
1. Nhập vào toàn bộ những thông tin cần thiết ngoại trừ tên kỳ thi
2. Click button [Submit]</t>
  </si>
  <si>
    <t>Cập nhật kỳ thi khi không nhập trường cấp thi hoặc cấp thi là những khoảng trắng</t>
  </si>
  <si>
    <t>- Tại màn hình quản lý kỳ thi - Cập nhật
1. Nhập vào toàn bộ những thông tin cần thiết ngoại trừ cấp thi
2. Click button [Submit]</t>
  </si>
  <si>
    <t>Cập nhật kỳ thi khi không nhập trường số lượng thí sinh hoặc số lượng thí sinh là những khoảng trắng</t>
  </si>
  <si>
    <t>- Tại màn hình quản lý kỳ thi - Cập nhật
1. Nhập vào toàn bộ những thông tin cần thiết ngoại trừ số lượng thí sinh
2. Click button [Submit]</t>
  </si>
  <si>
    <t>Cập nhật kỳ thi khi nhập các trường với ký tự đặc biệt</t>
  </si>
  <si>
    <t>- Tại màn hình quản lý kỳ thi - Cập nhật
1. Nhập vào"$$$%" vào các textbox
2. Click button [Submit]</t>
  </si>
  <si>
    <t>Cập nhật kỳ thi khi nhập trường số lượng thí sinh với ký tự không phải là số</t>
  </si>
  <si>
    <t>- Tại màn hình quản lý kỳ thi - Cập nhật
1. Nhập vào "abc" vào trường số lượng thí sinh
2. Click button [Submit]</t>
  </si>
  <si>
    <t>Cập nhật kỳ thi với các trường dữ liệu được nhập với độ dài lớn nhất</t>
  </si>
  <si>
    <t>- Tại màn hình quản lý kỳ thi - Cập nhật
1. Nhập vào toàn bộ những thông tin cần thiết với độ dài lớn nhất
2. Click button [Submit]</t>
  </si>
  <si>
    <t>Thoát màn hình Cập nhật</t>
  </si>
  <si>
    <t>- Tại màn hình quản lý kỳ thi - Cập nhật
1. Click vào linkbutton [Thoát]</t>
  </si>
  <si>
    <t>- Kỳ thi mới được cập nhật vào DB
- Đóng cửa sổ Cập nhật
- Quay lại trang danh sách
- Làm mới danh sách kỳ thi</t>
  </si>
  <si>
    <t>Check QLKT-CN screen</t>
  </si>
  <si>
    <t>Check Gui - Quản lý kỳ thi_Thêm mới Screen</t>
  </si>
  <si>
    <t>Check Function thêm mới</t>
  </si>
  <si>
    <t>Check GUI-Quản lý kì thi - Sửa</t>
  </si>
  <si>
    <t>Check Function cập nhật</t>
  </si>
  <si>
    <t>Check Quản lý kỳ thi - 
Thêm mới Screen</t>
  </si>
  <si>
    <t>Check Quản lý tài liệu - Danh sách  Screen</t>
  </si>
  <si>
    <t>Gui-QLTL_DS-1</t>
  </si>
  <si>
    <t>[Tên tài liệu] Column</t>
  </si>
  <si>
    <t>[Tác giả] Column</t>
  </si>
  <si>
    <t>[Năm xuất bản] Column</t>
  </si>
  <si>
    <t>[Ngày cập nhật] Column</t>
  </si>
  <si>
    <t>Lấy dữ liệu từ cột Tên tài liệu trong bảng Tài liệu</t>
  </si>
  <si>
    <t>Lấy dữ liệu từ cột Tên tác giả trong bảng Tài liệu</t>
  </si>
  <si>
    <t>Lấy dữ liệu từ cột Năm xuất bản trong bản Tài liệu</t>
  </si>
  <si>
    <t>Lấy dữ liệu số thí sinh tham gia trong bản Tài liệu</t>
  </si>
  <si>
    <t>Gui-QLTL_DS-2</t>
  </si>
  <si>
    <t>Gui-QLTL_DS-3</t>
  </si>
  <si>
    <t>Gui-QLTL_DS-4</t>
  </si>
  <si>
    <t>- Tại màn hình quản lý tài liệu - danh sách
1. Click vào linkbutton xóa
2. Click vào xác nhận xóa</t>
  </si>
  <si>
    <t>Check GUI-Quản lí tài liệu - Danh sách</t>
  </si>
  <si>
    <t>Check QLTL-DS screen'</t>
  </si>
  <si>
    <t>Check Function xoá</t>
  </si>
  <si>
    <t>Check Quản lí tài liệu - Danh sách Screen</t>
  </si>
  <si>
    <t>Check Quản lý tài liệu - Sửa Screen</t>
  </si>
  <si>
    <t>Gui-QLTL_CN-1</t>
  </si>
  <si>
    <t>[Tên tài liệu] Textbox</t>
  </si>
  <si>
    <t>Gui-QLTL_CN-2</t>
  </si>
  <si>
    <t>Gui-QLTL_CN-3</t>
  </si>
  <si>
    <t>Gui-QLTL_CN-4</t>
  </si>
  <si>
    <t>Gui-QLTL_CN-5</t>
  </si>
  <si>
    <t>[Tên tác giả] Textbox</t>
  </si>
  <si>
    <t>[Năm xuất bản] Textbox</t>
  </si>
  <si>
    <t>Check Gui - Quản lý tài liệu_Danh sách Screen</t>
  </si>
  <si>
    <t xml:space="preserve">- Tại màn hình quản lý tài liệu - danh sách
1. Click linkbutton Cập nhật
</t>
  </si>
  <si>
    <t>- Tại màn hình quản lý tài liệu - Cập nhật
1. Nhập vào toàn bộ những thông tin cần thiết
2. Click button [Submit]</t>
  </si>
  <si>
    <t>- Tài liệu mới được cập nhật vào DB
- Đóng cửa sổ Cập nhật
- Quay lại trang danh sách
- Làm mới danh sách tài liệu</t>
  </si>
  <si>
    <t>Cập nhật tài khi không nhập trường tên tài liệu hoặc tên tài liệu là các khoảng trắng</t>
  </si>
  <si>
    <t>- Hiển thị thong báo: "tên tài liệu là bắt buộc"</t>
  </si>
  <si>
    <t>Cập nhật tài liệu khi không nhập trường tên tác giả hoặc tên tác giả là những khoảng trắng</t>
  </si>
  <si>
    <t>- Tại màn hình quản lý tài liệu - Cập nhật
1. Nhập vào toàn bộ những thông tin cần thiết trừ tên tài liệu
2. Click button [Submit]</t>
  </si>
  <si>
    <t>- Tại màn hình quản lý tài liệu - Cập nhật
1. Nhập vào toàn bộ những thông tin cần thiết ngoại trừ tên tác giả
2. Click button [Submit]</t>
  </si>
  <si>
    <t>Cập nhật kỳ thi khi không nhập trường năm xuất bản hoặc năm xuất bản là những khoảng trắng</t>
  </si>
  <si>
    <t>- Tại màn hình quản lý tài liệu - Cập nhật
1. Nhập vào toàn bộ những thông tin cần thiết ngoại trừ năm xuất bản
2. Click button [Submit]</t>
  </si>
  <si>
    <t>- Hiển thị thông báo: "tên tác giả là bắt buộc"</t>
  </si>
  <si>
    <t>- Hiển thị thông báo "năm xuất bản là bắt buộc"</t>
  </si>
  <si>
    <t>- Tại màn hình quản lý tài liệu - Cập nhật
1. Nhập vào"$$$%" vào các textbox
2. Click button [Submit]</t>
  </si>
  <si>
    <t>Cập nhật tài liệu khi nhập các trường với ký tự đặc biệt</t>
  </si>
  <si>
    <t>Cập nhật tài liệu khi nhập trường tên tài liệu không phải là kí tự</t>
  </si>
  <si>
    <t>- Hiển thị thông báo " Tên tài liệu không được là số"</t>
  </si>
  <si>
    <t>Cập nhật tài liệu với các trường dữ liệu được nhập với độ dài lớn nhất</t>
  </si>
  <si>
    <t>- Tại màn hình quản lý tài liệu - Cập nhật
1. Nhập vào toàn bộ những thông tin cần thiết với độ dài lớn nhất
2. Click button [Submit]</t>
  </si>
  <si>
    <t>- Tài liệu mới được thêm vào DB
- Đóng cửa sổ Cập nhật
- Quay lại trang danh sách
- Làm mới danh sách tài liệu</t>
  </si>
  <si>
    <t>- Tại màn hình quản lý tài liệu - Cập nhật
1. Click vào linkbutton [Thoát]</t>
  </si>
  <si>
    <t>Quay lại màn hình Quản lý tài liệu - danh sách</t>
  </si>
  <si>
    <t>Check Quản lí tài liệu - Sửa Screen</t>
  </si>
  <si>
    <t>- Tại màn hình quản lý tài liệu - Cập nhật
1. Nhập vào "123" vào trường tên tài liệu
2. Click button [Submit]</t>
  </si>
  <si>
    <t>Cập nhật tài liệu khi nhập trường Tên tác giả không phải là kí tự</t>
  </si>
  <si>
    <t>- Tại màn hình quản lý tài liệu - Cập nhật
1. Nhập vào "123" vào trường tên tác giả
2. Click button [Submit]</t>
  </si>
  <si>
    <t>- Hiển thị thông báo " Tên tác giả không được là số"</t>
  </si>
  <si>
    <t>Cập nhật tài liệu khi nhập trường Năm xuất bản không phải là ngày/tháng/năm</t>
  </si>
  <si>
    <t>- Tại màn hình quản lý tài liệu - Cập nhật
1. Nhập vào "123abc" vào trường Năm xuất bản
2. Click button [Submit]</t>
  </si>
  <si>
    <t>- Hiển thị thông báo " Năm xuất bản không đúng định dạng"</t>
  </si>
  <si>
    <t>FUNC-CN-11</t>
  </si>
  <si>
    <t>FUNC-CN-10</t>
  </si>
  <si>
    <t>Check Quản lý tài liệu - Thêm mới Screen</t>
  </si>
  <si>
    <t>Gui-QLTL_TM-1</t>
  </si>
  <si>
    <t>Gui-QLTL_TM-3</t>
  </si>
  <si>
    <t>Gui-QLTL_TM-4</t>
  </si>
  <si>
    <t>Gui-QLTL_TM-5</t>
  </si>
  <si>
    <t>Gui-QLTL_TM-6</t>
  </si>
  <si>
    <t>[Mã tài liệu] Textbox</t>
  </si>
  <si>
    <t>Check Gui - Quản lý tài liệu_Thêm mới Screen</t>
  </si>
  <si>
    <t xml:space="preserve">- Tại màn hình quản lý tài liệu - danh sách
1. Click linkbutton thêm mới
</t>
  </si>
  <si>
    <t>- Tại màn hình quản lý tài liệu - thêm mới
1. Nhập vào toàn bộ những thông tin cần thiết
2. Click button [Submit]</t>
  </si>
  <si>
    <t>- Tài liệu mới được thêm vào DB
- Đóng cửa sổ thêm mới
- Quay lại trang danh sách
- Làm mới danh sách tài liệu</t>
  </si>
  <si>
    <t>Thêm mới tài liệu khi không nhập trường Tên tài liệu, hoặc tên tài liệu là các khoảng trắng</t>
  </si>
  <si>
    <t>- Tại màn hình quản lý tài liệu - thêm mới
1. Nhập vào toàn bộ những thông tin cần thiết ngoại trừ Tên tài liệu
2. Click button [Submit]</t>
  </si>
  <si>
    <t>- Hiển thị thông báo:  "Tên tài liệu là bắt buộc "</t>
  </si>
  <si>
    <t>- Tại màn hình quản lý tài liệu - thêm mới
1. Nhập vào toàn bộ những thông tin cần thiết ngoại trừ tên tác giả
2. Click button [Submit]</t>
  </si>
  <si>
    <t>- Hiển thị thong báo: "tên tác giả là bắt buộc"</t>
  </si>
  <si>
    <t>Thêm mới tài liệu khi không nhập trường Tên tác giả hoặc tên tác giả là các khoảng trắng</t>
  </si>
  <si>
    <t>- Tại màn hình quản lý tài liệu - thêm mới
1. Nhập vào toàn bộ những thông tin cần thiết ngoại trừ năm xuất bản
2. Click button [Submit]</t>
  </si>
  <si>
    <t>- Hiển thị thông báo: "năm xuất bản là bắt buộc"</t>
  </si>
  <si>
    <t>Thêm mới tài liệu khi không nhập trường năm xuất bản hoặc năm xuất bản là những khoảng trắng</t>
  </si>
  <si>
    <t>Thêm mới tài liệu khi nhập các trường với ký tự đặc biệt</t>
  </si>
  <si>
    <t>- Tại màn hình quản lý tài liệu - thêm mới
1. Nhập vào"$$$%" vào các textbox
2. Click button [Submit]</t>
  </si>
  <si>
    <t>- Hiển thị thông báo "Đầu vào không đúng"</t>
  </si>
  <si>
    <t>Thêm mới tài liệu khi nhập trường Tên tài liệu không phải là kí tự</t>
  </si>
  <si>
    <t>- Hiển thị thông báo " Tên tài liệu không được là số "</t>
  </si>
  <si>
    <t>Thêm mới tài liệu khi nhập vào tên tài liệu bị trùng</t>
  </si>
  <si>
    <t>- Tại màn hình quản lý tài liệu - thêm mới
1. Nhập vào Tên tài liệu đã có trong DB
2. Nhập vào toàn bộ những thông tin cần thiết
3. Click button [Submit]</t>
  </si>
  <si>
    <t>- Hiển thị thông báo " Tên tài liệu đã có trong hệ thống "</t>
  </si>
  <si>
    <t>Thêm mới tài liệu khi nhập trường Têntác giả không phải là kí tự</t>
  </si>
  <si>
    <t>- Tại màn hình quản lý tài liệu - thêm mới
1. Nhập vào "123" vào trường Tên tài liệu
2. Click button [Submit]</t>
  </si>
  <si>
    <t>- Tại màn hình quản lý tài liệu - thêm mới
1. Nhập vào "123" vào trường Tên tác giả
2. Click button [Submit]</t>
  </si>
  <si>
    <t>- Hiển thị thông báo " Tên tác giả không được là số "</t>
  </si>
  <si>
    <t>Thêm mới tài liệu khi nhập trường Năm xuất bản không phải là ngày/tháng/năm</t>
  </si>
  <si>
    <t>- Tại màn hình quản lý tài liệu - thêm mới
1. Nhập vào "123abc" vào trường Năm xuất bản
2. Click button [Submit]</t>
  </si>
  <si>
    <t>- Hiển thị thông báo " Năm xuất bản không đúng định dạng "</t>
  </si>
  <si>
    <t>FUNC-TM10</t>
  </si>
  <si>
    <t>FUNC-TM-11</t>
  </si>
  <si>
    <t>Thêm mới tài liệu với các trường dữ liệu được nhập với độ dài lớn nhất</t>
  </si>
  <si>
    <t>- Tại màn hình quản lý tài liệu - thêm mới
1. Nhập vào toàn bộ những thông tin cần thiết với độ dài lớn nhất
2. Click button [Submit]</t>
  </si>
  <si>
    <t>- Tài liệumới được thêm vào DB
- Đóng cửa sổ thêm mới
- Quay lại trang danh sách
- Làm mới danh sách tài liệu</t>
  </si>
  <si>
    <t>FUNC-TM-12</t>
  </si>
  <si>
    <t>- Tại màn hình quản lý tài liệu - thêm mới
1. Click vào linkbutton [Thoát]</t>
  </si>
  <si>
    <t>Check Quản lí tài liệu - Thêm mới Screen</t>
  </si>
  <si>
    <t>Gui-QLTL_TM-2</t>
  </si>
  <si>
    <t>Check QLTL-CN screen'</t>
  </si>
  <si>
    <t>Check QLTL-TM screen'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</si>
</sst>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-mmm\-yy;@"/>
  </numFmts>
  <fonts count="23">
    <font>
      <sz val="11"/>
      <name val="ＭＳ Ｐゴシック"/>
      <charset val="128"/>
    </font>
    <font>
      <sz val="9"/>
      <name val="ＭＳ ゴシック"/>
      <family val="3"/>
      <charset val="128"/>
    </font>
    <font>
      <sz val="10"/>
      <name val="Tahoma"/>
      <family val="2"/>
    </font>
    <font>
      <b/>
      <sz val="22"/>
      <color indexed="10"/>
      <name val="Tahoma"/>
      <family val="2"/>
    </font>
    <font>
      <b/>
      <sz val="26"/>
      <color indexed="10"/>
      <name val="Tahoma"/>
      <family val="2"/>
    </font>
    <font>
      <b/>
      <sz val="20"/>
      <color indexed="8"/>
      <name val="Tahoma"/>
      <family val="2"/>
    </font>
    <font>
      <b/>
      <sz val="10"/>
      <color indexed="60"/>
      <name val="Tahoma"/>
      <family val="2"/>
    </font>
    <font>
      <i/>
      <sz val="10"/>
      <color indexed="17"/>
      <name val="Tahoma"/>
      <family val="2"/>
    </font>
    <font>
      <b/>
      <sz val="10"/>
      <color indexed="9"/>
      <name val="Tahoma"/>
      <family val="2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  <font>
      <b/>
      <sz val="10"/>
      <color indexed="8"/>
      <name val="Tahoma"/>
      <family val="2"/>
    </font>
    <font>
      <b/>
      <sz val="10"/>
      <color indexed="10"/>
      <name val="Tahoma"/>
      <family val="2"/>
    </font>
    <font>
      <b/>
      <sz val="10"/>
      <name val="Tahoma"/>
      <family val="2"/>
    </font>
    <font>
      <u/>
      <sz val="10"/>
      <color indexed="12"/>
      <name val="Tahoma"/>
      <family val="2"/>
    </font>
    <font>
      <u/>
      <sz val="11"/>
      <color indexed="12"/>
      <name val="ＭＳ Ｐゴシック"/>
      <family val="3"/>
      <charset val="128"/>
    </font>
    <font>
      <sz val="10"/>
      <color indexed="10"/>
      <name val="Tahoma"/>
      <family val="2"/>
    </font>
    <font>
      <sz val="10"/>
      <color indexed="8"/>
      <name val="Tahoma"/>
      <family val="2"/>
    </font>
    <font>
      <b/>
      <sz val="8"/>
      <color indexed="8"/>
      <name val="Times New Roman"/>
      <family val="1"/>
    </font>
    <font>
      <sz val="10"/>
      <color indexed="9"/>
      <name val="Tahoma"/>
      <family val="2"/>
    </font>
    <font>
      <b/>
      <sz val="10"/>
      <color indexed="12"/>
      <name val="Tahoma"/>
      <family val="2"/>
    </font>
    <font>
      <sz val="11"/>
      <name val="ＭＳ Ｐゴシック"/>
      <charset val="128"/>
    </font>
    <font>
      <sz val="10"/>
      <color theme="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18"/>
        <bgColor indexed="32"/>
      </patternFill>
    </fill>
    <fill>
      <patternFill patternType="solid">
        <fgColor indexed="62"/>
        <bgColor indexed="56"/>
      </patternFill>
    </fill>
    <fill>
      <patternFill patternType="solid">
        <fgColor indexed="27"/>
        <bgColor indexed="41"/>
      </patternFill>
    </fill>
  </fills>
  <borders count="4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/>
      <top style="thin">
        <color indexed="8"/>
      </top>
      <bottom style="hair">
        <color indexed="8"/>
      </bottom>
      <diagonal/>
    </border>
    <border>
      <left/>
      <right/>
      <top/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/>
      <diagonal/>
    </border>
    <border>
      <left/>
      <right style="medium">
        <color indexed="8"/>
      </right>
      <top/>
      <bottom/>
      <diagonal/>
    </border>
    <border>
      <left/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medium">
        <color indexed="8"/>
      </right>
      <top style="thin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 style="medium">
        <color indexed="8"/>
      </right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medium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/>
      <top style="hair">
        <color indexed="8"/>
      </top>
      <bottom/>
      <diagonal/>
    </border>
    <border>
      <left style="hair">
        <color indexed="8"/>
      </left>
      <right style="medium">
        <color indexed="8"/>
      </right>
      <top style="hair">
        <color indexed="8"/>
      </top>
      <bottom/>
      <diagonal/>
    </border>
  </borders>
  <cellStyleXfs count="5">
    <xf numFmtId="0" fontId="0" fillId="0" borderId="0"/>
    <xf numFmtId="0" fontId="15" fillId="0" borderId="0" applyNumberFormat="0" applyFill="0" applyBorder="0" applyAlignment="0" applyProtection="0"/>
    <xf numFmtId="0" fontId="21" fillId="0" borderId="0"/>
    <xf numFmtId="0" fontId="21" fillId="0" borderId="0"/>
    <xf numFmtId="0" fontId="1" fillId="0" borderId="0"/>
  </cellStyleXfs>
  <cellXfs count="204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 indent="1"/>
    </xf>
    <xf numFmtId="0" fontId="3" fillId="2" borderId="0" xfId="0" applyFont="1" applyFill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2" borderId="0" xfId="0" applyFont="1" applyFill="1" applyAlignment="1">
      <alignment horizontal="left" indent="1"/>
    </xf>
    <xf numFmtId="0" fontId="7" fillId="0" borderId="0" xfId="0" applyFont="1" applyAlignment="1">
      <alignment horizontal="left" indent="1"/>
    </xf>
    <xf numFmtId="0" fontId="2" fillId="2" borderId="0" xfId="0" applyFont="1" applyFill="1"/>
    <xf numFmtId="0" fontId="6" fillId="2" borderId="2" xfId="0" applyFont="1" applyFill="1" applyBorder="1" applyAlignment="1">
      <alignment horizontal="left"/>
    </xf>
    <xf numFmtId="0" fontId="2" fillId="0" borderId="3" xfId="0" applyFont="1" applyBorder="1" applyAlignment="1"/>
    <xf numFmtId="0" fontId="6" fillId="2" borderId="2" xfId="0" applyFont="1" applyFill="1" applyBorder="1" applyAlignment="1">
      <alignment horizontal="left" vertical="center"/>
    </xf>
    <xf numFmtId="0" fontId="7" fillId="0" borderId="3" xfId="0" applyFont="1" applyBorder="1" applyAlignment="1">
      <alignment horizontal="left" indent="1"/>
    </xf>
    <xf numFmtId="0" fontId="6" fillId="2" borderId="0" xfId="0" applyFont="1" applyFill="1" applyBorder="1"/>
    <xf numFmtId="0" fontId="7" fillId="0" borderId="0" xfId="0" applyFont="1" applyBorder="1" applyAlignment="1">
      <alignment horizontal="left"/>
    </xf>
    <xf numFmtId="0" fontId="2" fillId="0" borderId="0" xfId="0" applyFont="1" applyBorder="1" applyAlignment="1"/>
    <xf numFmtId="0" fontId="6" fillId="2" borderId="0" xfId="0" applyFont="1" applyFill="1" applyBorder="1" applyAlignment="1">
      <alignment horizontal="left" indent="1"/>
    </xf>
    <xf numFmtId="0" fontId="7" fillId="0" borderId="0" xfId="0" applyFont="1" applyBorder="1" applyAlignment="1">
      <alignment horizontal="left" indent="1"/>
    </xf>
    <xf numFmtId="0" fontId="2" fillId="0" borderId="0" xfId="0" applyFont="1" applyBorder="1" applyAlignment="1">
      <alignment horizontal="left" indent="1"/>
    </xf>
    <xf numFmtId="0" fontId="2" fillId="0" borderId="0" xfId="0" applyFont="1" applyBorder="1"/>
    <xf numFmtId="0" fontId="6" fillId="0" borderId="0" xfId="0" applyFont="1" applyAlignment="1">
      <alignment horizontal="left"/>
    </xf>
    <xf numFmtId="0" fontId="2" fillId="0" borderId="0" xfId="0" applyFont="1" applyAlignment="1">
      <alignment vertical="center"/>
    </xf>
    <xf numFmtId="164" fontId="8" fillId="3" borderId="4" xfId="0" applyNumberFormat="1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center" vertical="center"/>
    </xf>
    <xf numFmtId="0" fontId="2" fillId="0" borderId="0" xfId="0" applyFont="1" applyAlignment="1">
      <alignment vertical="top"/>
    </xf>
    <xf numFmtId="0" fontId="7" fillId="0" borderId="7" xfId="0" applyFont="1" applyBorder="1" applyAlignment="1">
      <alignment vertical="top" wrapText="1"/>
    </xf>
    <xf numFmtId="49" fontId="2" fillId="0" borderId="8" xfId="0" applyNumberFormat="1" applyFont="1" applyBorder="1" applyAlignment="1">
      <alignment vertical="top"/>
    </xf>
    <xf numFmtId="0" fontId="2" fillId="0" borderId="8" xfId="0" applyFont="1" applyBorder="1" applyAlignment="1">
      <alignment vertical="top"/>
    </xf>
    <xf numFmtId="15" fontId="2" fillId="0" borderId="8" xfId="0" applyNumberFormat="1" applyFont="1" applyBorder="1" applyAlignment="1">
      <alignment vertical="top"/>
    </xf>
    <xf numFmtId="0" fontId="7" fillId="0" borderId="9" xfId="0" applyFont="1" applyBorder="1" applyAlignment="1">
      <alignment vertical="top" wrapText="1"/>
    </xf>
    <xf numFmtId="164" fontId="2" fillId="0" borderId="7" xfId="0" applyNumberFormat="1" applyFont="1" applyBorder="1" applyAlignment="1">
      <alignment vertical="top"/>
    </xf>
    <xf numFmtId="0" fontId="2" fillId="0" borderId="9" xfId="0" applyFont="1" applyBorder="1" applyAlignment="1">
      <alignment vertical="top"/>
    </xf>
    <xf numFmtId="164" fontId="2" fillId="0" borderId="10" xfId="0" applyNumberFormat="1" applyFont="1" applyBorder="1" applyAlignment="1">
      <alignment vertical="top"/>
    </xf>
    <xf numFmtId="49" fontId="2" fillId="0" borderId="11" xfId="0" applyNumberFormat="1" applyFont="1" applyBorder="1" applyAlignment="1">
      <alignment vertical="top"/>
    </xf>
    <xf numFmtId="0" fontId="2" fillId="0" borderId="11" xfId="0" applyFont="1" applyBorder="1" applyAlignment="1">
      <alignment vertical="top"/>
    </xf>
    <xf numFmtId="0" fontId="2" fillId="0" borderId="12" xfId="0" applyFont="1" applyBorder="1" applyAlignment="1">
      <alignment vertical="top"/>
    </xf>
    <xf numFmtId="1" fontId="2" fillId="2" borderId="0" xfId="0" applyNumberFormat="1" applyFont="1" applyFill="1"/>
    <xf numFmtId="0" fontId="2" fillId="2" borderId="0" xfId="0" applyFont="1" applyFill="1" applyAlignment="1">
      <alignment horizontal="left"/>
    </xf>
    <xf numFmtId="1" fontId="2" fillId="2" borderId="0" xfId="0" applyNumberFormat="1" applyFont="1" applyFill="1" applyProtection="1">
      <protection hidden="1"/>
    </xf>
    <xf numFmtId="0" fontId="5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2" fillId="2" borderId="0" xfId="0" applyFont="1" applyFill="1" applyAlignment="1">
      <alignment horizontal="left"/>
    </xf>
    <xf numFmtId="0" fontId="2" fillId="2" borderId="0" xfId="0" applyFont="1" applyFill="1" applyAlignment="1">
      <alignment wrapText="1"/>
    </xf>
    <xf numFmtId="1" fontId="6" fillId="2" borderId="0" xfId="0" applyNumberFormat="1" applyFont="1" applyFill="1" applyBorder="1" applyAlignment="1"/>
    <xf numFmtId="0" fontId="2" fillId="2" borderId="0" xfId="0" applyFont="1" applyFill="1" applyBorder="1" applyAlignment="1"/>
    <xf numFmtId="0" fontId="2" fillId="2" borderId="0" xfId="0" applyFont="1" applyFill="1" applyAlignment="1">
      <alignment vertical="center"/>
    </xf>
    <xf numFmtId="1" fontId="2" fillId="2" borderId="0" xfId="0" applyNumberFormat="1" applyFont="1" applyFill="1" applyAlignment="1" applyProtection="1">
      <alignment vertical="center"/>
      <protection hidden="1"/>
    </xf>
    <xf numFmtId="0" fontId="2" fillId="2" borderId="0" xfId="0" applyFont="1" applyFill="1" applyAlignment="1">
      <alignment horizontal="left" vertical="center"/>
    </xf>
    <xf numFmtId="0" fontId="13" fillId="2" borderId="0" xfId="0" applyFont="1" applyFill="1" applyAlignment="1">
      <alignment horizontal="center"/>
    </xf>
    <xf numFmtId="1" fontId="8" fillId="4" borderId="4" xfId="0" applyNumberFormat="1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 vertical="center"/>
    </xf>
    <xf numFmtId="0" fontId="8" fillId="4" borderId="13" xfId="0" applyFont="1" applyFill="1" applyBorder="1" applyAlignment="1">
      <alignment horizontal="center" vertical="center"/>
    </xf>
    <xf numFmtId="0" fontId="8" fillId="4" borderId="6" xfId="0" applyFont="1" applyFill="1" applyBorder="1" applyAlignment="1">
      <alignment horizontal="center" vertical="center"/>
    </xf>
    <xf numFmtId="1" fontId="2" fillId="2" borderId="7" xfId="0" applyNumberFormat="1" applyFont="1" applyFill="1" applyBorder="1" applyAlignment="1">
      <alignment vertical="center"/>
    </xf>
    <xf numFmtId="49" fontId="2" fillId="2" borderId="8" xfId="0" applyNumberFormat="1" applyFont="1" applyFill="1" applyBorder="1" applyAlignment="1">
      <alignment horizontal="left" vertical="center"/>
    </xf>
    <xf numFmtId="0" fontId="14" fillId="2" borderId="8" xfId="1" applyNumberFormat="1" applyFont="1" applyFill="1" applyBorder="1" applyAlignment="1" applyProtection="1">
      <alignment horizontal="left" vertical="center"/>
    </xf>
    <xf numFmtId="0" fontId="2" fillId="2" borderId="9" xfId="0" applyFont="1" applyFill="1" applyBorder="1" applyAlignment="1">
      <alignment horizontal="left" vertical="center"/>
    </xf>
    <xf numFmtId="0" fontId="2" fillId="2" borderId="8" xfId="0" applyFont="1" applyFill="1" applyBorder="1" applyAlignment="1">
      <alignment horizontal="left" vertical="center"/>
    </xf>
    <xf numFmtId="1" fontId="2" fillId="2" borderId="10" xfId="0" applyNumberFormat="1" applyFont="1" applyFill="1" applyBorder="1" applyAlignment="1">
      <alignment vertical="center"/>
    </xf>
    <xf numFmtId="0" fontId="2" fillId="2" borderId="11" xfId="0" applyFont="1" applyFill="1" applyBorder="1" applyAlignment="1">
      <alignment horizontal="left" vertical="center"/>
    </xf>
    <xf numFmtId="0" fontId="2" fillId="2" borderId="12" xfId="0" applyFont="1" applyFill="1" applyBorder="1" applyAlignment="1">
      <alignment horizontal="left" vertical="center"/>
    </xf>
    <xf numFmtId="0" fontId="2" fillId="2" borderId="0" xfId="0" applyFont="1" applyFill="1" applyAlignment="1"/>
    <xf numFmtId="0" fontId="16" fillId="2" borderId="0" xfId="0" applyFont="1" applyFill="1"/>
    <xf numFmtId="0" fontId="17" fillId="2" borderId="14" xfId="0" applyFont="1" applyFill="1" applyBorder="1" applyAlignment="1"/>
    <xf numFmtId="0" fontId="17" fillId="2" borderId="14" xfId="0" applyFont="1" applyFill="1" applyBorder="1" applyAlignment="1">
      <alignment wrapText="1"/>
    </xf>
    <xf numFmtId="0" fontId="2" fillId="2" borderId="14" xfId="0" applyFont="1" applyFill="1" applyBorder="1" applyAlignment="1">
      <alignment wrapText="1"/>
    </xf>
    <xf numFmtId="0" fontId="13" fillId="2" borderId="0" xfId="0" applyFont="1" applyFill="1" applyAlignment="1" applyProtection="1">
      <alignment wrapText="1"/>
    </xf>
    <xf numFmtId="0" fontId="16" fillId="2" borderId="0" xfId="0" applyFont="1" applyFill="1" applyAlignment="1">
      <alignment wrapText="1"/>
    </xf>
    <xf numFmtId="0" fontId="17" fillId="2" borderId="0" xfId="0" applyFont="1" applyFill="1" applyAlignment="1"/>
    <xf numFmtId="0" fontId="13" fillId="2" borderId="15" xfId="3" applyFont="1" applyFill="1" applyBorder="1" applyAlignment="1">
      <alignment horizontal="left" wrapText="1"/>
    </xf>
    <xf numFmtId="0" fontId="2" fillId="2" borderId="0" xfId="0" applyFont="1" applyFill="1" applyAlignment="1" applyProtection="1">
      <alignment wrapText="1"/>
    </xf>
    <xf numFmtId="0" fontId="13" fillId="2" borderId="16" xfId="3" applyFont="1" applyFill="1" applyBorder="1" applyAlignment="1">
      <alignment horizontal="left" wrapText="1"/>
    </xf>
    <xf numFmtId="0" fontId="11" fillId="2" borderId="0" xfId="0" applyFont="1" applyFill="1" applyAlignment="1"/>
    <xf numFmtId="0" fontId="11" fillId="2" borderId="16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wrapText="1"/>
    </xf>
    <xf numFmtId="0" fontId="16" fillId="2" borderId="0" xfId="0" applyFont="1" applyFill="1" applyBorder="1" applyAlignment="1">
      <alignment horizontal="center" wrapText="1"/>
    </xf>
    <xf numFmtId="0" fontId="17" fillId="2" borderId="17" xfId="0" applyFont="1" applyFill="1" applyBorder="1" applyAlignment="1">
      <alignment horizontal="center" vertical="center"/>
    </xf>
    <xf numFmtId="0" fontId="17" fillId="2" borderId="18" xfId="0" applyFont="1" applyFill="1" applyBorder="1" applyAlignment="1">
      <alignment horizontal="center" vertical="center"/>
    </xf>
    <xf numFmtId="0" fontId="17" fillId="2" borderId="19" xfId="0" applyFont="1" applyFill="1" applyBorder="1" applyAlignment="1">
      <alignment horizontal="center" vertical="center"/>
    </xf>
    <xf numFmtId="0" fontId="17" fillId="2" borderId="0" xfId="0" applyFont="1" applyFill="1" applyBorder="1" applyAlignment="1">
      <alignment horizontal="center" wrapText="1"/>
    </xf>
    <xf numFmtId="0" fontId="8" fillId="3" borderId="2" xfId="3" applyFont="1" applyFill="1" applyBorder="1" applyAlignment="1">
      <alignment horizontal="center" vertical="center" wrapText="1"/>
    </xf>
    <xf numFmtId="0" fontId="8" fillId="3" borderId="20" xfId="3" applyFont="1" applyFill="1" applyBorder="1" applyAlignment="1">
      <alignment horizontal="center" vertical="center" wrapText="1"/>
    </xf>
    <xf numFmtId="0" fontId="12" fillId="2" borderId="0" xfId="3" applyFont="1" applyFill="1" applyBorder="1" applyAlignment="1">
      <alignment horizontal="center" vertical="center" wrapText="1"/>
    </xf>
    <xf numFmtId="0" fontId="13" fillId="5" borderId="1" xfId="3" applyFont="1" applyFill="1" applyBorder="1" applyAlignment="1">
      <alignment horizontal="left" vertical="center"/>
    </xf>
    <xf numFmtId="0" fontId="13" fillId="5" borderId="21" xfId="3" applyFont="1" applyFill="1" applyBorder="1" applyAlignment="1">
      <alignment horizontal="left" vertical="center"/>
    </xf>
    <xf numFmtId="0" fontId="13" fillId="5" borderId="3" xfId="3" applyFont="1" applyFill="1" applyBorder="1" applyAlignment="1">
      <alignment horizontal="left" vertical="center"/>
    </xf>
    <xf numFmtId="0" fontId="12" fillId="2" borderId="0" xfId="3" applyFont="1" applyFill="1" applyBorder="1" applyAlignment="1">
      <alignment horizontal="left" vertical="center"/>
    </xf>
    <xf numFmtId="0" fontId="2" fillId="2" borderId="2" xfId="3" applyFont="1" applyFill="1" applyBorder="1" applyAlignment="1">
      <alignment vertical="top" wrapText="1"/>
    </xf>
    <xf numFmtId="0" fontId="7" fillId="2" borderId="2" xfId="3" applyFont="1" applyFill="1" applyBorder="1" applyAlignment="1">
      <alignment vertical="top" wrapText="1"/>
    </xf>
    <xf numFmtId="0" fontId="7" fillId="2" borderId="2" xfId="0" applyFont="1" applyFill="1" applyBorder="1" applyAlignment="1">
      <alignment horizontal="left" vertical="top" wrapText="1"/>
    </xf>
    <xf numFmtId="0" fontId="2" fillId="2" borderId="2" xfId="0" applyFont="1" applyFill="1" applyBorder="1" applyAlignment="1">
      <alignment vertical="top" wrapText="1"/>
    </xf>
    <xf numFmtId="0" fontId="16" fillId="2" borderId="0" xfId="0" applyFont="1" applyFill="1" applyBorder="1" applyAlignment="1">
      <alignment vertical="top" wrapText="1"/>
    </xf>
    <xf numFmtId="0" fontId="17" fillId="2" borderId="0" xfId="0" applyFont="1" applyFill="1" applyAlignment="1">
      <alignment vertical="top"/>
    </xf>
    <xf numFmtId="0" fontId="17" fillId="2" borderId="2" xfId="0" applyFont="1" applyFill="1" applyBorder="1" applyAlignment="1">
      <alignment horizontal="left" vertical="top" wrapText="1"/>
    </xf>
    <xf numFmtId="0" fontId="2" fillId="2" borderId="2" xfId="0" applyFont="1" applyFill="1" applyBorder="1" applyAlignment="1"/>
    <xf numFmtId="0" fontId="2" fillId="2" borderId="2" xfId="0" applyFont="1" applyFill="1" applyBorder="1"/>
    <xf numFmtId="0" fontId="16" fillId="2" borderId="0" xfId="0" applyFont="1" applyFill="1" applyBorder="1"/>
    <xf numFmtId="0" fontId="17" fillId="2" borderId="22" xfId="0" applyFont="1" applyFill="1" applyBorder="1" applyAlignment="1">
      <alignment horizontal="center" vertical="center"/>
    </xf>
    <xf numFmtId="0" fontId="17" fillId="2" borderId="2" xfId="0" applyFont="1" applyFill="1" applyBorder="1" applyAlignment="1">
      <alignment vertical="top" wrapText="1"/>
    </xf>
    <xf numFmtId="0" fontId="13" fillId="0" borderId="23" xfId="3" applyFont="1" applyFill="1" applyBorder="1" applyAlignment="1">
      <alignment horizontal="left" vertical="center"/>
    </xf>
    <xf numFmtId="0" fontId="2" fillId="2" borderId="0" xfId="3" applyFont="1" applyFill="1" applyBorder="1" applyAlignment="1">
      <alignment vertical="top" wrapText="1"/>
    </xf>
    <xf numFmtId="0" fontId="13" fillId="2" borderId="0" xfId="2" applyFont="1" applyFill="1" applyBorder="1"/>
    <xf numFmtId="0" fontId="2" fillId="2" borderId="0" xfId="2" applyFont="1" applyFill="1" applyBorder="1"/>
    <xf numFmtId="164" fontId="2" fillId="2" borderId="0" xfId="2" applyNumberFormat="1" applyFont="1" applyFill="1" applyBorder="1"/>
    <xf numFmtId="0" fontId="6" fillId="2" borderId="3" xfId="0" applyFont="1" applyFill="1" applyBorder="1" applyAlignment="1">
      <alignment horizontal="left"/>
    </xf>
    <xf numFmtId="0" fontId="2" fillId="2" borderId="3" xfId="0" applyFont="1" applyFill="1" applyBorder="1" applyAlignment="1">
      <alignment vertical="top"/>
    </xf>
    <xf numFmtId="0" fontId="6" fillId="2" borderId="2" xfId="0" applyFont="1" applyFill="1" applyBorder="1" applyAlignment="1">
      <alignment vertical="center"/>
    </xf>
    <xf numFmtId="0" fontId="7" fillId="2" borderId="3" xfId="0" applyFont="1" applyFill="1" applyBorder="1" applyAlignment="1">
      <alignment vertical="top"/>
    </xf>
    <xf numFmtId="0" fontId="6" fillId="2" borderId="0" xfId="0" applyFont="1" applyFill="1"/>
    <xf numFmtId="0" fontId="7" fillId="2" borderId="0" xfId="2" applyFont="1" applyFill="1" applyBorder="1"/>
    <xf numFmtId="0" fontId="2" fillId="2" borderId="0" xfId="0" applyFont="1" applyFill="1" applyBorder="1"/>
    <xf numFmtId="0" fontId="2" fillId="2" borderId="24" xfId="0" applyFont="1" applyFill="1" applyBorder="1" applyAlignment="1"/>
    <xf numFmtId="0" fontId="8" fillId="3" borderId="25" xfId="0" applyNumberFormat="1" applyFont="1" applyFill="1" applyBorder="1" applyAlignment="1">
      <alignment horizontal="center"/>
    </xf>
    <xf numFmtId="0" fontId="8" fillId="3" borderId="5" xfId="0" applyNumberFormat="1" applyFont="1" applyFill="1" applyBorder="1" applyAlignment="1">
      <alignment horizontal="center"/>
    </xf>
    <xf numFmtId="0" fontId="8" fillId="3" borderId="5" xfId="0" applyNumberFormat="1" applyFont="1" applyFill="1" applyBorder="1" applyAlignment="1">
      <alignment horizontal="center" wrapText="1"/>
    </xf>
    <xf numFmtId="0" fontId="8" fillId="3" borderId="13" xfId="0" applyNumberFormat="1" applyFont="1" applyFill="1" applyBorder="1" applyAlignment="1">
      <alignment horizontal="center"/>
    </xf>
    <xf numFmtId="0" fontId="8" fillId="3" borderId="26" xfId="0" applyNumberFormat="1" applyFont="1" applyFill="1" applyBorder="1" applyAlignment="1">
      <alignment horizontal="center" wrapText="1"/>
    </xf>
    <xf numFmtId="0" fontId="2" fillId="2" borderId="24" xfId="0" applyFont="1" applyFill="1" applyBorder="1"/>
    <xf numFmtId="0" fontId="2" fillId="2" borderId="27" xfId="0" applyNumberFormat="1" applyFont="1" applyFill="1" applyBorder="1" applyAlignment="1">
      <alignment horizontal="center"/>
    </xf>
    <xf numFmtId="0" fontId="2" fillId="2" borderId="8" xfId="0" applyNumberFormat="1" applyFont="1" applyFill="1" applyBorder="1"/>
    <xf numFmtId="0" fontId="2" fillId="2" borderId="8" xfId="0" applyNumberFormat="1" applyFont="1" applyFill="1" applyBorder="1" applyAlignment="1">
      <alignment horizontal="center"/>
    </xf>
    <xf numFmtId="0" fontId="2" fillId="2" borderId="28" xfId="0" applyNumberFormat="1" applyFont="1" applyFill="1" applyBorder="1" applyAlignment="1">
      <alignment horizontal="center"/>
    </xf>
    <xf numFmtId="0" fontId="2" fillId="2" borderId="29" xfId="0" applyNumberFormat="1" applyFont="1" applyFill="1" applyBorder="1" applyAlignment="1">
      <alignment horizontal="center"/>
    </xf>
    <xf numFmtId="0" fontId="19" fillId="3" borderId="30" xfId="0" applyNumberFormat="1" applyFont="1" applyFill="1" applyBorder="1" applyAlignment="1">
      <alignment horizontal="center"/>
    </xf>
    <xf numFmtId="0" fontId="8" fillId="3" borderId="11" xfId="0" applyFont="1" applyFill="1" applyBorder="1"/>
    <xf numFmtId="0" fontId="19" fillId="3" borderId="11" xfId="0" applyFont="1" applyFill="1" applyBorder="1" applyAlignment="1">
      <alignment horizontal="center"/>
    </xf>
    <xf numFmtId="0" fontId="19" fillId="3" borderId="31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10" fontId="2" fillId="2" borderId="0" xfId="0" applyNumberFormat="1" applyFont="1" applyFill="1" applyBorder="1" applyAlignment="1">
      <alignment horizontal="center"/>
    </xf>
    <xf numFmtId="9" fontId="2" fillId="2" borderId="0" xfId="0" applyNumberFormat="1" applyFont="1" applyFill="1" applyBorder="1" applyAlignment="1">
      <alignment horizontal="center"/>
    </xf>
    <xf numFmtId="0" fontId="6" fillId="2" borderId="0" xfId="0" applyFont="1" applyFill="1" applyBorder="1" applyAlignment="1">
      <alignment horizontal="left"/>
    </xf>
    <xf numFmtId="2" fontId="20" fillId="2" borderId="0" xfId="0" applyNumberFormat="1" applyFont="1" applyFill="1" applyBorder="1" applyAlignment="1">
      <alignment horizontal="right" wrapText="1"/>
    </xf>
    <xf numFmtId="0" fontId="15" fillId="2" borderId="8" xfId="1" applyNumberFormat="1" applyFill="1" applyBorder="1" applyAlignment="1" applyProtection="1">
      <alignment horizontal="left" vertical="center"/>
    </xf>
    <xf numFmtId="0" fontId="22" fillId="2" borderId="2" xfId="0" quotePrefix="1" applyFont="1" applyFill="1" applyBorder="1" applyAlignment="1">
      <alignment horizontal="left" vertical="top" wrapText="1"/>
    </xf>
    <xf numFmtId="0" fontId="17" fillId="2" borderId="2" xfId="0" quotePrefix="1" applyFont="1" applyFill="1" applyBorder="1" applyAlignment="1">
      <alignment horizontal="left" vertical="top" wrapText="1"/>
    </xf>
    <xf numFmtId="0" fontId="2" fillId="2" borderId="21" xfId="3" applyFont="1" applyFill="1" applyBorder="1" applyAlignment="1">
      <alignment vertical="top" wrapText="1"/>
    </xf>
    <xf numFmtId="0" fontId="13" fillId="5" borderId="35" xfId="3" applyFont="1" applyFill="1" applyBorder="1" applyAlignment="1">
      <alignment horizontal="left" vertical="center"/>
    </xf>
    <xf numFmtId="0" fontId="2" fillId="2" borderId="20" xfId="3" applyFont="1" applyFill="1" applyBorder="1" applyAlignment="1">
      <alignment vertical="top" wrapText="1"/>
    </xf>
    <xf numFmtId="0" fontId="2" fillId="2" borderId="36" xfId="3" applyFont="1" applyFill="1" applyBorder="1" applyAlignment="1">
      <alignment vertical="top" wrapText="1"/>
    </xf>
    <xf numFmtId="0" fontId="2" fillId="2" borderId="3" xfId="0" applyFont="1" applyFill="1" applyBorder="1" applyAlignment="1">
      <alignment vertical="top" wrapText="1"/>
    </xf>
    <xf numFmtId="0" fontId="17" fillId="2" borderId="20" xfId="0" quotePrefix="1" applyFont="1" applyFill="1" applyBorder="1" applyAlignment="1">
      <alignment horizontal="left" vertical="top" wrapText="1"/>
    </xf>
    <xf numFmtId="0" fontId="17" fillId="2" borderId="20" xfId="0" applyFont="1" applyFill="1" applyBorder="1" applyAlignment="1">
      <alignment horizontal="left" vertical="top" wrapText="1"/>
    </xf>
    <xf numFmtId="0" fontId="13" fillId="5" borderId="37" xfId="3" applyFont="1" applyFill="1" applyBorder="1" applyAlignment="1">
      <alignment horizontal="left" vertical="center"/>
    </xf>
    <xf numFmtId="0" fontId="17" fillId="2" borderId="36" xfId="0" quotePrefix="1" applyFont="1" applyFill="1" applyBorder="1" applyAlignment="1">
      <alignment horizontal="left" vertical="top" wrapText="1"/>
    </xf>
    <xf numFmtId="0" fontId="17" fillId="2" borderId="36" xfId="0" applyFont="1" applyFill="1" applyBorder="1" applyAlignment="1">
      <alignment horizontal="left" vertical="top" wrapText="1"/>
    </xf>
    <xf numFmtId="0" fontId="2" fillId="2" borderId="2" xfId="3" quotePrefix="1" applyFont="1" applyFill="1" applyBorder="1" applyAlignment="1">
      <alignment vertical="top" wrapText="1"/>
    </xf>
    <xf numFmtId="49" fontId="2" fillId="2" borderId="8" xfId="0" applyNumberFormat="1" applyFont="1" applyFill="1" applyBorder="1" applyAlignment="1">
      <alignment horizontal="left" vertical="center" wrapText="1"/>
    </xf>
    <xf numFmtId="0" fontId="22" fillId="2" borderId="20" xfId="0" quotePrefix="1" applyFont="1" applyFill="1" applyBorder="1" applyAlignment="1">
      <alignment horizontal="left" vertical="top" wrapText="1"/>
    </xf>
    <xf numFmtId="0" fontId="2" fillId="2" borderId="3" xfId="3" applyFont="1" applyFill="1" applyBorder="1" applyAlignment="1">
      <alignment vertical="top" wrapText="1"/>
    </xf>
    <xf numFmtId="0" fontId="7" fillId="2" borderId="20" xfId="3" applyFont="1" applyFill="1" applyBorder="1" applyAlignment="1">
      <alignment vertical="top" wrapText="1"/>
    </xf>
    <xf numFmtId="0" fontId="7" fillId="2" borderId="20" xfId="0" applyFont="1" applyFill="1" applyBorder="1" applyAlignment="1">
      <alignment horizontal="left" vertical="top" wrapText="1"/>
    </xf>
    <xf numFmtId="0" fontId="17" fillId="2" borderId="38" xfId="0" quotePrefix="1" applyFont="1" applyFill="1" applyBorder="1" applyAlignment="1">
      <alignment horizontal="left" vertical="top" wrapText="1"/>
    </xf>
    <xf numFmtId="0" fontId="17" fillId="2" borderId="39" xfId="0" quotePrefix="1" applyFont="1" applyFill="1" applyBorder="1" applyAlignment="1">
      <alignment horizontal="left" vertical="top" wrapText="1"/>
    </xf>
    <xf numFmtId="0" fontId="22" fillId="2" borderId="20" xfId="3" applyFont="1" applyFill="1" applyBorder="1" applyAlignment="1">
      <alignment vertical="top" wrapText="1"/>
    </xf>
    <xf numFmtId="0" fontId="17" fillId="2" borderId="38" xfId="0" applyFont="1" applyFill="1" applyBorder="1" applyAlignment="1">
      <alignment horizontal="left" vertical="top" wrapText="1"/>
    </xf>
    <xf numFmtId="0" fontId="2" fillId="2" borderId="36" xfId="3" applyFont="1" applyFill="1" applyBorder="1" applyAlignment="1" applyProtection="1">
      <alignment horizontal="left" vertical="center" wrapText="1"/>
      <protection locked="0"/>
    </xf>
    <xf numFmtId="0" fontId="2" fillId="2" borderId="38" xfId="3" applyFont="1" applyFill="1" applyBorder="1" applyAlignment="1" applyProtection="1">
      <alignment horizontal="left" vertical="center" wrapText="1"/>
      <protection locked="0"/>
    </xf>
    <xf numFmtId="0" fontId="2" fillId="2" borderId="39" xfId="3" applyFont="1" applyFill="1" applyBorder="1" applyAlignment="1">
      <alignment horizontal="center" vertical="center" wrapText="1"/>
    </xf>
    <xf numFmtId="0" fontId="2" fillId="2" borderId="41" xfId="3" applyFont="1" applyFill="1" applyBorder="1" applyAlignment="1">
      <alignment vertical="top" wrapText="1"/>
    </xf>
    <xf numFmtId="0" fontId="2" fillId="2" borderId="42" xfId="3" applyFont="1" applyFill="1" applyBorder="1" applyAlignment="1">
      <alignment vertical="top" wrapText="1"/>
    </xf>
    <xf numFmtId="0" fontId="2" fillId="2" borderId="39" xfId="3" applyFont="1" applyFill="1" applyBorder="1" applyAlignment="1">
      <alignment vertical="top" wrapText="1"/>
    </xf>
    <xf numFmtId="0" fontId="17" fillId="2" borderId="39" xfId="0" applyFont="1" applyFill="1" applyBorder="1" applyAlignment="1">
      <alignment horizontal="left" vertical="top" wrapText="1"/>
    </xf>
    <xf numFmtId="0" fontId="2" fillId="2" borderId="43" xfId="3" applyFont="1" applyFill="1" applyBorder="1" applyAlignment="1">
      <alignment vertical="top" wrapText="1"/>
    </xf>
    <xf numFmtId="0" fontId="17" fillId="2" borderId="20" xfId="0" applyFont="1" applyFill="1" applyBorder="1" applyAlignment="1">
      <alignment vertical="top" wrapText="1"/>
    </xf>
    <xf numFmtId="0" fontId="13" fillId="5" borderId="44" xfId="3" applyFont="1" applyFill="1" applyBorder="1" applyAlignment="1">
      <alignment horizontal="left" vertical="center"/>
    </xf>
    <xf numFmtId="0" fontId="17" fillId="2" borderId="36" xfId="0" applyFont="1" applyFill="1" applyBorder="1" applyAlignment="1">
      <alignment vertical="top" wrapText="1"/>
    </xf>
    <xf numFmtId="0" fontId="2" fillId="2" borderId="36" xfId="3" applyFont="1" applyFill="1" applyBorder="1" applyAlignment="1">
      <alignment horizontal="center" vertical="center" wrapText="1"/>
    </xf>
    <xf numFmtId="0" fontId="2" fillId="2" borderId="39" xfId="3" applyFont="1" applyFill="1" applyBorder="1" applyAlignment="1">
      <alignment horizontal="left" vertical="center" wrapText="1"/>
    </xf>
    <xf numFmtId="0" fontId="2" fillId="2" borderId="36" xfId="3" applyFont="1" applyFill="1" applyBorder="1" applyAlignment="1">
      <alignment horizontal="left" vertical="center" wrapText="1"/>
    </xf>
    <xf numFmtId="0" fontId="2" fillId="2" borderId="0" xfId="3" quotePrefix="1" applyFont="1" applyFill="1" applyBorder="1" applyAlignment="1">
      <alignment vertical="top" wrapText="1"/>
    </xf>
    <xf numFmtId="0" fontId="13" fillId="0" borderId="0" xfId="3" applyFont="1" applyFill="1" applyBorder="1" applyAlignment="1">
      <alignment horizontal="left" vertical="center"/>
    </xf>
    <xf numFmtId="0" fontId="15" fillId="2" borderId="8" xfId="1" quotePrefix="1" applyFill="1" applyBorder="1" applyAlignment="1">
      <alignment horizontal="left" vertical="center"/>
    </xf>
    <xf numFmtId="0" fontId="15" fillId="2" borderId="8" xfId="1" applyFill="1" applyBorder="1" applyAlignment="1">
      <alignment horizontal="left" vertical="center"/>
    </xf>
    <xf numFmtId="0" fontId="2" fillId="2" borderId="8" xfId="0" applyNumberFormat="1" applyFont="1" applyFill="1" applyBorder="1" applyAlignment="1">
      <alignment wrapText="1"/>
    </xf>
    <xf numFmtId="0" fontId="2" fillId="2" borderId="45" xfId="0" applyNumberFormat="1" applyFont="1" applyFill="1" applyBorder="1" applyAlignment="1">
      <alignment horizontal="center"/>
    </xf>
    <xf numFmtId="0" fontId="2" fillId="2" borderId="46" xfId="0" applyNumberFormat="1" applyFont="1" applyFill="1" applyBorder="1" applyAlignment="1">
      <alignment wrapText="1"/>
    </xf>
    <xf numFmtId="0" fontId="2" fillId="2" borderId="46" xfId="0" applyNumberFormat="1" applyFont="1" applyFill="1" applyBorder="1" applyAlignment="1">
      <alignment horizontal="center"/>
    </xf>
    <xf numFmtId="0" fontId="2" fillId="2" borderId="47" xfId="0" applyNumberFormat="1" applyFont="1" applyFill="1" applyBorder="1" applyAlignment="1">
      <alignment horizontal="center"/>
    </xf>
    <xf numFmtId="0" fontId="2" fillId="2" borderId="48" xfId="0" applyNumberFormat="1" applyFont="1" applyFill="1" applyBorder="1" applyAlignment="1">
      <alignment horizontal="center"/>
    </xf>
    <xf numFmtId="0" fontId="2" fillId="2" borderId="39" xfId="3" applyFont="1" applyFill="1" applyBorder="1" applyAlignment="1">
      <alignment horizontal="center" vertical="center" wrapText="1"/>
    </xf>
    <xf numFmtId="0" fontId="2" fillId="2" borderId="39" xfId="3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left"/>
    </xf>
    <xf numFmtId="0" fontId="6" fillId="2" borderId="2" xfId="0" applyFont="1" applyFill="1" applyBorder="1" applyAlignment="1">
      <alignment horizontal="left" vertical="center"/>
    </xf>
    <xf numFmtId="0" fontId="7" fillId="0" borderId="2" xfId="0" applyFont="1" applyBorder="1" applyAlignment="1">
      <alignment horizontal="left" vertical="center"/>
    </xf>
    <xf numFmtId="1" fontId="6" fillId="2" borderId="2" xfId="0" applyNumberFormat="1" applyFont="1" applyFill="1" applyBorder="1" applyAlignment="1">
      <alignment vertical="center" wrapText="1"/>
    </xf>
    <xf numFmtId="0" fontId="7" fillId="2" borderId="2" xfId="0" applyFont="1" applyFill="1" applyBorder="1" applyAlignment="1">
      <alignment vertical="top" wrapText="1"/>
    </xf>
    <xf numFmtId="1" fontId="6" fillId="2" borderId="1" xfId="0" applyNumberFormat="1" applyFont="1" applyFill="1" applyBorder="1" applyAlignment="1"/>
    <xf numFmtId="0" fontId="7" fillId="2" borderId="2" xfId="0" applyFont="1" applyFill="1" applyBorder="1" applyAlignment="1">
      <alignment horizontal="left"/>
    </xf>
    <xf numFmtId="0" fontId="17" fillId="2" borderId="32" xfId="0" applyFont="1" applyFill="1" applyBorder="1" applyAlignment="1">
      <alignment horizontal="center" vertical="center" wrapText="1"/>
    </xf>
    <xf numFmtId="0" fontId="7" fillId="2" borderId="33" xfId="3" applyFont="1" applyFill="1" applyBorder="1" applyAlignment="1">
      <alignment horizontal="left" wrapText="1"/>
    </xf>
    <xf numFmtId="0" fontId="7" fillId="2" borderId="34" xfId="3" applyFont="1" applyFill="1" applyBorder="1" applyAlignment="1">
      <alignment horizontal="left" wrapText="1"/>
    </xf>
    <xf numFmtId="0" fontId="11" fillId="2" borderId="33" xfId="0" applyFont="1" applyFill="1" applyBorder="1" applyAlignment="1">
      <alignment horizontal="center" vertical="center" wrapText="1"/>
    </xf>
    <xf numFmtId="0" fontId="2" fillId="2" borderId="39" xfId="3" applyFont="1" applyFill="1" applyBorder="1" applyAlignment="1">
      <alignment horizontal="center" vertical="center" wrapText="1"/>
    </xf>
    <xf numFmtId="0" fontId="2" fillId="2" borderId="40" xfId="3" applyFont="1" applyFill="1" applyBorder="1" applyAlignment="1">
      <alignment horizontal="center" vertical="center" wrapText="1"/>
    </xf>
    <xf numFmtId="0" fontId="2" fillId="2" borderId="38" xfId="3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left"/>
    </xf>
    <xf numFmtId="0" fontId="7" fillId="2" borderId="2" xfId="2" applyFont="1" applyFill="1" applyBorder="1" applyAlignment="1">
      <alignment vertical="top"/>
    </xf>
    <xf numFmtId="0" fontId="5" fillId="2" borderId="0" xfId="2" applyFont="1" applyFill="1" applyBorder="1" applyAlignment="1">
      <alignment horizontal="center"/>
    </xf>
    <xf numFmtId="0" fontId="15" fillId="2" borderId="11" xfId="1" quotePrefix="1" applyFill="1" applyBorder="1" applyAlignment="1">
      <alignment horizontal="left" vertical="center"/>
    </xf>
    <xf numFmtId="0" fontId="15" fillId="0" borderId="0" xfId="1" quotePrefix="1"/>
  </cellXfs>
  <cellStyles count="5">
    <cellStyle name="Hyperlink" xfId="1" builtinId="8"/>
    <cellStyle name="Normal" xfId="0" builtinId="0"/>
    <cellStyle name="Normal_Functional Test Case v1.0" xfId="2"/>
    <cellStyle name="Normal_Sheet1" xfId="3"/>
    <cellStyle name="標準_結合試験(AllOvertheWorld)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G18"/>
  <sheetViews>
    <sheetView workbookViewId="0">
      <selection activeCell="B20" sqref="B20"/>
    </sheetView>
  </sheetViews>
  <sheetFormatPr defaultRowHeight="12.75"/>
  <cols>
    <col min="1" max="1" width="2.25" style="1" customWidth="1"/>
    <col min="2" max="2" width="19.625" style="2" customWidth="1"/>
    <col min="3" max="3" width="9.25" style="1" customWidth="1"/>
    <col min="4" max="4" width="14.5" style="1" customWidth="1"/>
    <col min="5" max="5" width="8" style="1" customWidth="1"/>
    <col min="6" max="6" width="31.125" style="1" customWidth="1"/>
    <col min="7" max="7" width="31" style="1" customWidth="1"/>
    <col min="8" max="16384" width="9" style="1"/>
  </cols>
  <sheetData>
    <row r="2" spans="1:7" s="5" customFormat="1" ht="75.75" customHeight="1">
      <c r="A2" s="3"/>
      <c r="B2" s="4"/>
      <c r="C2" s="184" t="s">
        <v>0</v>
      </c>
      <c r="D2" s="184"/>
      <c r="E2" s="184"/>
      <c r="F2" s="184"/>
      <c r="G2" s="184"/>
    </row>
    <row r="3" spans="1:7">
      <c r="B3" s="6"/>
      <c r="C3" s="7"/>
      <c r="F3" s="8"/>
    </row>
    <row r="4" spans="1:7" ht="14.25" customHeight="1">
      <c r="B4" s="9" t="s">
        <v>1</v>
      </c>
      <c r="C4" s="185" t="s">
        <v>2</v>
      </c>
      <c r="D4" s="185"/>
      <c r="E4" s="185"/>
      <c r="F4" s="9" t="s">
        <v>3</v>
      </c>
      <c r="G4" s="10"/>
    </row>
    <row r="5" spans="1:7" ht="14.25" customHeight="1">
      <c r="B5" s="9" t="s">
        <v>4</v>
      </c>
      <c r="C5" s="185" t="s">
        <v>5</v>
      </c>
      <c r="D5" s="185"/>
      <c r="E5" s="185"/>
      <c r="F5" s="9" t="s">
        <v>6</v>
      </c>
      <c r="G5" s="10"/>
    </row>
    <row r="6" spans="1:7" ht="15.75" customHeight="1">
      <c r="B6" s="186" t="s">
        <v>7</v>
      </c>
      <c r="C6" s="187" t="str">
        <f>C5&amp;"_"&amp;"XXX"&amp;"_"&amp;"vx.x"</f>
        <v>&lt;Project Code&gt;_XXX_vx.x</v>
      </c>
      <c r="D6" s="187"/>
      <c r="E6" s="187"/>
      <c r="F6" s="9" t="s">
        <v>8</v>
      </c>
      <c r="G6" s="12"/>
    </row>
    <row r="7" spans="1:7" ht="13.5" customHeight="1">
      <c r="B7" s="186"/>
      <c r="C7" s="187"/>
      <c r="D7" s="187"/>
      <c r="E7" s="187"/>
      <c r="F7" s="9" t="s">
        <v>9</v>
      </c>
      <c r="G7" s="12"/>
    </row>
    <row r="8" spans="1:7">
      <c r="B8" s="13"/>
      <c r="C8" s="14"/>
      <c r="D8" s="15"/>
      <c r="E8" s="15"/>
      <c r="F8" s="16"/>
      <c r="G8" s="17"/>
    </row>
    <row r="9" spans="1:7">
      <c r="B9" s="18"/>
      <c r="C9" s="19"/>
      <c r="D9" s="19"/>
      <c r="E9" s="19"/>
      <c r="F9" s="19"/>
    </row>
    <row r="10" spans="1:7">
      <c r="B10" s="20" t="s">
        <v>10</v>
      </c>
    </row>
    <row r="11" spans="1:7" s="21" customFormat="1">
      <c r="B11" s="22" t="s">
        <v>11</v>
      </c>
      <c r="C11" s="23" t="s">
        <v>9</v>
      </c>
      <c r="D11" s="23" t="s">
        <v>12</v>
      </c>
      <c r="E11" s="23" t="s">
        <v>13</v>
      </c>
      <c r="F11" s="23" t="s">
        <v>14</v>
      </c>
      <c r="G11" s="24" t="s">
        <v>15</v>
      </c>
    </row>
    <row r="12" spans="1:7" s="25" customFormat="1" ht="25.5">
      <c r="B12" s="26" t="s">
        <v>16</v>
      </c>
      <c r="C12" s="27"/>
      <c r="D12" s="28"/>
      <c r="E12" s="28"/>
      <c r="F12" s="29"/>
      <c r="G12" s="30" t="s">
        <v>53</v>
      </c>
    </row>
    <row r="13" spans="1:7" s="25" customFormat="1" ht="21.75" customHeight="1">
      <c r="B13" s="31"/>
      <c r="C13" s="27"/>
      <c r="D13" s="28"/>
      <c r="E13" s="28"/>
      <c r="F13" s="28"/>
      <c r="G13" s="32"/>
    </row>
    <row r="14" spans="1:7" s="25" customFormat="1" ht="19.5" customHeight="1">
      <c r="B14" s="31"/>
      <c r="C14" s="27"/>
      <c r="D14" s="28"/>
      <c r="E14" s="28"/>
      <c r="F14" s="28"/>
      <c r="G14" s="32"/>
    </row>
    <row r="15" spans="1:7" s="25" customFormat="1" ht="21.75" customHeight="1">
      <c r="B15" s="31"/>
      <c r="C15" s="27"/>
      <c r="D15" s="28"/>
      <c r="E15" s="28"/>
      <c r="F15" s="28"/>
      <c r="G15" s="32"/>
    </row>
    <row r="16" spans="1:7" s="25" customFormat="1" ht="19.5" customHeight="1">
      <c r="B16" s="31"/>
      <c r="C16" s="27"/>
      <c r="D16" s="28"/>
      <c r="E16" s="28"/>
      <c r="F16" s="28"/>
      <c r="G16" s="32"/>
    </row>
    <row r="17" spans="2:7" s="25" customFormat="1" ht="21.75" customHeight="1">
      <c r="B17" s="31"/>
      <c r="C17" s="27"/>
      <c r="D17" s="28"/>
      <c r="E17" s="28"/>
      <c r="F17" s="28"/>
      <c r="G17" s="32"/>
    </row>
    <row r="18" spans="2:7" s="25" customFormat="1" ht="19.5" customHeight="1">
      <c r="B18" s="33"/>
      <c r="C18" s="34"/>
      <c r="D18" s="35"/>
      <c r="E18" s="35"/>
      <c r="F18" s="35"/>
      <c r="G18" s="36"/>
    </row>
  </sheetData>
  <mergeCells count="5">
    <mergeCell ref="C2:G2"/>
    <mergeCell ref="C4:E4"/>
    <mergeCell ref="C5:E5"/>
    <mergeCell ref="B6:B7"/>
    <mergeCell ref="C6:E7"/>
  </mergeCells>
  <phoneticPr fontId="0" type="noConversion"/>
  <pageMargins left="0.47013888888888888" right="0.47013888888888888" top="0.5" bottom="0.35138888888888886" header="0.51180555555555562" footer="0.1701388888888889"/>
  <pageSetup paperSize="9" firstPageNumber="0" orientation="landscape" horizontalDpi="300" verticalDpi="300" r:id="rId1"/>
  <headerFooter alignWithMargins="0">
    <oddFooter>&amp;L&amp;"Tahoma,Regular"&amp;8 02ae-BM/PM/HDCV/FSOFT v2/0&amp;C&amp;"Tahoma,Regular"&amp;8Internal use&amp;R&amp;"tahomaTahoma,Regular"&amp;8&amp;P/&amp;N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2"/>
  <sheetViews>
    <sheetView topLeftCell="A24" workbookViewId="0">
      <selection activeCell="A15" sqref="A15"/>
    </sheetView>
  </sheetViews>
  <sheetFormatPr defaultRowHeight="12.75"/>
  <cols>
    <col min="1" max="1" width="11.5" style="8" customWidth="1"/>
    <col min="2" max="2" width="19.125" style="8" customWidth="1"/>
    <col min="3" max="3" width="25.625" style="8" customWidth="1"/>
    <col min="4" max="4" width="30.125" style="8" customWidth="1"/>
    <col min="5" max="5" width="16.875" style="8" customWidth="1"/>
    <col min="6" max="6" width="7.125" style="8" customWidth="1"/>
    <col min="7" max="7" width="9" style="62"/>
    <col min="8" max="8" width="17.625" style="8" customWidth="1"/>
    <col min="9" max="9" width="8.25" style="63" customWidth="1"/>
    <col min="10" max="10" width="0" style="8" hidden="1" customWidth="1"/>
    <col min="11" max="16384" width="9" style="8"/>
  </cols>
  <sheetData>
    <row r="1" spans="1:10" s="69" customFormat="1" ht="13.5" thickBot="1">
      <c r="A1" s="64"/>
      <c r="B1" s="65"/>
      <c r="C1" s="65"/>
      <c r="D1" s="65"/>
      <c r="E1" s="65"/>
      <c r="F1" s="66"/>
      <c r="G1" s="67"/>
      <c r="H1" s="43"/>
      <c r="I1" s="68"/>
    </row>
    <row r="2" spans="1:10" s="69" customFormat="1" ht="15" customHeight="1">
      <c r="A2" s="70" t="s">
        <v>25</v>
      </c>
      <c r="B2" s="193" t="s">
        <v>289</v>
      </c>
      <c r="C2" s="193"/>
      <c r="D2" s="193"/>
      <c r="E2" s="193"/>
      <c r="F2" s="193"/>
      <c r="G2" s="71"/>
      <c r="H2" s="43"/>
      <c r="I2" s="68"/>
      <c r="J2" s="69" t="s">
        <v>26</v>
      </c>
    </row>
    <row r="3" spans="1:10" s="69" customFormat="1" ht="25.5" customHeight="1">
      <c r="A3" s="72" t="s">
        <v>27</v>
      </c>
      <c r="B3" s="193" t="s">
        <v>28</v>
      </c>
      <c r="C3" s="193"/>
      <c r="D3" s="193"/>
      <c r="E3" s="193"/>
      <c r="F3" s="193"/>
      <c r="G3" s="71"/>
      <c r="H3" s="43"/>
      <c r="I3" s="68"/>
      <c r="J3" s="69" t="s">
        <v>29</v>
      </c>
    </row>
    <row r="4" spans="1:10" s="69" customFormat="1" ht="18" customHeight="1">
      <c r="A4" s="70" t="s">
        <v>30</v>
      </c>
      <c r="B4" s="194"/>
      <c r="C4" s="194"/>
      <c r="D4" s="194"/>
      <c r="E4" s="194"/>
      <c r="F4" s="194"/>
      <c r="G4" s="71"/>
      <c r="H4" s="43"/>
      <c r="I4" s="68"/>
      <c r="J4" s="73"/>
    </row>
    <row r="5" spans="1:10" s="69" customFormat="1" ht="19.5" customHeight="1">
      <c r="A5" s="74" t="s">
        <v>26</v>
      </c>
      <c r="B5" s="75" t="s">
        <v>29</v>
      </c>
      <c r="C5" s="75" t="s">
        <v>31</v>
      </c>
      <c r="D5" s="76" t="s">
        <v>32</v>
      </c>
      <c r="E5" s="195" t="s">
        <v>33</v>
      </c>
      <c r="F5" s="195"/>
      <c r="G5" s="77"/>
      <c r="H5" s="77"/>
      <c r="I5" s="78"/>
      <c r="J5" s="69" t="s">
        <v>34</v>
      </c>
    </row>
    <row r="6" spans="1:10" s="69" customFormat="1" ht="15" customHeight="1" thickBot="1">
      <c r="A6" s="100">
        <v>0</v>
      </c>
      <c r="B6" s="80">
        <f>COUNTIF(F10:F1012,"Fail")</f>
        <v>0</v>
      </c>
      <c r="C6" s="80">
        <f>E6-D6-B6-A6</f>
        <v>0</v>
      </c>
      <c r="D6" s="81">
        <f>COUNTIF(F$10:F$1012,"N/A")</f>
        <v>0</v>
      </c>
      <c r="E6" s="192">
        <v>0</v>
      </c>
      <c r="F6" s="192"/>
      <c r="G6" s="77"/>
      <c r="H6" s="77"/>
      <c r="I6" s="78"/>
      <c r="J6" s="69" t="s">
        <v>32</v>
      </c>
    </row>
    <row r="7" spans="1:10" s="69" customFormat="1" ht="15" customHeight="1">
      <c r="D7" s="82"/>
      <c r="E7" s="82"/>
      <c r="F7" s="82"/>
      <c r="G7" s="82"/>
      <c r="H7" s="82"/>
      <c r="I7" s="78"/>
    </row>
    <row r="8" spans="1:10" s="69" customFormat="1" ht="25.5" customHeight="1">
      <c r="A8" s="83" t="s">
        <v>35</v>
      </c>
      <c r="B8" s="83" t="s">
        <v>36</v>
      </c>
      <c r="C8" s="83" t="s">
        <v>37</v>
      </c>
      <c r="D8" s="83" t="s">
        <v>38</v>
      </c>
      <c r="E8" s="84" t="s">
        <v>39</v>
      </c>
      <c r="F8" s="84" t="s">
        <v>40</v>
      </c>
      <c r="G8" s="84" t="s">
        <v>41</v>
      </c>
      <c r="H8" s="83" t="s">
        <v>42</v>
      </c>
      <c r="I8" s="85"/>
    </row>
    <row r="9" spans="1:10" s="69" customFormat="1" ht="15.75" customHeight="1">
      <c r="A9" s="86"/>
      <c r="B9" s="86" t="s">
        <v>296</v>
      </c>
      <c r="C9" s="87"/>
      <c r="D9" s="87"/>
      <c r="E9" s="87"/>
      <c r="F9" s="87"/>
      <c r="G9" s="87"/>
      <c r="H9" s="88"/>
      <c r="I9" s="89"/>
    </row>
    <row r="10" spans="1:10" s="95" customFormat="1" ht="120.95" customHeight="1">
      <c r="A10" s="140" t="s">
        <v>290</v>
      </c>
      <c r="B10" s="156" t="s">
        <v>295</v>
      </c>
      <c r="C10" s="152"/>
      <c r="D10" s="150" t="s">
        <v>59</v>
      </c>
      <c r="E10" s="153"/>
      <c r="F10" s="90" t="s">
        <v>26</v>
      </c>
      <c r="G10" s="90"/>
      <c r="H10" s="101"/>
      <c r="I10" s="94"/>
    </row>
    <row r="11" spans="1:10" ht="63.75" customHeight="1">
      <c r="A11" s="183" t="s">
        <v>332</v>
      </c>
      <c r="B11" s="170" t="s">
        <v>250</v>
      </c>
      <c r="C11" s="158"/>
      <c r="D11" s="146" t="s">
        <v>59</v>
      </c>
      <c r="E11" s="147"/>
      <c r="F11" s="151" t="s">
        <v>26</v>
      </c>
      <c r="G11" s="90"/>
      <c r="H11" s="101"/>
      <c r="I11" s="94"/>
    </row>
    <row r="12" spans="1:10" ht="51" customHeight="1">
      <c r="A12" s="169" t="s">
        <v>291</v>
      </c>
      <c r="B12" s="171" t="s">
        <v>255</v>
      </c>
      <c r="C12" s="158"/>
      <c r="D12" s="146" t="s">
        <v>59</v>
      </c>
      <c r="E12" s="147"/>
      <c r="F12" s="151" t="s">
        <v>26</v>
      </c>
      <c r="G12" s="90"/>
      <c r="H12" s="101"/>
      <c r="I12" s="94"/>
    </row>
    <row r="13" spans="1:10" ht="51" customHeight="1">
      <c r="A13" s="169" t="s">
        <v>292</v>
      </c>
      <c r="B13" s="171" t="s">
        <v>256</v>
      </c>
      <c r="C13" s="158"/>
      <c r="D13" s="146" t="s">
        <v>59</v>
      </c>
      <c r="E13" s="147"/>
      <c r="F13" s="151" t="s">
        <v>26</v>
      </c>
      <c r="G13" s="90"/>
      <c r="H13" s="101"/>
      <c r="I13" s="94"/>
    </row>
    <row r="14" spans="1:10" ht="51" customHeight="1">
      <c r="A14" s="169" t="s">
        <v>293</v>
      </c>
      <c r="B14" s="171" t="s">
        <v>139</v>
      </c>
      <c r="C14" s="159"/>
      <c r="D14" s="154" t="s">
        <v>64</v>
      </c>
      <c r="E14" s="157"/>
      <c r="F14" s="151" t="s">
        <v>26</v>
      </c>
      <c r="G14" s="90"/>
      <c r="H14" s="101"/>
      <c r="I14" s="94"/>
    </row>
    <row r="15" spans="1:10" ht="63.75" customHeight="1">
      <c r="A15" s="169" t="s">
        <v>294</v>
      </c>
      <c r="B15" s="171" t="s">
        <v>141</v>
      </c>
      <c r="C15" s="159"/>
      <c r="D15" s="154" t="s">
        <v>64</v>
      </c>
      <c r="E15" s="157"/>
      <c r="F15" s="151" t="s">
        <v>26</v>
      </c>
      <c r="G15" s="90"/>
      <c r="H15" s="101"/>
      <c r="I15" s="94"/>
    </row>
    <row r="16" spans="1:10" s="69" customFormat="1" ht="15.75" customHeight="1">
      <c r="A16" s="145"/>
      <c r="B16" s="145" t="s">
        <v>142</v>
      </c>
      <c r="C16" s="139"/>
      <c r="D16" s="139"/>
      <c r="E16" s="139"/>
      <c r="F16" s="139"/>
      <c r="G16" s="139"/>
      <c r="H16" s="167"/>
      <c r="I16" s="89"/>
    </row>
    <row r="17" spans="1:11" ht="51">
      <c r="A17" s="90" t="s">
        <v>143</v>
      </c>
      <c r="B17" s="90" t="s">
        <v>144</v>
      </c>
      <c r="C17" s="148" t="s">
        <v>297</v>
      </c>
      <c r="D17" s="148" t="s">
        <v>146</v>
      </c>
      <c r="E17" s="90"/>
      <c r="F17" s="90" t="s">
        <v>26</v>
      </c>
      <c r="G17" s="90"/>
      <c r="H17" s="101"/>
      <c r="I17" s="94"/>
    </row>
    <row r="18" spans="1:11" ht="63.75">
      <c r="A18" s="90" t="s">
        <v>147</v>
      </c>
      <c r="B18" s="90" t="s">
        <v>148</v>
      </c>
      <c r="C18" s="148" t="s">
        <v>298</v>
      </c>
      <c r="D18" s="148" t="s">
        <v>299</v>
      </c>
      <c r="E18" s="90"/>
      <c r="F18" s="98" t="s">
        <v>26</v>
      </c>
      <c r="G18" s="97"/>
      <c r="H18" s="98"/>
      <c r="I18" s="94"/>
    </row>
    <row r="19" spans="1:11" ht="76.5">
      <c r="A19" s="90" t="s">
        <v>151</v>
      </c>
      <c r="B19" s="90" t="s">
        <v>300</v>
      </c>
      <c r="C19" s="148" t="s">
        <v>301</v>
      </c>
      <c r="D19" s="148" t="s">
        <v>302</v>
      </c>
      <c r="E19" s="90"/>
      <c r="F19" s="98" t="s">
        <v>26</v>
      </c>
      <c r="G19" s="97"/>
      <c r="H19" s="98"/>
      <c r="I19" s="94"/>
    </row>
    <row r="20" spans="1:11" ht="76.5">
      <c r="A20" s="90" t="s">
        <v>154</v>
      </c>
      <c r="B20" s="90" t="s">
        <v>305</v>
      </c>
      <c r="C20" s="148" t="s">
        <v>303</v>
      </c>
      <c r="D20" s="148" t="s">
        <v>304</v>
      </c>
      <c r="E20" s="90"/>
      <c r="F20" s="98" t="s">
        <v>26</v>
      </c>
      <c r="G20" s="97"/>
      <c r="H20" s="98"/>
      <c r="I20" s="94"/>
    </row>
    <row r="21" spans="1:11" ht="76.5">
      <c r="A21" s="90" t="s">
        <v>157</v>
      </c>
      <c r="B21" s="90" t="s">
        <v>308</v>
      </c>
      <c r="C21" s="148" t="s">
        <v>306</v>
      </c>
      <c r="D21" s="148" t="s">
        <v>307</v>
      </c>
      <c r="E21" s="90"/>
      <c r="F21" s="98" t="s">
        <v>26</v>
      </c>
      <c r="G21" s="97"/>
      <c r="H21" s="98"/>
      <c r="I21" s="94"/>
    </row>
    <row r="22" spans="1:11" ht="63.75">
      <c r="A22" s="90" t="s">
        <v>160</v>
      </c>
      <c r="B22" s="90" t="s">
        <v>309</v>
      </c>
      <c r="C22" s="148" t="s">
        <v>310</v>
      </c>
      <c r="D22" s="148" t="s">
        <v>311</v>
      </c>
      <c r="E22" s="90"/>
      <c r="F22" s="98" t="s">
        <v>26</v>
      </c>
      <c r="G22" s="97"/>
      <c r="H22" s="98"/>
      <c r="I22" s="94"/>
    </row>
    <row r="23" spans="1:11" ht="63.75">
      <c r="A23" s="90" t="s">
        <v>163</v>
      </c>
      <c r="B23" s="90" t="s">
        <v>312</v>
      </c>
      <c r="C23" s="148" t="s">
        <v>318</v>
      </c>
      <c r="D23" s="148" t="s">
        <v>313</v>
      </c>
      <c r="E23" s="90"/>
      <c r="F23" s="98" t="s">
        <v>26</v>
      </c>
      <c r="G23" s="97"/>
      <c r="H23" s="98"/>
      <c r="I23" s="94"/>
    </row>
    <row r="24" spans="1:11" ht="63.75">
      <c r="A24" s="90" t="s">
        <v>174</v>
      </c>
      <c r="B24" s="90" t="s">
        <v>317</v>
      </c>
      <c r="C24" s="148" t="s">
        <v>319</v>
      </c>
      <c r="D24" s="148" t="s">
        <v>320</v>
      </c>
      <c r="E24" s="90"/>
      <c r="F24" s="98" t="s">
        <v>26</v>
      </c>
      <c r="G24" s="97"/>
      <c r="H24" s="98"/>
      <c r="I24" s="94"/>
    </row>
    <row r="25" spans="1:11" ht="63.75">
      <c r="A25" s="90" t="s">
        <v>178</v>
      </c>
      <c r="B25" s="90" t="s">
        <v>321</v>
      </c>
      <c r="C25" s="148" t="s">
        <v>322</v>
      </c>
      <c r="D25" s="148" t="s">
        <v>323</v>
      </c>
      <c r="E25" s="90"/>
      <c r="F25" s="98" t="s">
        <v>26</v>
      </c>
      <c r="G25" s="97"/>
      <c r="H25" s="98"/>
      <c r="I25" s="94"/>
    </row>
    <row r="26" spans="1:11" ht="89.25">
      <c r="A26" s="90" t="s">
        <v>324</v>
      </c>
      <c r="B26" s="90" t="s">
        <v>314</v>
      </c>
      <c r="C26" s="148" t="s">
        <v>315</v>
      </c>
      <c r="D26" s="148" t="s">
        <v>316</v>
      </c>
      <c r="E26" s="90"/>
      <c r="F26" s="98" t="s">
        <v>26</v>
      </c>
      <c r="G26" s="97"/>
      <c r="H26" s="98"/>
      <c r="I26" s="94"/>
    </row>
    <row r="27" spans="1:11" ht="76.5">
      <c r="A27" s="90" t="s">
        <v>325</v>
      </c>
      <c r="B27" s="90" t="s">
        <v>326</v>
      </c>
      <c r="C27" s="148" t="s">
        <v>327</v>
      </c>
      <c r="D27" s="148" t="s">
        <v>328</v>
      </c>
      <c r="E27" s="90"/>
      <c r="F27" s="98" t="s">
        <v>26</v>
      </c>
      <c r="G27" s="97"/>
      <c r="H27" s="98"/>
      <c r="I27" s="94"/>
    </row>
    <row r="28" spans="1:11" ht="38.25">
      <c r="A28" s="90" t="s">
        <v>329</v>
      </c>
      <c r="B28" s="90" t="s">
        <v>181</v>
      </c>
      <c r="C28" s="148" t="s">
        <v>330</v>
      </c>
      <c r="D28" s="148" t="s">
        <v>278</v>
      </c>
      <c r="E28" s="90"/>
      <c r="F28" s="90" t="s">
        <v>26</v>
      </c>
      <c r="G28" s="90"/>
      <c r="H28" s="101"/>
      <c r="I28" s="94"/>
    </row>
    <row r="29" spans="1:11">
      <c r="G29" s="8"/>
      <c r="I29" s="94"/>
    </row>
    <row r="30" spans="1:11">
      <c r="A30" s="103"/>
      <c r="B30" s="103"/>
      <c r="C30" s="172"/>
      <c r="D30" s="172"/>
      <c r="E30" s="103"/>
      <c r="F30" s="173"/>
      <c r="G30" s="45"/>
      <c r="H30" s="113"/>
      <c r="I30" s="94"/>
    </row>
    <row r="31" spans="1:11">
      <c r="F31" s="103"/>
      <c r="I31" s="89"/>
      <c r="J31" s="69"/>
      <c r="K31" s="69"/>
    </row>
    <row r="32" spans="1:11">
      <c r="I32" s="94"/>
    </row>
  </sheetData>
  <mergeCells count="5">
    <mergeCell ref="B2:F2"/>
    <mergeCell ref="B3:F3"/>
    <mergeCell ref="B4:F4"/>
    <mergeCell ref="E5:F5"/>
    <mergeCell ref="E6:F6"/>
  </mergeCells>
  <dataValidations count="1">
    <dataValidation type="list" allowBlank="1" showErrorMessage="1" sqref="F1:F3 F30:F158 F7:F28">
      <formula1>$J$2:$J$6</formula1>
      <formula2>0</formula2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1"/>
  <sheetViews>
    <sheetView tabSelected="1" topLeftCell="A7" workbookViewId="0">
      <selection activeCell="E25" sqref="E25"/>
    </sheetView>
  </sheetViews>
  <sheetFormatPr defaultRowHeight="12.75"/>
  <cols>
    <col min="1" max="1" width="1.375" style="8" customWidth="1"/>
    <col min="2" max="2" width="11.75" style="37" customWidth="1"/>
    <col min="3" max="3" width="28.5" style="38" bestFit="1" customWidth="1"/>
    <col min="4" max="4" width="29.125" style="38" bestFit="1" customWidth="1"/>
    <col min="5" max="5" width="28.125" style="38" customWidth="1"/>
    <col min="6" max="6" width="30.625" style="38" customWidth="1"/>
    <col min="7" max="16384" width="9" style="8"/>
  </cols>
  <sheetData>
    <row r="1" spans="2:6" ht="25.5">
      <c r="B1" s="39"/>
      <c r="D1" s="40" t="s">
        <v>17</v>
      </c>
      <c r="E1" s="41"/>
    </row>
    <row r="2" spans="2:6" ht="13.5" customHeight="1">
      <c r="B2" s="39"/>
      <c r="D2" s="42"/>
      <c r="E2" s="42"/>
    </row>
    <row r="3" spans="2:6">
      <c r="B3" s="190" t="s">
        <v>1</v>
      </c>
      <c r="C3" s="190"/>
      <c r="D3" s="191" t="str">
        <f>Cover!C4</f>
        <v>&lt;Project Name&gt;</v>
      </c>
      <c r="E3" s="191"/>
      <c r="F3" s="191"/>
    </row>
    <row r="4" spans="2:6">
      <c r="B4" s="190" t="s">
        <v>4</v>
      </c>
      <c r="C4" s="190"/>
      <c r="D4" s="191" t="str">
        <f>Cover!C5</f>
        <v>&lt;Project Code&gt;</v>
      </c>
      <c r="E4" s="191"/>
      <c r="F4" s="191"/>
    </row>
    <row r="5" spans="2:6" s="43" customFormat="1" ht="84.75" customHeight="1">
      <c r="B5" s="188" t="s">
        <v>18</v>
      </c>
      <c r="C5" s="188"/>
      <c r="D5" s="189" t="s">
        <v>19</v>
      </c>
      <c r="E5" s="189"/>
      <c r="F5" s="189"/>
    </row>
    <row r="6" spans="2:6">
      <c r="B6" s="44"/>
      <c r="C6" s="45"/>
      <c r="D6" s="45"/>
      <c r="E6" s="45"/>
      <c r="F6" s="45"/>
    </row>
    <row r="7" spans="2:6" s="46" customFormat="1">
      <c r="B7" s="47"/>
      <c r="C7" s="48"/>
      <c r="D7" s="48"/>
      <c r="E7" s="48"/>
      <c r="F7" s="48"/>
    </row>
    <row r="8" spans="2:6" s="49" customFormat="1" ht="21" customHeight="1">
      <c r="B8" s="50" t="s">
        <v>20</v>
      </c>
      <c r="C8" s="51" t="s">
        <v>21</v>
      </c>
      <c r="D8" s="51" t="s">
        <v>22</v>
      </c>
      <c r="E8" s="52" t="s">
        <v>23</v>
      </c>
      <c r="F8" s="53" t="s">
        <v>24</v>
      </c>
    </row>
    <row r="9" spans="2:6" ht="13.5">
      <c r="B9" s="54">
        <v>1</v>
      </c>
      <c r="C9" s="55" t="s">
        <v>54</v>
      </c>
      <c r="D9" s="135" t="s">
        <v>55</v>
      </c>
      <c r="E9" s="56"/>
      <c r="F9" s="57"/>
    </row>
    <row r="10" spans="2:6" ht="13.5">
      <c r="B10" s="54">
        <v>2</v>
      </c>
      <c r="C10" s="55" t="s">
        <v>96</v>
      </c>
      <c r="D10" s="135" t="s">
        <v>55</v>
      </c>
      <c r="E10" s="56"/>
      <c r="F10" s="57"/>
    </row>
    <row r="11" spans="2:6" ht="13.5">
      <c r="B11" s="54">
        <v>3</v>
      </c>
      <c r="C11" s="55" t="s">
        <v>97</v>
      </c>
      <c r="D11" s="135" t="s">
        <v>55</v>
      </c>
      <c r="E11" s="56"/>
      <c r="F11" s="57"/>
    </row>
    <row r="12" spans="2:6" ht="25.5">
      <c r="B12" s="54">
        <v>4</v>
      </c>
      <c r="C12" s="149" t="s">
        <v>98</v>
      </c>
      <c r="D12" s="135" t="s">
        <v>100</v>
      </c>
      <c r="E12" s="56"/>
      <c r="F12" s="57"/>
    </row>
    <row r="13" spans="2:6" ht="13.5">
      <c r="B13" s="54">
        <v>5</v>
      </c>
      <c r="C13" s="55" t="s">
        <v>184</v>
      </c>
      <c r="D13" s="135" t="s">
        <v>100</v>
      </c>
      <c r="E13" s="56"/>
      <c r="F13" s="57"/>
    </row>
    <row r="14" spans="2:6" ht="25.5">
      <c r="B14" s="54">
        <v>6</v>
      </c>
      <c r="C14" s="149" t="s">
        <v>185</v>
      </c>
      <c r="D14" s="174" t="s">
        <v>186</v>
      </c>
      <c r="E14" s="58"/>
      <c r="F14" s="57"/>
    </row>
    <row r="15" spans="2:6" ht="13.5">
      <c r="B15" s="54">
        <v>7</v>
      </c>
      <c r="C15" s="149" t="s">
        <v>226</v>
      </c>
      <c r="D15" s="175" t="s">
        <v>186</v>
      </c>
      <c r="E15" s="58"/>
      <c r="F15" s="57"/>
    </row>
    <row r="16" spans="2:6" ht="13.5">
      <c r="B16" s="54">
        <v>8</v>
      </c>
      <c r="C16" s="55" t="s">
        <v>227</v>
      </c>
      <c r="D16" s="174" t="s">
        <v>224</v>
      </c>
      <c r="E16" s="58"/>
      <c r="F16" s="57"/>
    </row>
    <row r="17" spans="2:6" ht="13.5">
      <c r="B17" s="54">
        <v>9</v>
      </c>
      <c r="C17" s="55" t="s">
        <v>228</v>
      </c>
      <c r="D17" s="175" t="s">
        <v>224</v>
      </c>
      <c r="E17" s="58"/>
      <c r="F17" s="57"/>
    </row>
    <row r="18" spans="2:6" ht="13.5">
      <c r="B18" s="54"/>
      <c r="C18" s="55" t="s">
        <v>244</v>
      </c>
      <c r="D18" s="174" t="s">
        <v>245</v>
      </c>
      <c r="E18" s="58"/>
      <c r="F18" s="57"/>
    </row>
    <row r="19" spans="2:6" ht="14.25">
      <c r="B19" s="54"/>
      <c r="C19" s="55" t="s">
        <v>246</v>
      </c>
      <c r="D19" s="203" t="s">
        <v>245</v>
      </c>
      <c r="E19" s="58"/>
      <c r="F19" s="57"/>
    </row>
    <row r="20" spans="2:6" ht="13.5">
      <c r="B20" s="54"/>
      <c r="C20" s="55" t="s">
        <v>228</v>
      </c>
      <c r="D20" s="174" t="s">
        <v>333</v>
      </c>
      <c r="E20" s="58"/>
      <c r="F20" s="57"/>
    </row>
    <row r="21" spans="2:6" ht="13.5">
      <c r="B21" s="59"/>
      <c r="C21" s="149" t="s">
        <v>226</v>
      </c>
      <c r="D21" s="202" t="s">
        <v>334</v>
      </c>
      <c r="E21" s="60"/>
      <c r="F21" s="61"/>
    </row>
  </sheetData>
  <mergeCells count="6">
    <mergeCell ref="B5:C5"/>
    <mergeCell ref="D5:F5"/>
    <mergeCell ref="B3:C3"/>
    <mergeCell ref="D3:F3"/>
    <mergeCell ref="B4:C4"/>
    <mergeCell ref="D4:F4"/>
  </mergeCells>
  <phoneticPr fontId="0" type="noConversion"/>
  <hyperlinks>
    <hyperlink ref="D9" location="'Check Login Screen'!A1" display="Check Login Screen"/>
    <hyperlink ref="D10" location="'Check Login Screen'!A1" display="Check Login Screen"/>
    <hyperlink ref="D11" location="'Check Login Screen'!A1" display="Check Login Screen"/>
    <hyperlink ref="D12" location="'Test case List'!A1" display="Check QLKT-DS Screen"/>
    <hyperlink ref="D13" location="'Check QLKT-DS screen'!A1" display="Check QLKT-DS Screen"/>
    <hyperlink ref="D14" location="'Check QLKT-TM screen'!A1" display="Check QLKT-TM screen"/>
    <hyperlink ref="D15" location="'Check QLKT-TM screen'!A1" display="Check QLKT-TM screen"/>
    <hyperlink ref="D16" location="'Check QLKT-CN screen'!A1" display="Check QLKT-CN screen"/>
    <hyperlink ref="D17" location="'Check QLKT-CN screen'!A1" display="Check QLKT-CN screen"/>
    <hyperlink ref="D18" location="'Check QLTL-DS screen'!A1" display="'Check QLTL-DS screen'!A1"/>
    <hyperlink ref="D20" location="'Check QLTL-CN screen'!A1" display="'Check QLTL-CN screen'!A1"/>
    <hyperlink ref="D21" location="'Check QLTL-TM screen'!A1" display="'Check QLTL-TM screen'!A1"/>
    <hyperlink ref="D19" location="'Check QLTL-DS screen'!A1" display="Check QLTL-DS screen'"/>
  </hyperlinks>
  <pageMargins left="0.74791666666666667" right="0.74791666666666667" top="0.98402777777777783" bottom="1.1506944444444445" header="0.51180555555555562" footer="0.98402777777777783"/>
  <pageSetup paperSize="9" firstPageNumber="0" orientation="landscape" horizontalDpi="300" verticalDpi="300" r:id="rId1"/>
  <headerFooter alignWithMargins="0">
    <oddFooter>&amp;L&amp;"Tahoma,Regular"&amp;8 02ae-BM/PM/HDCV/FSOFT v2/0&amp;C&amp;"tahoma,Regular"&amp;8Internal use&amp;R&amp;"tahoma,Regular"&amp;8&amp;P/&amp;N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2"/>
  <sheetViews>
    <sheetView workbookViewId="0">
      <pane ySplit="8" topLeftCell="A9" activePane="bottomLeft" state="frozen"/>
      <selection pane="bottomLeft" activeCell="C10" sqref="C10"/>
    </sheetView>
  </sheetViews>
  <sheetFormatPr defaultRowHeight="12.75"/>
  <cols>
    <col min="1" max="1" width="11.75" style="8" customWidth="1"/>
    <col min="2" max="2" width="19.125" style="8" customWidth="1"/>
    <col min="3" max="3" width="25.625" style="8" customWidth="1"/>
    <col min="4" max="4" width="28.5" style="8" customWidth="1"/>
    <col min="5" max="5" width="16.875" style="8" customWidth="1"/>
    <col min="6" max="6" width="7.125" style="8" customWidth="1"/>
    <col min="7" max="7" width="9" style="62"/>
    <col min="8" max="8" width="17.625" style="8" customWidth="1"/>
    <col min="9" max="9" width="8.25" style="63" customWidth="1"/>
    <col min="10" max="10" width="0" style="8" hidden="1" customWidth="1"/>
    <col min="11" max="16384" width="9" style="8"/>
  </cols>
  <sheetData>
    <row r="1" spans="1:10" s="69" customFormat="1">
      <c r="A1" s="64"/>
      <c r="B1" s="65"/>
      <c r="C1" s="65"/>
      <c r="D1" s="65"/>
      <c r="E1" s="65"/>
      <c r="F1" s="66"/>
      <c r="G1" s="67"/>
      <c r="H1" s="43"/>
      <c r="I1" s="68"/>
    </row>
    <row r="2" spans="1:10" s="69" customFormat="1" ht="15" customHeight="1">
      <c r="A2" s="70" t="s">
        <v>25</v>
      </c>
      <c r="B2" s="193" t="s">
        <v>55</v>
      </c>
      <c r="C2" s="193"/>
      <c r="D2" s="193"/>
      <c r="E2" s="193"/>
      <c r="F2" s="193"/>
      <c r="G2" s="71"/>
      <c r="H2" s="43"/>
      <c r="I2" s="68"/>
      <c r="J2" s="69" t="s">
        <v>26</v>
      </c>
    </row>
    <row r="3" spans="1:10" s="69" customFormat="1" ht="25.5" customHeight="1">
      <c r="A3" s="72" t="s">
        <v>27</v>
      </c>
      <c r="B3" s="193" t="s">
        <v>28</v>
      </c>
      <c r="C3" s="193"/>
      <c r="D3" s="193"/>
      <c r="E3" s="193"/>
      <c r="F3" s="193"/>
      <c r="G3" s="71"/>
      <c r="H3" s="43"/>
      <c r="I3" s="68"/>
      <c r="J3" s="69" t="s">
        <v>29</v>
      </c>
    </row>
    <row r="4" spans="1:10" s="69" customFormat="1" ht="18" customHeight="1">
      <c r="A4" s="70" t="s">
        <v>30</v>
      </c>
      <c r="B4" s="194"/>
      <c r="C4" s="194"/>
      <c r="D4" s="194"/>
      <c r="E4" s="194"/>
      <c r="F4" s="194"/>
      <c r="G4" s="71"/>
      <c r="H4" s="43"/>
      <c r="I4" s="68"/>
      <c r="J4" s="73"/>
    </row>
    <row r="5" spans="1:10" s="69" customFormat="1" ht="19.5" customHeight="1">
      <c r="A5" s="74" t="s">
        <v>26</v>
      </c>
      <c r="B5" s="75" t="s">
        <v>29</v>
      </c>
      <c r="C5" s="75" t="s">
        <v>31</v>
      </c>
      <c r="D5" s="76" t="s">
        <v>32</v>
      </c>
      <c r="E5" s="195" t="s">
        <v>33</v>
      </c>
      <c r="F5" s="195"/>
      <c r="G5" s="77"/>
      <c r="H5" s="77"/>
      <c r="I5" s="78"/>
      <c r="J5" s="69" t="s">
        <v>34</v>
      </c>
    </row>
    <row r="6" spans="1:10" s="69" customFormat="1" ht="15" customHeight="1">
      <c r="A6" s="79">
        <f>COUNTIF(F10:F1002,"Pass")</f>
        <v>11</v>
      </c>
      <c r="B6" s="80">
        <f>COUNTIF(F10:F1002,"Fail")</f>
        <v>0</v>
      </c>
      <c r="C6" s="80">
        <f>E6-D6-B6-A6</f>
        <v>0</v>
      </c>
      <c r="D6" s="81">
        <f>COUNTIF(F$10:F$1002,"N/A")</f>
        <v>0</v>
      </c>
      <c r="E6" s="192">
        <f>COUNTA(A10:A1002)</f>
        <v>11</v>
      </c>
      <c r="F6" s="192"/>
      <c r="G6" s="77"/>
      <c r="H6" s="77"/>
      <c r="I6" s="78"/>
      <c r="J6" s="69" t="s">
        <v>32</v>
      </c>
    </row>
    <row r="7" spans="1:10" s="69" customFormat="1" ht="15" customHeight="1">
      <c r="D7" s="82"/>
      <c r="E7" s="82"/>
      <c r="F7" s="77"/>
      <c r="G7" s="77"/>
      <c r="H7" s="77"/>
      <c r="I7" s="78"/>
    </row>
    <row r="8" spans="1:10" s="69" customFormat="1" ht="25.5" customHeight="1">
      <c r="A8" s="83" t="s">
        <v>35</v>
      </c>
      <c r="B8" s="83" t="s">
        <v>36</v>
      </c>
      <c r="C8" s="83" t="s">
        <v>37</v>
      </c>
      <c r="D8" s="83" t="s">
        <v>38</v>
      </c>
      <c r="E8" s="84" t="s">
        <v>39</v>
      </c>
      <c r="F8" s="84" t="s">
        <v>40</v>
      </c>
      <c r="G8" s="84" t="s">
        <v>41</v>
      </c>
      <c r="H8" s="83" t="s">
        <v>42</v>
      </c>
      <c r="I8" s="85"/>
    </row>
    <row r="9" spans="1:10" s="69" customFormat="1" ht="15.75" customHeight="1">
      <c r="A9" s="86"/>
      <c r="B9" s="86" t="s">
        <v>56</v>
      </c>
      <c r="C9" s="87"/>
      <c r="D9" s="87"/>
      <c r="E9" s="87"/>
      <c r="F9" s="87"/>
      <c r="G9" s="87"/>
      <c r="H9" s="88"/>
      <c r="I9" s="89"/>
    </row>
    <row r="10" spans="1:10" s="95" customFormat="1" ht="120.95" customHeight="1">
      <c r="A10" s="90" t="s">
        <v>57</v>
      </c>
      <c r="B10" s="90" t="s">
        <v>58</v>
      </c>
      <c r="C10" s="91"/>
      <c r="D10" s="136" t="s">
        <v>59</v>
      </c>
      <c r="E10" s="92"/>
      <c r="F10" s="90" t="s">
        <v>26</v>
      </c>
      <c r="G10" s="90"/>
      <c r="H10" s="93"/>
      <c r="I10" s="94"/>
    </row>
    <row r="11" spans="1:10" ht="38.25">
      <c r="A11" s="90" t="s">
        <v>60</v>
      </c>
      <c r="B11" s="90" t="s">
        <v>61</v>
      </c>
      <c r="C11" s="90"/>
      <c r="D11" s="137" t="s">
        <v>59</v>
      </c>
      <c r="E11" s="96"/>
      <c r="F11" s="90" t="s">
        <v>26</v>
      </c>
      <c r="G11" s="90"/>
      <c r="H11" s="93"/>
      <c r="I11" s="94"/>
    </row>
    <row r="12" spans="1:10">
      <c r="A12" s="90" t="s">
        <v>62</v>
      </c>
      <c r="B12" s="140" t="s">
        <v>63</v>
      </c>
      <c r="C12" s="140"/>
      <c r="D12" s="143" t="s">
        <v>64</v>
      </c>
      <c r="E12" s="144"/>
      <c r="F12" s="140" t="s">
        <v>26</v>
      </c>
      <c r="G12" s="140"/>
      <c r="H12" s="93"/>
      <c r="I12" s="94"/>
    </row>
    <row r="13" spans="1:10">
      <c r="A13" s="138" t="s">
        <v>65</v>
      </c>
      <c r="B13" s="141" t="s">
        <v>66</v>
      </c>
      <c r="C13" s="141"/>
      <c r="D13" s="146" t="s">
        <v>64</v>
      </c>
      <c r="E13" s="147"/>
      <c r="F13" s="141" t="s">
        <v>26</v>
      </c>
      <c r="G13" s="141"/>
      <c r="H13" s="142"/>
      <c r="I13" s="94"/>
    </row>
    <row r="14" spans="1:10" s="69" customFormat="1" ht="15.75" customHeight="1">
      <c r="A14" s="87"/>
      <c r="B14" s="145" t="s">
        <v>67</v>
      </c>
      <c r="C14" s="139"/>
      <c r="D14" s="139"/>
      <c r="E14" s="139"/>
      <c r="F14" s="139"/>
      <c r="G14" s="139"/>
      <c r="H14" s="93"/>
      <c r="I14" s="89"/>
    </row>
    <row r="15" spans="1:10" ht="25.5">
      <c r="A15" s="90" t="s">
        <v>69</v>
      </c>
      <c r="B15" s="90" t="s">
        <v>70</v>
      </c>
      <c r="C15" s="90" t="s">
        <v>71</v>
      </c>
      <c r="D15" s="90" t="s">
        <v>72</v>
      </c>
      <c r="E15" s="90"/>
      <c r="F15" s="90" t="s">
        <v>26</v>
      </c>
      <c r="G15" s="90"/>
      <c r="H15" s="88"/>
      <c r="I15" s="94"/>
    </row>
    <row r="16" spans="1:10" ht="51">
      <c r="A16" s="90" t="s">
        <v>73</v>
      </c>
      <c r="B16" s="90" t="s">
        <v>74</v>
      </c>
      <c r="C16" s="148" t="s">
        <v>75</v>
      </c>
      <c r="D16" s="90" t="s">
        <v>76</v>
      </c>
      <c r="E16" s="90"/>
      <c r="F16" s="90" t="s">
        <v>26</v>
      </c>
      <c r="G16" s="90"/>
      <c r="H16" s="88"/>
      <c r="I16" s="94"/>
    </row>
    <row r="17" spans="1:9" ht="51">
      <c r="A17" s="90" t="s">
        <v>68</v>
      </c>
      <c r="B17" s="90" t="s">
        <v>77</v>
      </c>
      <c r="C17" s="148" t="s">
        <v>78</v>
      </c>
      <c r="D17" s="90" t="s">
        <v>79</v>
      </c>
      <c r="E17" s="90"/>
      <c r="F17" s="90" t="s">
        <v>26</v>
      </c>
      <c r="G17" s="90"/>
      <c r="H17" s="88"/>
      <c r="I17" s="94"/>
    </row>
    <row r="18" spans="1:9" ht="51">
      <c r="A18" s="90" t="s">
        <v>80</v>
      </c>
      <c r="B18" s="90" t="s">
        <v>81</v>
      </c>
      <c r="C18" s="148" t="s">
        <v>82</v>
      </c>
      <c r="D18" s="90" t="s">
        <v>83</v>
      </c>
      <c r="E18" s="90"/>
      <c r="F18" s="90" t="s">
        <v>26</v>
      </c>
      <c r="G18" s="90"/>
      <c r="H18" s="88"/>
      <c r="I18" s="94"/>
    </row>
    <row r="19" spans="1:9" ht="51">
      <c r="A19" s="90" t="s">
        <v>84</v>
      </c>
      <c r="B19" s="90" t="s">
        <v>85</v>
      </c>
      <c r="C19" s="148" t="s">
        <v>86</v>
      </c>
      <c r="D19" s="90" t="s">
        <v>87</v>
      </c>
      <c r="E19" s="90"/>
      <c r="F19" s="90" t="s">
        <v>26</v>
      </c>
      <c r="G19" s="90"/>
      <c r="H19" s="88"/>
      <c r="I19" s="94"/>
    </row>
    <row r="20" spans="1:9" ht="51">
      <c r="A20" s="90" t="s">
        <v>88</v>
      </c>
      <c r="B20" s="90" t="s">
        <v>89</v>
      </c>
      <c r="C20" s="148" t="s">
        <v>90</v>
      </c>
      <c r="D20" s="90" t="s">
        <v>87</v>
      </c>
      <c r="E20" s="90"/>
      <c r="F20" s="90" t="s">
        <v>26</v>
      </c>
      <c r="G20" s="90"/>
      <c r="H20" s="88"/>
      <c r="I20" s="94"/>
    </row>
    <row r="21" spans="1:9">
      <c r="A21" s="86"/>
      <c r="B21" s="86" t="s">
        <v>91</v>
      </c>
      <c r="C21" s="87"/>
      <c r="D21" s="87"/>
      <c r="E21" s="87"/>
      <c r="F21" s="87"/>
      <c r="G21" s="87"/>
      <c r="H21" s="98"/>
      <c r="I21" s="99"/>
    </row>
    <row r="22" spans="1:9" s="69" customFormat="1" ht="15.75" customHeight="1">
      <c r="A22" s="90" t="s">
        <v>92</v>
      </c>
      <c r="B22" s="90" t="s">
        <v>93</v>
      </c>
      <c r="C22" s="148" t="s">
        <v>94</v>
      </c>
      <c r="D22" s="90" t="s">
        <v>95</v>
      </c>
      <c r="E22" s="90"/>
      <c r="F22" s="90" t="s">
        <v>26</v>
      </c>
      <c r="G22" s="90"/>
      <c r="H22" s="88"/>
      <c r="I22" s="89"/>
    </row>
  </sheetData>
  <mergeCells count="5">
    <mergeCell ref="E6:F6"/>
    <mergeCell ref="B2:F2"/>
    <mergeCell ref="B3:F3"/>
    <mergeCell ref="B4:F4"/>
    <mergeCell ref="E5:F5"/>
  </mergeCells>
  <phoneticPr fontId="0" type="noConversion"/>
  <dataValidations count="1">
    <dataValidation type="list" allowBlank="1" showErrorMessage="1" sqref="F1:F3 F7:F149">
      <formula1>$J$2:$J$6</formula1>
      <formula2>0</formula2>
    </dataValidation>
  </dataValidations>
  <pageMargins left="0.74791666666666667" right="0.25" top="0.75" bottom="0.98402777777777772" header="0.5" footer="0.5"/>
  <pageSetup paperSize="9" firstPageNumber="0" orientation="landscape" horizontalDpi="300" verticalDpi="300" r:id="rId1"/>
  <headerFooter alignWithMargins="0">
    <oddHeader>&amp;LFacilitate_Test Case\Company&amp;Rv1.0</oddHeader>
    <oddFooter>&amp;L&amp;"Tahoma,Regular"&amp;8 02ae-BM/PM/HDCV/FSOFT v2/0&amp;C&amp;"Tahoma,Regular"&amp;10Internal use&amp;R&amp;"Tahoma,Regular"&amp;8&amp;P/&amp;N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3"/>
  <sheetViews>
    <sheetView workbookViewId="0">
      <pane ySplit="8" topLeftCell="A9" activePane="bottomLeft" state="frozen"/>
      <selection pane="bottomLeft" activeCell="H5" sqref="H5"/>
    </sheetView>
  </sheetViews>
  <sheetFormatPr defaultRowHeight="12.75"/>
  <cols>
    <col min="1" max="1" width="11.5" style="8" customWidth="1"/>
    <col min="2" max="2" width="19.125" style="8" customWidth="1"/>
    <col min="3" max="3" width="25.625" style="8" customWidth="1"/>
    <col min="4" max="4" width="30.125" style="8" customWidth="1"/>
    <col min="5" max="5" width="16.875" style="8" customWidth="1"/>
    <col min="6" max="6" width="7.125" style="8" customWidth="1"/>
    <col min="7" max="7" width="9" style="62"/>
    <col min="8" max="8" width="17.625" style="8" customWidth="1"/>
    <col min="9" max="9" width="8.25" style="63" customWidth="1"/>
    <col min="10" max="10" width="0" style="8" hidden="1" customWidth="1"/>
    <col min="11" max="16384" width="9" style="8"/>
  </cols>
  <sheetData>
    <row r="1" spans="1:10" s="69" customFormat="1">
      <c r="A1" s="64"/>
      <c r="B1" s="65"/>
      <c r="C1" s="65"/>
      <c r="D1" s="65"/>
      <c r="E1" s="65"/>
      <c r="F1" s="66"/>
      <c r="G1" s="67"/>
      <c r="H1" s="43"/>
      <c r="I1" s="68"/>
    </row>
    <row r="2" spans="1:10" s="69" customFormat="1" ht="15" customHeight="1">
      <c r="A2" s="70" t="s">
        <v>25</v>
      </c>
      <c r="B2" s="193" t="s">
        <v>99</v>
      </c>
      <c r="C2" s="193"/>
      <c r="D2" s="193"/>
      <c r="E2" s="193"/>
      <c r="F2" s="193"/>
      <c r="G2" s="71"/>
      <c r="H2" s="43"/>
      <c r="I2" s="68"/>
      <c r="J2" s="69" t="s">
        <v>26</v>
      </c>
    </row>
    <row r="3" spans="1:10" s="69" customFormat="1" ht="25.5" customHeight="1">
      <c r="A3" s="72" t="s">
        <v>27</v>
      </c>
      <c r="B3" s="193" t="s">
        <v>28</v>
      </c>
      <c r="C3" s="193"/>
      <c r="D3" s="193"/>
      <c r="E3" s="193"/>
      <c r="F3" s="193"/>
      <c r="G3" s="71"/>
      <c r="H3" s="43"/>
      <c r="I3" s="68"/>
      <c r="J3" s="69" t="s">
        <v>29</v>
      </c>
    </row>
    <row r="4" spans="1:10" s="69" customFormat="1" ht="18" customHeight="1">
      <c r="A4" s="70" t="s">
        <v>30</v>
      </c>
      <c r="B4" s="194"/>
      <c r="C4" s="194"/>
      <c r="D4" s="194"/>
      <c r="E4" s="194"/>
      <c r="F4" s="194"/>
      <c r="G4" s="71"/>
      <c r="H4" s="43"/>
      <c r="I4" s="68"/>
      <c r="J4" s="73"/>
    </row>
    <row r="5" spans="1:10" s="69" customFormat="1" ht="19.5" customHeight="1">
      <c r="A5" s="74" t="s">
        <v>26</v>
      </c>
      <c r="B5" s="75" t="s">
        <v>29</v>
      </c>
      <c r="C5" s="75" t="s">
        <v>31</v>
      </c>
      <c r="D5" s="76" t="s">
        <v>32</v>
      </c>
      <c r="E5" s="195" t="s">
        <v>33</v>
      </c>
      <c r="F5" s="195"/>
      <c r="G5" s="77"/>
      <c r="H5" s="77"/>
      <c r="I5" s="78"/>
      <c r="J5" s="69" t="s">
        <v>34</v>
      </c>
    </row>
    <row r="6" spans="1:10" s="69" customFormat="1" ht="15" customHeight="1">
      <c r="A6" s="100">
        <f>COUNTIF(F10:F1004,"Pass")</f>
        <v>6</v>
      </c>
      <c r="B6" s="80">
        <f>COUNTIF(F10:F1004,"Fail")</f>
        <v>0</v>
      </c>
      <c r="C6" s="80">
        <f>E6-D6-B6-A6</f>
        <v>0</v>
      </c>
      <c r="D6" s="81">
        <f>COUNTIF(F$10:F$1004,"N/A")</f>
        <v>0</v>
      </c>
      <c r="E6" s="192">
        <f>COUNTA(A10:A1004)</f>
        <v>6</v>
      </c>
      <c r="F6" s="192"/>
      <c r="G6" s="77"/>
      <c r="H6" s="77"/>
      <c r="I6" s="78"/>
      <c r="J6" s="69" t="s">
        <v>32</v>
      </c>
    </row>
    <row r="7" spans="1:10" s="69" customFormat="1" ht="15" customHeight="1">
      <c r="D7" s="82"/>
      <c r="E7" s="82"/>
      <c r="F7" s="82"/>
      <c r="G7" s="82"/>
      <c r="H7" s="82"/>
      <c r="I7" s="78"/>
    </row>
    <row r="8" spans="1:10" s="69" customFormat="1" ht="25.5" customHeight="1">
      <c r="A8" s="83" t="s">
        <v>35</v>
      </c>
      <c r="B8" s="83" t="s">
        <v>36</v>
      </c>
      <c r="C8" s="83" t="s">
        <v>37</v>
      </c>
      <c r="D8" s="83" t="s">
        <v>38</v>
      </c>
      <c r="E8" s="84" t="s">
        <v>39</v>
      </c>
      <c r="F8" s="84" t="s">
        <v>40</v>
      </c>
      <c r="G8" s="84" t="s">
        <v>41</v>
      </c>
      <c r="H8" s="83" t="s">
        <v>42</v>
      </c>
      <c r="I8" s="85"/>
    </row>
    <row r="9" spans="1:10" s="69" customFormat="1" ht="15.75" customHeight="1">
      <c r="A9" s="86"/>
      <c r="B9" s="86" t="s">
        <v>120</v>
      </c>
      <c r="C9" s="87"/>
      <c r="D9" s="87"/>
      <c r="E9" s="87"/>
      <c r="F9" s="87"/>
      <c r="G9" s="87"/>
      <c r="H9" s="88"/>
      <c r="I9" s="89"/>
    </row>
    <row r="10" spans="1:10" s="95" customFormat="1" ht="120.95" customHeight="1">
      <c r="A10" s="140" t="s">
        <v>101</v>
      </c>
      <c r="B10" s="156" t="s">
        <v>102</v>
      </c>
      <c r="C10" s="152"/>
      <c r="D10" s="150" t="s">
        <v>64</v>
      </c>
      <c r="E10" s="153"/>
      <c r="F10" s="90" t="s">
        <v>26</v>
      </c>
      <c r="G10" s="90"/>
      <c r="H10" s="101"/>
      <c r="I10" s="94"/>
    </row>
    <row r="11" spans="1:10" ht="25.5">
      <c r="A11" s="196" t="s">
        <v>103</v>
      </c>
      <c r="B11" s="196" t="s">
        <v>104</v>
      </c>
      <c r="C11" s="158"/>
      <c r="D11" s="146" t="s">
        <v>105</v>
      </c>
      <c r="E11" s="147"/>
      <c r="F11" s="151" t="s">
        <v>26</v>
      </c>
      <c r="G11" s="90"/>
      <c r="H11" s="101"/>
      <c r="I11" s="94"/>
    </row>
    <row r="12" spans="1:10" ht="25.5">
      <c r="A12" s="197"/>
      <c r="B12" s="197"/>
      <c r="C12" s="158" t="s">
        <v>106</v>
      </c>
      <c r="D12" s="146" t="s">
        <v>111</v>
      </c>
      <c r="E12" s="147"/>
      <c r="F12" s="151"/>
      <c r="G12" s="90"/>
      <c r="H12" s="101"/>
      <c r="I12" s="94"/>
    </row>
    <row r="13" spans="1:10" ht="25.5">
      <c r="A13" s="197"/>
      <c r="B13" s="197"/>
      <c r="C13" s="158" t="s">
        <v>107</v>
      </c>
      <c r="D13" s="146" t="s">
        <v>112</v>
      </c>
      <c r="E13" s="147"/>
      <c r="F13" s="151"/>
      <c r="G13" s="90"/>
      <c r="H13" s="101"/>
      <c r="I13" s="94"/>
    </row>
    <row r="14" spans="1:10" ht="25.5">
      <c r="A14" s="197"/>
      <c r="B14" s="197"/>
      <c r="C14" s="159" t="s">
        <v>108</v>
      </c>
      <c r="D14" s="154" t="s">
        <v>113</v>
      </c>
      <c r="E14" s="157"/>
      <c r="F14" s="151"/>
      <c r="G14" s="90"/>
      <c r="H14" s="101"/>
      <c r="I14" s="94"/>
    </row>
    <row r="15" spans="1:10" ht="25.5">
      <c r="A15" s="197"/>
      <c r="B15" s="197"/>
      <c r="C15" s="159" t="s">
        <v>109</v>
      </c>
      <c r="D15" s="154" t="s">
        <v>114</v>
      </c>
      <c r="E15" s="157"/>
      <c r="F15" s="151"/>
      <c r="G15" s="90"/>
      <c r="H15" s="101"/>
      <c r="I15" s="94"/>
    </row>
    <row r="16" spans="1:10">
      <c r="A16" s="198"/>
      <c r="B16" s="198"/>
      <c r="C16" s="159" t="s">
        <v>110</v>
      </c>
      <c r="D16" s="154" t="s">
        <v>115</v>
      </c>
      <c r="E16" s="157"/>
      <c r="F16" s="151"/>
      <c r="G16" s="90"/>
      <c r="H16" s="101"/>
      <c r="I16" s="94"/>
    </row>
    <row r="17" spans="1:11" ht="25.5">
      <c r="A17" s="161" t="s">
        <v>116</v>
      </c>
      <c r="B17" s="162" t="s">
        <v>117</v>
      </c>
      <c r="C17" s="163"/>
      <c r="D17" s="155" t="s">
        <v>64</v>
      </c>
      <c r="E17" s="164"/>
      <c r="F17" s="165" t="s">
        <v>26</v>
      </c>
      <c r="G17" s="140"/>
      <c r="H17" s="166"/>
      <c r="I17" s="94"/>
    </row>
    <row r="18" spans="1:11" ht="25.5">
      <c r="A18" s="141" t="s">
        <v>118</v>
      </c>
      <c r="B18" s="141" t="s">
        <v>119</v>
      </c>
      <c r="C18" s="141"/>
      <c r="D18" s="146" t="s">
        <v>64</v>
      </c>
      <c r="E18" s="147"/>
      <c r="F18" s="141" t="s">
        <v>26</v>
      </c>
      <c r="G18" s="141"/>
      <c r="H18" s="168"/>
      <c r="I18" s="94"/>
    </row>
    <row r="19" spans="1:11" s="69" customFormat="1" ht="15.75" customHeight="1">
      <c r="A19" s="145"/>
      <c r="B19" s="145" t="s">
        <v>121</v>
      </c>
      <c r="C19" s="139"/>
      <c r="D19" s="139"/>
      <c r="E19" s="139"/>
      <c r="F19" s="139"/>
      <c r="G19" s="139"/>
      <c r="H19" s="167"/>
      <c r="I19" s="89"/>
    </row>
    <row r="20" spans="1:11" ht="51">
      <c r="A20" s="90" t="s">
        <v>122</v>
      </c>
      <c r="B20" s="90" t="s">
        <v>123</v>
      </c>
      <c r="C20" s="148" t="s">
        <v>127</v>
      </c>
      <c r="D20" s="148" t="s">
        <v>124</v>
      </c>
      <c r="E20" s="90"/>
      <c r="F20" s="90" t="s">
        <v>26</v>
      </c>
      <c r="G20" s="90"/>
      <c r="H20" s="101"/>
      <c r="I20" s="94"/>
    </row>
    <row r="21" spans="1:11" ht="51">
      <c r="A21" s="90" t="s">
        <v>125</v>
      </c>
      <c r="B21" s="90" t="s">
        <v>126</v>
      </c>
      <c r="C21" s="148" t="s">
        <v>127</v>
      </c>
      <c r="D21" s="148" t="s">
        <v>128</v>
      </c>
      <c r="E21" s="90"/>
      <c r="F21" s="98" t="s">
        <v>26</v>
      </c>
      <c r="G21" s="97"/>
      <c r="H21" s="98"/>
      <c r="I21" s="99"/>
    </row>
    <row r="22" spans="1:11">
      <c r="F22" s="102"/>
      <c r="I22" s="89"/>
      <c r="J22" s="69"/>
      <c r="K22" s="69"/>
    </row>
    <row r="23" spans="1:11">
      <c r="F23" s="103"/>
      <c r="I23" s="94"/>
    </row>
  </sheetData>
  <mergeCells count="7">
    <mergeCell ref="A11:A16"/>
    <mergeCell ref="B11:B16"/>
    <mergeCell ref="E6:F6"/>
    <mergeCell ref="B2:F2"/>
    <mergeCell ref="B3:F3"/>
    <mergeCell ref="B4:F4"/>
    <mergeCell ref="E5:F5"/>
  </mergeCells>
  <phoneticPr fontId="0" type="noConversion"/>
  <dataValidations count="1">
    <dataValidation type="list" allowBlank="1" showErrorMessage="1" sqref="F1:F3 F7:F150">
      <formula1>$J$2:$J$6</formula1>
      <formula2>0</formula2>
    </dataValidation>
  </dataValidations>
  <pageMargins left="0.74791666666666667" right="0.25" top="0.75" bottom="0.98402777777777772" header="0.5" footer="0.5"/>
  <pageSetup paperSize="9" firstPageNumber="0" orientation="landscape" horizontalDpi="300" verticalDpi="300" r:id="rId1"/>
  <headerFooter alignWithMargins="0">
    <oddHeader>&amp;LFacilitate_Test Case\Company&amp;Rv1.0</oddHeader>
    <oddFooter>&amp;L&amp;"Tahoma,Regular"&amp;8 02ae-BM/PM/HDCV/FSOFT v2/0&amp;C&amp;"Tahoma,Regular"&amp;10Internal use&amp;R&amp;"tahoma,Regular"&amp;8&amp;P/&amp;N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1"/>
  <sheetViews>
    <sheetView workbookViewId="0">
      <selection activeCell="H5" sqref="A1:XFD1048576"/>
    </sheetView>
  </sheetViews>
  <sheetFormatPr defaultRowHeight="12.75"/>
  <cols>
    <col min="1" max="1" width="11.5" style="8" customWidth="1"/>
    <col min="2" max="2" width="19.125" style="8" customWidth="1"/>
    <col min="3" max="3" width="25.625" style="8" customWidth="1"/>
    <col min="4" max="4" width="30.125" style="8" customWidth="1"/>
    <col min="5" max="5" width="16.875" style="8" customWidth="1"/>
    <col min="6" max="6" width="7.125" style="8" customWidth="1"/>
    <col min="7" max="7" width="9" style="62"/>
    <col min="8" max="8" width="17.625" style="8" customWidth="1"/>
    <col min="9" max="9" width="8.25" style="63" customWidth="1"/>
    <col min="10" max="10" width="0" style="8" hidden="1" customWidth="1"/>
    <col min="11" max="16384" width="9" style="8"/>
  </cols>
  <sheetData>
    <row r="1" spans="1:10" s="69" customFormat="1" ht="13.5" thickBot="1">
      <c r="A1" s="64"/>
      <c r="B1" s="65"/>
      <c r="C1" s="65"/>
      <c r="D1" s="65"/>
      <c r="E1" s="65"/>
      <c r="F1" s="66"/>
      <c r="G1" s="67"/>
      <c r="H1" s="43"/>
      <c r="I1" s="68"/>
    </row>
    <row r="2" spans="1:10" s="69" customFormat="1" ht="15" customHeight="1">
      <c r="A2" s="70" t="s">
        <v>25</v>
      </c>
      <c r="B2" s="193" t="s">
        <v>187</v>
      </c>
      <c r="C2" s="193"/>
      <c r="D2" s="193"/>
      <c r="E2" s="193"/>
      <c r="F2" s="193"/>
      <c r="G2" s="71"/>
      <c r="H2" s="43"/>
      <c r="I2" s="68"/>
      <c r="J2" s="69" t="s">
        <v>26</v>
      </c>
    </row>
    <row r="3" spans="1:10" s="69" customFormat="1" ht="25.5" customHeight="1">
      <c r="A3" s="72" t="s">
        <v>27</v>
      </c>
      <c r="B3" s="193" t="s">
        <v>28</v>
      </c>
      <c r="C3" s="193"/>
      <c r="D3" s="193"/>
      <c r="E3" s="193"/>
      <c r="F3" s="193"/>
      <c r="G3" s="71"/>
      <c r="H3" s="43"/>
      <c r="I3" s="68"/>
      <c r="J3" s="69" t="s">
        <v>29</v>
      </c>
    </row>
    <row r="4" spans="1:10" s="69" customFormat="1" ht="18" customHeight="1">
      <c r="A4" s="70" t="s">
        <v>30</v>
      </c>
      <c r="B4" s="194"/>
      <c r="C4" s="194"/>
      <c r="D4" s="194"/>
      <c r="E4" s="194"/>
      <c r="F4" s="194"/>
      <c r="G4" s="71"/>
      <c r="H4" s="43"/>
      <c r="I4" s="68"/>
      <c r="J4" s="73"/>
    </row>
    <row r="5" spans="1:10" s="69" customFormat="1" ht="19.5" customHeight="1">
      <c r="A5" s="74" t="s">
        <v>26</v>
      </c>
      <c r="B5" s="75" t="s">
        <v>29</v>
      </c>
      <c r="C5" s="75" t="s">
        <v>31</v>
      </c>
      <c r="D5" s="76" t="s">
        <v>32</v>
      </c>
      <c r="E5" s="195" t="s">
        <v>33</v>
      </c>
      <c r="F5" s="195"/>
      <c r="G5" s="77"/>
      <c r="H5" s="77"/>
      <c r="I5" s="78"/>
      <c r="J5" s="69" t="s">
        <v>34</v>
      </c>
    </row>
    <row r="6" spans="1:10" s="69" customFormat="1" ht="15" customHeight="1" thickBot="1">
      <c r="A6" s="100">
        <f>COUNTIF(F10:F1008,"Pass")</f>
        <v>14</v>
      </c>
      <c r="B6" s="80">
        <f>COUNTIF(F10:F1008,"Fail")</f>
        <v>0</v>
      </c>
      <c r="C6" s="80">
        <f>E6-D6-B6-A6</f>
        <v>0</v>
      </c>
      <c r="D6" s="81">
        <f>COUNTIF(F$10:F$1008,"N/A")</f>
        <v>0</v>
      </c>
      <c r="E6" s="192">
        <f>COUNTA(A10:A1009)</f>
        <v>14</v>
      </c>
      <c r="F6" s="192"/>
      <c r="G6" s="77"/>
      <c r="H6" s="77"/>
      <c r="I6" s="78"/>
      <c r="J6" s="69" t="s">
        <v>32</v>
      </c>
    </row>
    <row r="7" spans="1:10" s="69" customFormat="1" ht="15" customHeight="1">
      <c r="D7" s="82"/>
      <c r="E7" s="82"/>
      <c r="F7" s="82"/>
      <c r="G7" s="82"/>
      <c r="H7" s="82"/>
      <c r="I7" s="78"/>
    </row>
    <row r="8" spans="1:10" s="69" customFormat="1" ht="25.5" customHeight="1">
      <c r="A8" s="83" t="s">
        <v>35</v>
      </c>
      <c r="B8" s="83" t="s">
        <v>36</v>
      </c>
      <c r="C8" s="83" t="s">
        <v>37</v>
      </c>
      <c r="D8" s="83" t="s">
        <v>38</v>
      </c>
      <c r="E8" s="84" t="s">
        <v>39</v>
      </c>
      <c r="F8" s="84" t="s">
        <v>40</v>
      </c>
      <c r="G8" s="84" t="s">
        <v>41</v>
      </c>
      <c r="H8" s="83" t="s">
        <v>42</v>
      </c>
      <c r="I8" s="85"/>
    </row>
    <row r="9" spans="1:10" s="69" customFormat="1" ht="15.75" customHeight="1">
      <c r="A9" s="86"/>
      <c r="B9" s="86" t="s">
        <v>120</v>
      </c>
      <c r="C9" s="87"/>
      <c r="D9" s="87"/>
      <c r="E9" s="87"/>
      <c r="F9" s="87"/>
      <c r="G9" s="87"/>
      <c r="H9" s="88"/>
      <c r="I9" s="89"/>
    </row>
    <row r="10" spans="1:10" s="95" customFormat="1" ht="120.95" customHeight="1">
      <c r="A10" s="160" t="s">
        <v>188</v>
      </c>
      <c r="B10" s="170" t="s">
        <v>133</v>
      </c>
      <c r="C10" s="158"/>
      <c r="D10" s="146" t="s">
        <v>59</v>
      </c>
      <c r="E10" s="147"/>
      <c r="F10" s="151" t="s">
        <v>26</v>
      </c>
      <c r="G10" s="90"/>
      <c r="H10" s="101"/>
      <c r="I10" s="94"/>
    </row>
    <row r="11" spans="1:10" ht="63.75" customHeight="1">
      <c r="A11" s="169" t="s">
        <v>201</v>
      </c>
      <c r="B11" s="171" t="s">
        <v>135</v>
      </c>
      <c r="C11" s="158"/>
      <c r="D11" s="146" t="s">
        <v>59</v>
      </c>
      <c r="E11" s="147"/>
      <c r="F11" s="151" t="s">
        <v>26</v>
      </c>
      <c r="G11" s="90"/>
      <c r="H11" s="101"/>
      <c r="I11" s="94"/>
    </row>
    <row r="12" spans="1:10" ht="51" customHeight="1">
      <c r="A12" s="169" t="s">
        <v>189</v>
      </c>
      <c r="B12" s="171" t="s">
        <v>137</v>
      </c>
      <c r="C12" s="158"/>
      <c r="D12" s="146" t="s">
        <v>59</v>
      </c>
      <c r="E12" s="147"/>
      <c r="F12" s="151" t="s">
        <v>26</v>
      </c>
      <c r="G12" s="90"/>
      <c r="H12" s="101"/>
      <c r="I12" s="94"/>
    </row>
    <row r="13" spans="1:10" ht="51" customHeight="1">
      <c r="A13" s="169" t="s">
        <v>190</v>
      </c>
      <c r="B13" s="171" t="s">
        <v>139</v>
      </c>
      <c r="C13" s="159"/>
      <c r="D13" s="154" t="s">
        <v>64</v>
      </c>
      <c r="E13" s="157"/>
      <c r="F13" s="151" t="s">
        <v>26</v>
      </c>
      <c r="G13" s="90"/>
      <c r="H13" s="101"/>
      <c r="I13" s="94"/>
    </row>
    <row r="14" spans="1:10" ht="51" customHeight="1">
      <c r="A14" s="169" t="s">
        <v>191</v>
      </c>
      <c r="B14" s="171" t="s">
        <v>141</v>
      </c>
      <c r="C14" s="159"/>
      <c r="D14" s="154" t="s">
        <v>64</v>
      </c>
      <c r="E14" s="157"/>
      <c r="F14" s="151" t="s">
        <v>26</v>
      </c>
      <c r="G14" s="90"/>
      <c r="H14" s="101"/>
      <c r="I14" s="94"/>
    </row>
    <row r="15" spans="1:10" ht="63.75" customHeight="1">
      <c r="A15" s="145"/>
      <c r="B15" s="145" t="s">
        <v>202</v>
      </c>
      <c r="C15" s="139"/>
      <c r="D15" s="139"/>
      <c r="E15" s="139"/>
      <c r="F15" s="139"/>
      <c r="G15" s="139"/>
      <c r="H15" s="167"/>
      <c r="I15" s="94"/>
    </row>
    <row r="16" spans="1:10" s="69" customFormat="1" ht="15.75" customHeight="1">
      <c r="A16" s="90" t="s">
        <v>192</v>
      </c>
      <c r="B16" s="90" t="s">
        <v>203</v>
      </c>
      <c r="C16" s="148" t="s">
        <v>204</v>
      </c>
      <c r="D16" s="148" t="s">
        <v>205</v>
      </c>
      <c r="E16" s="90"/>
      <c r="F16" s="90" t="s">
        <v>26</v>
      </c>
      <c r="G16" s="90"/>
      <c r="H16" s="101"/>
      <c r="I16" s="89"/>
    </row>
    <row r="17" spans="1:11" ht="63.75">
      <c r="A17" s="90" t="s">
        <v>193</v>
      </c>
      <c r="B17" s="90" t="s">
        <v>206</v>
      </c>
      <c r="C17" s="148" t="s">
        <v>207</v>
      </c>
      <c r="D17" s="148" t="s">
        <v>223</v>
      </c>
      <c r="E17" s="90"/>
      <c r="F17" s="98" t="s">
        <v>26</v>
      </c>
      <c r="G17" s="97"/>
      <c r="H17" s="98"/>
      <c r="I17" s="94"/>
    </row>
    <row r="18" spans="1:11" ht="63.75">
      <c r="A18" s="90" t="s">
        <v>194</v>
      </c>
      <c r="B18" s="90" t="s">
        <v>209</v>
      </c>
      <c r="C18" s="148" t="s">
        <v>210</v>
      </c>
      <c r="D18" s="148" t="s">
        <v>156</v>
      </c>
      <c r="E18" s="90"/>
      <c r="F18" s="98" t="s">
        <v>26</v>
      </c>
      <c r="G18" s="97"/>
      <c r="H18" s="98"/>
      <c r="I18" s="94"/>
    </row>
    <row r="19" spans="1:11" ht="63.75">
      <c r="A19" s="90" t="s">
        <v>195</v>
      </c>
      <c r="B19" s="90" t="s">
        <v>211</v>
      </c>
      <c r="C19" s="148" t="s">
        <v>212</v>
      </c>
      <c r="D19" s="148" t="s">
        <v>159</v>
      </c>
      <c r="E19" s="90"/>
      <c r="F19" s="98" t="s">
        <v>26</v>
      </c>
      <c r="G19" s="97"/>
      <c r="H19" s="98"/>
      <c r="I19" s="94"/>
    </row>
    <row r="20" spans="1:11" ht="76.5">
      <c r="A20" s="90" t="s">
        <v>196</v>
      </c>
      <c r="B20" s="90" t="s">
        <v>213</v>
      </c>
      <c r="C20" s="148" t="s">
        <v>214</v>
      </c>
      <c r="D20" s="148" t="s">
        <v>162</v>
      </c>
      <c r="E20" s="90"/>
      <c r="F20" s="98" t="s">
        <v>26</v>
      </c>
      <c r="G20" s="97"/>
      <c r="H20" s="98"/>
      <c r="I20" s="94"/>
    </row>
    <row r="21" spans="1:11" ht="63.75">
      <c r="A21" s="90" t="s">
        <v>197</v>
      </c>
      <c r="B21" s="90" t="s">
        <v>215</v>
      </c>
      <c r="C21" s="148" t="s">
        <v>216</v>
      </c>
      <c r="D21" s="148" t="s">
        <v>166</v>
      </c>
      <c r="E21" s="90"/>
      <c r="F21" s="98" t="s">
        <v>26</v>
      </c>
      <c r="G21" s="97"/>
      <c r="H21" s="98"/>
      <c r="I21" s="94"/>
    </row>
    <row r="22" spans="1:11" ht="63.75">
      <c r="A22" s="90" t="s">
        <v>198</v>
      </c>
      <c r="B22" s="90" t="s">
        <v>217</v>
      </c>
      <c r="C22" s="148" t="s">
        <v>218</v>
      </c>
      <c r="D22" s="148" t="s">
        <v>169</v>
      </c>
      <c r="E22" s="90"/>
      <c r="F22" s="98" t="s">
        <v>26</v>
      </c>
      <c r="G22" s="97"/>
      <c r="H22" s="98"/>
      <c r="I22" s="94"/>
    </row>
    <row r="23" spans="1:11" ht="63.75">
      <c r="A23" s="90" t="s">
        <v>199</v>
      </c>
      <c r="B23" s="90" t="s">
        <v>219</v>
      </c>
      <c r="C23" s="148" t="s">
        <v>220</v>
      </c>
      <c r="D23" s="148" t="s">
        <v>208</v>
      </c>
      <c r="E23" s="90"/>
      <c r="F23" s="98" t="s">
        <v>26</v>
      </c>
      <c r="G23" s="97"/>
      <c r="H23" s="98"/>
      <c r="I23" s="94"/>
    </row>
    <row r="24" spans="1:11" ht="38.25">
      <c r="A24" s="90" t="s">
        <v>200</v>
      </c>
      <c r="B24" s="90" t="s">
        <v>221</v>
      </c>
      <c r="C24" s="148" t="s">
        <v>222</v>
      </c>
      <c r="D24" s="148" t="s">
        <v>183</v>
      </c>
      <c r="E24" s="90"/>
      <c r="F24" s="90" t="s">
        <v>26</v>
      </c>
      <c r="G24" s="90"/>
      <c r="H24" s="101"/>
      <c r="I24" s="94"/>
    </row>
    <row r="25" spans="1:11">
      <c r="G25" s="8"/>
      <c r="I25" s="94"/>
    </row>
    <row r="26" spans="1:11">
      <c r="A26" s="103"/>
      <c r="B26" s="103"/>
      <c r="C26" s="172"/>
      <c r="D26" s="172"/>
      <c r="E26" s="103"/>
      <c r="F26" s="173"/>
      <c r="G26" s="45"/>
      <c r="H26" s="113"/>
      <c r="I26" s="94"/>
    </row>
    <row r="27" spans="1:11">
      <c r="F27" s="103"/>
      <c r="I27" s="94"/>
    </row>
    <row r="28" spans="1:11">
      <c r="I28" s="94"/>
    </row>
    <row r="29" spans="1:11">
      <c r="I29" s="94"/>
    </row>
    <row r="30" spans="1:11">
      <c r="I30" s="89"/>
      <c r="J30" s="69"/>
      <c r="K30" s="69"/>
    </row>
    <row r="31" spans="1:11">
      <c r="I31" s="94"/>
    </row>
  </sheetData>
  <mergeCells count="5">
    <mergeCell ref="B2:F2"/>
    <mergeCell ref="B3:F3"/>
    <mergeCell ref="B4:F4"/>
    <mergeCell ref="E5:F5"/>
    <mergeCell ref="E6:F6"/>
  </mergeCells>
  <dataValidations count="1">
    <dataValidation type="list" allowBlank="1" showErrorMessage="1" sqref="F1:F3 F26:F154 F7:F24">
      <formula1>$J$2:$J$6</formula1>
      <formula2>0</formula2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1"/>
  <sheetViews>
    <sheetView workbookViewId="0">
      <selection activeCell="H2" sqref="A1:XFD1048576"/>
    </sheetView>
  </sheetViews>
  <sheetFormatPr defaultRowHeight="12.75"/>
  <cols>
    <col min="1" max="1" width="11.5" style="8" customWidth="1"/>
    <col min="2" max="2" width="19.125" style="8" customWidth="1"/>
    <col min="3" max="3" width="25.625" style="8" customWidth="1"/>
    <col min="4" max="4" width="30.125" style="8" customWidth="1"/>
    <col min="5" max="5" width="16.875" style="8" customWidth="1"/>
    <col min="6" max="6" width="7.125" style="8" customWidth="1"/>
    <col min="7" max="7" width="9" style="62"/>
    <col min="8" max="8" width="17.625" style="8" customWidth="1"/>
    <col min="9" max="9" width="8.25" style="63" customWidth="1"/>
    <col min="10" max="10" width="0" style="8" hidden="1" customWidth="1"/>
    <col min="11" max="16384" width="9" style="8"/>
  </cols>
  <sheetData>
    <row r="1" spans="1:10" s="69" customFormat="1" ht="13.5" thickBot="1">
      <c r="A1" s="64"/>
      <c r="B1" s="65"/>
      <c r="C1" s="65"/>
      <c r="D1" s="65"/>
      <c r="E1" s="65"/>
      <c r="F1" s="66"/>
      <c r="G1" s="67"/>
      <c r="H1" s="43"/>
      <c r="I1" s="68"/>
    </row>
    <row r="2" spans="1:10" s="69" customFormat="1" ht="15" customHeight="1">
      <c r="A2" s="70" t="s">
        <v>25</v>
      </c>
      <c r="B2" s="193" t="s">
        <v>129</v>
      </c>
      <c r="C2" s="193"/>
      <c r="D2" s="193"/>
      <c r="E2" s="193"/>
      <c r="F2" s="193"/>
      <c r="G2" s="71"/>
      <c r="H2" s="43"/>
      <c r="I2" s="68"/>
      <c r="J2" s="69" t="s">
        <v>26</v>
      </c>
    </row>
    <row r="3" spans="1:10" s="69" customFormat="1" ht="25.5" customHeight="1">
      <c r="A3" s="72" t="s">
        <v>27</v>
      </c>
      <c r="B3" s="193" t="s">
        <v>28</v>
      </c>
      <c r="C3" s="193"/>
      <c r="D3" s="193"/>
      <c r="E3" s="193"/>
      <c r="F3" s="193"/>
      <c r="G3" s="71"/>
      <c r="H3" s="43"/>
      <c r="I3" s="68"/>
      <c r="J3" s="69" t="s">
        <v>29</v>
      </c>
    </row>
    <row r="4" spans="1:10" s="69" customFormat="1" ht="18" customHeight="1">
      <c r="A4" s="70" t="s">
        <v>30</v>
      </c>
      <c r="B4" s="194"/>
      <c r="C4" s="194"/>
      <c r="D4" s="194"/>
      <c r="E4" s="194"/>
      <c r="F4" s="194"/>
      <c r="G4" s="71"/>
      <c r="H4" s="43"/>
      <c r="I4" s="68"/>
      <c r="J4" s="73"/>
    </row>
    <row r="5" spans="1:10" s="69" customFormat="1" ht="19.5" customHeight="1">
      <c r="A5" s="74" t="s">
        <v>26</v>
      </c>
      <c r="B5" s="75" t="s">
        <v>29</v>
      </c>
      <c r="C5" s="75" t="s">
        <v>31</v>
      </c>
      <c r="D5" s="76" t="s">
        <v>32</v>
      </c>
      <c r="E5" s="195" t="s">
        <v>33</v>
      </c>
      <c r="F5" s="195"/>
      <c r="G5" s="77"/>
      <c r="H5" s="77"/>
      <c r="I5" s="78"/>
      <c r="J5" s="69" t="s">
        <v>34</v>
      </c>
    </row>
    <row r="6" spans="1:10" s="69" customFormat="1" ht="15" customHeight="1" thickBot="1">
      <c r="A6" s="100">
        <f>COUNTIF(F10:F1011,"Pass")</f>
        <v>17</v>
      </c>
      <c r="B6" s="80">
        <f>COUNTIF(F10:F1011,"Fail")</f>
        <v>0</v>
      </c>
      <c r="C6" s="80">
        <f>E6-D6-B6-A6</f>
        <v>0</v>
      </c>
      <c r="D6" s="81">
        <f>COUNTIF(F$10:F$1011,"N/A")</f>
        <v>0</v>
      </c>
      <c r="E6" s="192">
        <f>COUNTA(A10:A1012)</f>
        <v>17</v>
      </c>
      <c r="F6" s="192"/>
      <c r="G6" s="77"/>
      <c r="H6" s="77"/>
      <c r="I6" s="78"/>
      <c r="J6" s="69" t="s">
        <v>32</v>
      </c>
    </row>
    <row r="7" spans="1:10" s="69" customFormat="1" ht="15" customHeight="1">
      <c r="D7" s="82"/>
      <c r="E7" s="82"/>
      <c r="F7" s="82"/>
      <c r="G7" s="82"/>
      <c r="H7" s="82"/>
      <c r="I7" s="78"/>
    </row>
    <row r="8" spans="1:10" s="69" customFormat="1" ht="25.5" customHeight="1">
      <c r="A8" s="83" t="s">
        <v>35</v>
      </c>
      <c r="B8" s="83" t="s">
        <v>36</v>
      </c>
      <c r="C8" s="83" t="s">
        <v>37</v>
      </c>
      <c r="D8" s="83" t="s">
        <v>38</v>
      </c>
      <c r="E8" s="84" t="s">
        <v>39</v>
      </c>
      <c r="F8" s="84" t="s">
        <v>40</v>
      </c>
      <c r="G8" s="84" t="s">
        <v>41</v>
      </c>
      <c r="H8" s="83" t="s">
        <v>42</v>
      </c>
      <c r="I8" s="85"/>
    </row>
    <row r="9" spans="1:10" s="69" customFormat="1" ht="15.75" customHeight="1">
      <c r="A9" s="86"/>
      <c r="B9" s="86" t="s">
        <v>225</v>
      </c>
      <c r="C9" s="87"/>
      <c r="D9" s="87"/>
      <c r="E9" s="87"/>
      <c r="F9" s="87"/>
      <c r="G9" s="87"/>
      <c r="H9" s="88"/>
      <c r="I9" s="89"/>
    </row>
    <row r="10" spans="1:10" s="95" customFormat="1" ht="120.95" customHeight="1">
      <c r="A10" s="140" t="s">
        <v>130</v>
      </c>
      <c r="B10" s="156" t="s">
        <v>131</v>
      </c>
      <c r="C10" s="152"/>
      <c r="D10" s="150" t="s">
        <v>59</v>
      </c>
      <c r="E10" s="153"/>
      <c r="F10" s="90" t="s">
        <v>26</v>
      </c>
      <c r="G10" s="90"/>
      <c r="H10" s="101"/>
      <c r="I10" s="94"/>
    </row>
    <row r="11" spans="1:10" ht="63.75" customHeight="1">
      <c r="A11" s="160" t="s">
        <v>132</v>
      </c>
      <c r="B11" s="170" t="s">
        <v>133</v>
      </c>
      <c r="C11" s="158"/>
      <c r="D11" s="146" t="s">
        <v>59</v>
      </c>
      <c r="E11" s="147"/>
      <c r="F11" s="151" t="s">
        <v>26</v>
      </c>
      <c r="G11" s="90"/>
      <c r="H11" s="101"/>
      <c r="I11" s="94"/>
    </row>
    <row r="12" spans="1:10" ht="51" customHeight="1">
      <c r="A12" s="169" t="s">
        <v>134</v>
      </c>
      <c r="B12" s="171" t="s">
        <v>135</v>
      </c>
      <c r="C12" s="158"/>
      <c r="D12" s="146" t="s">
        <v>59</v>
      </c>
      <c r="E12" s="147"/>
      <c r="F12" s="151" t="s">
        <v>26</v>
      </c>
      <c r="G12" s="90"/>
      <c r="H12" s="101"/>
      <c r="I12" s="94"/>
    </row>
    <row r="13" spans="1:10" ht="51" customHeight="1">
      <c r="A13" s="169" t="s">
        <v>136</v>
      </c>
      <c r="B13" s="171" t="s">
        <v>137</v>
      </c>
      <c r="C13" s="158"/>
      <c r="D13" s="146" t="s">
        <v>59</v>
      </c>
      <c r="E13" s="147"/>
      <c r="F13" s="151" t="s">
        <v>26</v>
      </c>
      <c r="G13" s="90"/>
      <c r="H13" s="101"/>
      <c r="I13" s="94"/>
    </row>
    <row r="14" spans="1:10" ht="51" customHeight="1">
      <c r="A14" s="169" t="s">
        <v>138</v>
      </c>
      <c r="B14" s="171" t="s">
        <v>139</v>
      </c>
      <c r="C14" s="159"/>
      <c r="D14" s="154" t="s">
        <v>64</v>
      </c>
      <c r="E14" s="157"/>
      <c r="F14" s="151" t="s">
        <v>26</v>
      </c>
      <c r="G14" s="90"/>
      <c r="H14" s="101"/>
      <c r="I14" s="94"/>
    </row>
    <row r="15" spans="1:10" ht="63.75" customHeight="1">
      <c r="A15" s="169" t="s">
        <v>140</v>
      </c>
      <c r="B15" s="171" t="s">
        <v>141</v>
      </c>
      <c r="C15" s="159"/>
      <c r="D15" s="154" t="s">
        <v>64</v>
      </c>
      <c r="E15" s="157"/>
      <c r="F15" s="151" t="s">
        <v>26</v>
      </c>
      <c r="G15" s="90"/>
      <c r="H15" s="101"/>
      <c r="I15" s="94"/>
    </row>
    <row r="16" spans="1:10" s="69" customFormat="1" ht="15.75" customHeight="1">
      <c r="A16" s="145"/>
      <c r="B16" s="145" t="s">
        <v>142</v>
      </c>
      <c r="C16" s="139"/>
      <c r="D16" s="139"/>
      <c r="E16" s="139"/>
      <c r="F16" s="139"/>
      <c r="G16" s="139"/>
      <c r="H16" s="167"/>
      <c r="I16" s="89"/>
    </row>
    <row r="17" spans="1:11" ht="51">
      <c r="A17" s="90" t="s">
        <v>143</v>
      </c>
      <c r="B17" s="90" t="s">
        <v>144</v>
      </c>
      <c r="C17" s="148" t="s">
        <v>145</v>
      </c>
      <c r="D17" s="148" t="s">
        <v>146</v>
      </c>
      <c r="E17" s="90"/>
      <c r="F17" s="90" t="s">
        <v>26</v>
      </c>
      <c r="G17" s="90"/>
      <c r="H17" s="101"/>
      <c r="I17" s="94"/>
    </row>
    <row r="18" spans="1:11" ht="63.75">
      <c r="A18" s="90" t="s">
        <v>147</v>
      </c>
      <c r="B18" s="90" t="s">
        <v>148</v>
      </c>
      <c r="C18" s="148" t="s">
        <v>149</v>
      </c>
      <c r="D18" s="148" t="s">
        <v>150</v>
      </c>
      <c r="E18" s="90"/>
      <c r="F18" s="98" t="s">
        <v>26</v>
      </c>
      <c r="G18" s="97"/>
      <c r="H18" s="98"/>
      <c r="I18" s="94"/>
    </row>
    <row r="19" spans="1:11" ht="63.75">
      <c r="A19" s="90" t="s">
        <v>151</v>
      </c>
      <c r="B19" s="90" t="s">
        <v>170</v>
      </c>
      <c r="C19" s="148" t="s">
        <v>152</v>
      </c>
      <c r="D19" s="148" t="s">
        <v>153</v>
      </c>
      <c r="E19" s="90"/>
      <c r="F19" s="98" t="s">
        <v>26</v>
      </c>
      <c r="G19" s="97"/>
      <c r="H19" s="98"/>
      <c r="I19" s="94"/>
    </row>
    <row r="20" spans="1:11" ht="63.75">
      <c r="A20" s="90" t="s">
        <v>154</v>
      </c>
      <c r="B20" s="90" t="s">
        <v>171</v>
      </c>
      <c r="C20" s="148" t="s">
        <v>155</v>
      </c>
      <c r="D20" s="148" t="s">
        <v>156</v>
      </c>
      <c r="E20" s="90"/>
      <c r="F20" s="98" t="s">
        <v>26</v>
      </c>
      <c r="G20" s="97"/>
      <c r="H20" s="98"/>
      <c r="I20" s="94"/>
    </row>
    <row r="21" spans="1:11" ht="63.75">
      <c r="A21" s="90" t="s">
        <v>157</v>
      </c>
      <c r="B21" s="90" t="s">
        <v>172</v>
      </c>
      <c r="C21" s="148" t="s">
        <v>158</v>
      </c>
      <c r="D21" s="148" t="s">
        <v>159</v>
      </c>
      <c r="E21" s="90"/>
      <c r="F21" s="98" t="s">
        <v>26</v>
      </c>
      <c r="G21" s="97"/>
      <c r="H21" s="98"/>
      <c r="I21" s="94"/>
    </row>
    <row r="22" spans="1:11" ht="76.5">
      <c r="A22" s="90" t="s">
        <v>160</v>
      </c>
      <c r="B22" s="90" t="s">
        <v>173</v>
      </c>
      <c r="C22" s="148" t="s">
        <v>161</v>
      </c>
      <c r="D22" s="148" t="s">
        <v>162</v>
      </c>
      <c r="E22" s="90"/>
      <c r="F22" s="98" t="s">
        <v>26</v>
      </c>
      <c r="G22" s="97"/>
      <c r="H22" s="98"/>
      <c r="I22" s="94"/>
    </row>
    <row r="23" spans="1:11" ht="63.75">
      <c r="A23" s="90" t="s">
        <v>163</v>
      </c>
      <c r="B23" s="90" t="s">
        <v>164</v>
      </c>
      <c r="C23" s="148" t="s">
        <v>165</v>
      </c>
      <c r="D23" s="148" t="s">
        <v>166</v>
      </c>
      <c r="E23" s="90"/>
      <c r="F23" s="98" t="s">
        <v>26</v>
      </c>
      <c r="G23" s="97"/>
      <c r="H23" s="98"/>
      <c r="I23" s="94"/>
    </row>
    <row r="24" spans="1:11" ht="63.75">
      <c r="A24" s="90" t="s">
        <v>163</v>
      </c>
      <c r="B24" s="90" t="s">
        <v>167</v>
      </c>
      <c r="C24" s="148" t="s">
        <v>168</v>
      </c>
      <c r="D24" s="148" t="s">
        <v>169</v>
      </c>
      <c r="E24" s="90"/>
      <c r="F24" s="98" t="s">
        <v>26</v>
      </c>
      <c r="G24" s="97"/>
      <c r="H24" s="98"/>
      <c r="I24" s="94"/>
    </row>
    <row r="25" spans="1:11" ht="89.25">
      <c r="A25" s="90" t="s">
        <v>174</v>
      </c>
      <c r="B25" s="90" t="s">
        <v>175</v>
      </c>
      <c r="C25" s="148" t="s">
        <v>176</v>
      </c>
      <c r="D25" s="148" t="s">
        <v>177</v>
      </c>
      <c r="E25" s="90"/>
      <c r="F25" s="98" t="s">
        <v>26</v>
      </c>
      <c r="G25" s="97"/>
      <c r="H25" s="98"/>
      <c r="I25" s="94"/>
    </row>
    <row r="26" spans="1:11" ht="63.75">
      <c r="A26" s="90" t="s">
        <v>178</v>
      </c>
      <c r="B26" s="90" t="s">
        <v>179</v>
      </c>
      <c r="C26" s="148" t="s">
        <v>180</v>
      </c>
      <c r="D26" s="148" t="s">
        <v>150</v>
      </c>
      <c r="E26" s="90"/>
      <c r="F26" s="98" t="s">
        <v>26</v>
      </c>
      <c r="G26" s="97"/>
      <c r="H26" s="98"/>
      <c r="I26" s="94"/>
    </row>
    <row r="27" spans="1:11" ht="38.25">
      <c r="A27" s="90" t="s">
        <v>178</v>
      </c>
      <c r="B27" s="90" t="s">
        <v>181</v>
      </c>
      <c r="C27" s="148" t="s">
        <v>182</v>
      </c>
      <c r="D27" s="148" t="s">
        <v>183</v>
      </c>
      <c r="E27" s="90"/>
      <c r="F27" s="90" t="s">
        <v>26</v>
      </c>
      <c r="G27" s="90"/>
      <c r="H27" s="101"/>
      <c r="I27" s="94"/>
    </row>
    <row r="28" spans="1:11">
      <c r="G28" s="8"/>
      <c r="I28" s="94"/>
    </row>
    <row r="29" spans="1:11">
      <c r="A29" s="103"/>
      <c r="B29" s="103"/>
      <c r="C29" s="172"/>
      <c r="D29" s="172"/>
      <c r="E29" s="103"/>
      <c r="F29" s="173"/>
      <c r="G29" s="45"/>
      <c r="H29" s="113"/>
      <c r="I29" s="94"/>
    </row>
    <row r="30" spans="1:11">
      <c r="F30" s="103"/>
      <c r="I30" s="89"/>
      <c r="J30" s="69"/>
      <c r="K30" s="69"/>
    </row>
    <row r="31" spans="1:11">
      <c r="I31" s="94"/>
    </row>
  </sheetData>
  <mergeCells count="5">
    <mergeCell ref="B2:F2"/>
    <mergeCell ref="B3:F3"/>
    <mergeCell ref="B4:F4"/>
    <mergeCell ref="E5:F5"/>
    <mergeCell ref="E6:F6"/>
  </mergeCells>
  <dataValidations count="1">
    <dataValidation type="list" allowBlank="1" showErrorMessage="1" sqref="F1:F3 F7:F27 F29:F157">
      <formula1>$J$2:$J$6</formula1>
      <formula2>0</formula2>
    </dataValidation>
  </dataValidation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workbookViewId="0">
      <selection activeCell="D22" sqref="D22"/>
    </sheetView>
  </sheetViews>
  <sheetFormatPr defaultRowHeight="12.75"/>
  <cols>
    <col min="1" max="1" width="9" style="8"/>
    <col min="2" max="2" width="13.5" style="8" customWidth="1"/>
    <col min="3" max="3" width="30.875" style="8" bestFit="1" customWidth="1"/>
    <col min="4" max="7" width="9" style="8"/>
    <col min="8" max="9" width="33.125" style="8" customWidth="1"/>
    <col min="10" max="16384" width="9" style="8"/>
  </cols>
  <sheetData>
    <row r="1" spans="1:8" ht="25.5" customHeight="1">
      <c r="B1" s="201" t="s">
        <v>43</v>
      </c>
      <c r="C1" s="201"/>
      <c r="D1" s="201"/>
      <c r="E1" s="201"/>
      <c r="F1" s="201"/>
      <c r="G1" s="201"/>
      <c r="H1" s="201"/>
    </row>
    <row r="2" spans="1:8" ht="14.25" customHeight="1">
      <c r="A2" s="104"/>
      <c r="B2" s="104"/>
      <c r="C2" s="105"/>
      <c r="D2" s="105"/>
      <c r="E2" s="105"/>
      <c r="F2" s="105"/>
      <c r="G2" s="105"/>
      <c r="H2" s="106"/>
    </row>
    <row r="3" spans="1:8" ht="12" customHeight="1">
      <c r="B3" s="11" t="s">
        <v>1</v>
      </c>
      <c r="C3" s="191" t="s">
        <v>2</v>
      </c>
      <c r="D3" s="191"/>
      <c r="E3" s="199" t="s">
        <v>3</v>
      </c>
      <c r="F3" s="199"/>
      <c r="G3" s="107"/>
      <c r="H3" s="108"/>
    </row>
    <row r="4" spans="1:8" ht="12" customHeight="1">
      <c r="B4" s="11" t="s">
        <v>4</v>
      </c>
      <c r="C4" s="191" t="s">
        <v>5</v>
      </c>
      <c r="D4" s="191"/>
      <c r="E4" s="199" t="s">
        <v>6</v>
      </c>
      <c r="F4" s="199"/>
      <c r="G4" s="107"/>
      <c r="H4" s="108"/>
    </row>
    <row r="5" spans="1:8" ht="12" customHeight="1">
      <c r="B5" s="109" t="s">
        <v>7</v>
      </c>
      <c r="C5" s="191" t="str">
        <f>C4&amp;"_"&amp;"Test Report"&amp;"_"&amp;"vx.x"</f>
        <v>&lt;Project Code&gt;_Test Report_vx.x</v>
      </c>
      <c r="D5" s="191"/>
      <c r="E5" s="199" t="s">
        <v>8</v>
      </c>
      <c r="F5" s="199"/>
      <c r="G5" s="107"/>
      <c r="H5" s="110" t="s">
        <v>44</v>
      </c>
    </row>
    <row r="6" spans="1:8" ht="21.75" customHeight="1">
      <c r="A6" s="104"/>
      <c r="B6" s="109" t="s">
        <v>45</v>
      </c>
      <c r="C6" s="200" t="s">
        <v>46</v>
      </c>
      <c r="D6" s="200"/>
      <c r="E6" s="200"/>
      <c r="F6" s="200"/>
      <c r="G6" s="200"/>
      <c r="H6" s="200"/>
    </row>
    <row r="7" spans="1:8" ht="14.25" customHeight="1">
      <c r="A7" s="104"/>
      <c r="B7" s="111"/>
      <c r="C7" s="112"/>
      <c r="D7" s="105"/>
      <c r="E7" s="105"/>
      <c r="F7" s="105"/>
      <c r="G7" s="105"/>
      <c r="H7" s="106"/>
    </row>
    <row r="8" spans="1:8">
      <c r="B8" s="111"/>
      <c r="C8" s="112"/>
      <c r="D8" s="105"/>
      <c r="E8" s="105"/>
      <c r="F8" s="105"/>
      <c r="G8" s="105"/>
      <c r="H8" s="106"/>
    </row>
    <row r="9" spans="1:8">
      <c r="A9" s="113"/>
      <c r="B9" s="113"/>
      <c r="C9" s="113"/>
      <c r="D9" s="113"/>
      <c r="E9" s="113"/>
      <c r="F9" s="113"/>
      <c r="G9" s="113"/>
      <c r="H9" s="113"/>
    </row>
    <row r="10" spans="1:8">
      <c r="A10" s="114"/>
      <c r="B10" s="115" t="s">
        <v>20</v>
      </c>
      <c r="C10" s="116" t="s">
        <v>47</v>
      </c>
      <c r="D10" s="117" t="s">
        <v>26</v>
      </c>
      <c r="E10" s="116" t="s">
        <v>29</v>
      </c>
      <c r="F10" s="116" t="s">
        <v>31</v>
      </c>
      <c r="G10" s="118" t="s">
        <v>32</v>
      </c>
      <c r="H10" s="119" t="s">
        <v>48</v>
      </c>
    </row>
    <row r="11" spans="1:8">
      <c r="A11" s="120"/>
      <c r="B11" s="121">
        <v>1</v>
      </c>
      <c r="C11" s="122" t="str">
        <f>'Check Login Screen'!B2</f>
        <v>Check Login Screen</v>
      </c>
      <c r="D11" s="123">
        <f>'Check Login Screen'!A6</f>
        <v>11</v>
      </c>
      <c r="E11" s="123">
        <f>'Check Login Screen'!B6</f>
        <v>0</v>
      </c>
      <c r="F11" s="123">
        <f>'Check Login Screen'!C6</f>
        <v>0</v>
      </c>
      <c r="G11" s="124">
        <f>'Check Login Screen'!D6</f>
        <v>0</v>
      </c>
      <c r="H11" s="125">
        <f>'Check Login Screen'!E6</f>
        <v>11</v>
      </c>
    </row>
    <row r="12" spans="1:8">
      <c r="A12" s="120"/>
      <c r="B12" s="121">
        <v>2</v>
      </c>
      <c r="C12" s="122" t="str">
        <f>'Check QLKT-DS screen'!B2</f>
        <v>Check Quản lý kỳ thi - Danh sách  Screen</v>
      </c>
      <c r="D12" s="123">
        <f>'Check QLKT-DS screen'!A6</f>
        <v>6</v>
      </c>
      <c r="E12" s="123">
        <f>'Check QLKT-DS screen'!B6</f>
        <v>0</v>
      </c>
      <c r="F12" s="123">
        <f>'Check QLKT-DS screen'!C6</f>
        <v>0</v>
      </c>
      <c r="G12" s="124">
        <f>'Check QLKT-DS screen'!D6</f>
        <v>0</v>
      </c>
      <c r="H12" s="125">
        <f>'Check QLKT-DS screen'!E6</f>
        <v>6</v>
      </c>
    </row>
    <row r="13" spans="1:8" ht="25.5">
      <c r="A13" s="120"/>
      <c r="B13" s="121">
        <v>3</v>
      </c>
      <c r="C13" s="176" t="s">
        <v>229</v>
      </c>
      <c r="D13" s="123">
        <v>17</v>
      </c>
      <c r="E13" s="123"/>
      <c r="F13" s="123"/>
      <c r="G13" s="124"/>
      <c r="H13" s="125">
        <v>17</v>
      </c>
    </row>
    <row r="14" spans="1:8">
      <c r="A14" s="120"/>
      <c r="B14" s="177">
        <v>4</v>
      </c>
      <c r="C14" s="178" t="s">
        <v>187</v>
      </c>
      <c r="D14" s="179">
        <v>14</v>
      </c>
      <c r="E14" s="179"/>
      <c r="F14" s="179"/>
      <c r="G14" s="180"/>
      <c r="H14" s="181">
        <v>14</v>
      </c>
    </row>
    <row r="15" spans="1:8" ht="25.5">
      <c r="A15" s="120"/>
      <c r="B15" s="177"/>
      <c r="C15" s="178" t="s">
        <v>247</v>
      </c>
      <c r="D15" s="179">
        <v>6</v>
      </c>
      <c r="E15" s="179"/>
      <c r="F15" s="179"/>
      <c r="G15" s="180"/>
      <c r="H15" s="181">
        <v>6</v>
      </c>
    </row>
    <row r="16" spans="1:8">
      <c r="A16" s="120"/>
      <c r="B16" s="177"/>
      <c r="C16" s="178" t="s">
        <v>279</v>
      </c>
      <c r="D16" s="179">
        <v>16</v>
      </c>
      <c r="E16" s="179"/>
      <c r="F16" s="179"/>
      <c r="G16" s="180"/>
      <c r="H16" s="181">
        <v>16</v>
      </c>
    </row>
    <row r="17" spans="1:8">
      <c r="A17" s="120"/>
      <c r="B17" s="177"/>
      <c r="C17" s="178" t="s">
        <v>331</v>
      </c>
      <c r="D17" s="179">
        <v>18</v>
      </c>
      <c r="E17" s="179"/>
      <c r="F17" s="179"/>
      <c r="G17" s="180"/>
      <c r="H17" s="181">
        <v>18</v>
      </c>
    </row>
    <row r="18" spans="1:8">
      <c r="A18" s="120"/>
      <c r="B18" s="126"/>
      <c r="C18" s="127" t="s">
        <v>49</v>
      </c>
      <c r="D18" s="128">
        <f>SUM(D9:D17)</f>
        <v>88</v>
      </c>
      <c r="E18" s="128">
        <f>SUM(E9:E13)</f>
        <v>0</v>
      </c>
      <c r="F18" s="128">
        <f>SUM(F9:F13)</f>
        <v>0</v>
      </c>
      <c r="G18" s="128">
        <f>SUM(G9:G13)</f>
        <v>0</v>
      </c>
      <c r="H18" s="129">
        <f>SUM(H9:H17)</f>
        <v>88</v>
      </c>
    </row>
    <row r="19" spans="1:8">
      <c r="A19" s="113"/>
      <c r="B19" s="130"/>
      <c r="C19" s="113"/>
      <c r="D19" s="131"/>
      <c r="E19" s="132"/>
      <c r="F19" s="132"/>
      <c r="G19" s="132"/>
      <c r="H19" s="132"/>
    </row>
    <row r="20" spans="1:8">
      <c r="A20" s="113"/>
      <c r="B20" s="113"/>
      <c r="C20" s="133" t="s">
        <v>50</v>
      </c>
      <c r="D20" s="113"/>
      <c r="E20" s="134">
        <f>(D18+E18)*100/(H18-G18)</f>
        <v>100</v>
      </c>
      <c r="F20" s="113" t="s">
        <v>51</v>
      </c>
      <c r="G20" s="113"/>
      <c r="H20" s="82"/>
    </row>
    <row r="21" spans="1:8">
      <c r="A21" s="113"/>
      <c r="B21" s="113"/>
      <c r="C21" s="133" t="s">
        <v>52</v>
      </c>
      <c r="D21" s="113"/>
      <c r="E21" s="134">
        <f>D18*100/(H18-G18)</f>
        <v>100</v>
      </c>
      <c r="F21" s="113" t="s">
        <v>51</v>
      </c>
      <c r="G21" s="113"/>
      <c r="H21" s="82"/>
    </row>
    <row r="22" spans="1:8">
      <c r="C22" s="113"/>
      <c r="D22" s="113"/>
    </row>
  </sheetData>
  <mergeCells count="8">
    <mergeCell ref="C5:D5"/>
    <mergeCell ref="E5:F5"/>
    <mergeCell ref="C6:H6"/>
    <mergeCell ref="B1:H1"/>
    <mergeCell ref="C3:D3"/>
    <mergeCell ref="E3:F3"/>
    <mergeCell ref="C4:D4"/>
    <mergeCell ref="E4:F4"/>
  </mergeCells>
  <phoneticPr fontId="0" type="noConversion"/>
  <pageMargins left="0.74791666666666667" right="0.74791666666666667" top="0.98402777777777783" bottom="0.98402777777777772" header="0.51180555555555562" footer="0.5"/>
  <pageSetup firstPageNumber="0" orientation="landscape" horizontalDpi="300" verticalDpi="300" r:id="rId1"/>
  <headerFooter alignWithMargins="0">
    <oddFooter>&amp;L&amp;"Tahoma,Regular"&amp;8 02ae-BM/PM/HDCV/FSOFT v2/0&amp;C&amp;"tahoma,Regular"&amp;8Internal use&amp;R&amp;"Tahoma,Regular"&amp;8&amp;P/&amp;N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3"/>
  <sheetViews>
    <sheetView topLeftCell="A4" workbookViewId="0"/>
  </sheetViews>
  <sheetFormatPr defaultRowHeight="12.75"/>
  <cols>
    <col min="1" max="1" width="11.5" style="8" customWidth="1"/>
    <col min="2" max="2" width="19.125" style="8" customWidth="1"/>
    <col min="3" max="3" width="25.625" style="8" customWidth="1"/>
    <col min="4" max="4" width="30.125" style="8" customWidth="1"/>
    <col min="5" max="5" width="16.875" style="8" customWidth="1"/>
    <col min="6" max="6" width="7.125" style="8" customWidth="1"/>
    <col min="7" max="7" width="9" style="62"/>
    <col min="8" max="8" width="17.625" style="8" customWidth="1"/>
    <col min="9" max="9" width="8.25" style="63" customWidth="1"/>
    <col min="10" max="10" width="0" style="8" hidden="1" customWidth="1"/>
    <col min="11" max="16384" width="9" style="8"/>
  </cols>
  <sheetData>
    <row r="1" spans="1:10" s="69" customFormat="1" ht="13.5" thickBot="1">
      <c r="A1" s="64"/>
      <c r="B1" s="65"/>
      <c r="C1" s="65"/>
      <c r="D1" s="65"/>
      <c r="E1" s="65"/>
      <c r="F1" s="66"/>
      <c r="G1" s="67"/>
      <c r="H1" s="43"/>
      <c r="I1" s="68"/>
    </row>
    <row r="2" spans="1:10" s="69" customFormat="1" ht="15" customHeight="1">
      <c r="A2" s="70" t="s">
        <v>25</v>
      </c>
      <c r="B2" s="193" t="s">
        <v>230</v>
      </c>
      <c r="C2" s="193"/>
      <c r="D2" s="193"/>
      <c r="E2" s="193"/>
      <c r="F2" s="193"/>
      <c r="G2" s="71"/>
      <c r="H2" s="43"/>
      <c r="I2" s="68"/>
      <c r="J2" s="69" t="s">
        <v>26</v>
      </c>
    </row>
    <row r="3" spans="1:10" s="69" customFormat="1" ht="25.5" customHeight="1">
      <c r="A3" s="72" t="s">
        <v>27</v>
      </c>
      <c r="B3" s="193" t="s">
        <v>28</v>
      </c>
      <c r="C3" s="193"/>
      <c r="D3" s="193"/>
      <c r="E3" s="193"/>
      <c r="F3" s="193"/>
      <c r="G3" s="71"/>
      <c r="H3" s="43"/>
      <c r="I3" s="68"/>
      <c r="J3" s="69" t="s">
        <v>29</v>
      </c>
    </row>
    <row r="4" spans="1:10" s="69" customFormat="1" ht="18" customHeight="1">
      <c r="A4" s="70" t="s">
        <v>30</v>
      </c>
      <c r="B4" s="194"/>
      <c r="C4" s="194"/>
      <c r="D4" s="194"/>
      <c r="E4" s="194"/>
      <c r="F4" s="194"/>
      <c r="G4" s="71"/>
      <c r="H4" s="43"/>
      <c r="I4" s="68"/>
      <c r="J4" s="73"/>
    </row>
    <row r="5" spans="1:10" s="69" customFormat="1" ht="19.5" customHeight="1">
      <c r="A5" s="74" t="s">
        <v>26</v>
      </c>
      <c r="B5" s="75" t="s">
        <v>29</v>
      </c>
      <c r="C5" s="75" t="s">
        <v>31</v>
      </c>
      <c r="D5" s="76" t="s">
        <v>32</v>
      </c>
      <c r="E5" s="195" t="s">
        <v>33</v>
      </c>
      <c r="F5" s="195"/>
      <c r="G5" s="77"/>
      <c r="H5" s="77"/>
      <c r="I5" s="78"/>
      <c r="J5" s="69" t="s">
        <v>34</v>
      </c>
    </row>
    <row r="6" spans="1:10" s="69" customFormat="1" ht="15" customHeight="1" thickBot="1">
      <c r="A6" s="100">
        <v>6</v>
      </c>
      <c r="B6" s="80">
        <f>COUNTIF(F10:F1004,"Fail")</f>
        <v>0</v>
      </c>
      <c r="C6" s="80">
        <f>E6-D6-B6-A6</f>
        <v>0</v>
      </c>
      <c r="D6" s="81">
        <f>COUNTIF(F$10:F$1004,"N/A")</f>
        <v>0</v>
      </c>
      <c r="E6" s="192">
        <v>6</v>
      </c>
      <c r="F6" s="192"/>
      <c r="G6" s="77"/>
      <c r="H6" s="77"/>
      <c r="I6" s="78"/>
      <c r="J6" s="69" t="s">
        <v>32</v>
      </c>
    </row>
    <row r="7" spans="1:10" s="69" customFormat="1" ht="15" customHeight="1">
      <c r="D7" s="82"/>
      <c r="E7" s="82"/>
      <c r="F7" s="82"/>
      <c r="G7" s="82"/>
      <c r="H7" s="82"/>
      <c r="I7" s="78"/>
    </row>
    <row r="8" spans="1:10" s="69" customFormat="1" ht="25.5" customHeight="1">
      <c r="A8" s="83" t="s">
        <v>35</v>
      </c>
      <c r="B8" s="83" t="s">
        <v>36</v>
      </c>
      <c r="C8" s="83" t="s">
        <v>37</v>
      </c>
      <c r="D8" s="83" t="s">
        <v>38</v>
      </c>
      <c r="E8" s="84" t="s">
        <v>39</v>
      </c>
      <c r="F8" s="84" t="s">
        <v>40</v>
      </c>
      <c r="G8" s="84" t="s">
        <v>41</v>
      </c>
      <c r="H8" s="83" t="s">
        <v>42</v>
      </c>
      <c r="I8" s="85"/>
    </row>
    <row r="9" spans="1:10" s="69" customFormat="1" ht="15.75" customHeight="1">
      <c r="A9" s="86"/>
      <c r="B9" s="86" t="s">
        <v>120</v>
      </c>
      <c r="C9" s="87"/>
      <c r="D9" s="87"/>
      <c r="E9" s="87"/>
      <c r="F9" s="87"/>
      <c r="G9" s="87"/>
      <c r="H9" s="88"/>
      <c r="I9" s="89"/>
    </row>
    <row r="10" spans="1:10" s="95" customFormat="1" ht="120.95" customHeight="1">
      <c r="A10" s="140" t="s">
        <v>231</v>
      </c>
      <c r="B10" s="156" t="s">
        <v>102</v>
      </c>
      <c r="C10" s="152"/>
      <c r="D10" s="150" t="s">
        <v>64</v>
      </c>
      <c r="E10" s="153"/>
      <c r="F10" s="90" t="s">
        <v>26</v>
      </c>
      <c r="G10" s="90"/>
      <c r="H10" s="101"/>
      <c r="I10" s="94"/>
    </row>
    <row r="11" spans="1:10" ht="25.5">
      <c r="A11" s="196" t="s">
        <v>240</v>
      </c>
      <c r="B11" s="196" t="s">
        <v>104</v>
      </c>
      <c r="C11" s="158"/>
      <c r="D11" s="146" t="s">
        <v>105</v>
      </c>
      <c r="E11" s="147"/>
      <c r="F11" s="151" t="s">
        <v>26</v>
      </c>
      <c r="G11" s="90"/>
      <c r="H11" s="101"/>
      <c r="I11" s="94"/>
    </row>
    <row r="12" spans="1:10" ht="25.5">
      <c r="A12" s="197"/>
      <c r="B12" s="197"/>
      <c r="C12" s="158" t="s">
        <v>232</v>
      </c>
      <c r="D12" s="146" t="s">
        <v>236</v>
      </c>
      <c r="E12" s="147"/>
      <c r="F12" s="151"/>
      <c r="G12" s="90"/>
      <c r="H12" s="101"/>
      <c r="I12" s="94"/>
    </row>
    <row r="13" spans="1:10" ht="25.5">
      <c r="A13" s="197"/>
      <c r="B13" s="197"/>
      <c r="C13" s="158" t="s">
        <v>233</v>
      </c>
      <c r="D13" s="146" t="s">
        <v>237</v>
      </c>
      <c r="E13" s="147"/>
      <c r="F13" s="151"/>
      <c r="G13" s="90"/>
      <c r="H13" s="101"/>
      <c r="I13" s="94"/>
    </row>
    <row r="14" spans="1:10" ht="25.5">
      <c r="A14" s="197"/>
      <c r="B14" s="197"/>
      <c r="C14" s="159" t="s">
        <v>234</v>
      </c>
      <c r="D14" s="154" t="s">
        <v>238</v>
      </c>
      <c r="E14" s="157"/>
      <c r="F14" s="151"/>
      <c r="G14" s="90"/>
      <c r="H14" s="101"/>
      <c r="I14" s="94"/>
    </row>
    <row r="15" spans="1:10" ht="25.5">
      <c r="A15" s="197"/>
      <c r="B15" s="197"/>
      <c r="C15" s="159" t="s">
        <v>235</v>
      </c>
      <c r="D15" s="154" t="s">
        <v>239</v>
      </c>
      <c r="E15" s="157"/>
      <c r="F15" s="151"/>
      <c r="G15" s="90"/>
      <c r="H15" s="101"/>
      <c r="I15" s="94"/>
    </row>
    <row r="16" spans="1:10">
      <c r="A16" s="198"/>
      <c r="B16" s="198"/>
      <c r="C16" s="159" t="s">
        <v>110</v>
      </c>
      <c r="D16" s="154" t="s">
        <v>115</v>
      </c>
      <c r="E16" s="157"/>
      <c r="F16" s="151"/>
      <c r="G16" s="90"/>
      <c r="H16" s="101"/>
      <c r="I16" s="94"/>
    </row>
    <row r="17" spans="1:11" ht="25.5">
      <c r="A17" s="161" t="s">
        <v>241</v>
      </c>
      <c r="B17" s="162" t="s">
        <v>117</v>
      </c>
      <c r="C17" s="163"/>
      <c r="D17" s="155" t="s">
        <v>64</v>
      </c>
      <c r="E17" s="164"/>
      <c r="F17" s="165" t="s">
        <v>26</v>
      </c>
      <c r="G17" s="140"/>
      <c r="H17" s="166"/>
      <c r="I17" s="94"/>
    </row>
    <row r="18" spans="1:11" ht="25.5">
      <c r="A18" s="141" t="s">
        <v>242</v>
      </c>
      <c r="B18" s="141" t="s">
        <v>119</v>
      </c>
      <c r="C18" s="141"/>
      <c r="D18" s="146" t="s">
        <v>64</v>
      </c>
      <c r="E18" s="147"/>
      <c r="F18" s="141" t="s">
        <v>26</v>
      </c>
      <c r="G18" s="141"/>
      <c r="H18" s="168"/>
      <c r="I18" s="94"/>
    </row>
    <row r="19" spans="1:11" s="69" customFormat="1" ht="15.75" customHeight="1">
      <c r="A19" s="145"/>
      <c r="B19" s="145" t="s">
        <v>121</v>
      </c>
      <c r="C19" s="139"/>
      <c r="D19" s="139"/>
      <c r="E19" s="139"/>
      <c r="F19" s="139"/>
      <c r="G19" s="139"/>
      <c r="H19" s="167"/>
      <c r="I19" s="89"/>
    </row>
    <row r="20" spans="1:11" ht="51">
      <c r="A20" s="90" t="s">
        <v>122</v>
      </c>
      <c r="B20" s="90" t="s">
        <v>123</v>
      </c>
      <c r="C20" s="148" t="s">
        <v>243</v>
      </c>
      <c r="D20" s="148" t="s">
        <v>124</v>
      </c>
      <c r="E20" s="90"/>
      <c r="F20" s="90" t="s">
        <v>26</v>
      </c>
      <c r="G20" s="90"/>
      <c r="H20" s="101"/>
      <c r="I20" s="94"/>
    </row>
    <row r="21" spans="1:11" ht="51">
      <c r="A21" s="90" t="s">
        <v>125</v>
      </c>
      <c r="B21" s="90" t="s">
        <v>126</v>
      </c>
      <c r="C21" s="148" t="s">
        <v>243</v>
      </c>
      <c r="D21" s="148" t="s">
        <v>128</v>
      </c>
      <c r="E21" s="90"/>
      <c r="F21" s="98" t="s">
        <v>26</v>
      </c>
      <c r="G21" s="97"/>
      <c r="H21" s="98"/>
      <c r="I21" s="99"/>
    </row>
    <row r="22" spans="1:11">
      <c r="F22" s="102"/>
      <c r="I22" s="89"/>
      <c r="J22" s="69"/>
      <c r="K22" s="69"/>
    </row>
    <row r="23" spans="1:11">
      <c r="F23" s="103"/>
      <c r="I23" s="94"/>
    </row>
  </sheetData>
  <mergeCells count="7">
    <mergeCell ref="A11:A16"/>
    <mergeCell ref="B11:B16"/>
    <mergeCell ref="B2:F2"/>
    <mergeCell ref="B3:F3"/>
    <mergeCell ref="B4:F4"/>
    <mergeCell ref="E5:F5"/>
    <mergeCell ref="E6:F6"/>
  </mergeCells>
  <dataValidations count="1">
    <dataValidation type="list" allowBlank="1" showErrorMessage="1" sqref="F1:F3 F7:F150">
      <formula1>$J$2:$J$6</formula1>
      <formula2>0</formula2>
    </dataValidation>
  </dataValidation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3"/>
  <sheetViews>
    <sheetView workbookViewId="0">
      <selection activeCell="C26" sqref="C26"/>
    </sheetView>
  </sheetViews>
  <sheetFormatPr defaultRowHeight="12.75"/>
  <cols>
    <col min="1" max="1" width="11.5" style="8" customWidth="1"/>
    <col min="2" max="2" width="19.125" style="8" customWidth="1"/>
    <col min="3" max="3" width="25.625" style="8" customWidth="1"/>
    <col min="4" max="4" width="30.125" style="8" customWidth="1"/>
    <col min="5" max="5" width="16.875" style="8" customWidth="1"/>
    <col min="6" max="6" width="7.125" style="8" customWidth="1"/>
    <col min="7" max="7" width="9" style="62"/>
    <col min="8" max="8" width="17.625" style="8" customWidth="1"/>
    <col min="9" max="9" width="8.25" style="63" customWidth="1"/>
    <col min="10" max="10" width="0" style="8" hidden="1" customWidth="1"/>
    <col min="11" max="16384" width="9" style="8"/>
  </cols>
  <sheetData>
    <row r="1" spans="1:10" s="69" customFormat="1" ht="13.5" thickBot="1">
      <c r="A1" s="64"/>
      <c r="B1" s="65"/>
      <c r="C1" s="65"/>
      <c r="D1" s="65"/>
      <c r="E1" s="65"/>
      <c r="F1" s="66"/>
      <c r="G1" s="67"/>
      <c r="H1" s="43"/>
      <c r="I1" s="68"/>
    </row>
    <row r="2" spans="1:10" s="69" customFormat="1" ht="15" customHeight="1">
      <c r="A2" s="70" t="s">
        <v>25</v>
      </c>
      <c r="B2" s="193" t="s">
        <v>248</v>
      </c>
      <c r="C2" s="193"/>
      <c r="D2" s="193"/>
      <c r="E2" s="193"/>
      <c r="F2" s="193"/>
      <c r="G2" s="71"/>
      <c r="H2" s="43"/>
      <c r="I2" s="68"/>
      <c r="J2" s="69" t="s">
        <v>26</v>
      </c>
    </row>
    <row r="3" spans="1:10" s="69" customFormat="1" ht="25.5" customHeight="1">
      <c r="A3" s="72" t="s">
        <v>27</v>
      </c>
      <c r="B3" s="193" t="s">
        <v>28</v>
      </c>
      <c r="C3" s="193"/>
      <c r="D3" s="193"/>
      <c r="E3" s="193"/>
      <c r="F3" s="193"/>
      <c r="G3" s="71"/>
      <c r="H3" s="43"/>
      <c r="I3" s="68"/>
      <c r="J3" s="69" t="s">
        <v>29</v>
      </c>
    </row>
    <row r="4" spans="1:10" s="69" customFormat="1" ht="18" customHeight="1">
      <c r="A4" s="70" t="s">
        <v>30</v>
      </c>
      <c r="B4" s="194"/>
      <c r="C4" s="194"/>
      <c r="D4" s="194"/>
      <c r="E4" s="194"/>
      <c r="F4" s="194"/>
      <c r="G4" s="71"/>
      <c r="H4" s="43"/>
      <c r="I4" s="68"/>
      <c r="J4" s="73"/>
    </row>
    <row r="5" spans="1:10" s="69" customFormat="1" ht="19.5" customHeight="1">
      <c r="A5" s="74" t="s">
        <v>26</v>
      </c>
      <c r="B5" s="75" t="s">
        <v>29</v>
      </c>
      <c r="C5" s="75" t="s">
        <v>31</v>
      </c>
      <c r="D5" s="76" t="s">
        <v>32</v>
      </c>
      <c r="E5" s="195" t="s">
        <v>33</v>
      </c>
      <c r="F5" s="195"/>
      <c r="G5" s="77"/>
      <c r="H5" s="77"/>
      <c r="I5" s="78"/>
      <c r="J5" s="69" t="s">
        <v>34</v>
      </c>
    </row>
    <row r="6" spans="1:10" s="69" customFormat="1" ht="15" customHeight="1" thickBot="1">
      <c r="A6" s="100">
        <v>16</v>
      </c>
      <c r="B6" s="80">
        <f>COUNTIF(F10:F1010,"Fail")</f>
        <v>0</v>
      </c>
      <c r="C6" s="80">
        <f>E6-D6-B6-A6</f>
        <v>0</v>
      </c>
      <c r="D6" s="81">
        <f>COUNTIF(F$10:F$1010,"N/A")</f>
        <v>0</v>
      </c>
      <c r="E6" s="192">
        <v>16</v>
      </c>
      <c r="F6" s="192"/>
      <c r="G6" s="77"/>
      <c r="H6" s="77"/>
      <c r="I6" s="78"/>
      <c r="J6" s="69" t="s">
        <v>32</v>
      </c>
    </row>
    <row r="7" spans="1:10" s="69" customFormat="1" ht="15" customHeight="1">
      <c r="D7" s="82"/>
      <c r="E7" s="82"/>
      <c r="F7" s="82"/>
      <c r="G7" s="82"/>
      <c r="H7" s="82"/>
      <c r="I7" s="78"/>
    </row>
    <row r="8" spans="1:10" s="69" customFormat="1" ht="25.5" customHeight="1">
      <c r="A8" s="83" t="s">
        <v>35</v>
      </c>
      <c r="B8" s="83" t="s">
        <v>36</v>
      </c>
      <c r="C8" s="83" t="s">
        <v>37</v>
      </c>
      <c r="D8" s="83" t="s">
        <v>38</v>
      </c>
      <c r="E8" s="84" t="s">
        <v>39</v>
      </c>
      <c r="F8" s="84" t="s">
        <v>40</v>
      </c>
      <c r="G8" s="84" t="s">
        <v>41</v>
      </c>
      <c r="H8" s="83" t="s">
        <v>42</v>
      </c>
      <c r="I8" s="85"/>
    </row>
    <row r="9" spans="1:10" s="69" customFormat="1" ht="15.75" customHeight="1">
      <c r="A9" s="86"/>
      <c r="B9" s="86" t="s">
        <v>257</v>
      </c>
      <c r="C9" s="87"/>
      <c r="D9" s="87"/>
      <c r="E9" s="87"/>
      <c r="F9" s="87"/>
      <c r="G9" s="87"/>
      <c r="H9" s="88"/>
      <c r="I9" s="89"/>
    </row>
    <row r="10" spans="1:10" s="95" customFormat="1" ht="120.95" customHeight="1">
      <c r="A10" s="182" t="s">
        <v>249</v>
      </c>
      <c r="B10" s="170" t="s">
        <v>250</v>
      </c>
      <c r="C10" s="158"/>
      <c r="D10" s="146" t="s">
        <v>59</v>
      </c>
      <c r="E10" s="147"/>
      <c r="F10" s="151" t="s">
        <v>26</v>
      </c>
      <c r="G10" s="90"/>
      <c r="H10" s="101"/>
      <c r="I10" s="94"/>
    </row>
    <row r="11" spans="1:10" ht="63.75" customHeight="1">
      <c r="A11" s="169" t="s">
        <v>251</v>
      </c>
      <c r="B11" s="171" t="s">
        <v>255</v>
      </c>
      <c r="C11" s="158"/>
      <c r="D11" s="146" t="s">
        <v>59</v>
      </c>
      <c r="E11" s="147"/>
      <c r="F11" s="151" t="s">
        <v>26</v>
      </c>
      <c r="G11" s="90"/>
      <c r="H11" s="101"/>
      <c r="I11" s="94"/>
    </row>
    <row r="12" spans="1:10" ht="51" customHeight="1">
      <c r="A12" s="169" t="s">
        <v>252</v>
      </c>
      <c r="B12" s="171" t="s">
        <v>256</v>
      </c>
      <c r="C12" s="158"/>
      <c r="D12" s="146" t="s">
        <v>59</v>
      </c>
      <c r="E12" s="147"/>
      <c r="F12" s="151" t="s">
        <v>26</v>
      </c>
      <c r="G12" s="90"/>
      <c r="H12" s="101"/>
      <c r="I12" s="94"/>
    </row>
    <row r="13" spans="1:10" ht="51" customHeight="1">
      <c r="A13" s="169" t="s">
        <v>253</v>
      </c>
      <c r="B13" s="171" t="s">
        <v>139</v>
      </c>
      <c r="C13" s="159"/>
      <c r="D13" s="154" t="s">
        <v>64</v>
      </c>
      <c r="E13" s="157"/>
      <c r="F13" s="151" t="s">
        <v>26</v>
      </c>
      <c r="G13" s="90"/>
      <c r="H13" s="101"/>
      <c r="I13" s="94"/>
    </row>
    <row r="14" spans="1:10" ht="51" customHeight="1">
      <c r="A14" s="169" t="s">
        <v>254</v>
      </c>
      <c r="B14" s="171" t="s">
        <v>141</v>
      </c>
      <c r="C14" s="159"/>
      <c r="D14" s="154" t="s">
        <v>64</v>
      </c>
      <c r="E14" s="157"/>
      <c r="F14" s="151" t="s">
        <v>26</v>
      </c>
      <c r="G14" s="90"/>
      <c r="H14" s="101"/>
      <c r="I14" s="94"/>
    </row>
    <row r="15" spans="1:10" ht="63.75" customHeight="1">
      <c r="A15" s="145"/>
      <c r="B15" s="145" t="s">
        <v>202</v>
      </c>
      <c r="C15" s="139"/>
      <c r="D15" s="139"/>
      <c r="E15" s="139"/>
      <c r="F15" s="139"/>
      <c r="G15" s="139"/>
      <c r="H15" s="167"/>
      <c r="I15" s="94"/>
    </row>
    <row r="16" spans="1:10" s="69" customFormat="1" ht="15.75" customHeight="1">
      <c r="A16" s="90" t="s">
        <v>192</v>
      </c>
      <c r="B16" s="90" t="s">
        <v>203</v>
      </c>
      <c r="C16" s="148" t="s">
        <v>258</v>
      </c>
      <c r="D16" s="148" t="s">
        <v>205</v>
      </c>
      <c r="E16" s="90"/>
      <c r="F16" s="90" t="s">
        <v>26</v>
      </c>
      <c r="G16" s="90"/>
      <c r="H16" s="101"/>
      <c r="I16" s="89"/>
    </row>
    <row r="17" spans="1:11" ht="63.75">
      <c r="A17" s="90" t="s">
        <v>193</v>
      </c>
      <c r="B17" s="90" t="s">
        <v>206</v>
      </c>
      <c r="C17" s="148" t="s">
        <v>259</v>
      </c>
      <c r="D17" s="148" t="s">
        <v>260</v>
      </c>
      <c r="E17" s="90"/>
      <c r="F17" s="98" t="s">
        <v>26</v>
      </c>
      <c r="G17" s="97"/>
      <c r="H17" s="98"/>
      <c r="I17" s="94"/>
    </row>
    <row r="18" spans="1:11" ht="63.75">
      <c r="A18" s="90" t="s">
        <v>194</v>
      </c>
      <c r="B18" s="90" t="s">
        <v>261</v>
      </c>
      <c r="C18" s="148" t="s">
        <v>264</v>
      </c>
      <c r="D18" s="148" t="s">
        <v>262</v>
      </c>
      <c r="E18" s="90"/>
      <c r="F18" s="98" t="s">
        <v>26</v>
      </c>
      <c r="G18" s="97"/>
      <c r="H18" s="98"/>
      <c r="I18" s="94"/>
    </row>
    <row r="19" spans="1:11" ht="76.5">
      <c r="A19" s="90" t="s">
        <v>195</v>
      </c>
      <c r="B19" s="90" t="s">
        <v>263</v>
      </c>
      <c r="C19" s="148" t="s">
        <v>265</v>
      </c>
      <c r="D19" s="148" t="s">
        <v>268</v>
      </c>
      <c r="E19" s="90"/>
      <c r="F19" s="98" t="s">
        <v>26</v>
      </c>
      <c r="G19" s="97"/>
      <c r="H19" s="98"/>
      <c r="I19" s="94"/>
    </row>
    <row r="20" spans="1:11" ht="76.5">
      <c r="A20" s="90" t="s">
        <v>196</v>
      </c>
      <c r="B20" s="90" t="s">
        <v>266</v>
      </c>
      <c r="C20" s="148" t="s">
        <v>267</v>
      </c>
      <c r="D20" s="148" t="s">
        <v>269</v>
      </c>
      <c r="E20" s="90"/>
      <c r="F20" s="98" t="s">
        <v>26</v>
      </c>
      <c r="G20" s="97"/>
      <c r="H20" s="98"/>
      <c r="I20" s="94"/>
    </row>
    <row r="21" spans="1:11" ht="63.75">
      <c r="A21" s="90" t="s">
        <v>197</v>
      </c>
      <c r="B21" s="90" t="s">
        <v>271</v>
      </c>
      <c r="C21" s="148" t="s">
        <v>270</v>
      </c>
      <c r="D21" s="148" t="s">
        <v>166</v>
      </c>
      <c r="E21" s="90"/>
      <c r="F21" s="98" t="s">
        <v>26</v>
      </c>
      <c r="G21" s="97"/>
      <c r="H21" s="98"/>
      <c r="I21" s="94"/>
    </row>
    <row r="22" spans="1:11" ht="63.75">
      <c r="A22" s="90" t="s">
        <v>198</v>
      </c>
      <c r="B22" s="90" t="s">
        <v>272</v>
      </c>
      <c r="C22" s="148" t="s">
        <v>280</v>
      </c>
      <c r="D22" s="148" t="s">
        <v>273</v>
      </c>
      <c r="E22" s="90"/>
      <c r="F22" s="98" t="s">
        <v>26</v>
      </c>
      <c r="G22" s="97"/>
      <c r="H22" s="98"/>
      <c r="I22" s="94"/>
    </row>
    <row r="23" spans="1:11" ht="63.75">
      <c r="A23" s="90" t="s">
        <v>199</v>
      </c>
      <c r="B23" s="90" t="s">
        <v>281</v>
      </c>
      <c r="C23" s="148" t="s">
        <v>282</v>
      </c>
      <c r="D23" s="148" t="s">
        <v>283</v>
      </c>
      <c r="E23" s="90"/>
      <c r="F23" s="98" t="s">
        <v>26</v>
      </c>
      <c r="G23" s="97"/>
      <c r="H23" s="98"/>
      <c r="I23" s="94"/>
    </row>
    <row r="24" spans="1:11" ht="63.75">
      <c r="A24" s="90" t="s">
        <v>200</v>
      </c>
      <c r="B24" s="90" t="s">
        <v>284</v>
      </c>
      <c r="C24" s="148" t="s">
        <v>285</v>
      </c>
      <c r="D24" s="148" t="s">
        <v>286</v>
      </c>
      <c r="E24" s="90"/>
      <c r="F24" s="98" t="s">
        <v>26</v>
      </c>
      <c r="G24" s="97"/>
      <c r="H24" s="98"/>
      <c r="I24" s="94"/>
    </row>
    <row r="25" spans="1:11" ht="76.5">
      <c r="A25" s="90" t="s">
        <v>288</v>
      </c>
      <c r="B25" s="90" t="s">
        <v>274</v>
      </c>
      <c r="C25" s="148" t="s">
        <v>275</v>
      </c>
      <c r="D25" s="148" t="s">
        <v>276</v>
      </c>
      <c r="E25" s="90"/>
      <c r="F25" s="98" t="s">
        <v>26</v>
      </c>
      <c r="G25" s="97"/>
      <c r="H25" s="98"/>
      <c r="I25" s="94"/>
    </row>
    <row r="26" spans="1:11" ht="38.25">
      <c r="A26" s="90" t="s">
        <v>287</v>
      </c>
      <c r="B26" s="90" t="s">
        <v>221</v>
      </c>
      <c r="C26" s="148" t="s">
        <v>277</v>
      </c>
      <c r="D26" s="148" t="s">
        <v>278</v>
      </c>
      <c r="E26" s="90"/>
      <c r="F26" s="90" t="s">
        <v>26</v>
      </c>
      <c r="G26" s="90"/>
      <c r="H26" s="101"/>
      <c r="I26" s="94"/>
    </row>
    <row r="27" spans="1:11">
      <c r="G27" s="8"/>
      <c r="I27" s="94"/>
    </row>
    <row r="28" spans="1:11">
      <c r="A28" s="103"/>
      <c r="B28" s="103"/>
      <c r="C28" s="172"/>
      <c r="D28" s="172"/>
      <c r="E28" s="103"/>
      <c r="F28" s="173"/>
      <c r="G28" s="45"/>
      <c r="H28" s="113"/>
      <c r="I28" s="94"/>
    </row>
    <row r="29" spans="1:11">
      <c r="F29" s="103"/>
      <c r="I29" s="94"/>
    </row>
    <row r="30" spans="1:11">
      <c r="I30" s="94"/>
    </row>
    <row r="31" spans="1:11">
      <c r="I31" s="94"/>
    </row>
    <row r="32" spans="1:11">
      <c r="I32" s="89"/>
      <c r="J32" s="69"/>
      <c r="K32" s="69"/>
    </row>
    <row r="33" spans="9:9">
      <c r="I33" s="94"/>
    </row>
  </sheetData>
  <mergeCells count="5">
    <mergeCell ref="B2:F2"/>
    <mergeCell ref="B3:F3"/>
    <mergeCell ref="B4:F4"/>
    <mergeCell ref="E5:F5"/>
    <mergeCell ref="E6:F6"/>
  </mergeCells>
  <dataValidations count="1">
    <dataValidation type="list" allowBlank="1" showErrorMessage="1" sqref="F1:F3 F28:F156 F7:F26">
      <formula1>$J$2:$J$6</formula1>
      <formula2>0</formula2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Cover</vt:lpstr>
      <vt:lpstr>Test case List</vt:lpstr>
      <vt:lpstr>Check Login Screen</vt:lpstr>
      <vt:lpstr>Check QLKT-DS screen</vt:lpstr>
      <vt:lpstr>Check QLKT-CN screen</vt:lpstr>
      <vt:lpstr>Check QLKT-TM screen</vt:lpstr>
      <vt:lpstr>Test Report</vt:lpstr>
      <vt:lpstr>Check QLTL-DS screen</vt:lpstr>
      <vt:lpstr>Check QLTL-CN screen</vt:lpstr>
      <vt:lpstr>Check QLTL-TM screen</vt:lpstr>
    </vt:vector>
  </TitlesOfParts>
  <Company>FSOFT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Test case</dc:title>
  <dc:subject>v1/0</dc:subject>
  <dc:creator>Huấn Nguyễn</dc:creator>
  <dc:description>Updates sheet Cover: Add logo, document code, creator, reviewer/approver._x000d_
Add sheet Test Case List._x000d_
Change Sheet Company, User, Provider to Modules. Add column Inter-test case dependent. Update these sheets._x000d_
Update Test Report</dc:description>
  <cp:lastModifiedBy>Le Bao</cp:lastModifiedBy>
  <cp:lastPrinted>2010-11-12T10:33:20Z</cp:lastPrinted>
  <dcterms:created xsi:type="dcterms:W3CDTF">2016-11-10T16:29:43Z</dcterms:created>
  <dcterms:modified xsi:type="dcterms:W3CDTF">2016-11-11T04:22:32Z</dcterms:modified>
  <cp:category>BM</cp:category>
</cp:coreProperties>
</file>