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omments28.xml" ContentType="application/vnd.openxmlformats-officedocument.spreadsheetml.comments+xml"/>
  <Override PartName="/xl/comments29.xml" ContentType="application/vnd.openxmlformats-officedocument.spreadsheetml.comments+xml"/>
  <Override PartName="/xl/comments30.xml" ContentType="application/vnd.openxmlformats-officedocument.spreadsheetml.comments+xml"/>
  <Override PartName="/xl/comments31.xml" ContentType="application/vnd.openxmlformats-officedocument.spreadsheetml.comments+xml"/>
  <Override PartName="/xl/comments3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5345" windowHeight="4155" tabRatio="840" activeTab="2"/>
  </bookViews>
  <sheets>
    <sheet name="Cover" sheetId="1" r:id="rId1"/>
    <sheet name="Test case List" sheetId="2" r:id="rId2"/>
    <sheet name="Test Report" sheetId="5" r:id="rId3"/>
    <sheet name="Check Login Screen" sheetId="3" r:id="rId4"/>
    <sheet name="Check QLKT-DS screen" sheetId="4" r:id="rId5"/>
    <sheet name="Check QLKT-CN screen" sheetId="7" r:id="rId6"/>
    <sheet name="Check QLKT-TM screen" sheetId="6" r:id="rId7"/>
    <sheet name="Check QLTL-DS screen" sheetId="8" r:id="rId8"/>
    <sheet name="Check QLTL-CN screen" sheetId="9" r:id="rId9"/>
    <sheet name="Check QLTL-TM screen" sheetId="10" r:id="rId10"/>
    <sheet name="Check QLND-DS screen" sheetId="11" r:id="rId11"/>
    <sheet name="Check QLND-CN screen" sheetId="12" r:id="rId12"/>
    <sheet name="Check QLND-TM screen" sheetId="13" r:id="rId13"/>
    <sheet name="Check QLCT-DS screen" sheetId="14" r:id="rId14"/>
    <sheet name="Check QLCT-TM screen" sheetId="15" r:id="rId15"/>
    <sheet name="Check QLCT-CN screen" sheetId="16" r:id="rId16"/>
    <sheet name="Check QLTG-DS screen" sheetId="17" r:id="rId17"/>
    <sheet name="Check QLTG-TM screen" sheetId="18" r:id="rId18"/>
    <sheet name="Check QLTG-CN screen" sheetId="19" r:id="rId19"/>
    <sheet name="check CSMXH screen" sheetId="37" r:id="rId20"/>
    <sheet name="Check Feedback Screen" sheetId="38" r:id="rId21"/>
    <sheet name="Check QMK screen" sheetId="39" r:id="rId22"/>
    <sheet name="Check DX screen" sheetId="40" r:id="rId23"/>
    <sheet name="Check QLBDT-DS screen" sheetId="21" r:id="rId24"/>
    <sheet name="Check QLBDT-ThemMoi screen" sheetId="22" r:id="rId25"/>
    <sheet name="Check QLBDT-Sua screen" sheetId="23" r:id="rId26"/>
    <sheet name="Check QLTB-DS screen" sheetId="24" r:id="rId27"/>
    <sheet name="Check QLTB-ThemMoi screen" sheetId="25" r:id="rId28"/>
    <sheet name="Check QLTB-Sua screen" sheetId="26" r:id="rId29"/>
    <sheet name="Check TimKiem screen" sheetId="27" r:id="rId30"/>
    <sheet name="Check QLTS-DS screen" sheetId="28" r:id="rId31"/>
    <sheet name="Check QLTS-ThemMoi screen" sheetId="29" r:id="rId32"/>
    <sheet name="Check QLTS-Sua screen" sheetId="30" r:id="rId33"/>
    <sheet name="Check TKKQ screen" sheetId="31" r:id="rId34"/>
    <sheet name="Check XTL-TL Screen" sheetId="32" r:id="rId35"/>
    <sheet name="Check XKQT-XKQ Screen" sheetId="33" r:id="rId36"/>
    <sheet name="Check TGT-TGT Screen" sheetId="34" r:id="rId37"/>
    <sheet name="Check TB-NTB Screen" sheetId="35" r:id="rId38"/>
    <sheet name="Check KP-KPBT Screen" sheetId="36" r:id="rId39"/>
  </sheets>
  <definedNames>
    <definedName name="_xlnm._FilterDatabase" localSheetId="3" hidden="1">'Check Login Screen'!$A$8:$H$21</definedName>
    <definedName name="_xlnm._FilterDatabase" localSheetId="4" hidden="1">'Check QLKT-DS screen'!$A$8:$H$22</definedName>
    <definedName name="aa">'Test Report'!$B$46</definedName>
    <definedName name="ACTION" localSheetId="23">#REF!</definedName>
    <definedName name="ACTION" localSheetId="25">#REF!</definedName>
    <definedName name="ACTION" localSheetId="24">#REF!</definedName>
    <definedName name="ACTION" localSheetId="26">#REF!</definedName>
    <definedName name="ACTION" localSheetId="28">#REF!</definedName>
    <definedName name="ACTION" localSheetId="27">#REF!</definedName>
    <definedName name="ACTION" localSheetId="30">#REF!</definedName>
    <definedName name="ACTION" localSheetId="32">#REF!</definedName>
    <definedName name="ACTION" localSheetId="31">#REF!</definedName>
    <definedName name="ACTION" localSheetId="29">#REF!</definedName>
    <definedName name="ACTION" localSheetId="33">#REF!</definedName>
    <definedName name="ACTION">#REF!</definedName>
    <definedName name="Check_Đăng_xuất_Screen" localSheetId="22">'Test Report'!$C$46</definedName>
  </definedNames>
  <calcPr calcId="144525"/>
</workbook>
</file>

<file path=xl/calcChain.xml><?xml version="1.0" encoding="utf-8"?>
<calcChain xmlns="http://schemas.openxmlformats.org/spreadsheetml/2006/main">
  <c r="C6" i="1" l="1"/>
  <c r="C5" i="5"/>
  <c r="C12" i="5" l="1"/>
  <c r="C11" i="5"/>
  <c r="E6" i="40"/>
  <c r="C6" i="40" s="1"/>
  <c r="D6" i="40"/>
  <c r="B6" i="40"/>
  <c r="A6" i="40"/>
  <c r="E6" i="39"/>
  <c r="C6" i="39" s="1"/>
  <c r="D6" i="39"/>
  <c r="B6" i="39"/>
  <c r="A6" i="39"/>
  <c r="E6" i="38"/>
  <c r="D6" i="38"/>
  <c r="B6" i="38"/>
  <c r="A6" i="38"/>
  <c r="E6" i="37"/>
  <c r="C6" i="37" s="1"/>
  <c r="D6" i="37"/>
  <c r="B6" i="37"/>
  <c r="A6" i="37"/>
  <c r="C6" i="38" l="1"/>
  <c r="A6" i="31" l="1"/>
  <c r="D38" i="5" s="1"/>
  <c r="B6" i="31"/>
  <c r="E38" i="5" s="1"/>
  <c r="D6" i="31"/>
  <c r="G38" i="5" s="1"/>
  <c r="E6" i="31"/>
  <c r="H38" i="5" s="1"/>
  <c r="A6" i="30"/>
  <c r="D37" i="5" s="1"/>
  <c r="B6" i="30"/>
  <c r="E37" i="5" s="1"/>
  <c r="D6" i="30"/>
  <c r="G37" i="5" s="1"/>
  <c r="E6" i="30"/>
  <c r="A6" i="29"/>
  <c r="D36" i="5" s="1"/>
  <c r="B6" i="29"/>
  <c r="E36" i="5" s="1"/>
  <c r="D6" i="29"/>
  <c r="E6" i="29"/>
  <c r="H36" i="5" s="1"/>
  <c r="A6" i="28"/>
  <c r="D35" i="5" s="1"/>
  <c r="B6" i="28"/>
  <c r="E35" i="5" s="1"/>
  <c r="D6" i="28"/>
  <c r="G35" i="5" s="1"/>
  <c r="E6" i="28"/>
  <c r="H35" i="5" s="1"/>
  <c r="A6" i="27"/>
  <c r="D34" i="5" s="1"/>
  <c r="B6" i="27"/>
  <c r="E34" i="5" s="1"/>
  <c r="D6" i="27"/>
  <c r="G34" i="5" s="1"/>
  <c r="E6" i="27"/>
  <c r="H34" i="5" s="1"/>
  <c r="A6" i="26"/>
  <c r="D33" i="5" s="1"/>
  <c r="B6" i="26"/>
  <c r="E33" i="5" s="1"/>
  <c r="D6" i="26"/>
  <c r="G33" i="5" s="1"/>
  <c r="E6" i="26"/>
  <c r="A6" i="25"/>
  <c r="D32" i="5" s="1"/>
  <c r="B6" i="25"/>
  <c r="E32" i="5" s="1"/>
  <c r="D6" i="25"/>
  <c r="G32" i="5" s="1"/>
  <c r="E6" i="25"/>
  <c r="H32" i="5" s="1"/>
  <c r="A6" i="24"/>
  <c r="D31" i="5" s="1"/>
  <c r="B6" i="24"/>
  <c r="E31" i="5" s="1"/>
  <c r="D6" i="24"/>
  <c r="G31" i="5" s="1"/>
  <c r="E6" i="24"/>
  <c r="H31" i="5" s="1"/>
  <c r="A6" i="23"/>
  <c r="D30" i="5" s="1"/>
  <c r="B6" i="23"/>
  <c r="E30" i="5" s="1"/>
  <c r="D6" i="23"/>
  <c r="G30" i="5" s="1"/>
  <c r="E6" i="23"/>
  <c r="H30" i="5" s="1"/>
  <c r="A6" i="22"/>
  <c r="D29" i="5" s="1"/>
  <c r="B6" i="22"/>
  <c r="E29" i="5" s="1"/>
  <c r="D6" i="22"/>
  <c r="G29" i="5" s="1"/>
  <c r="E6" i="22"/>
  <c r="A6" i="21"/>
  <c r="D28" i="5" s="1"/>
  <c r="B6" i="21"/>
  <c r="E28" i="5" s="1"/>
  <c r="D6" i="21"/>
  <c r="G28" i="5" s="1"/>
  <c r="E6" i="21"/>
  <c r="C6" i="29" l="1"/>
  <c r="F36" i="5" s="1"/>
  <c r="G36" i="5"/>
  <c r="C6" i="21"/>
  <c r="F28" i="5" s="1"/>
  <c r="C6" i="22"/>
  <c r="F29" i="5" s="1"/>
  <c r="C6" i="23"/>
  <c r="F30" i="5" s="1"/>
  <c r="C6" i="24"/>
  <c r="F31" i="5" s="1"/>
  <c r="C6" i="25"/>
  <c r="F32" i="5" s="1"/>
  <c r="C6" i="26"/>
  <c r="F33" i="5" s="1"/>
  <c r="C6" i="27"/>
  <c r="F34" i="5" s="1"/>
  <c r="C6" i="28"/>
  <c r="F35" i="5" s="1"/>
  <c r="C6" i="30"/>
  <c r="F37" i="5" s="1"/>
  <c r="C6" i="31"/>
  <c r="F38" i="5" s="1"/>
  <c r="H29" i="5"/>
  <c r="H33" i="5"/>
  <c r="H37" i="5"/>
  <c r="H28" i="5"/>
  <c r="D6" i="19"/>
  <c r="B6" i="19"/>
  <c r="D6" i="18"/>
  <c r="B6" i="18"/>
  <c r="D6" i="17"/>
  <c r="B6" i="17"/>
  <c r="C6" i="18" l="1"/>
  <c r="C6" i="19"/>
  <c r="C6" i="17"/>
  <c r="D6" i="16"/>
  <c r="B6" i="16"/>
  <c r="D6" i="15"/>
  <c r="B6" i="15"/>
  <c r="D6" i="14"/>
  <c r="B6" i="14"/>
  <c r="C6" i="14" l="1"/>
  <c r="C6" i="16"/>
  <c r="C6" i="15"/>
  <c r="D6" i="13"/>
  <c r="C6" i="13" s="1"/>
  <c r="B6" i="13"/>
  <c r="D6" i="12" l="1"/>
  <c r="B6" i="12"/>
  <c r="D6" i="11"/>
  <c r="B6" i="11"/>
  <c r="C6" i="11" l="1"/>
  <c r="C6" i="12"/>
  <c r="D6" i="10"/>
  <c r="C6" i="10" s="1"/>
  <c r="B6" i="10"/>
  <c r="D6" i="9" l="1"/>
  <c r="B6" i="9"/>
  <c r="C6" i="9" l="1"/>
  <c r="D6" i="8"/>
  <c r="C6" i="8" s="1"/>
  <c r="B6" i="8"/>
  <c r="E6" i="7" l="1"/>
  <c r="D6" i="7"/>
  <c r="B6" i="7"/>
  <c r="A6" i="7"/>
  <c r="E6" i="6"/>
  <c r="D6" i="6"/>
  <c r="B6" i="6"/>
  <c r="A6" i="6"/>
  <c r="A6" i="3"/>
  <c r="D11" i="5" s="1"/>
  <c r="B6" i="3"/>
  <c r="E11" i="5" s="1"/>
  <c r="D6" i="3"/>
  <c r="G11" i="5" s="1"/>
  <c r="A6" i="4"/>
  <c r="D12" i="5" s="1"/>
  <c r="D47" i="5" s="1"/>
  <c r="B6" i="4"/>
  <c r="E12" i="5" s="1"/>
  <c r="D6" i="4"/>
  <c r="G12" i="5" s="1"/>
  <c r="E6" i="4"/>
  <c r="H12" i="5" s="1"/>
  <c r="H47" i="5" s="1"/>
  <c r="E6" i="3"/>
  <c r="H11" i="5" s="1"/>
  <c r="E47" i="5" l="1"/>
  <c r="G47" i="5"/>
  <c r="C6" i="6"/>
  <c r="C6" i="4"/>
  <c r="F12" i="5" s="1"/>
  <c r="C6" i="7"/>
  <c r="C6" i="3"/>
  <c r="F11" i="5" s="1"/>
  <c r="F47" i="5" l="1"/>
  <c r="F53" i="5"/>
  <c r="F54" i="5"/>
</calcChain>
</file>

<file path=xl/comments1.xml><?xml version="1.0" encoding="utf-8"?>
<comments xmlns="http://schemas.openxmlformats.org/spreadsheetml/2006/main">
  <authors>
    <author/>
  </authors>
  <commentList>
    <comment ref="E11" authorId="0">
      <text>
        <r>
          <rPr>
            <b/>
            <sz val="10"/>
            <color indexed="8"/>
            <rFont val="Times New Roman"/>
            <family val="1"/>
          </rPr>
          <t>*A</t>
        </r>
        <r>
          <rPr>
            <sz val="10"/>
            <color indexed="8"/>
            <rFont val="Times New Roman"/>
            <family val="1"/>
          </rPr>
          <t xml:space="preserve">: Add
  </t>
        </r>
        <r>
          <rPr>
            <b/>
            <sz val="10"/>
            <color indexed="8"/>
            <rFont val="Times New Roman"/>
            <family val="1"/>
          </rPr>
          <t>M</t>
        </r>
        <r>
          <rPr>
            <sz val="10"/>
            <color indexed="8"/>
            <rFont val="Times New Roman"/>
            <family val="1"/>
          </rPr>
          <t xml:space="preserve">: Modify
  </t>
        </r>
        <r>
          <rPr>
            <b/>
            <sz val="10"/>
            <color indexed="8"/>
            <rFont val="Times New Roman"/>
            <family val="1"/>
          </rPr>
          <t>D</t>
        </r>
        <r>
          <rPr>
            <sz val="10"/>
            <color indexed="8"/>
            <rFont val="Times New Roman"/>
            <family val="1"/>
          </rPr>
          <t xml:space="preserve">: Delete
</t>
        </r>
      </text>
    </comment>
  </commentList>
</comments>
</file>

<file path=xl/comments10.xml><?xml version="1.0" encoding="utf-8"?>
<comments xmlns="http://schemas.openxmlformats.org/spreadsheetml/2006/main">
  <authors>
    <author/>
  </authors>
  <commentList>
    <comment ref="F8" author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11.xml><?xml version="1.0" encoding="utf-8"?>
<comments xmlns="http://schemas.openxmlformats.org/spreadsheetml/2006/main">
  <authors>
    <author/>
  </authors>
  <commentList>
    <comment ref="F8" author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12.xml><?xml version="1.0" encoding="utf-8"?>
<comments xmlns="http://schemas.openxmlformats.org/spreadsheetml/2006/main">
  <authors>
    <author/>
  </authors>
  <commentList>
    <comment ref="F8" author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13.xml><?xml version="1.0" encoding="utf-8"?>
<comments xmlns="http://schemas.openxmlformats.org/spreadsheetml/2006/main">
  <authors>
    <author/>
  </authors>
  <commentList>
    <comment ref="F8" author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14.xml><?xml version="1.0" encoding="utf-8"?>
<comments xmlns="http://schemas.openxmlformats.org/spreadsheetml/2006/main">
  <authors>
    <author/>
  </authors>
  <commentList>
    <comment ref="F8" author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15.xml><?xml version="1.0" encoding="utf-8"?>
<comments xmlns="http://schemas.openxmlformats.org/spreadsheetml/2006/main">
  <authors>
    <author/>
  </authors>
  <commentList>
    <comment ref="F8" author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16.xml><?xml version="1.0" encoding="utf-8"?>
<comments xmlns="http://schemas.openxmlformats.org/spreadsheetml/2006/main">
  <authors>
    <author/>
  </authors>
  <commentList>
    <comment ref="F8" author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17.xml><?xml version="1.0" encoding="utf-8"?>
<comments xmlns="http://schemas.openxmlformats.org/spreadsheetml/2006/main">
  <authors>
    <author/>
  </authors>
  <commentList>
    <comment ref="F8" author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18.xml><?xml version="1.0" encoding="utf-8"?>
<comments xmlns="http://schemas.openxmlformats.org/spreadsheetml/2006/main">
  <authors>
    <author/>
  </authors>
  <commentList>
    <comment ref="F8" author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19.xml><?xml version="1.0" encoding="utf-8"?>
<comments xmlns="http://schemas.openxmlformats.org/spreadsheetml/2006/main">
  <authors>
    <author/>
  </authors>
  <commentList>
    <comment ref="F8" author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F8" author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20.xml><?xml version="1.0" encoding="utf-8"?>
<comments xmlns="http://schemas.openxmlformats.org/spreadsheetml/2006/main">
  <authors>
    <author/>
  </authors>
  <commentList>
    <comment ref="F8" author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21.xml><?xml version="1.0" encoding="utf-8"?>
<comments xmlns="http://schemas.openxmlformats.org/spreadsheetml/2006/main">
  <authors>
    <author/>
  </authors>
  <commentList>
    <comment ref="F8" author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22.xml><?xml version="1.0" encoding="utf-8"?>
<comments xmlns="http://schemas.openxmlformats.org/spreadsheetml/2006/main">
  <authors>
    <author/>
  </authors>
  <commentList>
    <comment ref="F8" author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23.xml><?xml version="1.0" encoding="utf-8"?>
<comments xmlns="http://schemas.openxmlformats.org/spreadsheetml/2006/main">
  <authors>
    <author/>
  </authors>
  <commentList>
    <comment ref="F8" author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24.xml><?xml version="1.0" encoding="utf-8"?>
<comments xmlns="http://schemas.openxmlformats.org/spreadsheetml/2006/main">
  <authors>
    <author/>
  </authors>
  <commentList>
    <comment ref="F8" author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25.xml><?xml version="1.0" encoding="utf-8"?>
<comments xmlns="http://schemas.openxmlformats.org/spreadsheetml/2006/main">
  <authors>
    <author/>
  </authors>
  <commentList>
    <comment ref="F8" author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26.xml><?xml version="1.0" encoding="utf-8"?>
<comments xmlns="http://schemas.openxmlformats.org/spreadsheetml/2006/main">
  <authors>
    <author/>
  </authors>
  <commentList>
    <comment ref="F8" author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27.xml><?xml version="1.0" encoding="utf-8"?>
<comments xmlns="http://schemas.openxmlformats.org/spreadsheetml/2006/main">
  <authors>
    <author/>
  </authors>
  <commentList>
    <comment ref="F8" author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28.xml><?xml version="1.0" encoding="utf-8"?>
<comments xmlns="http://schemas.openxmlformats.org/spreadsheetml/2006/main">
  <authors>
    <author/>
  </authors>
  <commentList>
    <comment ref="F8" author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29.xml><?xml version="1.0" encoding="utf-8"?>
<comments xmlns="http://schemas.openxmlformats.org/spreadsheetml/2006/main">
  <authors>
    <author/>
  </authors>
  <commentList>
    <comment ref="F8" author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F8" author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30.xml><?xml version="1.0" encoding="utf-8"?>
<comments xmlns="http://schemas.openxmlformats.org/spreadsheetml/2006/main">
  <authors>
    <author/>
  </authors>
  <commentList>
    <comment ref="F8" author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31.xml><?xml version="1.0" encoding="utf-8"?>
<comments xmlns="http://schemas.openxmlformats.org/spreadsheetml/2006/main">
  <authors>
    <author/>
  </authors>
  <commentList>
    <comment ref="F8" author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32.xml><?xml version="1.0" encoding="utf-8"?>
<comments xmlns="http://schemas.openxmlformats.org/spreadsheetml/2006/main">
  <authors>
    <author/>
  </authors>
  <commentList>
    <comment ref="F8" author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F8" author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F8" author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F8" author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7.xml><?xml version="1.0" encoding="utf-8"?>
<comments xmlns="http://schemas.openxmlformats.org/spreadsheetml/2006/main">
  <authors>
    <author/>
  </authors>
  <commentList>
    <comment ref="F8" author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8.xml><?xml version="1.0" encoding="utf-8"?>
<comments xmlns="http://schemas.openxmlformats.org/spreadsheetml/2006/main">
  <authors>
    <author/>
  </authors>
  <commentList>
    <comment ref="F8" author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9.xml><?xml version="1.0" encoding="utf-8"?>
<comments xmlns="http://schemas.openxmlformats.org/spreadsheetml/2006/main">
  <authors>
    <author/>
  </authors>
  <commentList>
    <comment ref="F8" author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sharedStrings.xml><?xml version="1.0" encoding="utf-8"?>
<sst xmlns="http://schemas.openxmlformats.org/spreadsheetml/2006/main" count="3219" uniqueCount="1370">
  <si>
    <t>TEST CASE</t>
  </si>
  <si>
    <t>Project Name</t>
  </si>
  <si>
    <t>Creator</t>
  </si>
  <si>
    <t>Project Code</t>
  </si>
  <si>
    <t>Reviewer/Approver</t>
  </si>
  <si>
    <t>Document Code</t>
  </si>
  <si>
    <t>Issue Date</t>
  </si>
  <si>
    <t>Version</t>
  </si>
  <si>
    <t>Record of change</t>
  </si>
  <si>
    <t>Effective Date</t>
  </si>
  <si>
    <t>Change Item</t>
  </si>
  <si>
    <t>*A,D,M</t>
  </si>
  <si>
    <t>Change description</t>
  </si>
  <si>
    <t>Reference</t>
  </si>
  <si>
    <t>TEST CASE LIST</t>
  </si>
  <si>
    <t>Test Environment Setup Description</t>
  </si>
  <si>
    <t>&lt;List enviroment requires in this system
1. Server
2. Database
3. Web Browser
...
&gt;</t>
  </si>
  <si>
    <t>No</t>
  </si>
  <si>
    <t>Function Name</t>
  </si>
  <si>
    <t>Sheet Name</t>
  </si>
  <si>
    <t>Description</t>
  </si>
  <si>
    <t>Pre-Condition</t>
  </si>
  <si>
    <t>Module Code</t>
  </si>
  <si>
    <t>Pass</t>
  </si>
  <si>
    <t>Test requirement</t>
  </si>
  <si>
    <t>&lt;Brief description about requirements which are tested in this sheet&gt;</t>
  </si>
  <si>
    <t>Fail</t>
  </si>
  <si>
    <t>Tester</t>
  </si>
  <si>
    <t>Untested</t>
  </si>
  <si>
    <t>N/A</t>
  </si>
  <si>
    <t>Number of Test cases</t>
  </si>
  <si>
    <t>Untesed</t>
  </si>
  <si>
    <t>ID</t>
  </si>
  <si>
    <t>Test Case Description</t>
  </si>
  <si>
    <t>Test Case Procedure</t>
  </si>
  <si>
    <t>Expected Output</t>
  </si>
  <si>
    <t>Inter-test case Dependence</t>
  </si>
  <si>
    <t>Result</t>
  </si>
  <si>
    <t>Test date</t>
  </si>
  <si>
    <t>Note</t>
  </si>
  <si>
    <t>TEST REPORT</t>
  </si>
  <si>
    <t>Notes</t>
  </si>
  <si>
    <t>Module code</t>
  </si>
  <si>
    <t>Number of  test cases</t>
  </si>
  <si>
    <t>Sub total</t>
  </si>
  <si>
    <t>Test coverage</t>
  </si>
  <si>
    <t>%</t>
  </si>
  <si>
    <t>Test successful coverage</t>
  </si>
  <si>
    <t>Check GUI-Login Screen</t>
  </si>
  <si>
    <t>Check Login Screen</t>
  </si>
  <si>
    <t>Check Gui-Login Screen</t>
  </si>
  <si>
    <t>Gui-Login-1</t>
  </si>
  <si>
    <t>[User Name]Textbox</t>
  </si>
  <si>
    <t>- Status : Editable
- Default : Blank
- Max length : 50</t>
  </si>
  <si>
    <t>Gui-Login-2</t>
  </si>
  <si>
    <t>[Pass word]Textbox</t>
  </si>
  <si>
    <t>Gui-Login-3</t>
  </si>
  <si>
    <t>[Sign In] Button</t>
  </si>
  <si>
    <t>- Status : Enable</t>
  </si>
  <si>
    <t>Gui-Login-4</t>
  </si>
  <si>
    <t>[Reset] Button</t>
  </si>
  <si>
    <t>Check Function Login</t>
  </si>
  <si>
    <t>FUNC-Login-3</t>
  </si>
  <si>
    <t>FUNC-Login-1</t>
  </si>
  <si>
    <t>Mở màn hình login thành công</t>
  </si>
  <si>
    <t>Tại trang chủ bấm nút đăng nhập</t>
  </si>
  <si>
    <t>Hiển thị màn hình Login</t>
  </si>
  <si>
    <t>FUNC-Login-2</t>
  </si>
  <si>
    <t>Login thành công</t>
  </si>
  <si>
    <t>- Tại màn hình Login
1. Nhập vào User name và Password
2. Click [Sign in] button</t>
  </si>
  <si>
    <t>Đăng nhập vào hệ thống
Đóng màn hình đăng nhập
Chuyển hướng trang về trang chủ</t>
  </si>
  <si>
    <t>Login khi không nhập vào User name</t>
  </si>
  <si>
    <t>- Tại màn hình Login
1. Nhập vào Password, không nhập vào User name
2. Click [Sign in] button</t>
  </si>
  <si>
    <t>Hiển thị thông báo lỗi " Hãy nhập vào tên người dùng "</t>
  </si>
  <si>
    <t>FUNC-Login-4</t>
  </si>
  <si>
    <t>Login khi không nhập vào Password</t>
  </si>
  <si>
    <t>- Tại màn hình Login
1. Nhập vào User name, không nhập vào Password
2. Click [Sign in] button</t>
  </si>
  <si>
    <t>Hiển thị thông báo lỗi " Hãy nhập vào mật khẩu "</t>
  </si>
  <si>
    <t>FUNC-Login-5</t>
  </si>
  <si>
    <t>Login với User name không có trên hệ thống</t>
  </si>
  <si>
    <t>- Tại màn hình Login
1. Nhập vào User name không có trên hệ thống
2. Click [Sign in] button</t>
  </si>
  <si>
    <t>Hiển thị thông báo lỗi " tên đăng nhập hoặc mật khẩu không đúng "</t>
  </si>
  <si>
    <t>FUNC-Login-6</t>
  </si>
  <si>
    <t>Login với Password không đúng</t>
  </si>
  <si>
    <t>- Tại màn hình Login
1. Nhập vào User name có trên hệ thống, password không đúng
2. Click [Sign in] button</t>
  </si>
  <si>
    <t>Check Function Reset</t>
  </si>
  <si>
    <t>FUNC-Reset-1</t>
  </si>
  <si>
    <t xml:space="preserve">Reset lại các trường </t>
  </si>
  <si>
    <t>- Tại màn hình Login
1. Click [Reset] button</t>
  </si>
  <si>
    <t>Xóa các thông tin đã nhập</t>
  </si>
  <si>
    <t>Check Funtion-Login</t>
  </si>
  <si>
    <t>Check Funtion-Reset</t>
  </si>
  <si>
    <t>Check GUI-Quản lý kì thi- Danh sách 
Screen</t>
  </si>
  <si>
    <t>Check Quản lý kỳ thi - Danh sách  Screen</t>
  </si>
  <si>
    <t>Check QLKT-DS Screen</t>
  </si>
  <si>
    <t>Gui-QLKT_DS-1</t>
  </si>
  <si>
    <t>[Thêm mới] Link button</t>
  </si>
  <si>
    <t>Gui-QLKT_DS-2</t>
  </si>
  <si>
    <t>[Result] Grid</t>
  </si>
  <si>
    <t>- Status : Read Only
- Format : 30 records per page</t>
  </si>
  <si>
    <t>[Mã kỳ thi] Column</t>
  </si>
  <si>
    <t>[Tên kỳ thi] Column</t>
  </si>
  <si>
    <t>[Cấp thi] Column</t>
  </si>
  <si>
    <t>[Số thí sinh tham gia] Column</t>
  </si>
  <si>
    <t>[Tùy chọn] Column</t>
  </si>
  <si>
    <t>Lấy dữ liệu từ cột mã kỳ thi trong bảng kỳ thi</t>
  </si>
  <si>
    <t>Lấy dữ liệu từ cột tên kỳ thi trong bảng kỳ thi</t>
  </si>
  <si>
    <t>Lấy dữ liệu từ cột cấp thi trong bản kỳ thi</t>
  </si>
  <si>
    <t>Lấy dữ liệu số thí sinh tham gia trong bản kỳ thi</t>
  </si>
  <si>
    <t>Giữ các tùy chọn</t>
  </si>
  <si>
    <t>Gui-QLKT_DS-3</t>
  </si>
  <si>
    <t>[Sửa] Linkbutton</t>
  </si>
  <si>
    <t>Gui-QLKT_DS-4</t>
  </si>
  <si>
    <t>[Xóa] Linkbutton</t>
  </si>
  <si>
    <t>Check Gui - Quản lý kỳ thi_Danh sách Screen</t>
  </si>
  <si>
    <t>Check Function Xóa</t>
  </si>
  <si>
    <t>FUNC-Xoa-1</t>
  </si>
  <si>
    <t>Xóa thành công bản ghi</t>
  </si>
  <si>
    <t>- Hiển thị thông báo xác nhận xóa
- Xác nhận xóa sẽ xóa bản ghi, đóng thông báo và chuyển hướng trang về trang danh sách</t>
  </si>
  <si>
    <t>FUNC-Xoa-2</t>
  </si>
  <si>
    <t>Không xác nhận xóa</t>
  </si>
  <si>
    <t>- Tại màn hình quản lý kỳ thi - danh sách
1. Click vào linkbutton xóa
2. Click vào xác nhận xóa</t>
  </si>
  <si>
    <t>- Hiển thị thông báo xác nhận xóa
- Không xác nhận xóa, đóng thông báo và chuyển hương về trang danh sách</t>
  </si>
  <si>
    <t>Check Quản lý kỳ thi - Thêm mới Screen</t>
  </si>
  <si>
    <t>Gui-QLKT_TM-1</t>
  </si>
  <si>
    <t>[Mã kỳ thi] Textbox</t>
  </si>
  <si>
    <t>Gui-QLKT_TM-3</t>
  </si>
  <si>
    <t>[Tên kỳ thi] Textbox</t>
  </si>
  <si>
    <t>Gui-QLKT_TM-4</t>
  </si>
  <si>
    <t>[Cấp thi] Textbox</t>
  </si>
  <si>
    <t>Gui-QLKT_TM-5</t>
  </si>
  <si>
    <t>[Số lượng thí sinh] Textbox</t>
  </si>
  <si>
    <t>Gui-QLKT_TM-6</t>
  </si>
  <si>
    <t>[Submit] Button</t>
  </si>
  <si>
    <t>[Thoát] Linkbutton</t>
  </si>
  <si>
    <t>Check Function Thêm mới</t>
  </si>
  <si>
    <t>FUNC-TM-1</t>
  </si>
  <si>
    <t>Mở thành công màn hình thêm mới</t>
  </si>
  <si>
    <t xml:space="preserve">- Tại màn hình quản lý kỳ thi - danh sách
1. Click linkbutton thêm mới
</t>
  </si>
  <si>
    <t xml:space="preserve">- Hiển thị màn hình thêm mới
</t>
  </si>
  <si>
    <t>FUNC-TM-2</t>
  </si>
  <si>
    <t>Thêm mới thành công</t>
  </si>
  <si>
    <t>- Tại màn hình quản lý kỳ thi - thêm mới
1. Nhập vào toàn bộ những thông tin cần thiết
2. Click button [Submit]</t>
  </si>
  <si>
    <t>- Kỳ thi mới được thêm vào DB
- Đóng cửa sổ thêm mới
- Quay lại trang danh sách
- Làm mới danh sách kỳ thi</t>
  </si>
  <si>
    <t>FUNC-TM-3</t>
  </si>
  <si>
    <t>- Tại màn hình quản lý kỳ thi - thêm mới
1. Nhập vào toàn bộ những thông tin cần thiết ngoại trừ mã kỳ thi
2. Click button [Submit]</t>
  </si>
  <si>
    <t>- Hiển thị thông báo:  "mã kỳ thi là bắt buộc "</t>
  </si>
  <si>
    <t>FUNC-TM-4</t>
  </si>
  <si>
    <t>- Tại màn hình quản lý kỳ thi - thêm mới
1. Nhập vào toàn bộ những thông tin cần thiết ngoại trừ tên kỳ thi
2. Click button [Submit]</t>
  </si>
  <si>
    <t>- Hiển thị thong báo: "tên kỳ thi là bắt buộc"</t>
  </si>
  <si>
    <t>FUNC-TM-5</t>
  </si>
  <si>
    <t>- Tại màn hình quản lý kỳ thi - thêm mới
1. Nhập vào toàn bộ những thông tin cần thiết ngoại trừ cấp thi
2. Click button [Submit]</t>
  </si>
  <si>
    <t>- Hiển thị thông báo: "cấp thi là bắt buộc"</t>
  </si>
  <si>
    <t>FUNC-TM-6</t>
  </si>
  <si>
    <t>- Tại màn hình quản lý kỳ thi - thêm mới
1. Nhập vào toàn bộ những thông tin cần thiết ngoại trừ số lượng thí sinh
2. Click button [Submit]</t>
  </si>
  <si>
    <t>- Hiển thị thông báo " số lượng thí sinh là bắt buộc"</t>
  </si>
  <si>
    <t>FUNC-TM-7</t>
  </si>
  <si>
    <t>Thêm mới kỳ thi khi nhập các trường với ký tự đặc biệt</t>
  </si>
  <si>
    <t>- Tại màn hình quản lý kỳ thi - thêm mới
1. Nhập vào"$$$%" vào các textbox
2. Click button [Submit]</t>
  </si>
  <si>
    <t>- Hiển thị thông báo " Đầu vào không đúng"</t>
  </si>
  <si>
    <t>Thêm mới kỳ thi khi nhập trường số lượng thí sinh với ký tự không phải là số</t>
  </si>
  <si>
    <t>- Tại màn hình quản lý kỳ thi - thêm mới
1. Nhập vào "abc" vào trường số lượng thí sinh
2. Click button [Submit]</t>
  </si>
  <si>
    <t>- Hiển thị thông báo " số lượng thí sinh phải là số "</t>
  </si>
  <si>
    <t>Thêm mới kỳ thi khi không nhập trường mã kỳ thi, hoặc mã kỳ thi là các khoảng trắng</t>
  </si>
  <si>
    <t>Thêm mới kỳ thi khi không nhập trường tên kỳ thi hoặc tên kỳ thi là các khoảng trắng</t>
  </si>
  <si>
    <t>Thêm mới kỳ thi khi không nhập trường cấp thi hoặc cấp thi là những khoảng trắng</t>
  </si>
  <si>
    <t>Thêm mới kỳ thi khi không nhập trường số lượng thí sinh hoặc số lượng thí sinh là những khoảng trắng</t>
  </si>
  <si>
    <t>FUNC-TM-8</t>
  </si>
  <si>
    <t>Thêm mới kỳ thi khi nhập vào mã kỳ thi bị trùng</t>
  </si>
  <si>
    <t>- Tại màn hình quản lý kỳ thi - thêm mới
1. Nhập vào mã kỳ thi đã có trong DB
2. Nhập vào toàn bộ những thông tin cần thiết
3. Click button [Submit]</t>
  </si>
  <si>
    <t>- Hiển thị thông báo " mã kỳ thi đã có trong hệ thống "</t>
  </si>
  <si>
    <t>FUNC-TM-9</t>
  </si>
  <si>
    <t>Thêm mới kỳ thi với các trường dữ liệu được nhập với độ dài lớn nhất</t>
  </si>
  <si>
    <t>- Tại màn hình quản lý kỳ thi - thêm mới
1. Nhập vào toàn bộ những thông tin cần thiết với độ dài lớn nhất
2. Click button [Submit]</t>
  </si>
  <si>
    <t>Thoát màn hình thêm mới</t>
  </si>
  <si>
    <t>- Tại màn hình quản lý kỳ thi - thêm mới
1. Click vào linkbutton [Thoát]</t>
  </si>
  <si>
    <t>Quay lại màn hình Quản lý kỳ thi - danh sách</t>
  </si>
  <si>
    <t>Check Function xóa</t>
  </si>
  <si>
    <t>Check GUI-Quản lý kì thi- Thêm mới 
Screen</t>
  </si>
  <si>
    <t>Check QLKT-TM screen</t>
  </si>
  <si>
    <t>Check Quản lý kỳ thi - Sửa Screen</t>
  </si>
  <si>
    <t>Gui-QLKT_CN-1</t>
  </si>
  <si>
    <t>Gui-QLKT_CN-3</t>
  </si>
  <si>
    <t>Gui-QLKT_CN-4</t>
  </si>
  <si>
    <t>Gui-QLKT_CN-5</t>
  </si>
  <si>
    <t>FUNC-CN-1</t>
  </si>
  <si>
    <t>FUNC-CN-2</t>
  </si>
  <si>
    <t>FUNC-CN-3</t>
  </si>
  <si>
    <t>FUNC-CN-4</t>
  </si>
  <si>
    <t>FUNC-CN-5</t>
  </si>
  <si>
    <t>FUNC-CN-6</t>
  </si>
  <si>
    <t>FUNC-CN-7</t>
  </si>
  <si>
    <t>FUNC-CN-8</t>
  </si>
  <si>
    <t>FUNC-CN-9</t>
  </si>
  <si>
    <t>Gui-QLKT_CN-2</t>
  </si>
  <si>
    <t>Check Function Cập nhật</t>
  </si>
  <si>
    <t>Mở thành công màn hình Cập nhật</t>
  </si>
  <si>
    <t xml:space="preserve">- Tại màn hình quản lý kỳ thi - danh sách
1. Click linkbutton Cập nhật
</t>
  </si>
  <si>
    <t xml:space="preserve">- Hiển thị màn hình Cập nhật
</t>
  </si>
  <si>
    <t>Cập nhật thành công</t>
  </si>
  <si>
    <t>- Tại màn hình quản lý kỳ thi - Cập nhật
1. Nhập vào toàn bộ những thông tin cần thiết
2. Click button [Submit]</t>
  </si>
  <si>
    <t>Cập nhật kỳ thi khi không nhập trường tên kỳ thi hoặc tên kỳ thi là các khoảng trắng</t>
  </si>
  <si>
    <t>- Tại màn hình quản lý kỳ thi - Cập nhật
1. Nhập vào toàn bộ những thông tin cần thiết ngoại trừ tên kỳ thi
2. Click button [Submit]</t>
  </si>
  <si>
    <t>Cập nhật kỳ thi khi không nhập trường cấp thi hoặc cấp thi là những khoảng trắng</t>
  </si>
  <si>
    <t>- Tại màn hình quản lý kỳ thi - Cập nhật
1. Nhập vào toàn bộ những thông tin cần thiết ngoại trừ cấp thi
2. Click button [Submit]</t>
  </si>
  <si>
    <t>Cập nhật kỳ thi khi không nhập trường số lượng thí sinh hoặc số lượng thí sinh là những khoảng trắng</t>
  </si>
  <si>
    <t>- Tại màn hình quản lý kỳ thi - Cập nhật
1. Nhập vào toàn bộ những thông tin cần thiết ngoại trừ số lượng thí sinh
2. Click button [Submit]</t>
  </si>
  <si>
    <t>Cập nhật kỳ thi khi nhập các trường với ký tự đặc biệt</t>
  </si>
  <si>
    <t>- Tại màn hình quản lý kỳ thi - Cập nhật
1. Nhập vào"$$$%" vào các textbox
2. Click button [Submit]</t>
  </si>
  <si>
    <t>Cập nhật kỳ thi khi nhập trường số lượng thí sinh với ký tự không phải là số</t>
  </si>
  <si>
    <t>- Tại màn hình quản lý kỳ thi - Cập nhật
1. Nhập vào "abc" vào trường số lượng thí sinh
2. Click button [Submit]</t>
  </si>
  <si>
    <t>Cập nhật kỳ thi với các trường dữ liệu được nhập với độ dài lớn nhất</t>
  </si>
  <si>
    <t>- Tại màn hình quản lý kỳ thi - Cập nhật
1. Nhập vào toàn bộ những thông tin cần thiết với độ dài lớn nhất
2. Click button [Submit]</t>
  </si>
  <si>
    <t>Thoát màn hình Cập nhật</t>
  </si>
  <si>
    <t>- Tại màn hình quản lý kỳ thi - Cập nhật
1. Click vào linkbutton [Thoát]</t>
  </si>
  <si>
    <t>- Kỳ thi mới được cập nhật vào DB
- Đóng cửa sổ Cập nhật
- Quay lại trang danh sách
- Làm mới danh sách kỳ thi</t>
  </si>
  <si>
    <t>Check QLKT-CN screen</t>
  </si>
  <si>
    <t>Check Gui - Quản lý kỳ thi_Thêm mới Screen</t>
  </si>
  <si>
    <t>Check Function thêm mới</t>
  </si>
  <si>
    <t>Check Function cập nhật</t>
  </si>
  <si>
    <t>Check Quản lý tài liệu - Danh sách  Screen</t>
  </si>
  <si>
    <t>Gui-QLTL_DS-1</t>
  </si>
  <si>
    <t>[Tên tài liệu] Column</t>
  </si>
  <si>
    <t>[Tác giả] Column</t>
  </si>
  <si>
    <t>[Năm xuất bản] Column</t>
  </si>
  <si>
    <t>[Ngày cập nhật] Column</t>
  </si>
  <si>
    <t>Lấy dữ liệu từ cột Tên tài liệu trong bảng Tài liệu</t>
  </si>
  <si>
    <t>Lấy dữ liệu từ cột Tên tác giả trong bảng Tài liệu</t>
  </si>
  <si>
    <t>Lấy dữ liệu từ cột Năm xuất bản trong bản Tài liệu</t>
  </si>
  <si>
    <t>Lấy dữ liệu số thí sinh tham gia trong bản Tài liệu</t>
  </si>
  <si>
    <t>Gui-QLTL_DS-2</t>
  </si>
  <si>
    <t>Gui-QLTL_DS-3</t>
  </si>
  <si>
    <t>Gui-QLTL_DS-4</t>
  </si>
  <si>
    <t>- Tại màn hình quản lý tài liệu - danh sách
1. Click vào linkbutton xóa
2. Click vào xác nhận xóa</t>
  </si>
  <si>
    <t>Check Function xoá</t>
  </si>
  <si>
    <t>Check Quản lí tài liệu - Danh sách Screen</t>
  </si>
  <si>
    <t>Check Quản lý tài liệu - Sửa Screen</t>
  </si>
  <si>
    <t>Gui-QLTL_CN-1</t>
  </si>
  <si>
    <t>[Tên tài liệu] Textbox</t>
  </si>
  <si>
    <t>Gui-QLTL_CN-2</t>
  </si>
  <si>
    <t>Gui-QLTL_CN-3</t>
  </si>
  <si>
    <t>Gui-QLTL_CN-4</t>
  </si>
  <si>
    <t>Gui-QLTL_CN-5</t>
  </si>
  <si>
    <t>[Tên tác giả] Textbox</t>
  </si>
  <si>
    <t>[Năm xuất bản] Textbox</t>
  </si>
  <si>
    <t>Check Gui - Quản lý tài liệu_Danh sách Screen</t>
  </si>
  <si>
    <t xml:space="preserve">- Tại màn hình quản lý tài liệu - danh sách
1. Click linkbutton Cập nhật
</t>
  </si>
  <si>
    <t>- Tại màn hình quản lý tài liệu - Cập nhật
1. Nhập vào toàn bộ những thông tin cần thiết
2. Click button [Submit]</t>
  </si>
  <si>
    <t>- Tài liệu mới được cập nhật vào DB
- Đóng cửa sổ Cập nhật
- Quay lại trang danh sách
- Làm mới danh sách tài liệu</t>
  </si>
  <si>
    <t>- Hiển thị thong báo: "tên tài liệu là bắt buộc"</t>
  </si>
  <si>
    <t>Cập nhật tài liệu khi không nhập trường tên tác giả hoặc tên tác giả là những khoảng trắng</t>
  </si>
  <si>
    <t>- Tại màn hình quản lý tài liệu - Cập nhật
1. Nhập vào toàn bộ những thông tin cần thiết trừ tên tài liệu
2. Click button [Submit]</t>
  </si>
  <si>
    <t>- Tại màn hình quản lý tài liệu - Cập nhật
1. Nhập vào toàn bộ những thông tin cần thiết ngoại trừ tên tác giả
2. Click button [Submit]</t>
  </si>
  <si>
    <t>- Tại màn hình quản lý tài liệu - Cập nhật
1. Nhập vào toàn bộ những thông tin cần thiết ngoại trừ năm xuất bản
2. Click button [Submit]</t>
  </si>
  <si>
    <t>- Hiển thị thông báo: "tên tác giả là bắt buộc"</t>
  </si>
  <si>
    <t>- Hiển thị thông báo "năm xuất bản là bắt buộc"</t>
  </si>
  <si>
    <t>- Tại màn hình quản lý tài liệu - Cập nhật
1. Nhập vào"$$$%" vào các textbox
2. Click button [Submit]</t>
  </si>
  <si>
    <t>Cập nhật tài liệu khi nhập các trường với ký tự đặc biệt</t>
  </si>
  <si>
    <t>Cập nhật tài liệu khi nhập trường tên tài liệu không phải là kí tự</t>
  </si>
  <si>
    <t>- Hiển thị thông báo " Tên tài liệu không được là số"</t>
  </si>
  <si>
    <t>Cập nhật tài liệu với các trường dữ liệu được nhập với độ dài lớn nhất</t>
  </si>
  <si>
    <t>- Tại màn hình quản lý tài liệu - Cập nhật
1. Nhập vào toàn bộ những thông tin cần thiết với độ dài lớn nhất
2. Click button [Submit]</t>
  </si>
  <si>
    <t>- Tài liệu mới được thêm vào DB
- Đóng cửa sổ Cập nhật
- Quay lại trang danh sách
- Làm mới danh sách tài liệu</t>
  </si>
  <si>
    <t>- Tại màn hình quản lý tài liệu - Cập nhật
1. Click vào linkbutton [Thoát]</t>
  </si>
  <si>
    <t>Quay lại màn hình Quản lý tài liệu - danh sách</t>
  </si>
  <si>
    <t>Check Quản lí tài liệu - Sửa Screen</t>
  </si>
  <si>
    <t>- Tại màn hình quản lý tài liệu - Cập nhật
1. Nhập vào "123" vào trường tên tài liệu
2. Click button [Submit]</t>
  </si>
  <si>
    <t>Cập nhật tài liệu khi nhập trường Tên tác giả không phải là kí tự</t>
  </si>
  <si>
    <t>- Tại màn hình quản lý tài liệu - Cập nhật
1. Nhập vào "123" vào trường tên tác giả
2. Click button [Submit]</t>
  </si>
  <si>
    <t>- Hiển thị thông báo " Tên tác giả không được là số"</t>
  </si>
  <si>
    <t>Cập nhật tài liệu khi nhập trường Năm xuất bản không phải là ngày/tháng/năm</t>
  </si>
  <si>
    <t>- Tại màn hình quản lý tài liệu - Cập nhật
1. Nhập vào "123abc" vào trường Năm xuất bản
2. Click button [Submit]</t>
  </si>
  <si>
    <t>- Hiển thị thông báo " Năm xuất bản không đúng định dạng"</t>
  </si>
  <si>
    <t>FUNC-CN-11</t>
  </si>
  <si>
    <t>FUNC-CN-10</t>
  </si>
  <si>
    <t>Check Quản lý tài liệu - Thêm mới Screen</t>
  </si>
  <si>
    <t>Gui-QLTL_TM-1</t>
  </si>
  <si>
    <t>Gui-QLTL_TM-3</t>
  </si>
  <si>
    <t>Gui-QLTL_TM-4</t>
  </si>
  <si>
    <t>Gui-QLTL_TM-5</t>
  </si>
  <si>
    <t>Gui-QLTL_TM-6</t>
  </si>
  <si>
    <t>[Mã tài liệu] Textbox</t>
  </si>
  <si>
    <t>Check Gui - Quản lý tài liệu_Thêm mới Screen</t>
  </si>
  <si>
    <t xml:space="preserve">- Tại màn hình quản lý tài liệu - danh sách
1. Click linkbutton thêm mới
</t>
  </si>
  <si>
    <t>- Tại màn hình quản lý tài liệu - thêm mới
1. Nhập vào toàn bộ những thông tin cần thiết
2. Click button [Submit]</t>
  </si>
  <si>
    <t>- Tài liệu mới được thêm vào DB
- Đóng cửa sổ thêm mới
- Quay lại trang danh sách
- Làm mới danh sách tài liệu</t>
  </si>
  <si>
    <t>Thêm mới tài liệu khi không nhập trường Tên tài liệu, hoặc tên tài liệu là các khoảng trắng</t>
  </si>
  <si>
    <t>- Tại màn hình quản lý tài liệu - thêm mới
1. Nhập vào toàn bộ những thông tin cần thiết ngoại trừ Tên tài liệu
2. Click button [Submit]</t>
  </si>
  <si>
    <t>- Hiển thị thông báo:  "Tên tài liệu là bắt buộc "</t>
  </si>
  <si>
    <t>- Tại màn hình quản lý tài liệu - thêm mới
1. Nhập vào toàn bộ những thông tin cần thiết ngoại trừ tên tác giả
2. Click button [Submit]</t>
  </si>
  <si>
    <t>- Hiển thị thong báo: "tên tác giả là bắt buộc"</t>
  </si>
  <si>
    <t>Thêm mới tài liệu khi không nhập trường Tên tác giả hoặc tên tác giả là các khoảng trắng</t>
  </si>
  <si>
    <t>- Tại màn hình quản lý tài liệu - thêm mới
1. Nhập vào toàn bộ những thông tin cần thiết ngoại trừ năm xuất bản
2. Click button [Submit]</t>
  </si>
  <si>
    <t>- Hiển thị thông báo: "năm xuất bản là bắt buộc"</t>
  </si>
  <si>
    <t>Thêm mới tài liệu khi không nhập trường năm xuất bản hoặc năm xuất bản là những khoảng trắng</t>
  </si>
  <si>
    <t>Thêm mới tài liệu khi nhập các trường với ký tự đặc biệt</t>
  </si>
  <si>
    <t>- Tại màn hình quản lý tài liệu - thêm mới
1. Nhập vào"$$$%" vào các textbox
2. Click button [Submit]</t>
  </si>
  <si>
    <t>- Hiển thị thông báo "Đầu vào không đúng"</t>
  </si>
  <si>
    <t>Thêm mới tài liệu khi nhập trường Tên tài liệu không phải là kí tự</t>
  </si>
  <si>
    <t>- Hiển thị thông báo " Tên tài liệu không được là số "</t>
  </si>
  <si>
    <t>Thêm mới tài liệu khi nhập vào tên tài liệu bị trùng</t>
  </si>
  <si>
    <t>- Tại màn hình quản lý tài liệu - thêm mới
1. Nhập vào Tên tài liệu đã có trong DB
2. Nhập vào toàn bộ những thông tin cần thiết
3. Click button [Submit]</t>
  </si>
  <si>
    <t>- Hiển thị thông báo " Tên tài liệu đã có trong hệ thống "</t>
  </si>
  <si>
    <t>Thêm mới tài liệu khi nhập trường Têntác giả không phải là kí tự</t>
  </si>
  <si>
    <t>- Tại màn hình quản lý tài liệu - thêm mới
1. Nhập vào "123" vào trường Tên tài liệu
2. Click button [Submit]</t>
  </si>
  <si>
    <t>- Tại màn hình quản lý tài liệu - thêm mới
1. Nhập vào "123" vào trường Tên tác giả
2. Click button [Submit]</t>
  </si>
  <si>
    <t>- Hiển thị thông báo " Tên tác giả không được là số "</t>
  </si>
  <si>
    <t>Thêm mới tài liệu khi nhập trường Năm xuất bản không phải là ngày/tháng/năm</t>
  </si>
  <si>
    <t>- Tại màn hình quản lý tài liệu - thêm mới
1. Nhập vào "123abc" vào trường Năm xuất bản
2. Click button [Submit]</t>
  </si>
  <si>
    <t>- Hiển thị thông báo " Năm xuất bản không đúng định dạng "</t>
  </si>
  <si>
    <t>FUNC-TM10</t>
  </si>
  <si>
    <t>FUNC-TM-11</t>
  </si>
  <si>
    <t>Thêm mới tài liệu với các trường dữ liệu được nhập với độ dài lớn nhất</t>
  </si>
  <si>
    <t>- Tại màn hình quản lý tài liệu - thêm mới
1. Nhập vào toàn bộ những thông tin cần thiết với độ dài lớn nhất
2. Click button [Submit]</t>
  </si>
  <si>
    <t>- Tài liệumới được thêm vào DB
- Đóng cửa sổ thêm mới
- Quay lại trang danh sách
- Làm mới danh sách tài liệu</t>
  </si>
  <si>
    <t>FUNC-TM-12</t>
  </si>
  <si>
    <t>- Tại màn hình quản lý tài liệu - thêm mới
1. Click vào linkbutton [Thoát]</t>
  </si>
  <si>
    <t>Check Quản lí tài liệu - Thêm mới Screen</t>
  </si>
  <si>
    <t>Gui-QLTL_TM-2</t>
  </si>
  <si>
    <t>Check Quản lý người dùng - Danh sách  Screen</t>
  </si>
  <si>
    <t>[Tên người dùng] Column</t>
  </si>
  <si>
    <t>Lấy dữ liệu từ cột Tên người dùng trong bảng người dùng</t>
  </si>
  <si>
    <t>- Tại màn hình quản lý người dùng - danh sách
1. Click vào linkbutton xóa
2. Click vào xác nhận xóa</t>
  </si>
  <si>
    <t>Gui-QLND_DS-1</t>
  </si>
  <si>
    <t>Gui-QLND_DS-2</t>
  </si>
  <si>
    <t>Gui-QLND_DS-3</t>
  </si>
  <si>
    <t>Gui-QLND_DS-4</t>
  </si>
  <si>
    <t>[Tên tài khoản] Column</t>
  </si>
  <si>
    <t>[Ngày sinh] Column</t>
  </si>
  <si>
    <t>[Giới tính] Column</t>
  </si>
  <si>
    <t>[Quê quán] Column</t>
  </si>
  <si>
    <t>Lấy dữ liệu từ cột Tên tài khoản trong bảng người dùng</t>
  </si>
  <si>
    <t>Lấy dữ liệu từ cột Quê quán trong bảng người dùng</t>
  </si>
  <si>
    <t>Lấy dữ liệu từ cột Giới tính trong bảng người dùng</t>
  </si>
  <si>
    <t>Lấy dữ liệu từ cột Ngày sinh trong bảng người dùng</t>
  </si>
  <si>
    <t>Gui-QLND_CN-1</t>
  </si>
  <si>
    <t>Gui-QLND_CN-2</t>
  </si>
  <si>
    <t>Gui-QLND_CN-3</t>
  </si>
  <si>
    <t>Gui-QLND_CN-4</t>
  </si>
  <si>
    <t>Gui-QLND_CN-5</t>
  </si>
  <si>
    <t>Check Gui - Quản lý người dùng_Danh sách Screen</t>
  </si>
  <si>
    <t>[Tên người dùng] Textbox</t>
  </si>
  <si>
    <t xml:space="preserve">- Tại màn hình quản lý người dùng - danh sách
1. Click linkbutton Cập nhật
</t>
  </si>
  <si>
    <t>- Tại màn hình quản lý người dùng - Cập nhật
1. Nhập vào toàn bộ những thông tin cần thiết
2. Click button [Submit]</t>
  </si>
  <si>
    <t>Cập nhật người dùng khi nhập các trường với ký tự đặc biệt</t>
  </si>
  <si>
    <t>- Tại màn hình quản lý người dùng - Cập nhật
1. Nhập vào"$$$%" vào các textbox
2. Click button [Submit]</t>
  </si>
  <si>
    <t>Cập nhật người dùng khi nhập trường tên người dùng không phải là kí tự</t>
  </si>
  <si>
    <t>- Tại màn hình quản lý người dùng - Cập nhật
1. Nhập vào "123" vào trường tên người dùng
2. Click button [Submit]</t>
  </si>
  <si>
    <t>- Hiển thị thông báo " Tên người dùng không được là số"</t>
  </si>
  <si>
    <t>- Tại màn hình quản lý người dùng - Cập nhật
1. Nhập vào "123abc" vào trường Năm xuất bản
2. Click button [Submit]</t>
  </si>
  <si>
    <t>Cập nhật người dùng với các trường dữ liệu được nhập với độ dài lớn nhất</t>
  </si>
  <si>
    <t>- Tại màn hình quản lý người dùng - Cập nhật
1. Nhập vào toàn bộ những thông tin cần thiết với độ dài lớn nhất
2. Click button [Submit]</t>
  </si>
  <si>
    <t>- Tại màn hình quản lý người dùng - Cập nhật
1. Click vào linkbutton [Thoát]</t>
  </si>
  <si>
    <t>Quay lại màn hình Quản lý người dùng - danh sách</t>
  </si>
  <si>
    <t>1.2</t>
  </si>
  <si>
    <t>1.1</t>
  </si>
  <si>
    <t>1.3</t>
  </si>
  <si>
    <t>2.1</t>
  </si>
  <si>
    <t>2.2</t>
  </si>
  <si>
    <t>2.3</t>
  </si>
  <si>
    <t>3.1</t>
  </si>
  <si>
    <t>3.2</t>
  </si>
  <si>
    <t>3.3</t>
  </si>
  <si>
    <t>4.1</t>
  </si>
  <si>
    <t>4.2</t>
  </si>
  <si>
    <t>Check QLTL-TM screen</t>
  </si>
  <si>
    <t>Check GUI-Quản lý kì thi - Sửa screen</t>
  </si>
  <si>
    <t>Check GUI-Quản lí tài liệu - Danh sách screen</t>
  </si>
  <si>
    <t>Check GUI-Quản lí tài liệu - Thêm mới screen</t>
  </si>
  <si>
    <t>Check GUI-Quản lí người dùng - Danh sách screen</t>
  </si>
  <si>
    <t>Check GUI-Quản lí người dùng - Thêm mới screen</t>
  </si>
  <si>
    <t>Check GUI-Quản lý tài liệu - Sửa screen</t>
  </si>
  <si>
    <t>Check GUI-Quản lý người dùng - Sửa screen</t>
  </si>
  <si>
    <t>[Tên tài khoản] Textbox</t>
  </si>
  <si>
    <t>[Ngày sinh] Textbox</t>
  </si>
  <si>
    <t>[Giới tính] Textbox</t>
  </si>
  <si>
    <t>[Quê quán] Textbox</t>
  </si>
  <si>
    <t>Gui-QLND_CN-6</t>
  </si>
  <si>
    <t>Gui-QLND_CN-7</t>
  </si>
  <si>
    <t>- Người dùng mới được cập nhật vào DB
- Đóng cửa sổ Cập nhật
- Quay lại trang danh sách
- Làm mới danh sách người dùng</t>
  </si>
  <si>
    <t>- Hiển thị thông báo: "Tên người dùng là bắt buộc"</t>
  </si>
  <si>
    <t>- Tại màn hình quản lý người dùng - Cập nhật
1. Nhập vào toàn bộ những thông tin cần thiết trừ Tên tài khoản
2. Click button [Submit]</t>
  </si>
  <si>
    <t>- Hiển thị thông báo: "Tên tài khoản là bắt buộc"</t>
  </si>
  <si>
    <t>Cập nhật người dùng khi không nhập trường Tên người dùng hoặc tên người dùng là những khoảng trắng</t>
  </si>
  <si>
    <t>- Tại màn hình quản lý người dùng - Cập nhật
1. Nhập vào toàn bộ những thông tin cần thiết ngoại trừ tên người dùng
2. Click button [Submit]</t>
  </si>
  <si>
    <t>- Tại màn hình quản lý người dùng - Cập nhật
1. Nhập vào toàn bộ những thông tin cần thiết ngoại trừ Ngày sinh
2. Click button [Submit]</t>
  </si>
  <si>
    <t>- Hiển thị thông báo "Ngày sinh là bắt buộc"</t>
  </si>
  <si>
    <t>Cập nhật người dùng khi không nhập trường Tên tài khoản hoặc tên tài khoản là các khoảng trắng</t>
  </si>
  <si>
    <t>Cập nhật người dùng khi không nhập trường Ngày sinh hoặc Ngày sinh là những khoảng trắng</t>
  </si>
  <si>
    <t>Cập nhật tài liệu khi không nhập trường tên tài liệu hoặc tên tài liệu là các khoảng trắng</t>
  </si>
  <si>
    <t>Cập nhật tài liệu khi không nhập trường năm xuất bản hoặc năm xuất bản là những khoảng trắng</t>
  </si>
  <si>
    <t>- Tại màn hình quản lý người dùng - Cập nhật
1. Nhập vào toàn bộ những thông tin cần thiết ngoại trừ Giới tính
2. Click button [Submit]</t>
  </si>
  <si>
    <t>- Hiển thị thông báo "Giới tính là bắt buộc"</t>
  </si>
  <si>
    <t>Cập nhật người dùng khi không nhập trường Quê quán hoặc quê quán là những khoảng trắng</t>
  </si>
  <si>
    <t>Cập nhật người dùng khi không nhập trường Giới tính hoặc giới tính là những khoảng trắng</t>
  </si>
  <si>
    <t>- Tại màn hình quản lý người dùng - Cập nhật
1. Nhập vào toàn bộ những thông tin cần thiết ngoại trừ Quê quán
2. Click button [Submit]</t>
  </si>
  <si>
    <t>- Hiển thị thông báo "Quê quán là bắt buộc"</t>
  </si>
  <si>
    <t>Cập nhật người dùng khi nhập trường Ngày sinh không phải là định dạng ngày/tháng/năm</t>
  </si>
  <si>
    <t>- Tại màn hình quản lý người dùng - Cập nhật
1. Nhập vào "123abc" vào trường tên tác giả
2. Click button [Submit]</t>
  </si>
  <si>
    <t>- Hiển thị thông báo " Ngày sinh không đúng định dạng"</t>
  </si>
  <si>
    <t>Cập nhật người dùng khi nhập trường Giới tính không phải là Nam hoặc Nữ</t>
  </si>
  <si>
    <t>- Hiển thị thông báo "Giới tính không hợp lệ"</t>
  </si>
  <si>
    <t>Cập nhật người dùng khi nhập trường Quê quán không phải là kí tự</t>
  </si>
  <si>
    <t>- Tại màn hình quản lý người dùng - Cập nhật
1. Nhập vào "123" vào trường Năm xuất bản
2. Click button [Submit]</t>
  </si>
  <si>
    <t>- Hiển thị thông báo "Quê quán không được là số"</t>
  </si>
  <si>
    <t>FUNC-CN-12</t>
  </si>
  <si>
    <t>- Người dùng mới được thêm vào DB
- Đóng cửa sổ Cập nhật
- Quay lại trang danh sách
- Làm mới danh sách người dùng</t>
  </si>
  <si>
    <t>FUNC-CN-13</t>
  </si>
  <si>
    <t>FUNC-CN-14</t>
  </si>
  <si>
    <t>Check Quản lý người dùng - Thêm mới Screen</t>
  </si>
  <si>
    <t>Check Gui - Quản lý người dùng_Thêm mới Screen</t>
  </si>
  <si>
    <t xml:space="preserve">- Tại màn hình quản lý người dùng - danh sách
1. Click linkbutton thêm mới
</t>
  </si>
  <si>
    <t>- Tại màn hình quản lý người dùng - thêm mới
1. Nhập vào toàn bộ những thông tin cần thiết
2. Click button [Submit]</t>
  </si>
  <si>
    <t>Gui-QLND_TM-1</t>
  </si>
  <si>
    <t>Gui-QLND_TM-2</t>
  </si>
  <si>
    <t>Gui-QLND_TM-3</t>
  </si>
  <si>
    <t>Gui-QLND_TM-4</t>
  </si>
  <si>
    <t>Gui-QLND_TM-5</t>
  </si>
  <si>
    <t>Gui-QLND_TM-6</t>
  </si>
  <si>
    <t>Gui-QLND_TM-7</t>
  </si>
  <si>
    <t>- Người dùng mới được thêm vào DB
- Đóng cửa sổ thêm mới
- Quay lại trang danh sách
- Làm mới danh sách người dùng</t>
  </si>
  <si>
    <t>Thêm mới người dùng khi không nhập trường Tên tài khoản hoặc tên tài khoản là các khoảng trắng</t>
  </si>
  <si>
    <t>- Tại màn hình quản lý người dùng - Thêm mới
1. Nhập vào toàn bộ những thông tin cần thiết trừ Tên tài khoản
2. Click button [Submit]</t>
  </si>
  <si>
    <t>Thêm mới người dùng khi không nhập trường Tên người dùng hoặc tên người dùng là những khoảng trắng</t>
  </si>
  <si>
    <t>- Tại màn hình quản lý người dùng - Thêm mới
1. Nhập vào toàn bộ những thông tin cần thiết ngoại trừ tên người dùng
2. Click button [Submit]</t>
  </si>
  <si>
    <t>Thêm mới người dùng khi không nhập trường Ngày sinh hoặc Ngày sinh là những khoảng trắng</t>
  </si>
  <si>
    <t>- Tại màn hình quản lý người dùng - Thêm mới
1. Nhập vào toàn bộ những thông tin cần thiết ngoại trừ Ngày sinh
2. Click button [Submit]</t>
  </si>
  <si>
    <t>Thêm mới người dùng khi không nhập trường Giới tính hoặc giới tính là những khoảng trắng</t>
  </si>
  <si>
    <t>- Tại màn hình quản lý người dùng - Thêm mới
1. Nhập vào toàn bộ những thông tin cần thiết ngoại trừ Giới tính
2. Click button [Submit]</t>
  </si>
  <si>
    <t>Thêm mới người dùng khi không nhập trường Quê quán hoặc quê quán là những khoảng trắng</t>
  </si>
  <si>
    <t>- Tại màn hình quản lý người dùng - Thêm mới
1. Nhập vào toàn bộ những thông tin cần thiết ngoại trừ Quê quán
2. Click button [Submit]</t>
  </si>
  <si>
    <t>Thêm mới người dùng khi nhập các trường với ký tự đặc biệt</t>
  </si>
  <si>
    <t>- Tại màn hình quản lý người dùng - Thêm mới
1. Nhập vào"$$$%" vào các textbox
2. Click button [Submit]</t>
  </si>
  <si>
    <t>Thêm mới người dùng khi nhập trường tên người dùng không phải là kí tự</t>
  </si>
  <si>
    <t>- Tại màn hình quản lý người dùng - Thêm mới
1. Nhập vào "123" vào trường tên người dùng
2. Click button [Submit]</t>
  </si>
  <si>
    <t>Thêm mới người dùng khi nhập trường Ngày sinh không phải là định dạng ngày/tháng/năm</t>
  </si>
  <si>
    <t>- Tại màn hình quản lý người dùng - Thêm mới
1. Nhập vào "123abc" vào trường tên tác giả
2. Click button [Submit]</t>
  </si>
  <si>
    <t>Thêm mới người dùng khi nhập trường Giới tính không phải là Nam hoặc Nữ</t>
  </si>
  <si>
    <t>- Tại màn hình quản lý người dùng - Thêm mới
1. Nhập vào "123abc" vào trường Năm xuất bản
2. Click button [Submit]</t>
  </si>
  <si>
    <t>- Tại màn hình quản lý người dùng - Thêm mới
1. Nhập vào "123" vào trường Năm xuất bản
2. Click button [Submit]</t>
  </si>
  <si>
    <t>- Tại màn hình quản lý người dùng - Thêm mới
1. Nhập vào toàn bộ những thông tin cần thiết với độ dài lớn nhất
2. Click button [Submit]</t>
  </si>
  <si>
    <t>Thêm mới người dùng khi nhập trường Quê quán không phải là kí tự</t>
  </si>
  <si>
    <t>Thêm mới người dùng với các trường dữ liệu được nhập với độ dài lớn nhất</t>
  </si>
  <si>
    <t>Thoát màn hình Thêm mới</t>
  </si>
  <si>
    <t>- Tại màn hình quản lý người dùng - Thêm mới
1. Click vào linkbutton [Thoát]</t>
  </si>
  <si>
    <t>2.1.1</t>
  </si>
  <si>
    <t>2.2.1</t>
  </si>
  <si>
    <t>2.3.1</t>
  </si>
  <si>
    <t>3.1.1</t>
  </si>
  <si>
    <t>3.2.1</t>
  </si>
  <si>
    <t>3.3.1</t>
  </si>
  <si>
    <t>4.2.1</t>
  </si>
  <si>
    <t>4.1.1</t>
  </si>
  <si>
    <t>4.3</t>
  </si>
  <si>
    <t>4.3.1</t>
  </si>
  <si>
    <t>Check Quản lý cấp thi - Danh sách  Screen</t>
  </si>
  <si>
    <t>Check Gui - Quản lý cấp thi_Danh sách Screen</t>
  </si>
  <si>
    <t>- Tại màn hình quản lý cấp thi - danh sách
1. Click vào linkbutton xóa
2. Click vào xác nhận xóa</t>
  </si>
  <si>
    <t>Gui-QLCT_DS-1</t>
  </si>
  <si>
    <t>Gui-QLCT_DS-2</t>
  </si>
  <si>
    <t>Gui-QLCT_DS-3</t>
  </si>
  <si>
    <t>Gui-QLCT_DS-4</t>
  </si>
  <si>
    <t>[Tên thí sinh] Column</t>
  </si>
  <si>
    <t>[Cấp thi] Column</t>
  </si>
  <si>
    <t>Lấy dữ liệu từ cột Giới tính trong bảng người dùng</t>
  </si>
  <si>
    <t>Lấy dữ liệu từ cột Cấp thi trong bảng cấp thi</t>
  </si>
  <si>
    <t>5.1</t>
  </si>
  <si>
    <t>5.2</t>
  </si>
  <si>
    <t>5.3</t>
  </si>
  <si>
    <t>Check Quản lí người dùng - Danh sách Screen</t>
  </si>
  <si>
    <t>Check Quản lí người dùng - Thêm mới Screen</t>
  </si>
  <si>
    <t>Check Quản lí người dùng - Sửa Screen</t>
  </si>
  <si>
    <t>Check Quản lí cấp thi - Danh sách Screen</t>
  </si>
  <si>
    <t>Check Quản lí cấp thi - Thêm mới Screen</t>
  </si>
  <si>
    <t>Check Quản lí cấp thi - Sửa Screen</t>
  </si>
  <si>
    <t>Gui-QLCT_TM-1</t>
  </si>
  <si>
    <t>Gui-QLCT_TM-2</t>
  </si>
  <si>
    <t>Gui-QLCT_TM-3</t>
  </si>
  <si>
    <t>Gui-QLCT_TM-4</t>
  </si>
  <si>
    <t>Gui-QLCT_TM-5</t>
  </si>
  <si>
    <t>Gui-QLCT_TM-6</t>
  </si>
  <si>
    <t>Gui-QLCT_TM-7</t>
  </si>
  <si>
    <t>Check Quản lý cấp thi - Thêm mới Screen</t>
  </si>
  <si>
    <t>Check Gui - Quản lý cấp thi_Thêm mới Screen</t>
  </si>
  <si>
    <t>- Tại màn hình quản lý cấp thi - thêm mới
1. Nhập vào toàn bộ những thông tin cần thiết
2. Click button [Submit]</t>
  </si>
  <si>
    <t>Thêm mới cấp thi khi không nhập trường Ngày sinh hoặc Ngày sinh là những khoảng trắng</t>
  </si>
  <si>
    <t>Thêm mới cấp thi khi không nhập trường Giới tính hoặc giới tính là những khoảng trắng</t>
  </si>
  <si>
    <t>- Tại màn hình quản lý cấp thi - Thêm mới
1. Nhập vào toàn bộ những thông tin cần thiết ngoại trừ Giới tính
2. Click button [Submit]</t>
  </si>
  <si>
    <t>Thêm mới cấp thi khi không nhập trường Quê quán hoặc quê quán là những khoảng trắng</t>
  </si>
  <si>
    <t>- Tại màn hình quản lý cấp thi - Thêm mới
1. Nhập vào toàn bộ những thông tin cần thiết ngoại trừ Quê quán
2. Click button [Submit]</t>
  </si>
  <si>
    <t>Thêm mới cấp thi khi nhập các trường với ký tự đặc biệt</t>
  </si>
  <si>
    <t>- Tại màn hình quản lý cấp thi - Thêm mới
1. Nhập vào"$$$%" vào các textbox
2. Click button [Submit]</t>
  </si>
  <si>
    <t>Thêm mới cấp thi khi nhập trường Ngày sinh không phải là định dạng ngày/tháng/năm</t>
  </si>
  <si>
    <t>Thêm mới cấp thi khi nhập trường Giới tính không phải là Nam hoặc Nữ</t>
  </si>
  <si>
    <t>Thêm mới cấp thi khi nhập trường Quê quán không phải là kí tự</t>
  </si>
  <si>
    <t>Thêm mới cấp thi với các trường dữ liệu được nhập với độ dài lớn nhất</t>
  </si>
  <si>
    <t>- Tại màn hình quản lý cấp thi - Thêm mới
1. Nhập vào toàn bộ những thông tin cần thiết với độ dài lớn nhất
2. Click button [Submit]</t>
  </si>
  <si>
    <t>- cấp thi mới được thêm vào DB
- Đóng cửa sổ Cập nhật
- Quay lại trang danh sách
- Làm mới danh sách cấp thi</t>
  </si>
  <si>
    <t>- Tại màn hình quản lý cấp thi - Thêm mới
1. Click vào linkbutton [Thoát]</t>
  </si>
  <si>
    <t>Quay lại màn hình Quản lý cấp thi - danh sách</t>
  </si>
  <si>
    <t>[Tên thí sinh] Textbox</t>
  </si>
  <si>
    <t>[Cấp thi] Textbox</t>
  </si>
  <si>
    <t>- Cấp thi mới được thêm vào DB
- Đóng cửa sổ thêm mới
- Quay lại trang danh sách
- Làm mới danh sách cấp thi</t>
  </si>
  <si>
    <t>Thêm mới cấp thi khi không nhập trường Tên thí sinh hoặc tên thí sinh là các khoảng trắng</t>
  </si>
  <si>
    <t>- Tại màn hình quản lý cấp thi - Thêm mới
1. Nhập vào toàn bộ những thông tin cần thiết trừ Tên thí sinh
2. Click button [Submit]</t>
  </si>
  <si>
    <t>- Hiển thị thông báo: "Tên thí sinh là bắt buộc"</t>
  </si>
  <si>
    <t>- Tại màn hình quản lý cấp thi - Thêm mới
1. Nhập vào toàn bộ những thông tin cần thiết ngoại trừ ngày sinh
2. Click button [Submit]</t>
  </si>
  <si>
    <t>- Hiển thị thông báo: "Ngày sinh là bắt buộc"</t>
  </si>
  <si>
    <t>Thêm mới cấp thi khi không nhập trường Cấp thi hoặc Cấp thi là những khoảng trắng</t>
  </si>
  <si>
    <t>- Tại màn hình quản lý cấp thi - Thêm mới
1. Nhập vào toàn bộ những thông tin cần thiết ngoại trừ Cấp thi
2. Click button [Submit]</t>
  </si>
  <si>
    <t>- Hiển thị thông báo "Cấp thi là bắt buộc"</t>
  </si>
  <si>
    <t>Thêm mới cấp thi khi nhập trường Tên thí sinh không phải là kí tự</t>
  </si>
  <si>
    <t>- Hiển thị thông báo " Tên thí sinh không được là số"</t>
  </si>
  <si>
    <t>Thêm mới cấp thi khi nhập trường Cấp thi là kí tự đặc biệt</t>
  </si>
  <si>
    <t>- Hiển thị thông báo "Cấp thi không được là kí tự đặc biệt"</t>
  </si>
  <si>
    <t>FUNC-CN-15</t>
  </si>
  <si>
    <t>Cập nhật cấp thi khi không nhập trường Tên thí sinh hoặc tên thí sinh là các khoảng trắng</t>
  </si>
  <si>
    <t>- Tại màn hình quản lý cấp thi - Cập nhật
1. Nhập vào toàn bộ những thông tin cần thiết trừ Tên thí sinh
2. Click button [Submit]</t>
  </si>
  <si>
    <t>Cập nhật cấp thi khi không nhập trường Ngày sinh hoặc Ngày sinh là những khoảng trắng</t>
  </si>
  <si>
    <t>- Tại màn hình quản lý cấp thi - Cập nhật
1. Nhập vào toàn bộ những thông tin cần thiết ngoại trừ ngày sinh
2. Click button [Submit]</t>
  </si>
  <si>
    <t>Cập nhật cấp thi khi không nhập trường Giới tính hoặc giới tính là những khoảng trắng</t>
  </si>
  <si>
    <t>- Tại màn hình quản lý cấp thi - Cập nhật
1. Nhập vào toàn bộ những thông tin cần thiết ngoại trừ Giới tính
2. Click button [Submit]</t>
  </si>
  <si>
    <t>Cập nhật cấp thi khi không nhập trường Quê quán hoặc quê quán là những khoảng trắng</t>
  </si>
  <si>
    <t>- Tại màn hình quản lý cấp thi - Cập nhật
1. Nhập vào toàn bộ những thông tin cần thiết ngoại trừ Quê quán
2. Click button [Submit]</t>
  </si>
  <si>
    <t>Cập nhật cấp thi khi không nhập trường Cấp thi hoặc Cấp thi là những khoảng trắng</t>
  </si>
  <si>
    <t>- Tại màn hình quản lý cấp thi - Cập nhật
1. Nhập vào toàn bộ những thông tin cần thiết ngoại trừ Cấp thi
2. Click button [Submit]</t>
  </si>
  <si>
    <t>Cập nhật cấp thi khi nhập các trường với ký tự đặc biệt</t>
  </si>
  <si>
    <t>- Tại màn hình quản lý cấp thi - Cập nhật
1. Nhập vào"$$$%" vào các textbox
2. Click button [Submit]</t>
  </si>
  <si>
    <t>Cập nhật cấp thi khi nhập trường Tên thí sinh không phải là kí tự</t>
  </si>
  <si>
    <t>- Tại màn hình quản lý cấp thi - Cập nhật
1. Nhập vào "123" vào trường tên cấp thi
2. Click button [Submit]</t>
  </si>
  <si>
    <t>Cập nhật cấp thi khi nhập trường Ngày sinh không phải là định dạng ngày/tháng/năm</t>
  </si>
  <si>
    <t>Cập nhật cấp thi khi nhập trường Giới tính không phải là Nam hoặc Nữ</t>
  </si>
  <si>
    <t>Cập nhật cấp thi khi nhập trường Quê quán không phải là kí tự</t>
  </si>
  <si>
    <t>Cập nhật cấp thi khi nhập trường Cấp thi là kí tự đặc biệt</t>
  </si>
  <si>
    <t>Cập nhật cấp thi với các trường dữ liệu được nhập với độ dài lớn nhất</t>
  </si>
  <si>
    <t>- Tại màn hình quản lý cấp thi - Cập nhật
1. Nhập vào toàn bộ những thông tin cần thiết với độ dài lớn nhất
2. Click button [Submit]</t>
  </si>
  <si>
    <t>Thoát màn hình Cập nhật</t>
  </si>
  <si>
    <t>- Tại màn hình quản lý cấp thi - Cập nhật
1. Click vào linkbutton [Thoát]</t>
  </si>
  <si>
    <t>Check Quản lý cấp thi - Sửa Screen</t>
  </si>
  <si>
    <t>Gui-QLCT_CN-1</t>
  </si>
  <si>
    <t>Gui-QLCT_CN-2</t>
  </si>
  <si>
    <t>Gui-QLCT_CN-3</t>
  </si>
  <si>
    <t>Gui-QLCT_CN-4</t>
  </si>
  <si>
    <t>Gui-QLCT_CN-5</t>
  </si>
  <si>
    <t>Gui-QLCT_CN-6</t>
  </si>
  <si>
    <t>Gui-QLCT_CN-7</t>
  </si>
  <si>
    <t>Mở thành công màn hình cập nhật</t>
  </si>
  <si>
    <t xml:space="preserve">- Tại màn hình quản lý cấp thi - danh sách
1. Click linkbutton thêm mới
</t>
  </si>
  <si>
    <t>- Tại màn hình quản lý cấp thi - cập nhật
1. Nhập vào toàn bộ những thông tin cần thiết
2. Click button [Submit]</t>
  </si>
  <si>
    <t>Cập nhật thành công</t>
  </si>
  <si>
    <t>5.1.1</t>
  </si>
  <si>
    <t>5.2.1</t>
  </si>
  <si>
    <t>5.3.1</t>
  </si>
  <si>
    <t>Check GUI-Quản lí cấp thi - Danh sách screen</t>
  </si>
  <si>
    <t>Check GUI-Quản lí cấp thi - Thêm mới screen</t>
  </si>
  <si>
    <t>Check GUI-Quản lý cấp thi - Sửa screen</t>
  </si>
  <si>
    <t>Check Function Cập nhật</t>
  </si>
  <si>
    <t xml:space="preserve">- Hiển thị màn hình cập nhật
</t>
  </si>
  <si>
    <t>- Cấp thi mới được thêm vào DB
- Đóng cửa sổ cập nhật
- Quay lại trang danh sách
- Làm mới danh sách cấp thi</t>
  </si>
  <si>
    <t>Check Quản lý thời gian thi - Danh sách  Screen</t>
  </si>
  <si>
    <t>Check Gui - Quản lý thời gian thi_Danh sách Screen</t>
  </si>
  <si>
    <t>- Tại màn hình quản lý thời gian thi - danh sách
1. Click vào linkbutton xóa
2. Click vào xác nhận xóa</t>
  </si>
  <si>
    <t>Gui-QLTG_DS-1</t>
  </si>
  <si>
    <t>Gui-QLTG_DS-2</t>
  </si>
  <si>
    <t>Gui-QLTG_DS-3</t>
  </si>
  <si>
    <t>Gui-QLTG_DS-4</t>
  </si>
  <si>
    <t>[Tên kì thi] Column</t>
  </si>
  <si>
    <t>[Ngày thi] Column</t>
  </si>
  <si>
    <t>[Giờ bắt đầu] Column</t>
  </si>
  <si>
    <t>[Thời gian làm bài] Column</t>
  </si>
  <si>
    <t>Lấy dữ liệu từ cột Tên kì thi trong bảng Kì thi</t>
  </si>
  <si>
    <t>Lấy dữ liệu từ cột Cấp thi trong bảng Cấp thi</t>
  </si>
  <si>
    <t>Lấy dữ liệu từ cột Ngày thi trong bảng Thời gian thi</t>
  </si>
  <si>
    <t>Lấy dữ liệu từ cột Giờ bắt đầu trong bảng Thời gian thi</t>
  </si>
  <si>
    <t>Lấy dữ liệu từ cột Thời gian làm bài trong bảng Thời gian thi</t>
  </si>
  <si>
    <t>Check Quản lý thời gian thi - Thêm mới Screen</t>
  </si>
  <si>
    <t>Check Gui - Quản lý thời gian thi_Thêm mới Screen</t>
  </si>
  <si>
    <t>- Tại màn hình quản lý thời gian thi - thêm mới
1. Nhập vào toàn bộ những thông tin cần thiết
2. Click button [Submit]</t>
  </si>
  <si>
    <t>Thêm mới thời gian thi khi nhập các trường với ký tự đặc biệt</t>
  </si>
  <si>
    <t>- Tại màn hình quản lý thời gian thi - Thêm mới
1. Nhập vào"$$$%" vào các textbox
2. Click button [Submit]</t>
  </si>
  <si>
    <t>Thêm mới thời gian thi với các trường dữ liệu được nhập với độ dài lớn nhất</t>
  </si>
  <si>
    <t>- Tại màn hình quản lý thời gian thi - Thêm mới
1. Nhập vào toàn bộ những thông tin cần thiết với độ dài lớn nhất
2. Click button [Submit]</t>
  </si>
  <si>
    <t>- thời gian thi mới được thêm vào DB
- Đóng cửa sổ Cập nhật
- Quay lại trang danh sách
- Làm mới danh sách thời gian thi</t>
  </si>
  <si>
    <t>- Tại màn hình quản lý thời gian thi - Thêm mới
1. Click vào linkbutton [Thoát]</t>
  </si>
  <si>
    <t>Quay lại màn hình Quản lý thời gian thi - danh sách</t>
  </si>
  <si>
    <t>Gui-QLTG_TM-1</t>
  </si>
  <si>
    <t>Gui-QLTG_TM-2</t>
  </si>
  <si>
    <t>Gui-QLTG_TM-3</t>
  </si>
  <si>
    <t>Gui-QLTG_TM-4</t>
  </si>
  <si>
    <t>Gui-QLTG_TM-5</t>
  </si>
  <si>
    <t>Gui-QLTG_TM-6</t>
  </si>
  <si>
    <t>Gui-QLTG_TM-7</t>
  </si>
  <si>
    <t>[Tên kì thi] Textbox</t>
  </si>
  <si>
    <t>[Ngày thi] Textbox</t>
  </si>
  <si>
    <t>[Giờ bắt đầu] Textbox</t>
  </si>
  <si>
    <t>[Thời gian làm bài] Textbox</t>
  </si>
  <si>
    <t>- Thời gian thi mới được thêm vào DB
- Đóng cửa sổ thêm mới
- Quay lại trang danh sách
- Làm mới danh sách thời gian thi</t>
  </si>
  <si>
    <t>Thêm mới thời gian thi khi không nhập trường Tên kì thi hoặc tên kì thi là các khoảng trắng</t>
  </si>
  <si>
    <t>- Tại màn hình quản lý thời gian thi - Thêm mới
1. Nhập vào toàn bộ những thông tin cần thiết trừ Tên kì thi
2. Click button [Submit]</t>
  </si>
  <si>
    <t>- Hiển thị thông báo: "Tên kì thi là bắt buộc"</t>
  </si>
  <si>
    <t>Thêm mới thời gian thi khi không nhập trường cấp thi hoặc cấp thi là những khoảng trắng</t>
  </si>
  <si>
    <t>- Tại màn hình quản lý thời gian thi - Thêm mới
1. Nhập vào toàn bộ những thông tin cần thiết ngoại trừ cấp thi
2. Click button [Submit]</t>
  </si>
  <si>
    <t>- Hiển thị thông báo: "cấp thi là bắt buộc"</t>
  </si>
  <si>
    <t>Thêm mới thời gian thi khi không nhập trường ngày thi hoặc ngày thi là những khoảng trắng</t>
  </si>
  <si>
    <t>- Tại màn hình quản lý thời gian thi - Thêm mới
1. Nhập vào toàn bộ những thông tin cần thiết ngoại trừ ngày thi
2. Click button [Submit]</t>
  </si>
  <si>
    <t>- Hiển thị thông báo "ngày thi là bắt buộc"</t>
  </si>
  <si>
    <t>- Hiển thị thông báo "ngày thi không hợp lệ"</t>
  </si>
  <si>
    <t>Thêm mới thời gian thi khi không nhập trường giờ bắt đầu hoặc giờ bắt đầu là những khoảng trắng</t>
  </si>
  <si>
    <t>- Tại màn hình quản lý thời gian thi - Thêm mới
1. Nhập vào toàn bộ những thông tin cần thiết ngoại trừ giờ bắt đầu
2. Click button [Submit]</t>
  </si>
  <si>
    <t>- Hiển thị thông báo "giờ bắt đầu là bắt buộc"</t>
  </si>
  <si>
    <t>- Tại màn hình quản lý thời gian thi - Thêm mới
1. Nhập vào toàn bộ những thông tin cần thiết ngoại trừ thời gian làm bài
2. Click button [Submit]</t>
  </si>
  <si>
    <t>Thêm mới thời gian thi khi không nhập trường thời gian làm bài hoặc thời gian làm bài là những khoảng trắng</t>
  </si>
  <si>
    <t>- Hiển thị thông báo "thời gian làm bài là bắt buộc"</t>
  </si>
  <si>
    <t>- Hiển thị thông báo " cấp thi không được là kí tự đặc biệt"</t>
  </si>
  <si>
    <t>Thêm mới thời gian thi khi nhập trường cấp thi là kí tự đặc biệt</t>
  </si>
  <si>
    <t>Thêm mới thời gian thi khi nhập trường Tên kì thi là kí tự đặc biệt</t>
  </si>
  <si>
    <t>- Hiển thị thông báo " Tên kì thi không được là kí tự đặc biệt"</t>
  </si>
  <si>
    <t>Thêm mới thời gian thi khi nhập trường Thời gian thi không phải định dạng ngày/tháng/năm</t>
  </si>
  <si>
    <t>Thêm mới thời gian thi khi nhập trường giờ bắt đầu không phải là định dạng giờ:phút</t>
  </si>
  <si>
    <t>- Tại màn hình quản lý thời gian thi - Thêm mới
1. Nhập vào "%$##" vào trường tên kì thi
2. Click button [Submit]</t>
  </si>
  <si>
    <t>- Tại màn hình quản lý thời gian thi - Thêm mới
1. Nhập vào "%$$" vào trường cấp thi
2. Click button [Submit]</t>
  </si>
  <si>
    <t>- Tại màn hình quản lý thời gian thi - Thêm mới
1. Nhập vào "123abc" vào trường Thời gian thi
2. Click button [Submit]</t>
  </si>
  <si>
    <t>- Tại màn hình quản lý thời gian thi - Thêm mới
1. Nhập vào "abc123" vào trường Giờ bắt đầu
2. Click button [Submit]</t>
  </si>
  <si>
    <t>- Hiển thị thông báo "giờ bắt đầu không hợp lệ"</t>
  </si>
  <si>
    <t>Thêm mới thời gian thi khi nhập trường thời gian làm bài là kí tự đặc biệt</t>
  </si>
  <si>
    <t>- Tại màn hình quản lý thời gian thi - Thêm mới
1. Nhập vào "^%$" vào trường Thời gian làm bài
2. Click button [Submit]</t>
  </si>
  <si>
    <t>- Hiển thị thông báo "thời gian làm bài không được là kí tự đặc biệt"</t>
  </si>
  <si>
    <t>- Tại màn hình quản lý cấp thi - Thêm mới
1. Nhập vào "123abc" vào trường Ngày sinh
2. Click button [Submit]</t>
  </si>
  <si>
    <t>- Tại màn hình quản lý cấp thi - Thêm mới
1. Nhập vào "123abc" vào trường Giới tính
2. Click button [Submit]</t>
  </si>
  <si>
    <t>- Tại màn hình quản lý cấp thi - Thêm mới
1. Nhập vào "123" vào trường Quê quán
2. Click button [Submit]</t>
  </si>
  <si>
    <t>- Tại màn hình quản lý cấp thi - Thêm mới
1. Nhập vào "^%$" vào trường Cấp thi
2. Click button [Submit]</t>
  </si>
  <si>
    <t>- Tại màn hình quản lý cấp thi - Thêm mới
1. Nhập vào "123" vào trường tên Tên thí sinh
2. Click button [Submit]</t>
  </si>
  <si>
    <t>Check Quản lý thời gian thi - Sửa Screen</t>
  </si>
  <si>
    <t>Cập nhật thời gian thi khi nhập các trường với ký tự đặc biệt</t>
  </si>
  <si>
    <t>- Tại màn hình quản lý thời gian thi - Cập nhật
1. Nhập vào"$$$%" vào các textbox
2. Click button [Submit]</t>
  </si>
  <si>
    <t>Cập nhật thời gian thi với các trường dữ liệu được nhập với độ dài lớn nhất</t>
  </si>
  <si>
    <t>- Tại màn hình quản lý thời gian thi - Cập nhật
1. Nhập vào toàn bộ những thông tin cần thiết với độ dài lớn nhất
2. Click button [Submit]</t>
  </si>
  <si>
    <t>- Tại màn hình quản lý thời gian thi - Cập nhật
1. Click vào linkbutton [Thoát]</t>
  </si>
  <si>
    <t>Check Gui - Quản lý thời gian thi_Sửa Screen</t>
  </si>
  <si>
    <t>Check Gui - Quản lý cấp thi_Sửa Screen</t>
  </si>
  <si>
    <t>Check Gui - Quản lý tài liệu_Sửa Screen</t>
  </si>
  <si>
    <t>Cập nhật thời gian thi khi không nhập trường Tên kì thi hoặc tên kì thi là các khoảng trắng</t>
  </si>
  <si>
    <t>- Tại màn hình quản lý thời gian thi - Cập nhật
1. Nhập vào toàn bộ những thông tin cần thiết trừ Tên kì thi
2. Click button [Submit]</t>
  </si>
  <si>
    <t>Cập nhật thời gian thi khi không nhập trường cấp thi hoặc cấp thi là những khoảng trắng</t>
  </si>
  <si>
    <t>- Tại màn hình quản lý thời gian thi - Cập nhật
1. Nhập vào toàn bộ những thông tin cần thiết ngoại trừ cấp thi
2. Click button [Submit]</t>
  </si>
  <si>
    <t>- Tại màn hình quản lý cấp thi - Cập nhật
1. Nhập vào "123abc" vào trường Ngày sinh
2. Click button [Submit]</t>
  </si>
  <si>
    <t>- Tại màn hình quản lý cấp thi - Cập nhật
1. Nhập vào "123abc" vào trường Giới tính
2. Click button [Submit]</t>
  </si>
  <si>
    <t>- Tại màn hình quản lý cấp thi - Cập nhật
1. Nhập vào "123" vào trường Quê quán
2. Click button [Submit]</t>
  </si>
  <si>
    <t>- Tại màn hình quản lý cấp thi - Cập nhật
1. Nhập vào "^%$" vào trường Cấp thi
2. Click button [Submit]</t>
  </si>
  <si>
    <t>- Tại màn hình quản lý thời gian thi - Cập nhật
1. Nhập vào toàn bộ những thông tin cần thiết ngoại trừ ngày thi
2. Click button [Submit]</t>
  </si>
  <si>
    <t>Cập nhật thời gian thi khi không nhập trường ngày thi hoặc ngày thi là những khoảng trắng</t>
  </si>
  <si>
    <t>Cập nhật thời gian thi khi không nhập trường giờ bắt đầu hoặc giờ bắt đầu là những khoảng trắng</t>
  </si>
  <si>
    <t>- Tại màn hình quản lý thời gian thi - Cập nhật
1. Nhập vào toàn bộ những thông tin cần thiết ngoại trừ giờ bắt đầu
2. Click button [Submit]</t>
  </si>
  <si>
    <t>Cập nhật thời gian thi khi không nhập trường thời gian làm bài hoặc thời gian làm bài là những khoảng trắng</t>
  </si>
  <si>
    <t>- Tại màn hình quản lý thời gian thi - Cập nhật
1. Nhập vào toàn bộ những thông tin cần thiết ngoại trừ thời gian làm bài
2. Click button [Submit]</t>
  </si>
  <si>
    <t>Cập nhật thời gian thi khi nhập trường Tên kì thi là kí tự đặc biệt</t>
  </si>
  <si>
    <t>- Tại màn hình quản lý thời gian thi - Cập nhật
1. Nhập vào "%$##" vào trường tên kì thi
2. Click button [Submit]</t>
  </si>
  <si>
    <t>Cập nhật thời gian thi khi nhập trường cấp thi là kí tự đặc biệt</t>
  </si>
  <si>
    <t>- Tại màn hình quản lý thời gian thi - Cập nhật
1. Nhập vào "%$$" vào trường cấp thi
2. Click button [Submit]</t>
  </si>
  <si>
    <t>Cập nhật thời gian thi khi nhập trường Thời gian thi không phải định dạng ngày/tháng/năm</t>
  </si>
  <si>
    <t>- Tại màn hình quản lý thời gian thi - Cập nhật
1. Nhập vào "123abc" vào trường Thời gian thi
2. Click button [Submit]</t>
  </si>
  <si>
    <t>Cập nhật thời gian thi khi nhập trường giờ bắt đầu không phải là định dạng giờ:phút</t>
  </si>
  <si>
    <t>- Tại màn hình quản lý thời gian thi - Cập nhật
1. Nhập vào "abc123" vào trường Giờ bắt đầu
2. Click button [Submit]</t>
  </si>
  <si>
    <t>Cập nhật thời gian thi khi nhập trường thời gian làm bài là kí tự đặc biệt</t>
  </si>
  <si>
    <t>- Tại màn hình quản lý thời gian thi - Cập nhật
1. Nhập vào "^%$" vào trường Thời gian làm bài
2. Click button [Submit]</t>
  </si>
  <si>
    <t>Gui-QLTG_CN-1</t>
  </si>
  <si>
    <t>Gui-QLTG_CN-2</t>
  </si>
  <si>
    <t>Gui-QLTG_CN-3</t>
  </si>
  <si>
    <t>Gui-QLTG_CN-4</t>
  </si>
  <si>
    <t>Gui-QLTG_CN-5</t>
  </si>
  <si>
    <t>Gui-QLTG_CN-6</t>
  </si>
  <si>
    <t>Gui-QLTG_CN-7</t>
  </si>
  <si>
    <t>- Thời gian thi mới được thêm vào DB
- Đóng cửa sổ cấp nhật
- Quay lại trang danh sách
- Làm mới danh sách thời gian thi</t>
  </si>
  <si>
    <t>6.1</t>
  </si>
  <si>
    <t>6.2</t>
  </si>
  <si>
    <t>6.3</t>
  </si>
  <si>
    <t>Check Quản lí thời gian thi - Danh sách Screen</t>
  </si>
  <si>
    <t>Check Quản lí thời gian thi - Thêm mới Screen</t>
  </si>
  <si>
    <t>Check Quản lí thời gian thi - Sửa Screen</t>
  </si>
  <si>
    <t>6.1.1</t>
  </si>
  <si>
    <t>6.2.1</t>
  </si>
  <si>
    <t>6.3.1</t>
  </si>
  <si>
    <t>Check GUI-Quản lí thời gian thi - Danh sách screen</t>
  </si>
  <si>
    <t>Check GUI-Quản lí thời gian thi - Thêm mới screen</t>
  </si>
  <si>
    <t>Check GUI-Quản lí thời gian thi - Sửa screen</t>
  </si>
  <si>
    <t>- Tại màn hình Quản lý bộ đề thi - Danh sách
1. Click vào linkbutton [Xóa]
2. Click vào xác nhận xóa</t>
  </si>
  <si>
    <t>Gui-QLBDT_DS-4</t>
  </si>
  <si>
    <t>Gui-QLBDT_DS-3</t>
  </si>
  <si>
    <t/>
  </si>
  <si>
    <t>[Ngày cập nhật] Column</t>
  </si>
  <si>
    <t>Lấy dữ liệu từ cột TÊN CẤP THI trong bản CẤP THI</t>
  </si>
  <si>
    <t>Lấy dữ liệu từ cột TÊN ĐỀ THI trong bảng ĐỀ THI</t>
  </si>
  <si>
    <t>[Tên bộ đề thi] Column</t>
  </si>
  <si>
    <t>Lấy dữ liệu từ cột MÃ ĐỀ THI trong bảng ĐỀ THI</t>
  </si>
  <si>
    <t>[Mã bộ đề thi] Column</t>
  </si>
  <si>
    <t>Gui-QLBDT_DS-2</t>
  </si>
  <si>
    <t>Gui-QLBDT_DS-1</t>
  </si>
  <si>
    <t>Check Gui - Quản lý bộ đề thi_Danh sách Screen</t>
  </si>
  <si>
    <t>Check Quản lý bộ đề thi- Danh sách  Screen</t>
  </si>
  <si>
    <t>Quay lại màn hình Quản lý bộ đề thi - Danh sách</t>
  </si>
  <si>
    <t>- Tại màn hình Quản lý bộ đề thi - Thêm mới
1. Click vào linkbutton [Thoát]</t>
  </si>
  <si>
    <t>- Bộ đề thi mới được thêm vào DB
- Đóng cửa sổ thêm mới
- Quay lại trang danh sách
- Làm mới danh sách bộ đề thi</t>
  </si>
  <si>
    <t>- Tại màn hình Quản lý bộ đề thi - Thêm mới
1. Nhập vào toàn bộ những thông tin cần thiết với độ dài lớn nhất
2. Click button [Submit]</t>
  </si>
  <si>
    <t>Thêm mới bộ đề thi với các trường dữ liệu được nhập với độ dài lớn nhất</t>
  </si>
  <si>
    <t>- Hiển thị thông báo: "Mã bộ đề thi đã có trong hệ thống"</t>
  </si>
  <si>
    <t>- Tại màn hình Quản lý bộ đề thi - Thêm mới
1. Nhập vào Mã bộ đề thi đã có trong DB
2. Nhập vào toàn bộ những thông tin cần thiết
3. Click button [Submit]</t>
  </si>
  <si>
    <t>Thêm mới bộ đề thi khi nhập vào Mã bộ đề thi bị trùng</t>
  </si>
  <si>
    <t>- Hiển thị thông báo: "Đầu vào không đúng"</t>
  </si>
  <si>
    <t>- Tại màn hình Quản lý bộ đề thi - Thêm mới
1. Nhập vào"$$$%" vào các textbox
2. Click button [Submit]</t>
  </si>
  <si>
    <t>Thêm mới bộ đề thi khi nhập các trường với ký tự đặc biệt</t>
  </si>
  <si>
    <t>- Hiển thị thông báo: "Cấp thi là bắt buộc "</t>
  </si>
  <si>
    <t>- Tại màn hình Quản lý bộ đề thi - Thêm mới
1. Nhập vào toàn bộ những thông tin cần thiết ngoại trừ Cấp thi
2. Click button [Submit]</t>
  </si>
  <si>
    <t>Thêm mới bộ đề thi khi không nhập trường Cấp thi hoặc Cấp thi là các khoảng trắng</t>
  </si>
  <si>
    <t>- Hiển thị thông báo: "Tên bộ đề thi là bắt buộc "</t>
  </si>
  <si>
    <t>- Tại màn hình Quản lý bộ đề thi - Thêm mới
1. Nhập vào toàn bộ những thông tin cần thiết ngoại trừ Tên bộ đề thi
2. Click button [Gửi]</t>
  </si>
  <si>
    <t>Thêm mới bộ đề thi khi không nhập trường Tên bộ đề thi hoặc Tên bộ đề thi là các khoảng trắng</t>
  </si>
  <si>
    <t>- Hiển thị thông báo: "Mã bộ đề thi là bắt buộc "</t>
  </si>
  <si>
    <t>- Tại màn hình Quản lý bộ đề thi - Thêm mới
1. Nhập vào toàn bộ những thông tin cần thiết ngoại trừ Mã bộ đề thi
2. Click button [Submit]</t>
  </si>
  <si>
    <t>Thêm mới bộ đề thi khi không nhập trường Mã bộ đề thi, hoặc Mã bộ đề thi là các khoảng trắng</t>
  </si>
  <si>
    <t>- Tại màn hình Quản lý bộ đề thi - Thêm mới
1. Nhập vào toàn bộ những thông tin cần thiết
2. Click button [Submit]</t>
  </si>
  <si>
    <t xml:space="preserve">- Hiển thị thông báo xác nhận xóa
</t>
  </si>
  <si>
    <t>- Tại màn hình Quản lý bộ đề thi - Danh sách
1. Click vào linkbutton [Thêm mới]</t>
  </si>
  <si>
    <t>[Thoát]Linkbutton</t>
  </si>
  <si>
    <t>Gui-QLBDT_TM-5</t>
  </si>
  <si>
    <t>Gui-QLBDT_TM-4</t>
  </si>
  <si>
    <t>- Status : Editable
- Default : Blank
- Max length : 20</t>
  </si>
  <si>
    <t>Gui-QLBDT_TM-3</t>
  </si>
  <si>
    <t>[Tên bộ đề thi] Textbox</t>
  </si>
  <si>
    <t>Gui-QLBDT_TM-2</t>
  </si>
  <si>
    <t>- Status : Editable
- Default : Blank
- Max length : 10</t>
  </si>
  <si>
    <t>[Mã bộ đề thi] Textbox</t>
  </si>
  <si>
    <t>Gui-QLBDT_TM-1</t>
  </si>
  <si>
    <t>Check Gui - Quản lý bộ đề thi_Thêm mới Screen</t>
  </si>
  <si>
    <t>Check Quản lý bộ đề thi- Thêm mới  Screen</t>
  </si>
  <si>
    <t>- Tại màn hình Quản lý bộ đề thi - Sửa
1. Click vào linkbutton [Thoát]</t>
  </si>
  <si>
    <t>Thoát màn hình Sửa</t>
  </si>
  <si>
    <t>FUNC-Sua-8</t>
  </si>
  <si>
    <t>- Bộ đề thi mới được thêm vào DB
- Đóng cửa sổ sửa
- Quay lại trang danh sách
- Làm mới danh sách bộ đề thi</t>
  </si>
  <si>
    <t>- Tại màn hình Quản lý bộ đề thi - Sửa
1. Nhập vào toàn bộ những thông tin cần thiết với độ dài lớn nhất
2. Click button [Submit]</t>
  </si>
  <si>
    <t>Cập nhật bộ đề thi với các trường dữ liệu được nhập với độ dài lớn nhất</t>
  </si>
  <si>
    <t>FUNC-Sua-7</t>
  </si>
  <si>
    <t>- Tại màn hình Quản lý bộ đề thi - Sửa
1. Nhập vào"$$$%" vào các textbox
2. Click button [Submit]</t>
  </si>
  <si>
    <t>Cập nhật bộ đề thi khi nhập các trường với ký tự đặc biệt</t>
  </si>
  <si>
    <t>FUNC-Sua-6</t>
  </si>
  <si>
    <t>- Tại màn hình Quản lý bộ đề thi - Sửa
1. Nhập vào toàn bộ những thông tin cần thiết ngoại trừ Cấp thi
2. Click button [Submit]</t>
  </si>
  <si>
    <t>Cập nhật bộ đề thi khi không nhập trường Cấp thi hoặc Cấp thi là các khoảng trắng</t>
  </si>
  <si>
    <t>FUNC-Sua-5</t>
  </si>
  <si>
    <t>- Tại màn hình Quản lý bộ đề thi - Sửa
1. Nhập vào toàn bộ những thông tin cần thiết ngoại trừ Tên bộ đề thi
2. Click button [Submit]</t>
  </si>
  <si>
    <t>Cập nhật bộ đề thi khi không nhập trường Tên bộ đề thi hoặc Tên bộ đề thi là các khoảng trắng</t>
  </si>
  <si>
    <t>FUNC-Sua-4</t>
  </si>
  <si>
    <t>- Tại màn hình Quản lý bộ đề thi - Sửa
1. Nhập vào toàn bộ những thông tin cần thiết ngoại trừ Mã bộ đề thi
2. Click button [Submit]</t>
  </si>
  <si>
    <t>Cập nhật bộ đề thi khi không nhập trường Mã bộ đề thi, hoặc Mã bộ đề thi là các khoảng trắng</t>
  </si>
  <si>
    <t>FUNC-Sua-3</t>
  </si>
  <si>
    <t>- Tại màn hình Quản lý bộ đề thi - Sửa
1. Nhập vào toàn bộ những thông tin cần thiết
2. Click button [Submit]</t>
  </si>
  <si>
    <t>FUNC-Sua-2</t>
  </si>
  <si>
    <t xml:space="preserve">- Hiển thị màn hình Sửa
</t>
  </si>
  <si>
    <t xml:space="preserve">- Tại màn hình Quản lý bộ đề thi - Danh sách
1. Click linkbutton [Sửa]
</t>
  </si>
  <si>
    <t>Mở thành công màn hình Sửa</t>
  </si>
  <si>
    <t>FUNC-Sua-1</t>
  </si>
  <si>
    <t>Check Function Sửa</t>
  </si>
  <si>
    <t>Gui-QLBDT_Sua-5</t>
  </si>
  <si>
    <t>Gui-QLBDT_Sua-4</t>
  </si>
  <si>
    <t>Gui-QLBDT_Sua-3</t>
  </si>
  <si>
    <t>Gui-QLBDT_Sua-2</t>
  </si>
  <si>
    <t>Gui-QLBDT_Sua-1</t>
  </si>
  <si>
    <t>Check Gui - Quản lý bộ đề thi_Sửa Screen</t>
  </si>
  <si>
    <t>Check Quản lý bộ đề thi- Sửa Screen</t>
  </si>
  <si>
    <t xml:space="preserve">- Tại màn hình Quản lý thông báo - Danh sách
1. Click vào linkbutton [Xóa]
2. Click vào hủy </t>
  </si>
  <si>
    <t>- Tại màn hình Quản lý thông báo - Danh sách
1. Click vào linkbutton [Xóa]
2. Click vào xác nhận xóa</t>
  </si>
  <si>
    <t>Gui-QLTB_DS-4</t>
  </si>
  <si>
    <t>Gui-QLTB_DS-3</t>
  </si>
  <si>
    <t>[Ngày đăng] Column</t>
  </si>
  <si>
    <t>Lấy dữ liệu từ cột NỘI DUNG trong bảng THÔNG BÁO</t>
  </si>
  <si>
    <t>[Nội dung] Column</t>
  </si>
  <si>
    <t>Lấy dữ liệu từ cột MÃ THÔNG BÁO trong bảng THÔNG BÁO</t>
  </si>
  <si>
    <t>[Mã thông báo] Column</t>
  </si>
  <si>
    <t>Gui-QLTB_DS-2</t>
  </si>
  <si>
    <t>[Thêm mới] Linkbutton</t>
  </si>
  <si>
    <t>Gui-QLTB_DS-1</t>
  </si>
  <si>
    <t>Check Gui - Quản lý thông báo_Danh sách Screen</t>
  </si>
  <si>
    <t>Check Quản lý thông báo- Danh sách Screen</t>
  </si>
  <si>
    <t>Quay lại màn hình Quản lý thông báo - Danh sách</t>
  </si>
  <si>
    <t>- Tại màn hình Quản lý thông báo - Thêm mới
1. Click vào linkbutton [Thoát]</t>
  </si>
  <si>
    <t>- Thông báo mới được thêm vào DB
- Đóng cửa sổ thêm mới
- Quay lại trang danh sách
- Làm mới danh sách thông báo</t>
  </si>
  <si>
    <t>- Tại màn hình Quản lý thông báo - Thêm mới
1. Nhập vào toàn bộ những thông tin cần thiết với độ dài lớn nhất
2. Click button [Submit]</t>
  </si>
  <si>
    <t>Thêm mới thông báo với các trường dữ liệu được nhập với độ dài lớn nhất</t>
  </si>
  <si>
    <t>- Hiển thị thông báo: "Mã thông báo đã có trong hệ thống "</t>
  </si>
  <si>
    <t>- Tại màn hình Quản lý thông báo - Thêm mới
1. Nhập vào Mã thông báo đã có trong DB
2. Nhập vào toàn bộ những thông tin cần thiết
3. Click button [Submit]</t>
  </si>
  <si>
    <t>Thêm mới thông báo khi nhập vào Mã thông báo bị trùng</t>
  </si>
  <si>
    <t>- Tại màn hình Quản lý thông báo - Thêm mới
1. Nhập vào"$$$%" vào các textbox
2. Click button [Submit]</t>
  </si>
  <si>
    <t>Thêm mới thông báo khi nhập các trường với ký tự đặc biệt</t>
  </si>
  <si>
    <t>- Hiển thị thông báo: "Nội dung thông báo là bắt buộc "</t>
  </si>
  <si>
    <t>- Tại màn hình Quản lý thông báo - Thêm mới
1. Nhập vào toàn bộ những thông tin cần thiết ngoại trừ Nội dung thông báo
2. Click button [Submit]</t>
  </si>
  <si>
    <t>Thêm mới thông báo khi không nhập trường Nội dung thông báo hoặc Nội dung thông báo là các khoảng trắng</t>
  </si>
  <si>
    <t>- Hiển thị thông báo: "Mã thông báo là bắt buộc "</t>
  </si>
  <si>
    <t>- Tại màn hình Quản lý thông báo - Thêm mới
1. Nhập vào toàn bộ những thông tin cần thiết ngoại trừ Mã thông báo
2. Click button [Submit]</t>
  </si>
  <si>
    <t>Thêm mới thông báo khi không nhập trường Mã thông báo, hoặc Mã thông báo là các khoảng trắng</t>
  </si>
  <si>
    <t>- Tại màn hình Quản lý thông báo - Thêm mới
1. Nhập vào toàn bộ những thông tin cần thiết
2. Click button [Submit]</t>
  </si>
  <si>
    <t>- Tại màn hình Quản lý thông báo - Danh sách
1. Click vào linkbutton [Thêm mới]</t>
  </si>
  <si>
    <t>Gui-QLTB_TM-5</t>
  </si>
  <si>
    <t>Gui-QLTB_TM-4</t>
  </si>
  <si>
    <t>- Status : Editable
- Default : Blank
- Max length : 100</t>
  </si>
  <si>
    <t>[Nội dung] Textbox</t>
  </si>
  <si>
    <t>Gui-QLTB_TM-2</t>
  </si>
  <si>
    <t>[Mã thông báo] Textbox</t>
  </si>
  <si>
    <t>Gui-QLTB_TM-1</t>
  </si>
  <si>
    <t>Check Gui - Quản lý thông báo_Thêm mới Screen</t>
  </si>
  <si>
    <t>Check Quản lý thông báo- Thêm mới  Screen</t>
  </si>
  <si>
    <t>- Tại màn hình Quản lý thông báo - Sửa
1. Click vào linkbutton [Thoát]</t>
  </si>
  <si>
    <t>- Thông báo mới được thêm vào DB
- Đóng cửa sổ sửa
- Quay lại trang danh sách
- Làm mới danh sách thông báo</t>
  </si>
  <si>
    <t>- Tại màn hình Quản lý thông báo - Sửa
1. Nhập vào toàn bộ những thông tin cần thiết với độ dài lớn nhất
2. Click button [Submit]</t>
  </si>
  <si>
    <t>Cập nhật thông báo với các trường dữ liệu được nhập với độ dài lớn nhất</t>
  </si>
  <si>
    <t>- Tại màn hình Quản lý thông báo - Sửa
1. Nhập vào"$$$%" vào các textbox
2. Click button [Submit]</t>
  </si>
  <si>
    <t>Cập nhật thông báo khi nhập các trường với ký tự đặc biệt</t>
  </si>
  <si>
    <t>- Tại màn hình Quản lý thông báo - Sửa
1. Nhập vào toàn bộ những thông tin cần thiết ngoại trừ Nội dung thông báo
2. Click button [Submit]</t>
  </si>
  <si>
    <t>Cập nhật thông báo khi không nhập trường Nội dung thông báo hoặc Nội dung thông báo là các khoảng trắng</t>
  </si>
  <si>
    <t>- Hiển thị thông báo: "Tên thông báo là bắt buộc "</t>
  </si>
  <si>
    <t>- Tại màn hình Quản lý thông báo - Sửa
1. Nhập vào toàn bộ những thông tin cần thiết ngoại trừ Tên thông báo
2. Click button [Submit]</t>
  </si>
  <si>
    <t>Cập nhật thông báo khi không nhập trường Tên thông báo, hoặc Tên thông báo là các khoảng trắng</t>
  </si>
  <si>
    <t>- Tại màn hình Quản lý thông báo - Sửa
1. Nhập vào toàn bộ những thông tin cần thiết
2. Click button [Submit]</t>
  </si>
  <si>
    <t xml:space="preserve">- Tại màn hình Quản lý thông báo - Danh sách
1. Click linkbutton [Sửa]
</t>
  </si>
  <si>
    <t>Gui-QLTB_Sua-4</t>
  </si>
  <si>
    <t>Gui-QLTB_Sua-3</t>
  </si>
  <si>
    <t>[Nội dung chi tiết] Textbox</t>
  </si>
  <si>
    <t>Gui-QLTB_Sua-2</t>
  </si>
  <si>
    <t>[Tên thông báo] Textbox</t>
  </si>
  <si>
    <t>Gui-QLTB_Sua-1</t>
  </si>
  <si>
    <t>Check Gui - Quản lý thông báo_Sửa Screen</t>
  </si>
  <si>
    <t>Check Quản lý thông báo - Sửa Screen</t>
  </si>
  <si>
    <t>Quay lại màn hình Home</t>
  </si>
  <si>
    <t>- Tại màn hình Tìm kiếm
1. Click vào linkbutton [Thoát]</t>
  </si>
  <si>
    <t>Thoát màn hình Tìm kiếm</t>
  </si>
  <si>
    <t>FUNC-TimKiem-5</t>
  </si>
  <si>
    <t>- Hiển thị thông báo: "Không tìm thấy nội dung cần tìm"</t>
  </si>
  <si>
    <t>- Tại màn hình Tìm kiếm
1. 1. Nhập vào"$$$%" vào các textbox
2. Click button [Tìm kiếm]</t>
  </si>
  <si>
    <t>Tìm kiếm khi nhập các trường với ký tự đặc biệt</t>
  </si>
  <si>
    <t>FUNC-TimKiem-4</t>
  </si>
  <si>
    <t>- Tại màn hình Tìm kiếm
1. Bỏ trống textbox Nội dung tìm kiếm hoặc nhập vào các ký tự khoảng trắng
2. Click button [Tìm kiếm]</t>
  </si>
  <si>
    <t>Tìm kiếm khi không nhập Nội dung tìm kiếm hoặc Nội dung tìm kiếm là các khoảng trắng</t>
  </si>
  <si>
    <t>FUNC-TimKiem-3</t>
  </si>
  <si>
    <t>- Hệ thống truy vấn vào DB
- Hiển thị các kết quả tìm kiếm được</t>
  </si>
  <si>
    <t>- Tại màn hình Tìm kiếm
1. Nhập vào Nội dung cần tìm kiếm
2. Click button [Tìm kiếm]</t>
  </si>
  <si>
    <t>Tìm kiếm thành công</t>
  </si>
  <si>
    <t>FUNC-TimKiem-2</t>
  </si>
  <si>
    <t xml:space="preserve">- Hiển thị màn hình Tìm kiếm
</t>
  </si>
  <si>
    <t xml:space="preserve">- Tại màn hình Home
1. Click button [Tìm kiếm]
</t>
  </si>
  <si>
    <t>Mở thành công màn hình tìm kiếm</t>
  </si>
  <si>
    <t>FUNC-TimKiem-1</t>
  </si>
  <si>
    <t>Check Function Tìm kiếm</t>
  </si>
  <si>
    <t>Gui-TimKiem-4</t>
  </si>
  <si>
    <t>[Tìm kiếm] Button</t>
  </si>
  <si>
    <t>Gui-TimKiem-3</t>
  </si>
  <si>
    <t>[Nội dung tìm kiếm] Textbox</t>
  </si>
  <si>
    <t>Gui-TimKiem-1</t>
  </si>
  <si>
    <t>Check Gui - Tìm kiếm Screen</t>
  </si>
  <si>
    <t>Check Tìm kiếm Screen</t>
  </si>
  <si>
    <t>- Tại màn hình Quản lý thí sinh - Danh sách
1. Click vào linkbutton [Xóa]
2. Click vào xác nhận xóa</t>
  </si>
  <si>
    <t>Gui-QLTS_DS-4</t>
  </si>
  <si>
    <t>Gui-QLTS_DS-3</t>
  </si>
  <si>
    <t>Lấy dữ liệu từ cột MÃ KỲ THI trong bảng KỲ THI</t>
  </si>
  <si>
    <t>Lấy dữ liệu từ cột NGÀY SINH trong bảng NGƯỜI DÙNG</t>
  </si>
  <si>
    <t>[Ngày sinh] Column</t>
  </si>
  <si>
    <t>Lấy dữ liệu từ cột TÊN NGƯỜI DÙNG trong bảng NGƯỜI DÙNG</t>
  </si>
  <si>
    <t>[Tên thí sinh] Column</t>
  </si>
  <si>
    <t>Lấy dữ liệu từ cột SBD trong bảng THÍ SINH</t>
  </si>
  <si>
    <t>[SDB] Column</t>
  </si>
  <si>
    <t>Gui-QLTS_DS-2</t>
  </si>
  <si>
    <t>Gui-QLTS_DS-1</t>
  </si>
  <si>
    <t>Check Gui - Quản lý thí sinh_Danh sách Screen</t>
  </si>
  <si>
    <t>Check Quản lý thí sinh- Danh sách Screen</t>
  </si>
  <si>
    <t>Quay lại màn hình Quản thí sinh thi - Danh sách</t>
  </si>
  <si>
    <t>- Thí sinh mới được thêm vào DB
- Đóng cửa sổ thêm mới
- Quay lại trang danh sách
- Làm mới danh sách thí sinh</t>
  </si>
  <si>
    <t>Thêm mới thí sinh với các trường dữ liệu được nhập với độ dài lớn nhất</t>
  </si>
  <si>
    <t>FUNC-TM-10</t>
  </si>
  <si>
    <t>- Hiển thị thông báo: "Mã thí sinh đã có trong hệ thống "</t>
  </si>
  <si>
    <t>Thêm mới thí sinh khi nhập vào Mã thí sinh bị trùng</t>
  </si>
  <si>
    <t>Thêm mới thí sinh khi nhập các trường với ký tự đặc biệt</t>
  </si>
  <si>
    <t>- Hiển thị thông báo: "Mã kỳ thi là bắt buộc"</t>
  </si>
  <si>
    <t>Thêm mới thí sinh khi không nhập trường Mã kỳ thi hoặc Mã kỳ thi là những khoảng trắng</t>
  </si>
  <si>
    <t>- Hiển thị thông báo: "Giới tính là bắt buộc"</t>
  </si>
  <si>
    <t>Thêm mới thí sinh khi không nhập trường Giới tính hoặc Giới tính là các khoảng trắng</t>
  </si>
  <si>
    <t>- Hiển thị thông báo: "Ngày sinh là bắt buộc"</t>
  </si>
  <si>
    <t>Thêm mới thí sinh khi không nhập trường Ngày sinh hoặc Ngày sinh là các khoảng trắng</t>
  </si>
  <si>
    <t>- Hiển thị thông báo: "Tên thí sinh là bắt buộc"</t>
  </si>
  <si>
    <t>Thêm mới thí sinh khi không nhập trường Tên thí sinh hoặc Tên thí sinh là các khoảng trắng</t>
  </si>
  <si>
    <t>- Hiển thị thông báo: "SBD là bắt buộc "</t>
  </si>
  <si>
    <t>Thêm mới thí sinh khi không nhập trường SDB, hoặc SBD là các khoảng trắng</t>
  </si>
  <si>
    <t>Gui-QLTS_TM-7</t>
  </si>
  <si>
    <t>Gui-QLTS_TM-6</t>
  </si>
  <si>
    <t>Gui-QLTS_TM-5</t>
  </si>
  <si>
    <t>[Giới tính] Textbox</t>
  </si>
  <si>
    <t>Gui-QLTS_TM-4</t>
  </si>
  <si>
    <t>[Ngày sinh] Textbox</t>
  </si>
  <si>
    <t>Gui-QLTS_TM-3</t>
  </si>
  <si>
    <t>[Tên thí sinh] Textbox</t>
  </si>
  <si>
    <t>Gui-QLTS_TM-2</t>
  </si>
  <si>
    <t>[SBD] Textbox</t>
  </si>
  <si>
    <t>Gui-QLTS_TM-1</t>
  </si>
  <si>
    <t>Check Gui - Quản lý thí sinh_Thêm mới Screen</t>
  </si>
  <si>
    <t>Check Quản lý thí sinh- Thêm mới  Screen</t>
  </si>
  <si>
    <t>FUNC-Sua-11</t>
  </si>
  <si>
    <t>- Thí sinh mới được thêm vào DB
- Đóng cửa sổ Sửa
- Quay lại trang danh sách
- Làm mới danh sách thí sinh</t>
  </si>
  <si>
    <t>Cập nhật thí sinh với các trường dữ liệu được nhập với độ dài lớn nhất</t>
  </si>
  <si>
    <t>FUNC-Sua-10</t>
  </si>
  <si>
    <t>Cập nhật thí sinh khi nhập vào Mã thí sinh bị trùng</t>
  </si>
  <si>
    <t>FUNC-Sua-9</t>
  </si>
  <si>
    <t>Cập nhật thí sinh khi nhập các trường với ký tự đặc biệt</t>
  </si>
  <si>
    <t>Cập nhật thí sinh khi không nhập trường Mã kỳ thi hoặc Mã kỳ thi là những khoảng trắng</t>
  </si>
  <si>
    <t>Cập nhật thí sinh khi không nhập trường Giới tính hoặc Giới tính là các khoảng trắng</t>
  </si>
  <si>
    <t>Cập nhật thí sinh khi không nhập trường Ngày sinh hoặc Ngày sinh là các khoảng trắng</t>
  </si>
  <si>
    <t>Cập nhật thí sinh khi không nhập trường Tên thí sinh hoặc Tên thí sinh là các khoảng trắng</t>
  </si>
  <si>
    <t>Cập nhật thí sinh khi không nhập trường SDB, hoặc SBD là các khoảng trắng</t>
  </si>
  <si>
    <t>- Thí sinh mới được cập nhật vào DB
- Đóng cửa sổ Sửa
- Quay lại trang danh sách
- Làm mới danh sách thí sinh</t>
  </si>
  <si>
    <t xml:space="preserve">- Hiển thị màn hình sửa
</t>
  </si>
  <si>
    <t>Mở thành công màn hình sửa</t>
  </si>
  <si>
    <t>Gui-QLTS_Sua-7</t>
  </si>
  <si>
    <t>Gui-QLTS_Sua-6</t>
  </si>
  <si>
    <t>Gui-QLTS_Sua-5</t>
  </si>
  <si>
    <t>Gui-QLTS_Sua-4</t>
  </si>
  <si>
    <t>Gui-QLTS_Sua-3</t>
  </si>
  <si>
    <t>Gui-QLTS_Sua-2</t>
  </si>
  <si>
    <t>Gui-QLTS_Sua-1</t>
  </si>
  <si>
    <t>Check Gui - Quản lý thí sinh_Sửa Screen</t>
  </si>
  <si>
    <t>Check Quản lý thí sinh- Sửa Screen</t>
  </si>
  <si>
    <t>Check Function</t>
  </si>
  <si>
    <t>Gui-TKKQ-8</t>
  </si>
  <si>
    <t>Gui-TKKQ-7</t>
  </si>
  <si>
    <t>Lấy dữ liệu từ cột ĐIỂM THI  trong bảng ĐIỂM</t>
  </si>
  <si>
    <t>[Điểm thi] Textbox</t>
  </si>
  <si>
    <t>Gui-TKKQ-6</t>
  </si>
  <si>
    <t>Lấy dữ liệu từ cột MÃ KỲ THI  trong bảng THÍ SINH</t>
  </si>
  <si>
    <t>Gui-TKKQ-5</t>
  </si>
  <si>
    <t>Lấy dữ liệu từ cột GIỚI TÍNH trong bảng NGƯỜI DÙNG</t>
  </si>
  <si>
    <t>Gui-TKKQ-4</t>
  </si>
  <si>
    <t>Gui-TKKQ-3</t>
  </si>
  <si>
    <t>Lấy dữ liệu từ cột TÊN THÍ SINH trong bảng NGƯỜI DÙNG</t>
  </si>
  <si>
    <t>Gui-TKKQ-2</t>
  </si>
  <si>
    <t>Lấy dữ liệu từ cột SBD trong bảng ĐIỂM</t>
  </si>
  <si>
    <t>Gui-TKKQ-1</t>
  </si>
  <si>
    <t>Check Gui - Thống kê kết quả Screen</t>
  </si>
  <si>
    <t>Check Thống kê kết quả Screen</t>
  </si>
  <si>
    <t>Check Quản lý bộ đề thi - Danh sách Screen</t>
  </si>
  <si>
    <t>Check Quản lý bộ đề thi - Thêm mới Screen</t>
  </si>
  <si>
    <t>Check Quản lý bộ đề thi - Sửa Screen</t>
  </si>
  <si>
    <t>Check Quản lý thông báo - Danh sách Screen</t>
  </si>
  <si>
    <t>Check Quản lý thông báo - Thêm mới Screen</t>
  </si>
  <si>
    <t>Check Quản lý thí sinh - Danh sách Screen</t>
  </si>
  <si>
    <t>Check Quản lý thí sinh - Thêm mới Screen</t>
  </si>
  <si>
    <t>Check Quản lý thí sinh - Sửa Screen</t>
  </si>
  <si>
    <t>Check GUI-Quản lý bộ đề thi - Danh sách Screen</t>
  </si>
  <si>
    <t>Check QLBDT-DS screen</t>
  </si>
  <si>
    <t>Check FUNC-Xoa</t>
  </si>
  <si>
    <t>Check GUI-Quản lý bộ đề thi - Thêm mới Screen</t>
  </si>
  <si>
    <t>Check QLBDT-ThemMoi screen</t>
  </si>
  <si>
    <t>Check FUNC-TM</t>
  </si>
  <si>
    <t>Check GUI-Quản lý bộ đề thi - Sửa Screen</t>
  </si>
  <si>
    <t>Check QLBDT-Sua screen</t>
  </si>
  <si>
    <t>Check FUNC-Sua</t>
  </si>
  <si>
    <t>Check GUI-Quản lý thông báo - Danh sách Screen</t>
  </si>
  <si>
    <t>Check QLTB-DS screen</t>
  </si>
  <si>
    <t>Check GUI-Quản lý thông báo - Thêm mới Screen</t>
  </si>
  <si>
    <t>Check QLTB-ThemMoi screen</t>
  </si>
  <si>
    <t>Check GUI-Quản lý thông báo - Sửa Screen</t>
  </si>
  <si>
    <t>Check QLTB-Sua screen</t>
  </si>
  <si>
    <t>Check GUI-Tìm kiếm Screen</t>
  </si>
  <si>
    <t>Check TimKiem screen</t>
  </si>
  <si>
    <t>Check GUI-Quản lý thí sinh - Danh sách Screen</t>
  </si>
  <si>
    <t>Check QLTS-DS screen</t>
  </si>
  <si>
    <t>Check GUI-Quản lý thí sinh - Thêm mới Screen</t>
  </si>
  <si>
    <t>Check QLTS-ThemMoi screen</t>
  </si>
  <si>
    <t>Check GUI-Quản lý thí sinh - Sửa Screen</t>
  </si>
  <si>
    <t>Check QLTS-Sua screen</t>
  </si>
  <si>
    <t>Check GUI-Thống kê kết quả Screen</t>
  </si>
  <si>
    <t>Check TKKQ screen</t>
  </si>
  <si>
    <t>8.1.1</t>
  </si>
  <si>
    <t>8.2.1</t>
  </si>
  <si>
    <t>8.3.1</t>
  </si>
  <si>
    <t>Check FUNC-TimKiem</t>
  </si>
  <si>
    <t>10.1.1</t>
  </si>
  <si>
    <t>Check Xem tài liệu-Tài liệu Screen</t>
  </si>
  <si>
    <t>Check Xem kết quả thi- Xem kết quả Screen</t>
  </si>
  <si>
    <t>Check Tham gia thi- Tham gia thi Screen</t>
  </si>
  <si>
    <t>Check Thông báo- Nhận thông báo Screen</t>
  </si>
  <si>
    <t>Check Khôi phục -Khôi phục bài thi Screen</t>
  </si>
  <si>
    <t>Check Xem tài liệu - Tài liệu  Screen</t>
  </si>
  <si>
    <t>Check Gui - Xem tài liệu_Tài liệu Screen</t>
  </si>
  <si>
    <t>[Tên tài liệu] Column</t>
  </si>
  <si>
    <t>Lấy dữ liệu từ cột tên tài liệu trong tài liệu</t>
  </si>
  <si>
    <t>Gui-XTL-TL-1</t>
  </si>
  <si>
    <t>[Tác giả] Column</t>
  </si>
  <si>
    <t>Lấy dữ liệu từ cột tác giả trong bảng tài liệu</t>
  </si>
  <si>
    <t>[Năm xuất bản] Column</t>
  </si>
  <si>
    <t>Lấy dữ liệu từ cột năm xuất bản trong bảng tài liệu</t>
  </si>
  <si>
    <t>Lấy dữ liệu từ cột ngày cập nhật  trong bảng tài liệu</t>
  </si>
  <si>
    <t>[Lượt xem] Column</t>
  </si>
  <si>
    <t>Lấy dữ liệu lượt xem trong bảng tài liệu</t>
  </si>
  <si>
    <t>Gui-XTL-TL-2</t>
  </si>
  <si>
    <t>[Tải về] Linkbutton</t>
  </si>
  <si>
    <t>Check Function Tải về</t>
  </si>
  <si>
    <t>FUNC-Tai ve-1</t>
  </si>
  <si>
    <t>Tải tài liệu về thành công</t>
  </si>
  <si>
    <t>- Tại màn hình xem tài liệu- danh sách
1. Click vào linkbutton tải về
2. Click vào xác nhận tải về</t>
  </si>
  <si>
    <t>- Hiển thị thông báo xác nhận tải tài liệu về
- Xác nhận tải sẽ tải tài liệu, đóng thông báo và chuyển hướng trang về trang danh sách tài liệu</t>
  </si>
  <si>
    <t>FUNC-Tai ve-2</t>
  </si>
  <si>
    <t>Tải tài liệu không thành công</t>
  </si>
  <si>
    <t>- Hiển thị thông báo xác nhận tải về
- Không xác nhận tải về, đóng thông báo và chuyển hướng về trang danh sách tài liệu</t>
  </si>
  <si>
    <t>Check Xem kết quả -Xem kết quả Screen</t>
  </si>
  <si>
    <t>Check Gui - Xem kết quả thi-Xem kết quả Screen</t>
  </si>
  <si>
    <t>[Ngày thi] Column</t>
  </si>
  <si>
    <t>Lấy dữ liệu từ cột ngày thi trong bảng điểm</t>
  </si>
  <si>
    <t>Gui-XKQT-XKQ-1</t>
  </si>
  <si>
    <t>Lấy dữ liệu từ cột mã  kỳ thi trong bảng điểm</t>
  </si>
  <si>
    <t>Lấy dữ liệu từ cột cấp thi trong bảng điểm</t>
  </si>
  <si>
    <t>[Điểm thi] Column</t>
  </si>
  <si>
    <t>Lấy dữ liệu từ cột điểm trong bảng điểm</t>
  </si>
  <si>
    <t>Check Function - Xem kết quả thi</t>
  </si>
  <si>
    <t>FUNC-XKQT-1</t>
  </si>
  <si>
    <t>Mở thành công màn hình Xem kết quả thi</t>
  </si>
  <si>
    <t xml:space="preserve">- Tại màn hình Xem kết quả 
1. Click button Xem kết quả thi
</t>
  </si>
  <si>
    <t xml:space="preserve">- Hiển thị màn hình Kết quả tất cả các kỳ thi mà người dùng đã thi
</t>
  </si>
  <si>
    <t>FUNC-XKQT-2</t>
  </si>
  <si>
    <t>Đóng thành công màn hình xem kết quả thi</t>
  </si>
  <si>
    <t xml:space="preserve">- Tại màn hình Đóng kết quả 
1. Click button Xem kết quả thi
</t>
  </si>
  <si>
    <t>Đóng màn hình hiển thị kết quả thi</t>
  </si>
  <si>
    <t>Check Tham gia thi Screen</t>
  </si>
  <si>
    <t>Check Gui-Tham gia thi -Tham gia thi Screen</t>
  </si>
  <si>
    <t>Gui-TGT-TGT-1</t>
  </si>
  <si>
    <t>[Thí sinh]Label</t>
  </si>
  <si>
    <t xml:space="preserve">- Status : Enable
</t>
  </si>
  <si>
    <t>Gui-TGT-TGT-2</t>
  </si>
  <si>
    <t>[Email]Label</t>
  </si>
  <si>
    <t>Gui-TGT-TGT-3</t>
  </si>
  <si>
    <t>[Ngày thi]DropdownList</t>
  </si>
  <si>
    <t>Gui-TGT-TGT-4</t>
  </si>
  <si>
    <t>[Môn thi]DropdownList</t>
  </si>
  <si>
    <t>Gui-TGT-TGT-5</t>
  </si>
  <si>
    <t>[Mật khẩu] Textbox</t>
  </si>
  <si>
    <t>Gui-TGT-TGT-6</t>
  </si>
  <si>
    <t>[Đăng kí]Button</t>
  </si>
  <si>
    <t>Check Function Tham gia thi</t>
  </si>
  <si>
    <t>FUNC-TGT-1</t>
  </si>
  <si>
    <t>Mở màn hình Tham gia thi thành công</t>
  </si>
  <si>
    <t>Hiển thị màn hình Tham gia thi</t>
  </si>
  <si>
    <t>FUNC-TGT-2</t>
  </si>
  <si>
    <t>Tham gia thi thành công</t>
  </si>
  <si>
    <t>- Tại màn hình Tham gia thi
1. Chọn ngày thi , Môn thi và nhập Mật khẩu
2. Click [Đăng ký] Button</t>
  </si>
  <si>
    <t>Thêm người dùng vào trang danh sách kỳ thi thành công
Đóng màn hình đăng ký
Chuyển hướng người dùng về trang thông báo</t>
  </si>
  <si>
    <t>FUNC-TGT-3</t>
  </si>
  <si>
    <t>Tham gia thi khi không nhập chọn Ngày thi</t>
  </si>
  <si>
    <t>- Tại màn hình Tham gia thi
1. Chọn và nhập toàn bộ thông tin cần thiết ngoại trừ Ngày thi</t>
  </si>
  <si>
    <t>Hiển thị thông báo lỗi " Hãy chọn ngày thi "</t>
  </si>
  <si>
    <t>FUNC-TGT-4</t>
  </si>
  <si>
    <t xml:space="preserve">Tham gia thi khi không chọn môn thi </t>
  </si>
  <si>
    <t>- Tại màn hình Tham gia thi
1. Chọn và nhập toàn bộ thông tin cần thiết ngoại trừ môn thi</t>
  </si>
  <si>
    <t>Hiển thị thông báo lỗi " Hãy chọn môn thi "</t>
  </si>
  <si>
    <t>FUNC-TGT-5</t>
  </si>
  <si>
    <t xml:space="preserve">Tham gia thi khi không nhập mật khẩu </t>
  </si>
  <si>
    <t>- Tại màn hình Tham gia thi
1. Chọn và nhập toàn bộ thông tin cần thiết ngoại trừ mật khẩu</t>
  </si>
  <si>
    <t>Hiển thị thông báo lỗi " Hãy nhập mật khẩu "</t>
  </si>
  <si>
    <t>FUNC-TGT-6</t>
  </si>
  <si>
    <t>Tham gia thi với mật khẩu xác nhận không đúng</t>
  </si>
  <si>
    <t>- Tại màn hình Tham gia thi
1. Nhập vào mật khẩu xác nhận không đúng
2. Click [Đăng ký] button</t>
  </si>
  <si>
    <t>Hiển thị thông báo lỗi " Mật khẩu xác nhận không đúng "</t>
  </si>
  <si>
    <t>FUNC-TGT-7</t>
  </si>
  <si>
    <t>Tham gia thi khi nhập các trường với ký tự đặc biệt hoặc vượt quá quy định</t>
  </si>
  <si>
    <t>- Tại màn hình tham gia thi
1. Nhập vào"$$$%" hoặc quá nhiều kí tự vào các textbox
2. Click button [Đăng ký]</t>
  </si>
  <si>
    <t>Hiển thị thông báo lỗi " Vượt quá số ký tự"</t>
  </si>
  <si>
    <t>FUNC-TGT-8</t>
  </si>
  <si>
    <t>Tham gia thi khi nhập các trường với dữ liệu bị trùng lặp</t>
  </si>
  <si>
    <t>- Tại màn hình tham gia thi 
1. Chọn môn thi và ngày thi nhiều hơn 1 lần 
2. Click button [Đăng ký]</t>
  </si>
  <si>
    <t>Hiển thị thông báo lỗi " Đã tồn tại"</t>
  </si>
  <si>
    <t>FUNC-TGT-9</t>
  </si>
  <si>
    <t>Tham gia thi khi không kết nối được với database</t>
  </si>
  <si>
    <t>- Tại màn hình tham gia thi 
1. Nhập vào các trường dữ liệu 
2. Click button [Đăng ký]</t>
  </si>
  <si>
    <t>Hiển thị thông báo lỗi "Connect failed"</t>
  </si>
  <si>
    <t>Check Thông báo - Nhận thông báo  Screen</t>
  </si>
  <si>
    <t>Check Gui - Thông báo-Nhận thông báo Screen</t>
  </si>
  <si>
    <t>[Tên thông báo] Column</t>
  </si>
  <si>
    <t>Gui-TB-NTB-1</t>
  </si>
  <si>
    <t>[Nội dung thông báo] Column</t>
  </si>
  <si>
    <t>[Ngày thông báo] Column</t>
  </si>
  <si>
    <t>Check Function - Xem thông báo</t>
  </si>
  <si>
    <t>Mở thành công màn hình Thông báo</t>
  </si>
  <si>
    <t xml:space="preserve">- Tại màn hình Thông báo
1. Click button Xem thông báo
</t>
  </si>
  <si>
    <t xml:space="preserve">- Hiển thị màn hình thông báo
</t>
  </si>
  <si>
    <t>Đóng thành công màn hình thông báo</t>
  </si>
  <si>
    <t xml:space="preserve">- Tại màn hình Đóng thông báo
1. Click button Đóng
</t>
  </si>
  <si>
    <t>Check Gui - Khôi phục-Khôi phục bài thi Screen</t>
  </si>
  <si>
    <t>Gui-KP-KPBT-1</t>
  </si>
  <si>
    <t>[khôi phục bài thi ]Button</t>
  </si>
  <si>
    <t>Gui-KP-KPBT-2</t>
  </si>
  <si>
    <t>[Đồng ý]Button</t>
  </si>
  <si>
    <t xml:space="preserve">- Status : Editable
</t>
  </si>
  <si>
    <t>GUI-KP-KPBT-3</t>
  </si>
  <si>
    <t>[Cancel]Button</t>
  </si>
  <si>
    <t xml:space="preserve">Check Function- Khôi phục bài thi </t>
  </si>
  <si>
    <t>FUNC-Khoi phuc-1</t>
  </si>
  <si>
    <t>Khôi phục bài thi thành công</t>
  </si>
  <si>
    <t>- Tại màn hình khôi phục bài thi
1. Click vào button khôi phục bài thi
2. Click vào button đồng ý</t>
  </si>
  <si>
    <t>- Hiển thị thông báo xác nhận khôi phục
- Xác nhận khôi phục, hủy bài thi đã làm trước đó, đóng thông báo và chuyển hướng trang về trang chủ</t>
  </si>
  <si>
    <t>FUNC-Khoi phuc-2</t>
  </si>
  <si>
    <t>Khôi phục bài thi không thành công</t>
  </si>
  <si>
    <t>- Tại màn hình khôi phục bài thi
1. Click vào lbutton khôi phục bài thi
2. Click vào button Cancel</t>
  </si>
  <si>
    <t>- Hiển thị thông báo xác nhận khôi phục
- Không xác nhận khôi phục, đóng thông báo và chuyển hướng về trang chủ</t>
  </si>
  <si>
    <t>Check GUI-Xem tài liệu-Tài liệu Screen</t>
  </si>
  <si>
    <t>Check GUI- Xem kết quả thi - Xem kết quả Screen</t>
  </si>
  <si>
    <t>Check GUI-Tham gia thi- Tham gia thi Screen</t>
  </si>
  <si>
    <t xml:space="preserve">Check Function- Tham gia thi </t>
  </si>
  <si>
    <t>Check GUI-Thông báo-Nhận thông báo Screen</t>
  </si>
  <si>
    <t>Check GUI-Khôi phục-khôi phục bài thi Screen</t>
  </si>
  <si>
    <t>Check Function - Tai ve</t>
  </si>
  <si>
    <t>13.1.1</t>
  </si>
  <si>
    <t>14.1.1</t>
  </si>
  <si>
    <t>15.1.1</t>
  </si>
  <si>
    <t>16.1.1</t>
  </si>
  <si>
    <t>Check Function-Khoi phuc</t>
  </si>
  <si>
    <t>Check Function-thong bao</t>
  </si>
  <si>
    <t>Chech Function - Xem ket qua</t>
  </si>
  <si>
    <t>Check XTL-TL Screen</t>
  </si>
  <si>
    <t>Check XKQT-XKQ Screen</t>
  </si>
  <si>
    <t>Check TGT-TGT Screen</t>
  </si>
  <si>
    <t>Check TB-NTB Screen</t>
  </si>
  <si>
    <t>Check KP-KPBT Screen</t>
  </si>
  <si>
    <t>8.1</t>
  </si>
  <si>
    <t>8.2</t>
  </si>
  <si>
    <t>8.3</t>
  </si>
  <si>
    <t>9.1</t>
  </si>
  <si>
    <t>9.1.1</t>
  </si>
  <si>
    <t>9.2</t>
  </si>
  <si>
    <t>9.2.1</t>
  </si>
  <si>
    <t>9.3</t>
  </si>
  <si>
    <t>9.3.1</t>
  </si>
  <si>
    <t>10.1</t>
  </si>
  <si>
    <t>11.1</t>
  </si>
  <si>
    <t>11.1.1</t>
  </si>
  <si>
    <t>11.2</t>
  </si>
  <si>
    <t>11.2.1</t>
  </si>
  <si>
    <t>11.3</t>
  </si>
  <si>
    <t>11.3.1</t>
  </si>
  <si>
    <t>12.1</t>
  </si>
  <si>
    <t>15.1</t>
  </si>
  <si>
    <t>13.1</t>
  </si>
  <si>
    <t>14.1</t>
  </si>
  <si>
    <t>16.1</t>
  </si>
  <si>
    <t>17.1</t>
  </si>
  <si>
    <t>17.1.1</t>
  </si>
  <si>
    <t>Check Chia sẻ mạng xã hội  Screen</t>
  </si>
  <si>
    <t>Check Gui - TBDT Screen</t>
  </si>
  <si>
    <t>Gui-CSMXH-1</t>
  </si>
  <si>
    <t>- Status : Read Only
- Format : 1 records per page</t>
  </si>
  <si>
    <t>[Thí sinh] Label</t>
  </si>
  <si>
    <t>Hiển thị dữ liệu từ cột Tên Thí Sinh trong bảng THISINH</t>
  </si>
  <si>
    <t>[Email] Label</t>
  </si>
  <si>
    <t>Hiển thị dữ liệu từ cột Email trong bảng THISINH</t>
  </si>
  <si>
    <t>[Ngày thi] Label</t>
  </si>
  <si>
    <t>Hiển thị dữ liệu từ cột Ngày Thi trong bảng THISINH</t>
  </si>
  <si>
    <t>[Điểm thi] Label</t>
  </si>
  <si>
    <t>Lấy dữ liệu từ cột Điểm Thi trong bảng THISINH</t>
  </si>
  <si>
    <t>[Chia se] Label</t>
  </si>
  <si>
    <t>Gui-CSMXH-2</t>
  </si>
  <si>
    <t>[Facebook] Linkbutton</t>
  </si>
  <si>
    <t>Gui-CSMXH-3</t>
  </si>
  <si>
    <t>[Google] Linkbutton</t>
  </si>
  <si>
    <t>[Twitter] Linkbutton</t>
  </si>
  <si>
    <t>Gui-CSMXH-4</t>
  </si>
  <si>
    <t>Check Function Chia sẻ</t>
  </si>
  <si>
    <t>FUNC-Facebook-1</t>
  </si>
  <si>
    <t>Chia sẻ bằng facebook thành công</t>
  </si>
  <si>
    <t>- Tại màn hình Chia sẻ mạng xã hội - Thông báo điểm thi
1. Click vào linkbutton facebook
2. Click vào xác nhận chia sẻ</t>
  </si>
  <si>
    <t>- Hiển thị thông báo xác nhận chia sẻ trên facebook
- Không xác nhận chia sẻ trên facebook , đóng thông báo và chuyển hương về trang Thông báo điểm thi</t>
  </si>
  <si>
    <t>FUNC-Facebook-2</t>
  </si>
  <si>
    <t>Không xác nhận chia sẻ</t>
  </si>
  <si>
    <t>- Tại màn hình Chia sẻ mạng xã hội - Thông báo điểm thi
1. Click vào linkbutton facebook
2. Click vào xác nhận không chia sẻ</t>
  </si>
  <si>
    <t>FUNC-Google-1</t>
  </si>
  <si>
    <t>Chia sẻ bằng google thành công</t>
  </si>
  <si>
    <t>- Tại màn hình Chia sẻ mạng xã hội - Thông báo điểm thi
1. Click vào linkbutton google
2. Click vào xác nhận chia sẻ</t>
  </si>
  <si>
    <t>- Hiển thị thông báo xác nhận chia sẻ trên facebook
- Không xác nhận chia sẻ trên google , đóng thông báo và chuyển hương về trang Thông báo điểm thi</t>
  </si>
  <si>
    <t>FUNC-Google-2</t>
  </si>
  <si>
    <t>- Tại màn hình Chia sẻ mạng xã hội - Thông báo điểm thi
1. Click vào linkbutton google
2. Click vào xác nhận không chia sẻ</t>
  </si>
  <si>
    <t>FUNC-Twitter-1</t>
  </si>
  <si>
    <t>- Tại màn hình Chia sẻ mạng xã hội - Thông báo điểm thi
1. Click vào linkbutton Twitter
2. Click vào xác nhận chia sẻ</t>
  </si>
  <si>
    <t>- Hiển thị thông báo xác nhận chia sẻ trên facebook
- Không xác nhận chia sẻ trên Twitter , đóng thông báo và chuyển hương về trang Thông báo điểm thi</t>
  </si>
  <si>
    <t>FUNC-Twitter-2</t>
  </si>
  <si>
    <t>- Tại màn hình Chia sẻ mạng xã hội - Thông báo điểm thi
1. Click vào linkbutton Twitter
2. Click vào xác nhận không chia sẻ</t>
  </si>
  <si>
    <t>Check GUI-Chia sẻ mạng xã hội Screen</t>
  </si>
  <si>
    <t>Check Feedback Screen</t>
  </si>
  <si>
    <t>Gui-Feedback-1</t>
  </si>
  <si>
    <t>[Email]Textbox</t>
  </si>
  <si>
    <t>Gui-Feedback-2</t>
  </si>
  <si>
    <t>[Nội dung]Textbox</t>
  </si>
  <si>
    <t>- Status : Editable
- Default : Blank
- Max length : Max</t>
  </si>
  <si>
    <t>[Gửi phản hồi]Button</t>
  </si>
  <si>
    <t>Check Function Feedback</t>
  </si>
  <si>
    <t>FUNC-Feedback-1</t>
  </si>
  <si>
    <t>Gửi phản hồi thành công</t>
  </si>
  <si>
    <t>- Tại màn hình Feedback
1. Nhập vào Email và Nội dung
2. Click [Gửi phản hồi] button</t>
  </si>
  <si>
    <t>Gửi phản hồi về hệ thống
Đóng màn hình Feedback
Chuyển hướng trang về trang chủ</t>
  </si>
  <si>
    <t>FUNC-Feedback-2</t>
  </si>
  <si>
    <t>Gửi phản hồi khi không nhập vào Email</t>
  </si>
  <si>
    <t>- Tại màn hình Feedback
1. Nhập vào Email, không nhập vào Nội dung
2.Click [Gửi phản hồi] button</t>
  </si>
  <si>
    <t>Hiển thị thông báo lỗi " Hãy nhập vào nội dung "</t>
  </si>
  <si>
    <t>FUNC-Feedback-3</t>
  </si>
  <si>
    <t>Login khi không nhập vào nội dung</t>
  </si>
  <si>
    <t>- Tại màn hình Feedback
1. Nhập vào nội dung, không nhập vào email
2.Click [Gửi phản hồi] button</t>
  </si>
  <si>
    <t>Hiển thị thông báo lỗi " Hãy nhập vào email "</t>
  </si>
  <si>
    <t>FUNC-Feedback-4</t>
  </si>
  <si>
    <t>Email không đúng đinh dạng</t>
  </si>
  <si>
    <t>- Tại màn hình Feedback
1. Nhập vào email không đúng đinh dạng
2.Click [Gửi phản hồi] button</t>
  </si>
  <si>
    <t>Hiển thị thông báo lỗi "nhập lại email "</t>
  </si>
  <si>
    <t>Check Quên mật khẩu Screen</t>
  </si>
  <si>
    <t>Gui-QMK-1</t>
  </si>
  <si>
    <t>[Họ và tên người dùng]Textbox</t>
  </si>
  <si>
    <t>Gui-QMK-2</t>
  </si>
  <si>
    <t>[Địa chỉ email]Textbox</t>
  </si>
  <si>
    <t>Gui-QMK-3</t>
  </si>
  <si>
    <t>[Gửi]Button</t>
  </si>
  <si>
    <t>Gui-QMK-4</t>
  </si>
  <si>
    <t>[Thoát]Button</t>
  </si>
  <si>
    <t>FUNC-QMK-1</t>
  </si>
  <si>
    <t>- Tại màn hình Quên mật khẩu
1. Nhập vào Email và họ tên người dùng
2. Click [Gửi] button</t>
  </si>
  <si>
    <t>Gửi phản hồi về hệ thống
Đóng màn hình quên mạt khẩu
Chuyển hướng trang về trang chủ</t>
  </si>
  <si>
    <t>FUNC-QMK-2</t>
  </si>
  <si>
    <t>Gửi khi không nhập vào Email</t>
  </si>
  <si>
    <t>- Tại màn hình Feedback
1. Nhập vào Email, không nhập vào họ và tên người dùng
2.Click [Gửi] button</t>
  </si>
  <si>
    <t>Hiển thị thông báo lỗi " Hãy nhập vào họ và tên người dùng "</t>
  </si>
  <si>
    <t>FUNC-QMK-3</t>
  </si>
  <si>
    <t>Login khi không nhập vào Họ và tên người dùng</t>
  </si>
  <si>
    <t>- Tại màn hình Feedback
1. Nhập vào họ và tên người dùng, không nhập vào email
2.Click [Gửi] button</t>
  </si>
  <si>
    <t>FUNC-QMK-4</t>
  </si>
  <si>
    <t>- Tại màn hình Feedback
1. Nhập vào email không đúng đinh dạng hoặc để trống
2.Click [Gửi phản hồi] button</t>
  </si>
  <si>
    <t>FUNC-QMK-5</t>
  </si>
  <si>
    <t>Họ và tên người dùng không đúng</t>
  </si>
  <si>
    <t>- Tại màn hình Feedback
1. Nhập vào Họ và tên người dùng không đúng hoặc để trống
2.Click [Gửi phản hồi] button</t>
  </si>
  <si>
    <t>Hiển thị thông báo lỗi "nhập lại Họ tên người dùng "</t>
  </si>
  <si>
    <t>Check Đăng xuất Screen</t>
  </si>
  <si>
    <t>Gui-DX-1</t>
  </si>
  <si>
    <t>[Đăng xuất] Button</t>
  </si>
  <si>
    <t>FUNC-DX-1</t>
  </si>
  <si>
    <t>Đăng xuất thành công</t>
  </si>
  <si>
    <t>- Tại màn hình Chính
1. Click vào Button Đăng xuất
2. Click vào xác nhận đăng xuất</t>
  </si>
  <si>
    <t>- Hiển thị thông báo xác nhận đăng xuất
-Xác nhận đăng xuất khỏi hệ thống</t>
  </si>
  <si>
    <t>FUNC-DX-2</t>
  </si>
  <si>
    <t>Không xác nhận đăng xuất</t>
  </si>
  <si>
    <t>- Tại màn hình chính
1. Click vào Button đăng xuất
2. Click vào xác nhận không đăng xuất</t>
  </si>
  <si>
    <t>- Hiển thị thông báo xác nhận đăng xuất
- Không xác nhận đăng xuất khỏi hệ thống, đóng thông báo và chuyển hướng về trang chủ</t>
  </si>
  <si>
    <t>Check Function-Chia sẻ mạng xã hội Screen</t>
  </si>
  <si>
    <t>19.1.1</t>
  </si>
  <si>
    <t>18.1.1</t>
  </si>
  <si>
    <t>Check GUI-Feedback Screen</t>
  </si>
  <si>
    <t>Check Function-Feedback Screen</t>
  </si>
  <si>
    <t>Check GUI-Quên mật khẩu Screen</t>
  </si>
  <si>
    <t>20.1.1</t>
  </si>
  <si>
    <t>Check Function-Quên mật khẩu Screen</t>
  </si>
  <si>
    <t>21.1.1</t>
  </si>
  <si>
    <t>Check GUI-Đăng xuất Screen</t>
  </si>
  <si>
    <t>Check Function-Đăng xuất Screen</t>
  </si>
  <si>
    <t>Check Feedback Screen'</t>
  </si>
  <si>
    <t>check CSMXH screen'</t>
  </si>
  <si>
    <t>Check QMK screen'</t>
  </si>
  <si>
    <t>Check DX screen'</t>
  </si>
  <si>
    <t>Check Chia sẻ mạng xã hội Screen</t>
  </si>
  <si>
    <t>Check QLTL-DS screen</t>
  </si>
  <si>
    <t>- Tại màn hình quản lý tài liệu - danh sách
1. Click vào linkbutton xóa
2. Click vào không xóa</t>
  </si>
  <si>
    <t>- Tại màn hình quản lý người dùng - danh sách
1. Click vào linkbutton xóa
2. Click vào không xác nhận xóa</t>
  </si>
  <si>
    <t>- Tại màn hình quản lý cấp thi - danh sách
1. Click vào linkbutton xóa
2. Click vào không xác nhận xóa</t>
  </si>
  <si>
    <t xml:space="preserve">- Tại màn hình quản lý cấp thi - Danh sách
1. Click linkbutton thêm mới
</t>
  </si>
  <si>
    <t>- Tại màn hình quản lý thời gian thi - danh sách
1. Click vào linkbutton xóa
2. Click vào không xác nhận xóa</t>
  </si>
  <si>
    <t xml:space="preserve">- Tại màn hình quản lý thời gian thi - Danh sách
1. Click linkbutton thêm mới
</t>
  </si>
  <si>
    <t xml:space="preserve">- Tại màn hình quản lý thời gian thi - Danh sách
1. Click linkbutton cập nhật
</t>
  </si>
  <si>
    <t>- Tại màn hình quản lý thời gian thi - cập nhật
1. Nhập vào toàn bộ những thông tin cần thiết
2. Click button [Submit]</t>
  </si>
  <si>
    <t>Check Gui - Feedback Screen</t>
  </si>
  <si>
    <t>Check Gui - QuenMatKhau Screen</t>
  </si>
  <si>
    <t>Check Gui - DangXuat Screen</t>
  </si>
  <si>
    <t>Check Function QuenMatKhau</t>
  </si>
  <si>
    <t>Check Function DangXuat</t>
  </si>
  <si>
    <t>- Tại màn hình Quản lý bộ đề thi - Danh sách
1. Click vào linkbutton [Xóa]
2. Click vào không xác nhận xóa</t>
  </si>
  <si>
    <t xml:space="preserve">- Tại màn hình Quản lý thí sinh - danh sách
1. Click vào linkbutton [Xóa]
2. Click vào hủy </t>
  </si>
  <si>
    <t xml:space="preserve">- Tại màn hình Quản lý thí sinh - Danh sách
1. Click linkbutton thêm mới
</t>
  </si>
  <si>
    <t>- Tại màn hình Quản lý thí sinh - Thêm mới
1. Nhập vào toàn bộ những thông tin cần thiết
2. Click button [Submit]</t>
  </si>
  <si>
    <t>- Tại màn hình Quản lý thí sinh - Thêm mới
1. Nhập vào toàn bộ những thông tin cần thiết ngoại trừ SBD
2. Click button [Submit]</t>
  </si>
  <si>
    <t>- Tại màn hình Quản lý thí sinh - Thêm mới
1. Nhập vào toàn bộ những thông tin cần thiết ngoại trừ Tên thí sinh
2. Click button [Submit]</t>
  </si>
  <si>
    <t>- Tại màn hình Quản lý thí sinh - Thêm mới
1. Nhập vào toàn bộ những thông tin cần thiết ngoại trừ Ngày sinh
2. Click button [Submit]</t>
  </si>
  <si>
    <t>- Tại màn hình Quản lý thí sinh - Thêm mới
1. Nhập vào toàn bộ những thông tin cần thiết ngoại trừ Giới tính
2. Click button [Submit]</t>
  </si>
  <si>
    <t>- Tại màn hình Quản lý thí sinh - Thêm mới
1. Nhập vào toàn bộ những thông tin cần thiết ngoại trừ Mã kỳ thi
2. Click button [Submit]</t>
  </si>
  <si>
    <t>- Tại màn hình Quản lý thí sinh - Thêm mới
1. Nhập vào"$$$%" vào các textbox
2. Click button [Submit]</t>
  </si>
  <si>
    <t>- Tại màn hình Quản lý thí sinh - Thêm mới
1. Nhập vào Mã thí sinh đã có trong DB
2. Nhập vào toàn bộ những thông tin cần thiết
3. Click button [Submit]</t>
  </si>
  <si>
    <t>- Tại màn hình Quản lý thí sinh - Thêm mới
1. Nhập vào toàn bộ những thông tin cần thiết với độ dài lớn nhất
2. Click button [Submit]</t>
  </si>
  <si>
    <t>- Tại màn hình Quản lý thí sinh - Thêm mới
1. Click vào linkbutton [Thoát]</t>
  </si>
  <si>
    <t xml:space="preserve">- Tại màn hình Quản lý thí sinh - Danh sách
1. Click linkbutton sửa
</t>
  </si>
  <si>
    <t>- Tại màn hình Quản lý thí sinh - Sửa
1. Nhập vào toàn bộ những thông tin cần thiết
2. Click button [Submit]</t>
  </si>
  <si>
    <t>- Tại màn hình Quản lý thí sinh - Sửa
1. Nhập vào toàn bộ những thông tin cần thiết ngoại trừ SBD
2. Click button [Submit]</t>
  </si>
  <si>
    <t>- Tại màn hình Quản lý thí sinh - Sửa
1. Nhập vào toàn bộ những thông tin cần thiết ngoại trừ Tên thí sinh
2. Click button [Submit]</t>
  </si>
  <si>
    <t>- Tại màn hình Quản lý thí sinh - Sửa
1. Nhập vào toàn bộ những thông tin cần thiết ngoại trừ Ngày sinh
2. Click button [Submit]</t>
  </si>
  <si>
    <t>- Tại màn hình Quản lý thí sinh - Sửa
1. Nhập vào toàn bộ những thông tin cần thiết ngoại trừ Giới tính
2. Click button [Submit]</t>
  </si>
  <si>
    <t>- Tại màn hình Quản lý thí sinh - Sửa
1. Nhập vào toàn bộ những thông tin cần thiết ngoại trừ Mã kỳ thi
2. Click button [Submit]</t>
  </si>
  <si>
    <t>- Tại màn hình Quản lý thí sinh - Sửa
1. Nhập vào"$$$%" vào các textbox
2. Click button [Submit]</t>
  </si>
  <si>
    <t>- Tại màn hình Quản lý thí sinh - Sửa
1. Nhập vào Mã thí sinh đã có trong DB
2. Nhập vào toàn bộ những thông tin cần thiết
3. Click button [Submit]</t>
  </si>
  <si>
    <t>- Tại màn hình Quản lý thí sinh - Sửa
1. Nhập vào toàn bộ những thông tin cần thiết với độ dài lớn nhất
2. Click button [Submit]</t>
  </si>
  <si>
    <t>- Tại màn hình Quản lý thí sinh - Sửa
1. Click vào linkbutton [Thoát]</t>
  </si>
  <si>
    <t>- Tại màn hình xem tài liệu - danh sách
1. Click vào linkbutton tải về
2. Click vào xác nhận tải về</t>
  </si>
  <si>
    <t>Check Khôi phục bài thi  Screen</t>
  </si>
  <si>
    <t>Check Gui - Quản lý kỳ thi_Sửa Screen</t>
  </si>
  <si>
    <t>- Hiển thị thông báo: "tên kỳ thi là bắt buộc"</t>
  </si>
  <si>
    <t>Check Quản lý người dùng - Cập nhật Screen</t>
  </si>
  <si>
    <t>Check Gui - Quản lý người dùng_Cập nhật Screen</t>
  </si>
  <si>
    <t>Check Quản lý kỳ thi -Thêm mới Screen</t>
  </si>
  <si>
    <t>Check QLTL-CN screen</t>
  </si>
  <si>
    <t>Check QLND-DS screen</t>
  </si>
  <si>
    <t>Check QLND-TM screen</t>
  </si>
  <si>
    <t>Check QLND-CN screen</t>
  </si>
  <si>
    <t>Check QLCT-DS screen</t>
  </si>
  <si>
    <t>Check QLCT-TM screen</t>
  </si>
  <si>
    <t>Check QLCT-CN screen</t>
  </si>
  <si>
    <t>Check QLTG-DS screen</t>
  </si>
  <si>
    <t>Check QLTG-TM screen</t>
  </si>
  <si>
    <t>Check QLTG-CN screen</t>
  </si>
  <si>
    <t>Hệ thống thi trắc nghiệm trực tuyến</t>
  </si>
  <si>
    <t>SE07</t>
  </si>
  <si>
    <t>HTTTNTT</t>
  </si>
  <si>
    <t>1.0</t>
  </si>
  <si>
    <t>Add new version 1.0</t>
  </si>
  <si>
    <t>FUNC-TM</t>
  </si>
  <si>
    <t>Mở thành công cửa sổ
thêm mới</t>
  </si>
  <si>
    <t>- Tại màn hình quản lý kỳ thi -
danh sách
1. Click vào linkbutton thêm mới</t>
  </si>
  <si>
    <t>- Chuyển hướng đến trang thêm mới</t>
  </si>
  <si>
    <t>FUNC-CN</t>
  </si>
  <si>
    <t>Mở thành công cửa sổ
sửa</t>
  </si>
  <si>
    <t>- Tại màn hình quản lý kỳ thi - 
danh sách
1. Click vào linkbutton sửa</t>
  </si>
  <si>
    <t>- Chuyển hướng đến trang sửa</t>
  </si>
  <si>
    <t>Check Function Tồn tại Data</t>
  </si>
  <si>
    <t>FUNC-DATA-1</t>
  </si>
  <si>
    <t>Hiển thị đầy đủ data khi có data trong database</t>
  </si>
  <si>
    <t>- Tại trang chủ
1. Click vào Quản lý kỳ thi</t>
  </si>
  <si>
    <t>- Chuyển hướng đến trang quản lý kỳ thi- danh sách
- Hiển thị đầy đủ data trong database</t>
  </si>
  <si>
    <t>FUNC-DATA-2</t>
  </si>
  <si>
    <t>Hiển thị thông báo lỗi khi 
database trống</t>
  </si>
  <si>
    <t>- Chuyển hướng đến trang quản lý kỳ thi-
danh sách
- Hiển thị thông báo "empty data"</t>
  </si>
  <si>
    <t>Gui-QLKT_DS-5</t>
  </si>
  <si>
    <t>[1,2,3 ...] Linkbutton</t>
  </si>
  <si>
    <t>Check Function Phân trang</t>
  </si>
  <si>
    <t>FUNC-PT-1</t>
  </si>
  <si>
    <t>Hiển thị data khi có 1 
trang</t>
  </si>
  <si>
    <t>- Tại trang chủ
1. Click vào Quản lý kỳ thi
2. Click vào linkbutton [1] 
phân trang bên dưới gridview</t>
  </si>
  <si>
    <t>- Trang không load lại phần gridview</t>
  </si>
  <si>
    <t>FUNC-PT-2</t>
  </si>
  <si>
    <t>Hiển thị data khi có nhiều 
trang</t>
  </si>
  <si>
    <t>- Tại trang chủ
1. Click vào Quản lý kỳ thi
2. Click vào linkbutton [1,2,3 ...] 
phân trang bên dưới gridview</t>
  </si>
  <si>
    <t>- Trang load lại gridview khi bấm vào các
linkbutton trang khác nhau</t>
  </si>
  <si>
    <t>- Tại màn hình quản lý kỳ thi - danh sách
1. Click vào linkbutton xóa
2. Click vào hủy xóa</t>
  </si>
  <si>
    <t>- Kỳ thi được cập nhật vào DB
- Đóng cửa sổ Cập nhật
- Quay lại trang danh sách
- Làm mới danh sách kỳ thi</t>
  </si>
  <si>
    <t>2.1.2</t>
  </si>
  <si>
    <t>2.1.3</t>
  </si>
  <si>
    <t>Check Funtion Sửa</t>
  </si>
  <si>
    <t>Check Funtion thêm mới</t>
  </si>
  <si>
    <t>2.1.4</t>
  </si>
  <si>
    <t>Check Function tồn tại data</t>
  </si>
  <si>
    <t>2.1.5</t>
  </si>
  <si>
    <t>Check Funtion phân trang</t>
  </si>
  <si>
    <t>Check QLKT-DS screen</t>
  </si>
  <si>
    <t>- Tại màn hình quản lý kỳ thi - thêm mới
1. Nhập vào toàn bộ những thông tin cần thiết với độ dài không phải lớn nhất
2. Click button [Submit]</t>
  </si>
  <si>
    <t>Thêm mới kỳ thi với các trường dữ liệu được nhập với độ dài không phải lớn nhất</t>
  </si>
  <si>
    <t>FUNC-TM-13</t>
  </si>
  <si>
    <t>Thêm mới kỳ thi với các trường dữ liệu được nhập với độ dài lớn hơn lớn nhất</t>
  </si>
  <si>
    <t>- Tại màn hình quản lý kỳ thi - thêm mới
1. Nhập vào toàn bộ những thông tin cần thiết với độ dài lớn hơn lớn nhất
2. Click button [Submit]</t>
  </si>
  <si>
    <t>- Hiển thị thông báo " Độ dài vượt quá cho phép "</t>
  </si>
  <si>
    <t>Gui-QLKT_TM-2</t>
  </si>
  <si>
    <t>Cập nhật kỳ thi với các trường dữ liệu được nhập với độ dài không phải lớn nhất</t>
  </si>
  <si>
    <t>- Tại màn hình quản lý kỳ thi - Cập nhật
1. Nhập vào toàn bộ những thông tin cần thiết với độ dài không phải lớn nhất
2. Click button [Submit]</t>
  </si>
  <si>
    <t>Cập nhật kỳ thi với các trường dữ liệu được nhập với độ dài lớn hơn lớn nhất</t>
  </si>
  <si>
    <t>- Tại màn hình quản lý kỳ thi - Cập nhật
1. Nhập vào toàn bộ những thông tin cần thiết với độ dài lớn hơn lớn nhất
2. Click button [Submit]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</si>
</sst>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\-mmm\-yy;@"/>
    <numFmt numFmtId="165" formatCode="0.0"/>
  </numFmts>
  <fonts count="23">
    <font>
      <sz val="11"/>
      <name val="ＭＳ Ｐゴシック"/>
      <charset val="128"/>
    </font>
    <font>
      <sz val="9"/>
      <name val="ＭＳ ゴシック"/>
      <family val="3"/>
      <charset val="128"/>
    </font>
    <font>
      <sz val="10"/>
      <name val="Tahoma"/>
      <family val="2"/>
    </font>
    <font>
      <b/>
      <sz val="22"/>
      <color indexed="10"/>
      <name val="Tahoma"/>
      <family val="2"/>
    </font>
    <font>
      <b/>
      <sz val="26"/>
      <color indexed="10"/>
      <name val="Tahoma"/>
      <family val="2"/>
    </font>
    <font>
      <b/>
      <sz val="20"/>
      <color indexed="8"/>
      <name val="Tahoma"/>
      <family val="2"/>
    </font>
    <font>
      <b/>
      <sz val="10"/>
      <color indexed="60"/>
      <name val="Tahoma"/>
      <family val="2"/>
    </font>
    <font>
      <i/>
      <sz val="10"/>
      <color indexed="17"/>
      <name val="Tahoma"/>
      <family val="2"/>
    </font>
    <font>
      <b/>
      <sz val="10"/>
      <color indexed="9"/>
      <name val="Tahoma"/>
      <family val="2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  <font>
      <b/>
      <sz val="10"/>
      <color indexed="8"/>
      <name val="Tahoma"/>
      <family val="2"/>
    </font>
    <font>
      <b/>
      <sz val="10"/>
      <color indexed="10"/>
      <name val="Tahoma"/>
      <family val="2"/>
    </font>
    <font>
      <b/>
      <sz val="10"/>
      <name val="Tahoma"/>
      <family val="2"/>
    </font>
    <font>
      <u/>
      <sz val="10"/>
      <color indexed="12"/>
      <name val="Tahoma"/>
      <family val="2"/>
    </font>
    <font>
      <u/>
      <sz val="11"/>
      <color indexed="12"/>
      <name val="ＭＳ Ｐゴシック"/>
      <family val="3"/>
      <charset val="128"/>
    </font>
    <font>
      <sz val="10"/>
      <color indexed="10"/>
      <name val="Tahoma"/>
      <family val="2"/>
    </font>
    <font>
      <sz val="10"/>
      <color indexed="8"/>
      <name val="Tahoma"/>
      <family val="2"/>
    </font>
    <font>
      <b/>
      <sz val="8"/>
      <color indexed="8"/>
      <name val="Times New Roman"/>
      <family val="1"/>
    </font>
    <font>
      <sz val="10"/>
      <color indexed="9"/>
      <name val="Tahoma"/>
      <family val="2"/>
    </font>
    <font>
      <b/>
      <sz val="10"/>
      <color indexed="12"/>
      <name val="Tahoma"/>
      <family val="2"/>
    </font>
    <font>
      <sz val="11"/>
      <name val="ＭＳ Ｐゴシック"/>
      <charset val="128"/>
    </font>
    <font>
      <sz val="10"/>
      <color theme="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18"/>
        <bgColor indexed="32"/>
      </patternFill>
    </fill>
    <fill>
      <patternFill patternType="solid">
        <fgColor indexed="62"/>
        <bgColor indexed="56"/>
      </patternFill>
    </fill>
    <fill>
      <patternFill patternType="solid">
        <fgColor indexed="27"/>
        <bgColor indexed="41"/>
      </patternFill>
    </fill>
  </fills>
  <borders count="78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/>
      <top style="thin">
        <color indexed="8"/>
      </top>
      <bottom style="hair">
        <color indexed="8"/>
      </bottom>
      <diagonal/>
    </border>
    <border>
      <left/>
      <right/>
      <top/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/>
      <diagonal/>
    </border>
    <border>
      <left/>
      <right style="medium">
        <color indexed="8"/>
      </right>
      <top/>
      <bottom/>
      <diagonal/>
    </border>
    <border>
      <left/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medium">
        <color indexed="8"/>
      </right>
      <top style="thin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 style="medium">
        <color indexed="8"/>
      </right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/>
      <top style="hair">
        <color indexed="8"/>
      </top>
      <bottom/>
      <diagonal/>
    </border>
    <border>
      <left style="hair">
        <color indexed="8"/>
      </left>
      <right style="medium">
        <color indexed="8"/>
      </right>
      <top style="hair">
        <color indexed="8"/>
      </top>
      <bottom/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64"/>
      </bottom>
      <diagonal/>
    </border>
    <border>
      <left style="medium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8"/>
      </right>
      <top/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8"/>
      </left>
      <right style="thick">
        <color indexed="64"/>
      </right>
      <top style="hair">
        <color indexed="8"/>
      </top>
      <bottom style="thin">
        <color indexed="8"/>
      </bottom>
      <diagonal/>
    </border>
  </borders>
  <cellStyleXfs count="6">
    <xf numFmtId="0" fontId="0" fillId="0" borderId="0"/>
    <xf numFmtId="0" fontId="15" fillId="0" borderId="0" applyNumberFormat="0" applyFill="0" applyBorder="0" applyAlignment="0" applyProtection="0"/>
    <xf numFmtId="0" fontId="21" fillId="0" borderId="0"/>
    <xf numFmtId="0" fontId="21" fillId="0" borderId="0"/>
    <xf numFmtId="0" fontId="1" fillId="0" borderId="0"/>
    <xf numFmtId="0" fontId="21" fillId="0" borderId="0"/>
  </cellStyleXfs>
  <cellXfs count="628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 indent="1"/>
    </xf>
    <xf numFmtId="0" fontId="3" fillId="2" borderId="0" xfId="0" applyFont="1" applyFill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2" borderId="0" xfId="0" applyFont="1" applyFill="1" applyAlignment="1">
      <alignment horizontal="left" indent="1"/>
    </xf>
    <xf numFmtId="0" fontId="7" fillId="0" borderId="0" xfId="0" applyFont="1" applyAlignment="1">
      <alignment horizontal="left" indent="1"/>
    </xf>
    <xf numFmtId="0" fontId="2" fillId="2" borderId="0" xfId="0" applyFont="1" applyFill="1"/>
    <xf numFmtId="0" fontId="6" fillId="2" borderId="2" xfId="0" applyFont="1" applyFill="1" applyBorder="1" applyAlignment="1">
      <alignment horizontal="left"/>
    </xf>
    <xf numFmtId="0" fontId="2" fillId="0" borderId="3" xfId="0" applyFont="1" applyBorder="1" applyAlignment="1"/>
    <xf numFmtId="0" fontId="6" fillId="2" borderId="2" xfId="0" applyFont="1" applyFill="1" applyBorder="1" applyAlignment="1">
      <alignment horizontal="left" vertical="center"/>
    </xf>
    <xf numFmtId="0" fontId="7" fillId="0" borderId="3" xfId="0" applyFont="1" applyBorder="1" applyAlignment="1">
      <alignment horizontal="left" indent="1"/>
    </xf>
    <xf numFmtId="0" fontId="6" fillId="2" borderId="0" xfId="0" applyFont="1" applyFill="1" applyBorder="1"/>
    <xf numFmtId="0" fontId="7" fillId="0" borderId="0" xfId="0" applyFont="1" applyBorder="1" applyAlignment="1">
      <alignment horizontal="left"/>
    </xf>
    <xf numFmtId="0" fontId="2" fillId="0" borderId="0" xfId="0" applyFont="1" applyBorder="1" applyAlignment="1"/>
    <xf numFmtId="0" fontId="6" fillId="2" borderId="0" xfId="0" applyFont="1" applyFill="1" applyBorder="1" applyAlignment="1">
      <alignment horizontal="left" indent="1"/>
    </xf>
    <xf numFmtId="0" fontId="7" fillId="0" borderId="0" xfId="0" applyFont="1" applyBorder="1" applyAlignment="1">
      <alignment horizontal="left" indent="1"/>
    </xf>
    <xf numFmtId="0" fontId="2" fillId="0" borderId="0" xfId="0" applyFont="1" applyBorder="1" applyAlignment="1">
      <alignment horizontal="left" indent="1"/>
    </xf>
    <xf numFmtId="0" fontId="2" fillId="0" borderId="0" xfId="0" applyFont="1" applyBorder="1"/>
    <xf numFmtId="0" fontId="6" fillId="0" borderId="0" xfId="0" applyFont="1" applyAlignment="1">
      <alignment horizontal="left"/>
    </xf>
    <xf numFmtId="0" fontId="2" fillId="0" borderId="0" xfId="0" applyFont="1" applyAlignment="1">
      <alignment vertical="center"/>
    </xf>
    <xf numFmtId="164" fontId="8" fillId="3" borderId="4" xfId="0" applyNumberFormat="1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center" vertical="center"/>
    </xf>
    <xf numFmtId="0" fontId="2" fillId="0" borderId="0" xfId="0" applyFont="1" applyAlignment="1">
      <alignment vertical="top"/>
    </xf>
    <xf numFmtId="49" fontId="2" fillId="0" borderId="8" xfId="0" applyNumberFormat="1" applyFont="1" applyBorder="1" applyAlignment="1">
      <alignment vertical="top"/>
    </xf>
    <xf numFmtId="0" fontId="2" fillId="0" borderId="8" xfId="0" applyFont="1" applyBorder="1" applyAlignment="1">
      <alignment vertical="top"/>
    </xf>
    <xf numFmtId="15" fontId="2" fillId="0" borderId="8" xfId="0" applyNumberFormat="1" applyFont="1" applyBorder="1" applyAlignment="1">
      <alignment vertical="top"/>
    </xf>
    <xf numFmtId="0" fontId="7" fillId="0" borderId="9" xfId="0" applyFont="1" applyBorder="1" applyAlignment="1">
      <alignment vertical="top" wrapText="1"/>
    </xf>
    <xf numFmtId="164" fontId="2" fillId="0" borderId="7" xfId="0" applyNumberFormat="1" applyFont="1" applyBorder="1" applyAlignment="1">
      <alignment vertical="top"/>
    </xf>
    <xf numFmtId="0" fontId="2" fillId="0" borderId="9" xfId="0" applyFont="1" applyBorder="1" applyAlignment="1">
      <alignment vertical="top"/>
    </xf>
    <xf numFmtId="164" fontId="2" fillId="0" borderId="10" xfId="0" applyNumberFormat="1" applyFont="1" applyBorder="1" applyAlignment="1">
      <alignment vertical="top"/>
    </xf>
    <xf numFmtId="49" fontId="2" fillId="0" borderId="11" xfId="0" applyNumberFormat="1" applyFont="1" applyBorder="1" applyAlignment="1">
      <alignment vertical="top"/>
    </xf>
    <xf numFmtId="0" fontId="2" fillId="0" borderId="11" xfId="0" applyFont="1" applyBorder="1" applyAlignment="1">
      <alignment vertical="top"/>
    </xf>
    <xf numFmtId="0" fontId="2" fillId="0" borderId="12" xfId="0" applyFont="1" applyBorder="1" applyAlignment="1">
      <alignment vertical="top"/>
    </xf>
    <xf numFmtId="0" fontId="2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2" fillId="2" borderId="0" xfId="0" applyFont="1" applyFill="1" applyAlignment="1">
      <alignment horizontal="left"/>
    </xf>
    <xf numFmtId="0" fontId="2" fillId="2" borderId="0" xfId="0" applyFont="1" applyFill="1" applyAlignment="1">
      <alignment wrapText="1"/>
    </xf>
    <xf numFmtId="0" fontId="2" fillId="2" borderId="0" xfId="0" applyFont="1" applyFill="1" applyBorder="1" applyAlignment="1"/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left" vertical="center"/>
    </xf>
    <xf numFmtId="0" fontId="13" fillId="2" borderId="0" xfId="0" applyFont="1" applyFill="1" applyAlignment="1">
      <alignment horizontal="center"/>
    </xf>
    <xf numFmtId="0" fontId="2" fillId="2" borderId="0" xfId="0" applyFont="1" applyFill="1" applyAlignment="1"/>
    <xf numFmtId="0" fontId="16" fillId="2" borderId="0" xfId="0" applyFont="1" applyFill="1"/>
    <xf numFmtId="0" fontId="17" fillId="2" borderId="14" xfId="0" applyFont="1" applyFill="1" applyBorder="1" applyAlignment="1"/>
    <xf numFmtId="0" fontId="17" fillId="2" borderId="14" xfId="0" applyFont="1" applyFill="1" applyBorder="1" applyAlignment="1">
      <alignment wrapText="1"/>
    </xf>
    <xf numFmtId="0" fontId="2" fillId="2" borderId="14" xfId="0" applyFont="1" applyFill="1" applyBorder="1" applyAlignment="1">
      <alignment wrapText="1"/>
    </xf>
    <xf numFmtId="0" fontId="13" fillId="2" borderId="0" xfId="0" applyFont="1" applyFill="1" applyAlignment="1" applyProtection="1">
      <alignment wrapText="1"/>
    </xf>
    <xf numFmtId="0" fontId="16" fillId="2" borderId="0" xfId="0" applyFont="1" applyFill="1" applyAlignment="1">
      <alignment wrapText="1"/>
    </xf>
    <xf numFmtId="0" fontId="17" fillId="2" borderId="0" xfId="0" applyFont="1" applyFill="1" applyAlignment="1"/>
    <xf numFmtId="0" fontId="13" fillId="2" borderId="15" xfId="3" applyFont="1" applyFill="1" applyBorder="1" applyAlignment="1">
      <alignment horizontal="left" wrapText="1"/>
    </xf>
    <xf numFmtId="0" fontId="2" fillId="2" borderId="0" xfId="0" applyFont="1" applyFill="1" applyAlignment="1" applyProtection="1">
      <alignment wrapText="1"/>
    </xf>
    <xf numFmtId="0" fontId="13" fillId="2" borderId="16" xfId="3" applyFont="1" applyFill="1" applyBorder="1" applyAlignment="1">
      <alignment horizontal="left" wrapText="1"/>
    </xf>
    <xf numFmtId="0" fontId="11" fillId="2" borderId="0" xfId="0" applyFont="1" applyFill="1" applyAlignment="1"/>
    <xf numFmtId="0" fontId="11" fillId="2" borderId="16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wrapText="1"/>
    </xf>
    <xf numFmtId="0" fontId="16" fillId="2" borderId="0" xfId="0" applyFont="1" applyFill="1" applyBorder="1" applyAlignment="1">
      <alignment horizontal="center" wrapText="1"/>
    </xf>
    <xf numFmtId="0" fontId="17" fillId="2" borderId="17" xfId="0" applyFont="1" applyFill="1" applyBorder="1" applyAlignment="1">
      <alignment horizontal="center" vertical="center"/>
    </xf>
    <xf numFmtId="0" fontId="17" fillId="2" borderId="18" xfId="0" applyFont="1" applyFill="1" applyBorder="1" applyAlignment="1">
      <alignment horizontal="center" vertical="center"/>
    </xf>
    <xf numFmtId="0" fontId="17" fillId="2" borderId="19" xfId="0" applyFont="1" applyFill="1" applyBorder="1" applyAlignment="1">
      <alignment horizontal="center" vertical="center"/>
    </xf>
    <xf numFmtId="0" fontId="17" fillId="2" borderId="0" xfId="0" applyFont="1" applyFill="1" applyBorder="1" applyAlignment="1">
      <alignment horizontal="center" wrapText="1"/>
    </xf>
    <xf numFmtId="0" fontId="8" fillId="3" borderId="2" xfId="3" applyFont="1" applyFill="1" applyBorder="1" applyAlignment="1">
      <alignment horizontal="center" vertical="center" wrapText="1"/>
    </xf>
    <xf numFmtId="0" fontId="8" fillId="3" borderId="20" xfId="3" applyFont="1" applyFill="1" applyBorder="1" applyAlignment="1">
      <alignment horizontal="center" vertical="center" wrapText="1"/>
    </xf>
    <xf numFmtId="0" fontId="12" fillId="2" borderId="0" xfId="3" applyFont="1" applyFill="1" applyBorder="1" applyAlignment="1">
      <alignment horizontal="center" vertical="center" wrapText="1"/>
    </xf>
    <xf numFmtId="0" fontId="13" fillId="5" borderId="1" xfId="3" applyFont="1" applyFill="1" applyBorder="1" applyAlignment="1">
      <alignment horizontal="left" vertical="center"/>
    </xf>
    <xf numFmtId="0" fontId="13" fillId="5" borderId="21" xfId="3" applyFont="1" applyFill="1" applyBorder="1" applyAlignment="1">
      <alignment horizontal="left" vertical="center"/>
    </xf>
    <xf numFmtId="0" fontId="13" fillId="5" borderId="3" xfId="3" applyFont="1" applyFill="1" applyBorder="1" applyAlignment="1">
      <alignment horizontal="left" vertical="center"/>
    </xf>
    <xf numFmtId="0" fontId="12" fillId="2" borderId="0" xfId="3" applyFont="1" applyFill="1" applyBorder="1" applyAlignment="1">
      <alignment horizontal="left" vertical="center"/>
    </xf>
    <xf numFmtId="0" fontId="2" fillId="2" borderId="2" xfId="3" applyFont="1" applyFill="1" applyBorder="1" applyAlignment="1">
      <alignment vertical="top" wrapText="1"/>
    </xf>
    <xf numFmtId="0" fontId="7" fillId="2" borderId="2" xfId="3" applyFont="1" applyFill="1" applyBorder="1" applyAlignment="1">
      <alignment vertical="top" wrapText="1"/>
    </xf>
    <xf numFmtId="0" fontId="7" fillId="2" borderId="2" xfId="0" applyFont="1" applyFill="1" applyBorder="1" applyAlignment="1">
      <alignment horizontal="left" vertical="top" wrapText="1"/>
    </xf>
    <xf numFmtId="0" fontId="2" fillId="2" borderId="2" xfId="0" applyFont="1" applyFill="1" applyBorder="1" applyAlignment="1">
      <alignment vertical="top" wrapText="1"/>
    </xf>
    <xf numFmtId="0" fontId="16" fillId="2" borderId="0" xfId="0" applyFont="1" applyFill="1" applyBorder="1" applyAlignment="1">
      <alignment vertical="top" wrapText="1"/>
    </xf>
    <xf numFmtId="0" fontId="17" fillId="2" borderId="0" xfId="0" applyFont="1" applyFill="1" applyAlignment="1">
      <alignment vertical="top"/>
    </xf>
    <xf numFmtId="0" fontId="17" fillId="2" borderId="2" xfId="0" applyFont="1" applyFill="1" applyBorder="1" applyAlignment="1">
      <alignment horizontal="left" vertical="top" wrapText="1"/>
    </xf>
    <xf numFmtId="0" fontId="2" fillId="2" borderId="2" xfId="0" applyFont="1" applyFill="1" applyBorder="1" applyAlignment="1"/>
    <xf numFmtId="0" fontId="2" fillId="2" borderId="2" xfId="0" applyFont="1" applyFill="1" applyBorder="1"/>
    <xf numFmtId="0" fontId="16" fillId="2" borderId="0" xfId="0" applyFont="1" applyFill="1" applyBorder="1"/>
    <xf numFmtId="0" fontId="17" fillId="2" borderId="22" xfId="0" applyFont="1" applyFill="1" applyBorder="1" applyAlignment="1">
      <alignment horizontal="center" vertical="center"/>
    </xf>
    <xf numFmtId="0" fontId="17" fillId="2" borderId="2" xfId="0" applyFont="1" applyFill="1" applyBorder="1" applyAlignment="1">
      <alignment vertical="top" wrapText="1"/>
    </xf>
    <xf numFmtId="0" fontId="13" fillId="0" borderId="23" xfId="3" applyFont="1" applyFill="1" applyBorder="1" applyAlignment="1">
      <alignment horizontal="left" vertical="center"/>
    </xf>
    <xf numFmtId="0" fontId="2" fillId="2" borderId="0" xfId="3" applyFont="1" applyFill="1" applyBorder="1" applyAlignment="1">
      <alignment vertical="top" wrapText="1"/>
    </xf>
    <xf numFmtId="0" fontId="13" fillId="2" borderId="0" xfId="2" applyFont="1" applyFill="1" applyBorder="1"/>
    <xf numFmtId="0" fontId="2" fillId="2" borderId="0" xfId="2" applyFont="1" applyFill="1" applyBorder="1"/>
    <xf numFmtId="164" fontId="2" fillId="2" borderId="0" xfId="2" applyNumberFormat="1" applyFont="1" applyFill="1" applyBorder="1"/>
    <xf numFmtId="0" fontId="6" fillId="2" borderId="3" xfId="0" applyFont="1" applyFill="1" applyBorder="1" applyAlignment="1">
      <alignment horizontal="left"/>
    </xf>
    <xf numFmtId="0" fontId="2" fillId="2" borderId="3" xfId="0" applyFont="1" applyFill="1" applyBorder="1" applyAlignment="1">
      <alignment vertical="top"/>
    </xf>
    <xf numFmtId="0" fontId="6" fillId="2" borderId="2" xfId="0" applyFont="1" applyFill="1" applyBorder="1" applyAlignment="1">
      <alignment vertical="center"/>
    </xf>
    <xf numFmtId="0" fontId="7" fillId="2" borderId="3" xfId="0" applyFont="1" applyFill="1" applyBorder="1" applyAlignment="1">
      <alignment vertical="top"/>
    </xf>
    <xf numFmtId="0" fontId="6" fillId="2" borderId="0" xfId="0" applyFont="1" applyFill="1"/>
    <xf numFmtId="0" fontId="7" fillId="2" borderId="0" xfId="2" applyFont="1" applyFill="1" applyBorder="1"/>
    <xf numFmtId="0" fontId="2" fillId="2" borderId="0" xfId="0" applyFont="1" applyFill="1" applyBorder="1"/>
    <xf numFmtId="0" fontId="2" fillId="2" borderId="24" xfId="0" applyFont="1" applyFill="1" applyBorder="1" applyAlignment="1"/>
    <xf numFmtId="0" fontId="8" fillId="3" borderId="25" xfId="0" applyNumberFormat="1" applyFont="1" applyFill="1" applyBorder="1" applyAlignment="1">
      <alignment horizontal="center"/>
    </xf>
    <xf numFmtId="0" fontId="8" fillId="3" borderId="5" xfId="0" applyNumberFormat="1" applyFont="1" applyFill="1" applyBorder="1" applyAlignment="1">
      <alignment horizontal="center"/>
    </xf>
    <xf numFmtId="0" fontId="8" fillId="3" borderId="5" xfId="0" applyNumberFormat="1" applyFont="1" applyFill="1" applyBorder="1" applyAlignment="1">
      <alignment horizontal="center" wrapText="1"/>
    </xf>
    <xf numFmtId="0" fontId="8" fillId="3" borderId="13" xfId="0" applyNumberFormat="1" applyFont="1" applyFill="1" applyBorder="1" applyAlignment="1">
      <alignment horizontal="center"/>
    </xf>
    <xf numFmtId="0" fontId="8" fillId="3" borderId="26" xfId="0" applyNumberFormat="1" applyFont="1" applyFill="1" applyBorder="1" applyAlignment="1">
      <alignment horizontal="center" wrapText="1"/>
    </xf>
    <xf numFmtId="0" fontId="2" fillId="2" borderId="24" xfId="0" applyFont="1" applyFill="1" applyBorder="1"/>
    <xf numFmtId="0" fontId="2" fillId="2" borderId="27" xfId="0" applyNumberFormat="1" applyFont="1" applyFill="1" applyBorder="1" applyAlignment="1">
      <alignment horizontal="center"/>
    </xf>
    <xf numFmtId="0" fontId="2" fillId="2" borderId="8" xfId="0" applyNumberFormat="1" applyFont="1" applyFill="1" applyBorder="1"/>
    <xf numFmtId="0" fontId="2" fillId="2" borderId="8" xfId="0" applyNumberFormat="1" applyFont="1" applyFill="1" applyBorder="1" applyAlignment="1">
      <alignment horizontal="center"/>
    </xf>
    <xf numFmtId="0" fontId="2" fillId="2" borderId="28" xfId="0" applyNumberFormat="1" applyFont="1" applyFill="1" applyBorder="1" applyAlignment="1">
      <alignment horizontal="center"/>
    </xf>
    <xf numFmtId="0" fontId="2" fillId="2" borderId="29" xfId="0" applyNumberFormat="1" applyFont="1" applyFill="1" applyBorder="1" applyAlignment="1">
      <alignment horizontal="center"/>
    </xf>
    <xf numFmtId="0" fontId="19" fillId="3" borderId="30" xfId="0" applyNumberFormat="1" applyFont="1" applyFill="1" applyBorder="1" applyAlignment="1">
      <alignment horizontal="center"/>
    </xf>
    <xf numFmtId="0" fontId="8" fillId="3" borderId="11" xfId="0" applyFont="1" applyFill="1" applyBorder="1"/>
    <xf numFmtId="0" fontId="19" fillId="3" borderId="11" xfId="0" applyFont="1" applyFill="1" applyBorder="1" applyAlignment="1">
      <alignment horizontal="center"/>
    </xf>
    <xf numFmtId="0" fontId="6" fillId="2" borderId="0" xfId="0" applyFont="1" applyFill="1" applyBorder="1" applyAlignment="1">
      <alignment horizontal="left"/>
    </xf>
    <xf numFmtId="2" fontId="20" fillId="2" borderId="0" xfId="0" applyNumberFormat="1" applyFont="1" applyFill="1" applyBorder="1" applyAlignment="1">
      <alignment horizontal="right" wrapText="1"/>
    </xf>
    <xf numFmtId="0" fontId="22" fillId="2" borderId="2" xfId="0" quotePrefix="1" applyFont="1" applyFill="1" applyBorder="1" applyAlignment="1">
      <alignment horizontal="left" vertical="top" wrapText="1"/>
    </xf>
    <xf numFmtId="0" fontId="17" fillId="2" borderId="2" xfId="0" quotePrefix="1" applyFont="1" applyFill="1" applyBorder="1" applyAlignment="1">
      <alignment horizontal="left" vertical="top" wrapText="1"/>
    </xf>
    <xf numFmtId="0" fontId="2" fillId="2" borderId="21" xfId="3" applyFont="1" applyFill="1" applyBorder="1" applyAlignment="1">
      <alignment vertical="top" wrapText="1"/>
    </xf>
    <xf numFmtId="0" fontId="13" fillId="5" borderId="34" xfId="3" applyFont="1" applyFill="1" applyBorder="1" applyAlignment="1">
      <alignment horizontal="left" vertical="center"/>
    </xf>
    <xf numFmtId="0" fontId="2" fillId="2" borderId="20" xfId="3" applyFont="1" applyFill="1" applyBorder="1" applyAlignment="1">
      <alignment vertical="top" wrapText="1"/>
    </xf>
    <xf numFmtId="0" fontId="2" fillId="2" borderId="35" xfId="3" applyFont="1" applyFill="1" applyBorder="1" applyAlignment="1">
      <alignment vertical="top" wrapText="1"/>
    </xf>
    <xf numFmtId="0" fontId="2" fillId="2" borderId="3" xfId="0" applyFont="1" applyFill="1" applyBorder="1" applyAlignment="1">
      <alignment vertical="top" wrapText="1"/>
    </xf>
    <xf numFmtId="0" fontId="17" fillId="2" borderId="20" xfId="0" quotePrefix="1" applyFont="1" applyFill="1" applyBorder="1" applyAlignment="1">
      <alignment horizontal="left" vertical="top" wrapText="1"/>
    </xf>
    <xf numFmtId="0" fontId="17" fillId="2" borderId="20" xfId="0" applyFont="1" applyFill="1" applyBorder="1" applyAlignment="1">
      <alignment horizontal="left" vertical="top" wrapText="1"/>
    </xf>
    <xf numFmtId="0" fontId="13" fillId="5" borderId="36" xfId="3" applyFont="1" applyFill="1" applyBorder="1" applyAlignment="1">
      <alignment horizontal="left" vertical="center"/>
    </xf>
    <xf numFmtId="0" fontId="17" fillId="2" borderId="35" xfId="0" quotePrefix="1" applyFont="1" applyFill="1" applyBorder="1" applyAlignment="1">
      <alignment horizontal="left" vertical="top" wrapText="1"/>
    </xf>
    <xf numFmtId="0" fontId="17" fillId="2" borderId="35" xfId="0" applyFont="1" applyFill="1" applyBorder="1" applyAlignment="1">
      <alignment horizontal="left" vertical="top" wrapText="1"/>
    </xf>
    <xf numFmtId="0" fontId="2" fillId="2" borderId="2" xfId="3" quotePrefix="1" applyFont="1" applyFill="1" applyBorder="1" applyAlignment="1">
      <alignment vertical="top" wrapText="1"/>
    </xf>
    <xf numFmtId="0" fontId="22" fillId="2" borderId="20" xfId="0" quotePrefix="1" applyFont="1" applyFill="1" applyBorder="1" applyAlignment="1">
      <alignment horizontal="left" vertical="top" wrapText="1"/>
    </xf>
    <xf numFmtId="0" fontId="2" fillId="2" borderId="3" xfId="3" applyFont="1" applyFill="1" applyBorder="1" applyAlignment="1">
      <alignment vertical="top" wrapText="1"/>
    </xf>
    <xf numFmtId="0" fontId="7" fillId="2" borderId="20" xfId="3" applyFont="1" applyFill="1" applyBorder="1" applyAlignment="1">
      <alignment vertical="top" wrapText="1"/>
    </xf>
    <xf numFmtId="0" fontId="7" fillId="2" borderId="20" xfId="0" applyFont="1" applyFill="1" applyBorder="1" applyAlignment="1">
      <alignment horizontal="left" vertical="top" wrapText="1"/>
    </xf>
    <xf numFmtId="0" fontId="17" fillId="2" borderId="37" xfId="0" quotePrefix="1" applyFont="1" applyFill="1" applyBorder="1" applyAlignment="1">
      <alignment horizontal="left" vertical="top" wrapText="1"/>
    </xf>
    <xf numFmtId="0" fontId="17" fillId="2" borderId="38" xfId="0" quotePrefix="1" applyFont="1" applyFill="1" applyBorder="1" applyAlignment="1">
      <alignment horizontal="left" vertical="top" wrapText="1"/>
    </xf>
    <xf numFmtId="0" fontId="22" fillId="2" borderId="20" xfId="3" applyFont="1" applyFill="1" applyBorder="1" applyAlignment="1">
      <alignment vertical="top" wrapText="1"/>
    </xf>
    <xf numFmtId="0" fontId="17" fillId="2" borderId="37" xfId="0" applyFont="1" applyFill="1" applyBorder="1" applyAlignment="1">
      <alignment horizontal="left" vertical="top" wrapText="1"/>
    </xf>
    <xf numFmtId="0" fontId="2" fillId="2" borderId="35" xfId="3" applyFont="1" applyFill="1" applyBorder="1" applyAlignment="1" applyProtection="1">
      <alignment horizontal="left" vertical="center" wrapText="1"/>
      <protection locked="0"/>
    </xf>
    <xf numFmtId="0" fontId="2" fillId="2" borderId="37" xfId="3" applyFont="1" applyFill="1" applyBorder="1" applyAlignment="1" applyProtection="1">
      <alignment horizontal="left" vertical="center" wrapText="1"/>
      <protection locked="0"/>
    </xf>
    <xf numFmtId="0" fontId="2" fillId="2" borderId="38" xfId="3" applyFont="1" applyFill="1" applyBorder="1" applyAlignment="1">
      <alignment horizontal="center" vertical="center" wrapText="1"/>
    </xf>
    <xf numFmtId="0" fontId="2" fillId="2" borderId="40" xfId="3" applyFont="1" applyFill="1" applyBorder="1" applyAlignment="1">
      <alignment vertical="top" wrapText="1"/>
    </xf>
    <xf numFmtId="0" fontId="2" fillId="2" borderId="41" xfId="3" applyFont="1" applyFill="1" applyBorder="1" applyAlignment="1">
      <alignment vertical="top" wrapText="1"/>
    </xf>
    <xf numFmtId="0" fontId="2" fillId="2" borderId="38" xfId="3" applyFont="1" applyFill="1" applyBorder="1" applyAlignment="1">
      <alignment vertical="top" wrapText="1"/>
    </xf>
    <xf numFmtId="0" fontId="17" fillId="2" borderId="38" xfId="0" applyFont="1" applyFill="1" applyBorder="1" applyAlignment="1">
      <alignment horizontal="left" vertical="top" wrapText="1"/>
    </xf>
    <xf numFmtId="0" fontId="2" fillId="2" borderId="42" xfId="3" applyFont="1" applyFill="1" applyBorder="1" applyAlignment="1">
      <alignment vertical="top" wrapText="1"/>
    </xf>
    <xf numFmtId="0" fontId="17" fillId="2" borderId="20" xfId="0" applyFont="1" applyFill="1" applyBorder="1" applyAlignment="1">
      <alignment vertical="top" wrapText="1"/>
    </xf>
    <xf numFmtId="0" fontId="13" fillId="5" borderId="43" xfId="3" applyFont="1" applyFill="1" applyBorder="1" applyAlignment="1">
      <alignment horizontal="left" vertical="center"/>
    </xf>
    <xf numFmtId="0" fontId="17" fillId="2" borderId="35" xfId="0" applyFont="1" applyFill="1" applyBorder="1" applyAlignment="1">
      <alignment vertical="top" wrapText="1"/>
    </xf>
    <xf numFmtId="0" fontId="2" fillId="2" borderId="35" xfId="3" applyFont="1" applyFill="1" applyBorder="1" applyAlignment="1">
      <alignment horizontal="center" vertical="center" wrapText="1"/>
    </xf>
    <xf numFmtId="0" fontId="2" fillId="2" borderId="38" xfId="3" applyFont="1" applyFill="1" applyBorder="1" applyAlignment="1">
      <alignment horizontal="left" vertical="center" wrapText="1"/>
    </xf>
    <xf numFmtId="0" fontId="2" fillId="2" borderId="35" xfId="3" applyFont="1" applyFill="1" applyBorder="1" applyAlignment="1">
      <alignment horizontal="left" vertical="center" wrapText="1"/>
    </xf>
    <xf numFmtId="0" fontId="2" fillId="2" borderId="0" xfId="3" quotePrefix="1" applyFont="1" applyFill="1" applyBorder="1" applyAlignment="1">
      <alignment vertical="top" wrapText="1"/>
    </xf>
    <xf numFmtId="0" fontId="13" fillId="0" borderId="0" xfId="3" applyFont="1" applyFill="1" applyBorder="1" applyAlignment="1">
      <alignment horizontal="left" vertical="center"/>
    </xf>
    <xf numFmtId="0" fontId="2" fillId="2" borderId="8" xfId="0" applyNumberFormat="1" applyFont="1" applyFill="1" applyBorder="1" applyAlignment="1">
      <alignment wrapText="1"/>
    </xf>
    <xf numFmtId="0" fontId="2" fillId="2" borderId="44" xfId="0" applyNumberFormat="1" applyFont="1" applyFill="1" applyBorder="1" applyAlignment="1">
      <alignment horizontal="center"/>
    </xf>
    <xf numFmtId="0" fontId="2" fillId="2" borderId="45" xfId="0" applyNumberFormat="1" applyFont="1" applyFill="1" applyBorder="1" applyAlignment="1">
      <alignment wrapText="1"/>
    </xf>
    <xf numFmtId="0" fontId="2" fillId="2" borderId="45" xfId="0" applyNumberFormat="1" applyFont="1" applyFill="1" applyBorder="1" applyAlignment="1">
      <alignment horizontal="center"/>
    </xf>
    <xf numFmtId="0" fontId="2" fillId="2" borderId="46" xfId="0" applyNumberFormat="1" applyFont="1" applyFill="1" applyBorder="1" applyAlignment="1">
      <alignment horizontal="center"/>
    </xf>
    <xf numFmtId="0" fontId="2" fillId="2" borderId="47" xfId="0" applyNumberFormat="1" applyFont="1" applyFill="1" applyBorder="1" applyAlignment="1">
      <alignment horizontal="center"/>
    </xf>
    <xf numFmtId="0" fontId="2" fillId="2" borderId="38" xfId="3" applyFont="1" applyFill="1" applyBorder="1" applyAlignment="1">
      <alignment horizontal="center" vertical="center" wrapText="1"/>
    </xf>
    <xf numFmtId="0" fontId="2" fillId="2" borderId="38" xfId="3" applyFont="1" applyFill="1" applyBorder="1" applyAlignment="1">
      <alignment horizontal="center" vertical="center" wrapText="1"/>
    </xf>
    <xf numFmtId="0" fontId="2" fillId="2" borderId="38" xfId="3" applyFont="1" applyFill="1" applyBorder="1" applyAlignment="1">
      <alignment horizontal="center" vertical="center" wrapText="1"/>
    </xf>
    <xf numFmtId="0" fontId="2" fillId="2" borderId="38" xfId="3" applyFont="1" applyFill="1" applyBorder="1" applyAlignment="1">
      <alignment horizontal="center" vertical="center" wrapText="1"/>
    </xf>
    <xf numFmtId="0" fontId="8" fillId="4" borderId="35" xfId="0" applyFont="1" applyFill="1" applyBorder="1" applyAlignment="1">
      <alignment horizontal="center" vertical="center"/>
    </xf>
    <xf numFmtId="49" fontId="2" fillId="2" borderId="35" xfId="0" applyNumberFormat="1" applyFont="1" applyFill="1" applyBorder="1" applyAlignment="1">
      <alignment horizontal="left" vertical="center"/>
    </xf>
    <xf numFmtId="0" fontId="15" fillId="2" borderId="35" xfId="1" applyNumberFormat="1" applyFill="1" applyBorder="1" applyAlignment="1" applyProtection="1">
      <alignment horizontal="left" vertical="center"/>
    </xf>
    <xf numFmtId="0" fontId="14" fillId="2" borderId="35" xfId="1" applyNumberFormat="1" applyFont="1" applyFill="1" applyBorder="1" applyAlignment="1" applyProtection="1">
      <alignment horizontal="left" vertical="center"/>
    </xf>
    <xf numFmtId="0" fontId="2" fillId="2" borderId="35" xfId="0" applyFont="1" applyFill="1" applyBorder="1" applyAlignment="1">
      <alignment horizontal="left" vertical="center"/>
    </xf>
    <xf numFmtId="49" fontId="2" fillId="2" borderId="35" xfId="0" applyNumberFormat="1" applyFont="1" applyFill="1" applyBorder="1" applyAlignment="1">
      <alignment horizontal="left" vertical="center" wrapText="1"/>
    </xf>
    <xf numFmtId="0" fontId="15" fillId="2" borderId="35" xfId="1" applyFill="1" applyBorder="1" applyAlignment="1">
      <alignment horizontal="left" vertical="center"/>
    </xf>
    <xf numFmtId="0" fontId="15" fillId="0" borderId="35" xfId="1" quotePrefix="1" applyBorder="1"/>
    <xf numFmtId="0" fontId="2" fillId="2" borderId="35" xfId="0" applyFont="1" applyFill="1" applyBorder="1"/>
    <xf numFmtId="0" fontId="2" fillId="2" borderId="1" xfId="3" quotePrefix="1" applyFont="1" applyFill="1" applyBorder="1" applyAlignment="1">
      <alignment vertical="top" wrapText="1"/>
    </xf>
    <xf numFmtId="0" fontId="2" fillId="2" borderId="35" xfId="0" applyFont="1" applyFill="1" applyBorder="1" applyAlignment="1"/>
    <xf numFmtId="0" fontId="8" fillId="3" borderId="35" xfId="3" applyFont="1" applyFill="1" applyBorder="1" applyAlignment="1">
      <alignment horizontal="center" vertical="center" wrapText="1"/>
    </xf>
    <xf numFmtId="0" fontId="13" fillId="5" borderId="35" xfId="3" applyFont="1" applyFill="1" applyBorder="1" applyAlignment="1">
      <alignment horizontal="left" vertical="center"/>
    </xf>
    <xf numFmtId="0" fontId="22" fillId="2" borderId="35" xfId="3" applyFont="1" applyFill="1" applyBorder="1" applyAlignment="1">
      <alignment vertical="top" wrapText="1"/>
    </xf>
    <xf numFmtId="0" fontId="7" fillId="2" borderId="35" xfId="3" applyFont="1" applyFill="1" applyBorder="1" applyAlignment="1">
      <alignment vertical="top" wrapText="1"/>
    </xf>
    <xf numFmtId="0" fontId="22" fillId="2" borderId="35" xfId="0" quotePrefix="1" applyFont="1" applyFill="1" applyBorder="1" applyAlignment="1">
      <alignment horizontal="left" vertical="top" wrapText="1"/>
    </xf>
    <xf numFmtId="0" fontId="7" fillId="2" borderId="35" xfId="0" applyFont="1" applyFill="1" applyBorder="1" applyAlignment="1">
      <alignment horizontal="left" vertical="top" wrapText="1"/>
    </xf>
    <xf numFmtId="0" fontId="2" fillId="2" borderId="35" xfId="3" quotePrefix="1" applyFont="1" applyFill="1" applyBorder="1" applyAlignment="1">
      <alignment vertical="top" wrapText="1"/>
    </xf>
    <xf numFmtId="0" fontId="0" fillId="0" borderId="0" xfId="0" applyAlignment="1">
      <alignment vertical="center"/>
    </xf>
    <xf numFmtId="0" fontId="2" fillId="2" borderId="2" xfId="0" applyFont="1" applyFill="1" applyBorder="1" applyAlignment="1">
      <alignment vertical="center"/>
    </xf>
    <xf numFmtId="0" fontId="2" fillId="2" borderId="2" xfId="3" applyFont="1" applyFill="1" applyBorder="1" applyAlignment="1">
      <alignment vertical="center" wrapText="1"/>
    </xf>
    <xf numFmtId="0" fontId="2" fillId="2" borderId="35" xfId="3" applyFont="1" applyFill="1" applyBorder="1" applyAlignment="1">
      <alignment vertical="center" wrapText="1"/>
    </xf>
    <xf numFmtId="0" fontId="2" fillId="2" borderId="42" xfId="3" applyFont="1" applyFill="1" applyBorder="1" applyAlignment="1">
      <alignment vertical="center" wrapText="1"/>
    </xf>
    <xf numFmtId="0" fontId="2" fillId="2" borderId="3" xfId="3" applyFont="1" applyFill="1" applyBorder="1" applyAlignment="1">
      <alignment vertical="center" wrapText="1"/>
    </xf>
    <xf numFmtId="0" fontId="13" fillId="2" borderId="49" xfId="3" applyFont="1" applyFill="1" applyBorder="1" applyAlignment="1">
      <alignment horizontal="left" wrapText="1"/>
    </xf>
    <xf numFmtId="0" fontId="2" fillId="2" borderId="2" xfId="3" quotePrefix="1" applyFont="1" applyFill="1" applyBorder="1" applyAlignment="1">
      <alignment vertical="center" wrapText="1"/>
    </xf>
    <xf numFmtId="0" fontId="17" fillId="2" borderId="2" xfId="0" applyFont="1" applyFill="1" applyBorder="1" applyAlignment="1">
      <alignment vertical="center" wrapText="1"/>
    </xf>
    <xf numFmtId="0" fontId="2" fillId="2" borderId="50" xfId="3" applyFont="1" applyFill="1" applyBorder="1" applyAlignment="1">
      <alignment vertical="center" wrapText="1"/>
    </xf>
    <xf numFmtId="0" fontId="17" fillId="2" borderId="37" xfId="0" applyFont="1" applyFill="1" applyBorder="1" applyAlignment="1">
      <alignment horizontal="left" vertical="center" wrapText="1"/>
    </xf>
    <xf numFmtId="0" fontId="17" fillId="2" borderId="37" xfId="0" quotePrefix="1" applyFont="1" applyFill="1" applyBorder="1" applyAlignment="1">
      <alignment horizontal="left" vertical="center" wrapText="1"/>
    </xf>
    <xf numFmtId="0" fontId="17" fillId="2" borderId="35" xfId="0" applyFont="1" applyFill="1" applyBorder="1" applyAlignment="1">
      <alignment horizontal="left" vertical="center" wrapText="1"/>
    </xf>
    <xf numFmtId="0" fontId="17" fillId="2" borderId="35" xfId="0" quotePrefix="1" applyFont="1" applyFill="1" applyBorder="1" applyAlignment="1">
      <alignment horizontal="left" vertical="center" wrapText="1"/>
    </xf>
    <xf numFmtId="0" fontId="7" fillId="2" borderId="20" xfId="0" applyFont="1" applyFill="1" applyBorder="1" applyAlignment="1">
      <alignment horizontal="left" vertical="center" wrapText="1"/>
    </xf>
    <xf numFmtId="0" fontId="22" fillId="2" borderId="20" xfId="0" quotePrefix="1" applyFont="1" applyFill="1" applyBorder="1" applyAlignment="1">
      <alignment horizontal="left" vertical="center" wrapText="1"/>
    </xf>
    <xf numFmtId="0" fontId="7" fillId="2" borderId="20" xfId="3" applyFont="1" applyFill="1" applyBorder="1" applyAlignment="1">
      <alignment vertical="center" wrapText="1"/>
    </xf>
    <xf numFmtId="0" fontId="22" fillId="2" borderId="20" xfId="3" applyFont="1" applyFill="1" applyBorder="1" applyAlignment="1">
      <alignment vertical="center" wrapText="1"/>
    </xf>
    <xf numFmtId="0" fontId="2" fillId="2" borderId="20" xfId="3" applyFont="1" applyFill="1" applyBorder="1" applyAlignment="1">
      <alignment vertical="center" wrapText="1"/>
    </xf>
    <xf numFmtId="0" fontId="13" fillId="2" borderId="15" xfId="3" applyFont="1" applyFill="1" applyBorder="1" applyAlignment="1">
      <alignment horizontal="left" vertical="center" wrapText="1"/>
    </xf>
    <xf numFmtId="0" fontId="13" fillId="2" borderId="16" xfId="3" applyFont="1" applyFill="1" applyBorder="1" applyAlignment="1">
      <alignment horizontal="left" vertical="center" wrapText="1"/>
    </xf>
    <xf numFmtId="0" fontId="13" fillId="2" borderId="49" xfId="3" applyFont="1" applyFill="1" applyBorder="1" applyAlignment="1">
      <alignment horizontal="left" vertical="center" wrapText="1"/>
    </xf>
    <xf numFmtId="0" fontId="17" fillId="2" borderId="35" xfId="0" applyFont="1" applyFill="1" applyBorder="1" applyAlignment="1">
      <alignment vertical="center" wrapText="1"/>
    </xf>
    <xf numFmtId="0" fontId="2" fillId="2" borderId="51" xfId="3" applyFont="1" applyFill="1" applyBorder="1" applyAlignment="1">
      <alignment vertical="center" wrapText="1"/>
    </xf>
    <xf numFmtId="0" fontId="17" fillId="2" borderId="20" xfId="0" applyFont="1" applyFill="1" applyBorder="1" applyAlignment="1">
      <alignment vertical="center" wrapText="1"/>
    </xf>
    <xf numFmtId="0" fontId="17" fillId="2" borderId="38" xfId="0" applyFont="1" applyFill="1" applyBorder="1" applyAlignment="1">
      <alignment horizontal="left" vertical="center" wrapText="1"/>
    </xf>
    <xf numFmtId="0" fontId="17" fillId="2" borderId="38" xfId="0" quotePrefix="1" applyFont="1" applyFill="1" applyBorder="1" applyAlignment="1">
      <alignment horizontal="left" vertical="center" wrapText="1"/>
    </xf>
    <xf numFmtId="0" fontId="2" fillId="2" borderId="38" xfId="3" applyFont="1" applyFill="1" applyBorder="1" applyAlignment="1">
      <alignment vertical="center" wrapText="1"/>
    </xf>
    <xf numFmtId="0" fontId="2" fillId="2" borderId="41" xfId="3" applyFont="1" applyFill="1" applyBorder="1" applyAlignment="1">
      <alignment vertical="center" wrapText="1"/>
    </xf>
    <xf numFmtId="1" fontId="2" fillId="2" borderId="0" xfId="0" applyNumberFormat="1" applyFont="1" applyFill="1" applyAlignment="1" applyProtection="1">
      <alignment horizontal="left" vertical="center"/>
      <protection hidden="1"/>
    </xf>
    <xf numFmtId="1" fontId="6" fillId="2" borderId="0" xfId="0" applyNumberFormat="1" applyFont="1" applyFill="1" applyBorder="1" applyAlignment="1">
      <alignment horizontal="left" vertical="center"/>
    </xf>
    <xf numFmtId="1" fontId="8" fillId="4" borderId="35" xfId="0" applyNumberFormat="1" applyFont="1" applyFill="1" applyBorder="1" applyAlignment="1">
      <alignment horizontal="left" vertical="center"/>
    </xf>
    <xf numFmtId="1" fontId="2" fillId="2" borderId="35" xfId="0" applyNumberFormat="1" applyFont="1" applyFill="1" applyBorder="1" applyAlignment="1">
      <alignment horizontal="left" vertical="center"/>
    </xf>
    <xf numFmtId="1" fontId="2" fillId="2" borderId="0" xfId="0" applyNumberFormat="1" applyFont="1" applyFill="1" applyAlignment="1">
      <alignment horizontal="left" vertical="center"/>
    </xf>
    <xf numFmtId="165" fontId="2" fillId="2" borderId="35" xfId="0" applyNumberFormat="1" applyFont="1" applyFill="1" applyBorder="1" applyAlignment="1">
      <alignment horizontal="left" vertical="center"/>
    </xf>
    <xf numFmtId="0" fontId="2" fillId="2" borderId="35" xfId="0" applyNumberFormat="1" applyFont="1" applyFill="1" applyBorder="1" applyAlignment="1">
      <alignment horizontal="center" vertical="top"/>
    </xf>
    <xf numFmtId="0" fontId="2" fillId="2" borderId="35" xfId="0" applyFont="1" applyFill="1" applyBorder="1" applyAlignment="1">
      <alignment horizontal="center" vertical="top"/>
    </xf>
    <xf numFmtId="0" fontId="2" fillId="2" borderId="0" xfId="0" applyFont="1" applyFill="1" applyBorder="1"/>
    <xf numFmtId="0" fontId="2" fillId="2" borderId="35" xfId="0" applyNumberFormat="1" applyFont="1" applyFill="1" applyBorder="1" applyAlignment="1">
      <alignment horizontal="center" vertical="center"/>
    </xf>
    <xf numFmtId="0" fontId="2" fillId="2" borderId="35" xfId="0" applyFont="1" applyFill="1" applyBorder="1" applyAlignment="1">
      <alignment horizontal="center" vertical="center"/>
    </xf>
    <xf numFmtId="0" fontId="2" fillId="2" borderId="44" xfId="0" applyNumberFormat="1" applyFont="1" applyFill="1" applyBorder="1" applyAlignment="1">
      <alignment wrapText="1"/>
    </xf>
    <xf numFmtId="0" fontId="2" fillId="2" borderId="73" xfId="0" applyFont="1" applyFill="1" applyBorder="1" applyAlignment="1">
      <alignment horizontal="left"/>
    </xf>
    <xf numFmtId="0" fontId="0" fillId="0" borderId="0" xfId="0"/>
    <xf numFmtId="0" fontId="13" fillId="2" borderId="15" xfId="3" applyFont="1" applyFill="1" applyBorder="1" applyAlignment="1">
      <alignment horizontal="left" wrapText="1"/>
    </xf>
    <xf numFmtId="0" fontId="13" fillId="2" borderId="16" xfId="3" applyFont="1" applyFill="1" applyBorder="1" applyAlignment="1">
      <alignment horizontal="left" wrapText="1"/>
    </xf>
    <xf numFmtId="0" fontId="8" fillId="3" borderId="2" xfId="3" applyFont="1" applyFill="1" applyBorder="1" applyAlignment="1">
      <alignment horizontal="center" vertical="center" wrapText="1"/>
    </xf>
    <xf numFmtId="0" fontId="8" fillId="3" borderId="20" xfId="3" applyFont="1" applyFill="1" applyBorder="1" applyAlignment="1">
      <alignment horizontal="center" vertical="center" wrapText="1"/>
    </xf>
    <xf numFmtId="0" fontId="12" fillId="2" borderId="0" xfId="3" applyFont="1" applyFill="1" applyBorder="1" applyAlignment="1">
      <alignment horizontal="center" vertical="center" wrapText="1"/>
    </xf>
    <xf numFmtId="0" fontId="13" fillId="5" borderId="1" xfId="3" applyFont="1" applyFill="1" applyBorder="1" applyAlignment="1">
      <alignment horizontal="left" vertical="center"/>
    </xf>
    <xf numFmtId="0" fontId="13" fillId="5" borderId="21" xfId="3" applyFont="1" applyFill="1" applyBorder="1" applyAlignment="1">
      <alignment horizontal="left" vertical="center"/>
    </xf>
    <xf numFmtId="0" fontId="13" fillId="5" borderId="3" xfId="3" applyFont="1" applyFill="1" applyBorder="1" applyAlignment="1">
      <alignment horizontal="left" vertical="center"/>
    </xf>
    <xf numFmtId="0" fontId="12" fillId="2" borderId="0" xfId="3" applyFont="1" applyFill="1" applyBorder="1" applyAlignment="1">
      <alignment horizontal="left" vertical="center"/>
    </xf>
    <xf numFmtId="0" fontId="2" fillId="2" borderId="2" xfId="3" applyFont="1" applyFill="1" applyBorder="1" applyAlignment="1">
      <alignment vertical="top" wrapText="1"/>
    </xf>
    <xf numFmtId="0" fontId="13" fillId="0" borderId="23" xfId="3" applyFont="1" applyFill="1" applyBorder="1" applyAlignment="1">
      <alignment horizontal="left" vertical="center"/>
    </xf>
    <xf numFmtId="0" fontId="2" fillId="2" borderId="0" xfId="3" applyFont="1" applyFill="1" applyBorder="1" applyAlignment="1">
      <alignment vertical="top" wrapText="1"/>
    </xf>
    <xf numFmtId="0" fontId="2" fillId="2" borderId="20" xfId="3" applyFont="1" applyFill="1" applyBorder="1" applyAlignment="1">
      <alignment vertical="top" wrapText="1"/>
    </xf>
    <xf numFmtId="0" fontId="2" fillId="2" borderId="2" xfId="3" quotePrefix="1" applyFont="1" applyFill="1" applyBorder="1" applyAlignment="1">
      <alignment vertical="top" wrapText="1"/>
    </xf>
    <xf numFmtId="0" fontId="2" fillId="2" borderId="3" xfId="3" applyFont="1" applyFill="1" applyBorder="1" applyAlignment="1">
      <alignment vertical="top" wrapText="1"/>
    </xf>
    <xf numFmtId="0" fontId="2" fillId="2" borderId="35" xfId="3" applyFont="1" applyFill="1" applyBorder="1" applyAlignment="1" applyProtection="1">
      <alignment horizontal="left" vertical="center" wrapText="1"/>
      <protection locked="0"/>
    </xf>
    <xf numFmtId="0" fontId="2" fillId="2" borderId="37" xfId="3" applyFont="1" applyFill="1" applyBorder="1" applyAlignment="1" applyProtection="1">
      <alignment horizontal="left" vertical="center" wrapText="1"/>
      <protection locked="0"/>
    </xf>
    <xf numFmtId="0" fontId="2" fillId="2" borderId="40" xfId="3" applyFont="1" applyFill="1" applyBorder="1" applyAlignment="1">
      <alignment vertical="top" wrapText="1"/>
    </xf>
    <xf numFmtId="0" fontId="2" fillId="2" borderId="42" xfId="3" applyFont="1" applyFill="1" applyBorder="1" applyAlignment="1">
      <alignment vertical="top" wrapText="1"/>
    </xf>
    <xf numFmtId="0" fontId="2" fillId="2" borderId="39" xfId="3" applyFont="1" applyFill="1" applyBorder="1" applyAlignment="1">
      <alignment horizontal="center" vertical="center" wrapText="1"/>
    </xf>
    <xf numFmtId="0" fontId="17" fillId="2" borderId="14" xfId="5" applyFont="1" applyFill="1" applyBorder="1" applyAlignment="1"/>
    <xf numFmtId="0" fontId="17" fillId="2" borderId="14" xfId="5" applyFont="1" applyFill="1" applyBorder="1" applyAlignment="1">
      <alignment wrapText="1"/>
    </xf>
    <xf numFmtId="0" fontId="2" fillId="2" borderId="14" xfId="5" applyFont="1" applyFill="1" applyBorder="1" applyAlignment="1">
      <alignment wrapText="1"/>
    </xf>
    <xf numFmtId="0" fontId="13" fillId="2" borderId="0" xfId="5" applyFont="1" applyFill="1" applyAlignment="1" applyProtection="1">
      <alignment wrapText="1"/>
    </xf>
    <xf numFmtId="0" fontId="2" fillId="2" borderId="0" xfId="5" applyFont="1" applyFill="1" applyAlignment="1">
      <alignment wrapText="1"/>
    </xf>
    <xf numFmtId="0" fontId="16" fillId="2" borderId="0" xfId="5" applyFont="1" applyFill="1" applyAlignment="1">
      <alignment wrapText="1"/>
    </xf>
    <xf numFmtId="0" fontId="17" fillId="2" borderId="0" xfId="5" applyFont="1" applyFill="1" applyAlignment="1"/>
    <xf numFmtId="0" fontId="2" fillId="2" borderId="0" xfId="5" applyFont="1" applyFill="1" applyAlignment="1" applyProtection="1">
      <alignment wrapText="1"/>
    </xf>
    <xf numFmtId="0" fontId="11" fillId="2" borderId="0" xfId="5" applyFont="1" applyFill="1" applyAlignment="1"/>
    <xf numFmtId="0" fontId="11" fillId="2" borderId="16" xfId="5" applyFont="1" applyFill="1" applyBorder="1" applyAlignment="1">
      <alignment horizontal="center" vertical="center"/>
    </xf>
    <xf numFmtId="0" fontId="11" fillId="2" borderId="2" xfId="5" applyFont="1" applyFill="1" applyBorder="1" applyAlignment="1">
      <alignment horizontal="center" vertical="center" wrapText="1"/>
    </xf>
    <xf numFmtId="0" fontId="11" fillId="2" borderId="1" xfId="5" applyFont="1" applyFill="1" applyBorder="1" applyAlignment="1">
      <alignment horizontal="center" vertical="center" wrapText="1"/>
    </xf>
    <xf numFmtId="0" fontId="2" fillId="2" borderId="0" xfId="5" applyFont="1" applyFill="1" applyBorder="1" applyAlignment="1">
      <alignment horizontal="center" wrapText="1"/>
    </xf>
    <xf numFmtId="0" fontId="16" fillId="2" borderId="0" xfId="5" applyFont="1" applyFill="1" applyBorder="1" applyAlignment="1">
      <alignment horizontal="center" wrapText="1"/>
    </xf>
    <xf numFmtId="0" fontId="17" fillId="2" borderId="22" xfId="5" applyFont="1" applyFill="1" applyBorder="1" applyAlignment="1">
      <alignment horizontal="center" vertical="center"/>
    </xf>
    <xf numFmtId="0" fontId="17" fillId="2" borderId="18" xfId="5" applyFont="1" applyFill="1" applyBorder="1" applyAlignment="1">
      <alignment horizontal="center" vertical="center"/>
    </xf>
    <xf numFmtId="0" fontId="17" fillId="2" borderId="19" xfId="5" applyFont="1" applyFill="1" applyBorder="1" applyAlignment="1">
      <alignment horizontal="center" vertical="center"/>
    </xf>
    <xf numFmtId="0" fontId="17" fillId="2" borderId="0" xfId="5" applyFont="1" applyFill="1" applyBorder="1" applyAlignment="1">
      <alignment horizontal="center" wrapText="1"/>
    </xf>
    <xf numFmtId="0" fontId="0" fillId="0" borderId="53" xfId="0" applyBorder="1"/>
    <xf numFmtId="0" fontId="17" fillId="2" borderId="35" xfId="5" quotePrefix="1" applyFont="1" applyFill="1" applyBorder="1" applyAlignment="1">
      <alignment horizontal="left" vertical="top" wrapText="1"/>
    </xf>
    <xf numFmtId="0" fontId="17" fillId="2" borderId="35" xfId="5" applyFont="1" applyFill="1" applyBorder="1" applyAlignment="1">
      <alignment horizontal="left" vertical="top" wrapText="1"/>
    </xf>
    <xf numFmtId="0" fontId="17" fillId="2" borderId="2" xfId="5" applyFont="1" applyFill="1" applyBorder="1" applyAlignment="1">
      <alignment vertical="top" wrapText="1"/>
    </xf>
    <xf numFmtId="0" fontId="16" fillId="2" borderId="0" xfId="5" applyFont="1" applyFill="1" applyBorder="1" applyAlignment="1">
      <alignment vertical="top" wrapText="1"/>
    </xf>
    <xf numFmtId="0" fontId="17" fillId="2" borderId="0" xfId="5" applyFont="1" applyFill="1" applyAlignment="1">
      <alignment vertical="top"/>
    </xf>
    <xf numFmtId="0" fontId="21" fillId="0" borderId="0" xfId="5"/>
    <xf numFmtId="0" fontId="2" fillId="2" borderId="54" xfId="3" applyFont="1" applyFill="1" applyBorder="1" applyAlignment="1">
      <alignment horizontal="center" vertical="center" wrapText="1"/>
    </xf>
    <xf numFmtId="0" fontId="17" fillId="2" borderId="37" xfId="5" quotePrefix="1" applyFont="1" applyFill="1" applyBorder="1" applyAlignment="1">
      <alignment horizontal="left" vertical="top" wrapText="1"/>
    </xf>
    <xf numFmtId="0" fontId="17" fillId="2" borderId="37" xfId="5" applyFont="1" applyFill="1" applyBorder="1" applyAlignment="1">
      <alignment horizontal="left" vertical="top" wrapText="1"/>
    </xf>
    <xf numFmtId="0" fontId="2" fillId="2" borderId="39" xfId="3" applyFont="1" applyFill="1" applyBorder="1" applyAlignment="1" applyProtection="1">
      <alignment horizontal="left" vertical="center" wrapText="1"/>
      <protection locked="0"/>
    </xf>
    <xf numFmtId="0" fontId="17" fillId="2" borderId="39" xfId="5" quotePrefix="1" applyFont="1" applyFill="1" applyBorder="1" applyAlignment="1">
      <alignment horizontal="left" vertical="top" wrapText="1"/>
    </xf>
    <xf numFmtId="0" fontId="17" fillId="2" borderId="39" xfId="5" applyFont="1" applyFill="1" applyBorder="1" applyAlignment="1">
      <alignment horizontal="left" vertical="top" wrapText="1"/>
    </xf>
    <xf numFmtId="0" fontId="17" fillId="2" borderId="20" xfId="5" applyFont="1" applyFill="1" applyBorder="1" applyAlignment="1">
      <alignment vertical="top" wrapText="1"/>
    </xf>
    <xf numFmtId="0" fontId="2" fillId="2" borderId="38" xfId="3" applyFont="1" applyFill="1" applyBorder="1" applyAlignment="1" applyProtection="1">
      <alignment horizontal="left" vertical="center" wrapText="1"/>
      <protection locked="0"/>
    </xf>
    <xf numFmtId="0" fontId="17" fillId="2" borderId="38" xfId="5" quotePrefix="1" applyFont="1" applyFill="1" applyBorder="1" applyAlignment="1">
      <alignment horizontal="left" vertical="center" wrapText="1"/>
    </xf>
    <xf numFmtId="0" fontId="17" fillId="2" borderId="38" xfId="5" applyFont="1" applyFill="1" applyBorder="1" applyAlignment="1">
      <alignment horizontal="left" vertical="top" wrapText="1"/>
    </xf>
    <xf numFmtId="0" fontId="2" fillId="2" borderId="55" xfId="3" applyFont="1" applyFill="1" applyBorder="1" applyAlignment="1">
      <alignment vertical="top" wrapText="1"/>
    </xf>
    <xf numFmtId="0" fontId="2" fillId="2" borderId="56" xfId="3" applyFont="1" applyFill="1" applyBorder="1" applyAlignment="1">
      <alignment vertical="top" wrapText="1"/>
    </xf>
    <xf numFmtId="0" fontId="17" fillId="2" borderId="57" xfId="5" applyFont="1" applyFill="1" applyBorder="1" applyAlignment="1">
      <alignment vertical="top" wrapText="1"/>
    </xf>
    <xf numFmtId="0" fontId="0" fillId="0" borderId="58" xfId="0" applyBorder="1"/>
    <xf numFmtId="0" fontId="0" fillId="0" borderId="37" xfId="0" applyBorder="1"/>
    <xf numFmtId="0" fontId="17" fillId="2" borderId="37" xfId="5" quotePrefix="1" applyFont="1" applyFill="1" applyBorder="1" applyAlignment="1">
      <alignment horizontal="left" vertical="center" wrapText="1"/>
    </xf>
    <xf numFmtId="0" fontId="2" fillId="2" borderId="59" xfId="3" applyFont="1" applyFill="1" applyBorder="1" applyAlignment="1">
      <alignment vertical="top" wrapText="1"/>
    </xf>
    <xf numFmtId="0" fontId="2" fillId="2" borderId="60" xfId="3" applyFont="1" applyFill="1" applyBorder="1" applyAlignment="1">
      <alignment vertical="top" wrapText="1"/>
    </xf>
    <xf numFmtId="0" fontId="17" fillId="2" borderId="61" xfId="5" applyFont="1" applyFill="1" applyBorder="1" applyAlignment="1">
      <alignment vertical="top" wrapText="1"/>
    </xf>
    <xf numFmtId="0" fontId="2" fillId="2" borderId="40" xfId="3" applyFont="1" applyFill="1" applyBorder="1" applyAlignment="1">
      <alignment horizontal="center" vertical="center" wrapText="1"/>
    </xf>
    <xf numFmtId="0" fontId="2" fillId="2" borderId="41" xfId="3" applyFont="1" applyFill="1" applyBorder="1" applyAlignment="1">
      <alignment horizontal="center" vertical="center" wrapText="1"/>
    </xf>
    <xf numFmtId="0" fontId="2" fillId="2" borderId="39" xfId="3" applyFont="1" applyFill="1" applyBorder="1" applyAlignment="1">
      <alignment vertical="top" wrapText="1"/>
    </xf>
    <xf numFmtId="0" fontId="17" fillId="2" borderId="39" xfId="5" quotePrefix="1" applyFont="1" applyFill="1" applyBorder="1" applyAlignment="1">
      <alignment horizontal="center" vertical="center" wrapText="1"/>
    </xf>
    <xf numFmtId="0" fontId="2" fillId="2" borderId="62" xfId="3" applyFont="1" applyFill="1" applyBorder="1" applyAlignment="1">
      <alignment horizontal="center" vertical="center" wrapText="1"/>
    </xf>
    <xf numFmtId="0" fontId="17" fillId="2" borderId="40" xfId="5" applyFont="1" applyFill="1" applyBorder="1" applyAlignment="1">
      <alignment vertical="top" wrapText="1"/>
    </xf>
    <xf numFmtId="0" fontId="13" fillId="5" borderId="35" xfId="3" applyFont="1" applyFill="1" applyBorder="1" applyAlignment="1">
      <alignment horizontal="left" vertical="center"/>
    </xf>
    <xf numFmtId="0" fontId="2" fillId="2" borderId="63" xfId="3" applyFont="1" applyFill="1" applyBorder="1" applyAlignment="1">
      <alignment horizontal="center" vertical="center" wrapText="1"/>
    </xf>
    <xf numFmtId="0" fontId="2" fillId="2" borderId="63" xfId="3" applyFont="1" applyFill="1" applyBorder="1" applyAlignment="1">
      <alignment vertical="top" wrapText="1"/>
    </xf>
    <xf numFmtId="0" fontId="2" fillId="2" borderId="63" xfId="3" quotePrefix="1" applyFont="1" applyFill="1" applyBorder="1" applyAlignment="1">
      <alignment vertical="top" wrapText="1"/>
    </xf>
    <xf numFmtId="0" fontId="17" fillId="2" borderId="63" xfId="5" applyFont="1" applyFill="1" applyBorder="1" applyAlignment="1">
      <alignment vertical="top" wrapText="1"/>
    </xf>
    <xf numFmtId="0" fontId="2" fillId="2" borderId="2" xfId="3" applyFont="1" applyFill="1" applyBorder="1" applyAlignment="1">
      <alignment horizontal="center" vertical="center" wrapText="1"/>
    </xf>
    <xf numFmtId="0" fontId="2" fillId="2" borderId="2" xfId="3" applyFont="1" applyFill="1" applyBorder="1" applyAlignment="1">
      <alignment vertical="center" wrapText="1"/>
    </xf>
    <xf numFmtId="0" fontId="2" fillId="2" borderId="2" xfId="5" applyFont="1" applyFill="1" applyBorder="1" applyAlignment="1">
      <alignment vertical="center"/>
    </xf>
    <xf numFmtId="0" fontId="2" fillId="2" borderId="2" xfId="5" applyFont="1" applyFill="1" applyBorder="1" applyAlignment="1"/>
    <xf numFmtId="0" fontId="2" fillId="2" borderId="2" xfId="5" applyFont="1" applyFill="1" applyBorder="1"/>
    <xf numFmtId="0" fontId="16" fillId="2" borderId="0" xfId="5" applyFont="1" applyFill="1" applyBorder="1"/>
    <xf numFmtId="0" fontId="0" fillId="0" borderId="0" xfId="0"/>
    <xf numFmtId="0" fontId="13" fillId="2" borderId="15" xfId="3" applyFont="1" applyFill="1" applyBorder="1" applyAlignment="1">
      <alignment horizontal="left" wrapText="1"/>
    </xf>
    <xf numFmtId="0" fontId="13" fillId="2" borderId="16" xfId="3" applyFont="1" applyFill="1" applyBorder="1" applyAlignment="1">
      <alignment horizontal="left" wrapText="1"/>
    </xf>
    <xf numFmtId="0" fontId="8" fillId="3" borderId="2" xfId="3" applyFont="1" applyFill="1" applyBorder="1" applyAlignment="1">
      <alignment horizontal="center" vertical="center" wrapText="1"/>
    </xf>
    <xf numFmtId="0" fontId="8" fillId="3" borderId="20" xfId="3" applyFont="1" applyFill="1" applyBorder="1" applyAlignment="1">
      <alignment horizontal="center" vertical="center" wrapText="1"/>
    </xf>
    <xf numFmtId="0" fontId="12" fillId="2" borderId="0" xfId="3" applyFont="1" applyFill="1" applyBorder="1" applyAlignment="1">
      <alignment horizontal="center" vertical="center" wrapText="1"/>
    </xf>
    <xf numFmtId="0" fontId="13" fillId="5" borderId="1" xfId="3" applyFont="1" applyFill="1" applyBorder="1" applyAlignment="1">
      <alignment horizontal="left" vertical="center"/>
    </xf>
    <xf numFmtId="0" fontId="13" fillId="5" borderId="21" xfId="3" applyFont="1" applyFill="1" applyBorder="1" applyAlignment="1">
      <alignment horizontal="left" vertical="center"/>
    </xf>
    <xf numFmtId="0" fontId="13" fillId="5" borderId="3" xfId="3" applyFont="1" applyFill="1" applyBorder="1" applyAlignment="1">
      <alignment horizontal="left" vertical="center"/>
    </xf>
    <xf numFmtId="0" fontId="12" fillId="2" borderId="0" xfId="3" applyFont="1" applyFill="1" applyBorder="1" applyAlignment="1">
      <alignment horizontal="left" vertical="center"/>
    </xf>
    <xf numFmtId="0" fontId="2" fillId="2" borderId="2" xfId="3" applyFont="1" applyFill="1" applyBorder="1" applyAlignment="1">
      <alignment vertical="top" wrapText="1"/>
    </xf>
    <xf numFmtId="0" fontId="2" fillId="2" borderId="2" xfId="0" applyFont="1" applyFill="1" applyBorder="1" applyAlignment="1"/>
    <xf numFmtId="0" fontId="2" fillId="2" borderId="2" xfId="0" applyFont="1" applyFill="1" applyBorder="1"/>
    <xf numFmtId="0" fontId="17" fillId="2" borderId="2" xfId="0" applyFont="1" applyFill="1" applyBorder="1" applyAlignment="1">
      <alignment vertical="top" wrapText="1"/>
    </xf>
    <xf numFmtId="0" fontId="13" fillId="0" borderId="23" xfId="3" applyFont="1" applyFill="1" applyBorder="1" applyAlignment="1">
      <alignment horizontal="left" vertical="center"/>
    </xf>
    <xf numFmtId="0" fontId="2" fillId="2" borderId="0" xfId="3" applyFont="1" applyFill="1" applyBorder="1" applyAlignment="1">
      <alignment vertical="top" wrapText="1"/>
    </xf>
    <xf numFmtId="0" fontId="13" fillId="5" borderId="34" xfId="3" applyFont="1" applyFill="1" applyBorder="1" applyAlignment="1">
      <alignment horizontal="left" vertical="center"/>
    </xf>
    <xf numFmtId="0" fontId="2" fillId="2" borderId="20" xfId="3" applyFont="1" applyFill="1" applyBorder="1" applyAlignment="1">
      <alignment vertical="top" wrapText="1"/>
    </xf>
    <xf numFmtId="0" fontId="13" fillId="5" borderId="36" xfId="3" applyFont="1" applyFill="1" applyBorder="1" applyAlignment="1">
      <alignment horizontal="left" vertical="center"/>
    </xf>
    <xf numFmtId="0" fontId="2" fillId="2" borderId="2" xfId="3" quotePrefix="1" applyFont="1" applyFill="1" applyBorder="1" applyAlignment="1">
      <alignment vertical="top" wrapText="1"/>
    </xf>
    <xf numFmtId="0" fontId="2" fillId="2" borderId="3" xfId="3" applyFont="1" applyFill="1" applyBorder="1" applyAlignment="1">
      <alignment vertical="top" wrapText="1"/>
    </xf>
    <xf numFmtId="0" fontId="2" fillId="2" borderId="35" xfId="3" applyFont="1" applyFill="1" applyBorder="1" applyAlignment="1" applyProtection="1">
      <alignment horizontal="left" vertical="center" wrapText="1"/>
      <protection locked="0"/>
    </xf>
    <xf numFmtId="0" fontId="13" fillId="5" borderId="43" xfId="3" applyFont="1" applyFill="1" applyBorder="1" applyAlignment="1">
      <alignment horizontal="left" vertical="center"/>
    </xf>
    <xf numFmtId="0" fontId="2" fillId="2" borderId="0" xfId="3" quotePrefix="1" applyFont="1" applyFill="1" applyBorder="1" applyAlignment="1">
      <alignment vertical="top" wrapText="1"/>
    </xf>
    <xf numFmtId="0" fontId="2" fillId="2" borderId="39" xfId="3" applyFont="1" applyFill="1" applyBorder="1" applyAlignment="1">
      <alignment horizontal="center" vertical="center" wrapText="1"/>
    </xf>
    <xf numFmtId="0" fontId="17" fillId="2" borderId="14" xfId="5" applyFont="1" applyFill="1" applyBorder="1" applyAlignment="1"/>
    <xf numFmtId="0" fontId="17" fillId="2" borderId="14" xfId="5" applyFont="1" applyFill="1" applyBorder="1" applyAlignment="1">
      <alignment wrapText="1"/>
    </xf>
    <xf numFmtId="0" fontId="2" fillId="2" borderId="14" xfId="5" applyFont="1" applyFill="1" applyBorder="1" applyAlignment="1">
      <alignment wrapText="1"/>
    </xf>
    <xf numFmtId="0" fontId="13" fillId="2" borderId="0" xfId="5" applyFont="1" applyFill="1" applyAlignment="1" applyProtection="1">
      <alignment wrapText="1"/>
    </xf>
    <xf numFmtId="0" fontId="2" fillId="2" borderId="0" xfId="5" applyFont="1" applyFill="1" applyAlignment="1">
      <alignment wrapText="1"/>
    </xf>
    <xf numFmtId="0" fontId="16" fillId="2" borderId="0" xfId="5" applyFont="1" applyFill="1" applyAlignment="1">
      <alignment wrapText="1"/>
    </xf>
    <xf numFmtId="0" fontId="17" fillId="2" borderId="0" xfId="5" applyFont="1" applyFill="1" applyAlignment="1"/>
    <xf numFmtId="0" fontId="2" fillId="2" borderId="0" xfId="5" applyFont="1" applyFill="1" applyAlignment="1" applyProtection="1">
      <alignment wrapText="1"/>
    </xf>
    <xf numFmtId="0" fontId="11" fillId="2" borderId="0" xfId="5" applyFont="1" applyFill="1" applyAlignment="1"/>
    <xf numFmtId="0" fontId="11" fillId="2" borderId="16" xfId="5" applyFont="1" applyFill="1" applyBorder="1" applyAlignment="1">
      <alignment horizontal="center" vertical="center"/>
    </xf>
    <xf numFmtId="0" fontId="11" fillId="2" borderId="2" xfId="5" applyFont="1" applyFill="1" applyBorder="1" applyAlignment="1">
      <alignment horizontal="center" vertical="center" wrapText="1"/>
    </xf>
    <xf numFmtId="0" fontId="11" fillId="2" borderId="1" xfId="5" applyFont="1" applyFill="1" applyBorder="1" applyAlignment="1">
      <alignment horizontal="center" vertical="center" wrapText="1"/>
    </xf>
    <xf numFmtId="0" fontId="2" fillId="2" borderId="0" xfId="5" applyFont="1" applyFill="1" applyBorder="1" applyAlignment="1">
      <alignment horizontal="center" wrapText="1"/>
    </xf>
    <xf numFmtId="0" fontId="16" fillId="2" borderId="0" xfId="5" applyFont="1" applyFill="1" applyBorder="1" applyAlignment="1">
      <alignment horizontal="center" wrapText="1"/>
    </xf>
    <xf numFmtId="0" fontId="17" fillId="2" borderId="22" xfId="5" applyFont="1" applyFill="1" applyBorder="1" applyAlignment="1">
      <alignment horizontal="center" vertical="center"/>
    </xf>
    <xf numFmtId="0" fontId="17" fillId="2" borderId="18" xfId="5" applyFont="1" applyFill="1" applyBorder="1" applyAlignment="1">
      <alignment horizontal="center" vertical="center"/>
    </xf>
    <xf numFmtId="0" fontId="17" fillId="2" borderId="19" xfId="5" applyFont="1" applyFill="1" applyBorder="1" applyAlignment="1">
      <alignment horizontal="center" vertical="center"/>
    </xf>
    <xf numFmtId="0" fontId="17" fillId="2" borderId="0" xfId="5" applyFont="1" applyFill="1" applyBorder="1" applyAlignment="1">
      <alignment horizontal="center" wrapText="1"/>
    </xf>
    <xf numFmtId="0" fontId="17" fillId="2" borderId="35" xfId="5" quotePrefix="1" applyFont="1" applyFill="1" applyBorder="1" applyAlignment="1">
      <alignment horizontal="left" vertical="top" wrapText="1"/>
    </xf>
    <xf numFmtId="0" fontId="17" fillId="2" borderId="35" xfId="5" applyFont="1" applyFill="1" applyBorder="1" applyAlignment="1">
      <alignment horizontal="left" vertical="top" wrapText="1"/>
    </xf>
    <xf numFmtId="0" fontId="17" fillId="2" borderId="2" xfId="5" applyFont="1" applyFill="1" applyBorder="1" applyAlignment="1">
      <alignment vertical="top" wrapText="1"/>
    </xf>
    <xf numFmtId="0" fontId="16" fillId="2" borderId="0" xfId="5" applyFont="1" applyFill="1" applyBorder="1" applyAlignment="1">
      <alignment vertical="top" wrapText="1"/>
    </xf>
    <xf numFmtId="0" fontId="21" fillId="0" borderId="0" xfId="5"/>
    <xf numFmtId="0" fontId="2" fillId="2" borderId="54" xfId="3" applyFont="1" applyFill="1" applyBorder="1" applyAlignment="1">
      <alignment horizontal="center" vertical="center" wrapText="1"/>
    </xf>
    <xf numFmtId="0" fontId="2" fillId="2" borderId="39" xfId="3" applyFont="1" applyFill="1" applyBorder="1" applyAlignment="1" applyProtection="1">
      <alignment horizontal="left" vertical="center" wrapText="1"/>
      <protection locked="0"/>
    </xf>
    <xf numFmtId="0" fontId="17" fillId="2" borderId="39" xfId="5" quotePrefix="1" applyFont="1" applyFill="1" applyBorder="1" applyAlignment="1">
      <alignment horizontal="left" vertical="top" wrapText="1"/>
    </xf>
    <xf numFmtId="0" fontId="17" fillId="2" borderId="38" xfId="5" applyFont="1" applyFill="1" applyBorder="1" applyAlignment="1">
      <alignment horizontal="left" vertical="top" wrapText="1"/>
    </xf>
    <xf numFmtId="0" fontId="16" fillId="2" borderId="0" xfId="5" applyFont="1" applyFill="1" applyBorder="1"/>
    <xf numFmtId="0" fontId="2" fillId="2" borderId="37" xfId="3" applyFont="1" applyFill="1" applyBorder="1" applyAlignment="1">
      <alignment horizontal="center" vertical="center" wrapText="1"/>
    </xf>
    <xf numFmtId="0" fontId="2" fillId="2" borderId="65" xfId="5" applyFont="1" applyFill="1" applyBorder="1" applyAlignment="1" applyProtection="1">
      <alignment wrapText="1"/>
    </xf>
    <xf numFmtId="0" fontId="17" fillId="2" borderId="0" xfId="5" applyFont="1" applyFill="1" applyBorder="1" applyAlignment="1"/>
    <xf numFmtId="0" fontId="0" fillId="0" borderId="0" xfId="0" applyBorder="1"/>
    <xf numFmtId="0" fontId="2" fillId="2" borderId="53" xfId="3" applyFont="1" applyFill="1" applyBorder="1" applyAlignment="1">
      <alignment horizontal="center" vertical="center" wrapText="1"/>
    </xf>
    <xf numFmtId="0" fontId="17" fillId="2" borderId="0" xfId="5" applyFont="1" applyFill="1" applyBorder="1" applyAlignment="1">
      <alignment vertical="top"/>
    </xf>
    <xf numFmtId="0" fontId="2" fillId="2" borderId="50" xfId="3" applyFont="1" applyFill="1" applyBorder="1" applyAlignment="1">
      <alignment vertical="top" wrapText="1"/>
    </xf>
    <xf numFmtId="0" fontId="17" fillId="2" borderId="66" xfId="5" applyFont="1" applyFill="1" applyBorder="1" applyAlignment="1">
      <alignment vertical="top" wrapText="1"/>
    </xf>
    <xf numFmtId="0" fontId="2" fillId="2" borderId="67" xfId="3" applyFont="1" applyFill="1" applyBorder="1" applyAlignment="1">
      <alignment vertical="top" wrapText="1"/>
    </xf>
    <xf numFmtId="0" fontId="2" fillId="2" borderId="68" xfId="3" applyFont="1" applyFill="1" applyBorder="1" applyAlignment="1">
      <alignment vertical="top" wrapText="1"/>
    </xf>
    <xf numFmtId="0" fontId="17" fillId="2" borderId="68" xfId="5" applyFont="1" applyFill="1" applyBorder="1" applyAlignment="1">
      <alignment vertical="top" wrapText="1"/>
    </xf>
    <xf numFmtId="0" fontId="13" fillId="5" borderId="69" xfId="3" applyFont="1" applyFill="1" applyBorder="1" applyAlignment="1">
      <alignment horizontal="left" vertical="center"/>
    </xf>
    <xf numFmtId="0" fontId="21" fillId="0" borderId="35" xfId="5" applyBorder="1"/>
    <xf numFmtId="0" fontId="21" fillId="0" borderId="0" xfId="5" applyBorder="1"/>
    <xf numFmtId="0" fontId="13" fillId="5" borderId="0" xfId="3" applyFont="1" applyFill="1" applyBorder="1" applyAlignment="1">
      <alignment horizontal="left" vertical="center"/>
    </xf>
    <xf numFmtId="0" fontId="17" fillId="2" borderId="0" xfId="5" applyFont="1" applyFill="1" applyBorder="1" applyAlignment="1">
      <alignment vertical="top" wrapText="1"/>
    </xf>
    <xf numFmtId="0" fontId="2" fillId="2" borderId="0" xfId="5" applyFont="1" applyFill="1" applyBorder="1"/>
    <xf numFmtId="0" fontId="2" fillId="2" borderId="0" xfId="5" applyFont="1" applyFill="1" applyBorder="1" applyAlignment="1"/>
    <xf numFmtId="0" fontId="0" fillId="0" borderId="0" xfId="0"/>
    <xf numFmtId="0" fontId="13" fillId="2" borderId="15" xfId="3" applyFont="1" applyFill="1" applyBorder="1" applyAlignment="1">
      <alignment horizontal="left" wrapText="1"/>
    </xf>
    <xf numFmtId="0" fontId="13" fillId="2" borderId="16" xfId="3" applyFont="1" applyFill="1" applyBorder="1" applyAlignment="1">
      <alignment horizontal="left" wrapText="1"/>
    </xf>
    <xf numFmtId="0" fontId="8" fillId="3" borderId="2" xfId="3" applyFont="1" applyFill="1" applyBorder="1" applyAlignment="1">
      <alignment horizontal="center" vertical="center" wrapText="1"/>
    </xf>
    <xf numFmtId="0" fontId="8" fillId="3" borderId="20" xfId="3" applyFont="1" applyFill="1" applyBorder="1" applyAlignment="1">
      <alignment horizontal="center" vertical="center" wrapText="1"/>
    </xf>
    <xf numFmtId="0" fontId="12" fillId="2" borderId="0" xfId="3" applyFont="1" applyFill="1" applyBorder="1" applyAlignment="1">
      <alignment horizontal="center" vertical="center" wrapText="1"/>
    </xf>
    <xf numFmtId="0" fontId="13" fillId="5" borderId="1" xfId="3" applyFont="1" applyFill="1" applyBorder="1" applyAlignment="1">
      <alignment horizontal="left" vertical="center"/>
    </xf>
    <xf numFmtId="0" fontId="13" fillId="5" borderId="21" xfId="3" applyFont="1" applyFill="1" applyBorder="1" applyAlignment="1">
      <alignment horizontal="left" vertical="center"/>
    </xf>
    <xf numFmtId="0" fontId="13" fillId="5" borderId="3" xfId="3" applyFont="1" applyFill="1" applyBorder="1" applyAlignment="1">
      <alignment horizontal="left" vertical="center"/>
    </xf>
    <xf numFmtId="0" fontId="12" fillId="2" borderId="0" xfId="3" applyFont="1" applyFill="1" applyBorder="1" applyAlignment="1">
      <alignment horizontal="left" vertical="center"/>
    </xf>
    <xf numFmtId="0" fontId="2" fillId="2" borderId="2" xfId="3" applyFont="1" applyFill="1" applyBorder="1" applyAlignment="1">
      <alignment vertical="top" wrapText="1"/>
    </xf>
    <xf numFmtId="0" fontId="7" fillId="2" borderId="2" xfId="3" applyFont="1" applyFill="1" applyBorder="1" applyAlignment="1">
      <alignment vertical="top" wrapText="1"/>
    </xf>
    <xf numFmtId="0" fontId="13" fillId="5" borderId="34" xfId="3" applyFont="1" applyFill="1" applyBorder="1" applyAlignment="1">
      <alignment horizontal="left" vertical="center"/>
    </xf>
    <xf numFmtId="0" fontId="2" fillId="2" borderId="20" xfId="3" applyFont="1" applyFill="1" applyBorder="1" applyAlignment="1">
      <alignment vertical="top" wrapText="1"/>
    </xf>
    <xf numFmtId="0" fontId="2" fillId="2" borderId="35" xfId="3" applyFont="1" applyFill="1" applyBorder="1" applyAlignment="1">
      <alignment vertical="top" wrapText="1"/>
    </xf>
    <xf numFmtId="0" fontId="13" fillId="5" borderId="36" xfId="3" applyFont="1" applyFill="1" applyBorder="1" applyAlignment="1">
      <alignment horizontal="left" vertical="center"/>
    </xf>
    <xf numFmtId="0" fontId="2" fillId="2" borderId="2" xfId="3" quotePrefix="1" applyFont="1" applyFill="1" applyBorder="1" applyAlignment="1">
      <alignment vertical="top" wrapText="1"/>
    </xf>
    <xf numFmtId="0" fontId="2" fillId="2" borderId="38" xfId="3" applyFont="1" applyFill="1" applyBorder="1" applyAlignment="1">
      <alignment vertical="top" wrapText="1"/>
    </xf>
    <xf numFmtId="0" fontId="17" fillId="2" borderId="14" xfId="5" applyFont="1" applyFill="1" applyBorder="1" applyAlignment="1"/>
    <xf numFmtId="0" fontId="17" fillId="2" borderId="14" xfId="5" applyFont="1" applyFill="1" applyBorder="1" applyAlignment="1">
      <alignment wrapText="1"/>
    </xf>
    <xf numFmtId="0" fontId="2" fillId="2" borderId="14" xfId="5" applyFont="1" applyFill="1" applyBorder="1" applyAlignment="1">
      <alignment wrapText="1"/>
    </xf>
    <xf numFmtId="0" fontId="13" fillId="2" borderId="0" xfId="5" applyFont="1" applyFill="1" applyAlignment="1" applyProtection="1">
      <alignment wrapText="1"/>
    </xf>
    <xf numFmtId="0" fontId="2" fillId="2" borderId="0" xfId="5" applyFont="1" applyFill="1" applyAlignment="1">
      <alignment wrapText="1"/>
    </xf>
    <xf numFmtId="0" fontId="16" fillId="2" borderId="0" xfId="5" applyFont="1" applyFill="1" applyAlignment="1">
      <alignment wrapText="1"/>
    </xf>
    <xf numFmtId="0" fontId="17" fillId="2" borderId="0" xfId="5" applyFont="1" applyFill="1" applyAlignment="1"/>
    <xf numFmtId="0" fontId="2" fillId="2" borderId="0" xfId="5" applyFont="1" applyFill="1" applyAlignment="1" applyProtection="1">
      <alignment wrapText="1"/>
    </xf>
    <xf numFmtId="0" fontId="11" fillId="2" borderId="0" xfId="5" applyFont="1" applyFill="1" applyAlignment="1"/>
    <xf numFmtId="0" fontId="11" fillId="2" borderId="16" xfId="5" applyFont="1" applyFill="1" applyBorder="1" applyAlignment="1">
      <alignment horizontal="center" vertical="center"/>
    </xf>
    <xf numFmtId="0" fontId="11" fillId="2" borderId="2" xfId="5" applyFont="1" applyFill="1" applyBorder="1" applyAlignment="1">
      <alignment horizontal="center" vertical="center" wrapText="1"/>
    </xf>
    <xf numFmtId="0" fontId="11" fillId="2" borderId="1" xfId="5" applyFont="1" applyFill="1" applyBorder="1" applyAlignment="1">
      <alignment horizontal="center" vertical="center" wrapText="1"/>
    </xf>
    <xf numFmtId="0" fontId="2" fillId="2" borderId="0" xfId="5" applyFont="1" applyFill="1" applyBorder="1" applyAlignment="1">
      <alignment horizontal="center" wrapText="1"/>
    </xf>
    <xf numFmtId="0" fontId="16" fillId="2" borderId="0" xfId="5" applyFont="1" applyFill="1" applyBorder="1" applyAlignment="1">
      <alignment horizontal="center" wrapText="1"/>
    </xf>
    <xf numFmtId="0" fontId="17" fillId="2" borderId="18" xfId="5" applyFont="1" applyFill="1" applyBorder="1" applyAlignment="1">
      <alignment horizontal="center" vertical="center"/>
    </xf>
    <xf numFmtId="0" fontId="17" fillId="2" borderId="19" xfId="5" applyFont="1" applyFill="1" applyBorder="1" applyAlignment="1">
      <alignment horizontal="center" vertical="center"/>
    </xf>
    <xf numFmtId="0" fontId="17" fillId="2" borderId="0" xfId="5" applyFont="1" applyFill="1" applyBorder="1" applyAlignment="1">
      <alignment horizontal="center" wrapText="1"/>
    </xf>
    <xf numFmtId="0" fontId="17" fillId="2" borderId="35" xfId="5" quotePrefix="1" applyFont="1" applyFill="1" applyBorder="1" applyAlignment="1">
      <alignment horizontal="left" vertical="top" wrapText="1"/>
    </xf>
    <xf numFmtId="0" fontId="16" fillId="2" borderId="0" xfId="5" applyFont="1" applyFill="1" applyBorder="1" applyAlignment="1">
      <alignment vertical="top" wrapText="1"/>
    </xf>
    <xf numFmtId="0" fontId="17" fillId="2" borderId="0" xfId="5" applyFont="1" applyFill="1" applyAlignment="1">
      <alignment vertical="top"/>
    </xf>
    <xf numFmtId="0" fontId="21" fillId="0" borderId="0" xfId="5"/>
    <xf numFmtId="0" fontId="17" fillId="2" borderId="38" xfId="5" applyFont="1" applyFill="1" applyBorder="1" applyAlignment="1">
      <alignment horizontal="left" vertical="top" wrapText="1"/>
    </xf>
    <xf numFmtId="0" fontId="13" fillId="5" borderId="35" xfId="3" applyFont="1" applyFill="1" applyBorder="1" applyAlignment="1">
      <alignment horizontal="left" vertical="center"/>
    </xf>
    <xf numFmtId="0" fontId="16" fillId="2" borderId="0" xfId="5" applyFont="1" applyFill="1" applyBorder="1"/>
    <xf numFmtId="0" fontId="0" fillId="0" borderId="0" xfId="0" applyBorder="1"/>
    <xf numFmtId="0" fontId="17" fillId="2" borderId="17" xfId="5" applyFont="1" applyFill="1" applyBorder="1" applyAlignment="1">
      <alignment horizontal="center" vertical="center"/>
    </xf>
    <xf numFmtId="0" fontId="22" fillId="2" borderId="2" xfId="5" quotePrefix="1" applyFont="1" applyFill="1" applyBorder="1" applyAlignment="1">
      <alignment horizontal="left" vertical="top" wrapText="1"/>
    </xf>
    <xf numFmtId="0" fontId="7" fillId="2" borderId="2" xfId="5" applyFont="1" applyFill="1" applyBorder="1" applyAlignment="1">
      <alignment horizontal="left" vertical="top" wrapText="1"/>
    </xf>
    <xf numFmtId="0" fontId="2" fillId="2" borderId="2" xfId="5" applyFont="1" applyFill="1" applyBorder="1" applyAlignment="1">
      <alignment vertical="top" wrapText="1"/>
    </xf>
    <xf numFmtId="0" fontId="17" fillId="2" borderId="2" xfId="5" quotePrefix="1" applyFont="1" applyFill="1" applyBorder="1" applyAlignment="1">
      <alignment horizontal="left" vertical="top" wrapText="1"/>
    </xf>
    <xf numFmtId="0" fontId="17" fillId="2" borderId="2" xfId="5" applyFont="1" applyFill="1" applyBorder="1" applyAlignment="1">
      <alignment horizontal="left" vertical="top" wrapText="1"/>
    </xf>
    <xf numFmtId="0" fontId="17" fillId="2" borderId="20" xfId="5" quotePrefix="1" applyFont="1" applyFill="1" applyBorder="1" applyAlignment="1">
      <alignment horizontal="left" vertical="top" wrapText="1"/>
    </xf>
    <xf numFmtId="0" fontId="17" fillId="2" borderId="20" xfId="5" applyFont="1" applyFill="1" applyBorder="1" applyAlignment="1">
      <alignment horizontal="left" vertical="top" wrapText="1"/>
    </xf>
    <xf numFmtId="0" fontId="17" fillId="2" borderId="38" xfId="5" quotePrefix="1" applyFont="1" applyFill="1" applyBorder="1" applyAlignment="1">
      <alignment horizontal="left" vertical="top" wrapText="1"/>
    </xf>
    <xf numFmtId="0" fontId="2" fillId="2" borderId="42" xfId="5" applyFont="1" applyFill="1" applyBorder="1" applyAlignment="1">
      <alignment vertical="top" wrapText="1"/>
    </xf>
    <xf numFmtId="0" fontId="0" fillId="0" borderId="35" xfId="0" applyBorder="1"/>
    <xf numFmtId="0" fontId="2" fillId="2" borderId="63" xfId="5" applyFont="1" applyFill="1" applyBorder="1" applyAlignment="1">
      <alignment vertical="top" wrapText="1"/>
    </xf>
    <xf numFmtId="0" fontId="2" fillId="2" borderId="20" xfId="3" quotePrefix="1" applyFont="1" applyFill="1" applyBorder="1" applyAlignment="1">
      <alignment vertical="top" wrapText="1"/>
    </xf>
    <xf numFmtId="0" fontId="13" fillId="5" borderId="42" xfId="3" applyFont="1" applyFill="1" applyBorder="1" applyAlignment="1">
      <alignment horizontal="left" vertical="center"/>
    </xf>
    <xf numFmtId="0" fontId="2" fillId="2" borderId="35" xfId="3" quotePrefix="1" applyFont="1" applyFill="1" applyBorder="1" applyAlignment="1">
      <alignment vertical="top" wrapText="1"/>
    </xf>
    <xf numFmtId="0" fontId="0" fillId="0" borderId="0" xfId="0"/>
    <xf numFmtId="0" fontId="13" fillId="2" borderId="15" xfId="3" applyFont="1" applyFill="1" applyBorder="1" applyAlignment="1">
      <alignment horizontal="left" wrapText="1"/>
    </xf>
    <xf numFmtId="0" fontId="13" fillId="2" borderId="16" xfId="3" applyFont="1" applyFill="1" applyBorder="1" applyAlignment="1">
      <alignment horizontal="left" wrapText="1"/>
    </xf>
    <xf numFmtId="0" fontId="8" fillId="3" borderId="2" xfId="3" applyFont="1" applyFill="1" applyBorder="1" applyAlignment="1">
      <alignment horizontal="center" vertical="center" wrapText="1"/>
    </xf>
    <xf numFmtId="0" fontId="8" fillId="3" borderId="20" xfId="3" applyFont="1" applyFill="1" applyBorder="1" applyAlignment="1">
      <alignment horizontal="center" vertical="center" wrapText="1"/>
    </xf>
    <xf numFmtId="0" fontId="12" fillId="2" borderId="0" xfId="3" applyFont="1" applyFill="1" applyBorder="1" applyAlignment="1">
      <alignment horizontal="center" vertical="center" wrapText="1"/>
    </xf>
    <xf numFmtId="0" fontId="13" fillId="5" borderId="1" xfId="3" applyFont="1" applyFill="1" applyBorder="1" applyAlignment="1">
      <alignment horizontal="left" vertical="center"/>
    </xf>
    <xf numFmtId="0" fontId="13" fillId="5" borderId="21" xfId="3" applyFont="1" applyFill="1" applyBorder="1" applyAlignment="1">
      <alignment horizontal="left" vertical="center"/>
    </xf>
    <xf numFmtId="0" fontId="13" fillId="5" borderId="3" xfId="3" applyFont="1" applyFill="1" applyBorder="1" applyAlignment="1">
      <alignment horizontal="left" vertical="center"/>
    </xf>
    <xf numFmtId="0" fontId="12" fillId="2" borderId="0" xfId="3" applyFont="1" applyFill="1" applyBorder="1" applyAlignment="1">
      <alignment horizontal="left" vertical="center"/>
    </xf>
    <xf numFmtId="0" fontId="2" fillId="2" borderId="2" xfId="3" applyFont="1" applyFill="1" applyBorder="1" applyAlignment="1">
      <alignment vertical="top" wrapText="1"/>
    </xf>
    <xf numFmtId="0" fontId="2" fillId="2" borderId="2" xfId="0" applyFont="1" applyFill="1" applyBorder="1" applyAlignment="1"/>
    <xf numFmtId="0" fontId="2" fillId="2" borderId="2" xfId="0" applyFont="1" applyFill="1" applyBorder="1"/>
    <xf numFmtId="0" fontId="17" fillId="2" borderId="2" xfId="0" applyFont="1" applyFill="1" applyBorder="1" applyAlignment="1">
      <alignment vertical="top" wrapText="1"/>
    </xf>
    <xf numFmtId="0" fontId="13" fillId="0" borderId="23" xfId="3" applyFont="1" applyFill="1" applyBorder="1" applyAlignment="1">
      <alignment horizontal="left" vertical="center"/>
    </xf>
    <xf numFmtId="0" fontId="2" fillId="2" borderId="0" xfId="3" applyFont="1" applyFill="1" applyBorder="1" applyAlignment="1">
      <alignment vertical="top" wrapText="1"/>
    </xf>
    <xf numFmtId="0" fontId="13" fillId="5" borderId="34" xfId="3" applyFont="1" applyFill="1" applyBorder="1" applyAlignment="1">
      <alignment horizontal="left" vertical="center"/>
    </xf>
    <xf numFmtId="0" fontId="2" fillId="2" borderId="20" xfId="3" applyFont="1" applyFill="1" applyBorder="1" applyAlignment="1">
      <alignment vertical="top" wrapText="1"/>
    </xf>
    <xf numFmtId="0" fontId="13" fillId="5" borderId="36" xfId="3" applyFont="1" applyFill="1" applyBorder="1" applyAlignment="1">
      <alignment horizontal="left" vertical="center"/>
    </xf>
    <xf numFmtId="0" fontId="2" fillId="2" borderId="2" xfId="3" quotePrefix="1" applyFont="1" applyFill="1" applyBorder="1" applyAlignment="1">
      <alignment vertical="top" wrapText="1"/>
    </xf>
    <xf numFmtId="0" fontId="2" fillId="2" borderId="3" xfId="3" applyFont="1" applyFill="1" applyBorder="1" applyAlignment="1">
      <alignment vertical="top" wrapText="1"/>
    </xf>
    <xf numFmtId="0" fontId="2" fillId="2" borderId="35" xfId="3" applyFont="1" applyFill="1" applyBorder="1" applyAlignment="1" applyProtection="1">
      <alignment horizontal="left" vertical="center" wrapText="1"/>
      <protection locked="0"/>
    </xf>
    <xf numFmtId="0" fontId="2" fillId="2" borderId="37" xfId="3" applyFont="1" applyFill="1" applyBorder="1" applyAlignment="1" applyProtection="1">
      <alignment horizontal="left" vertical="center" wrapText="1"/>
      <protection locked="0"/>
    </xf>
    <xf numFmtId="0" fontId="2" fillId="2" borderId="40" xfId="3" applyFont="1" applyFill="1" applyBorder="1" applyAlignment="1">
      <alignment vertical="top" wrapText="1"/>
    </xf>
    <xf numFmtId="0" fontId="2" fillId="2" borderId="42" xfId="3" applyFont="1" applyFill="1" applyBorder="1" applyAlignment="1">
      <alignment vertical="top" wrapText="1"/>
    </xf>
    <xf numFmtId="0" fontId="13" fillId="5" borderId="43" xfId="3" applyFont="1" applyFill="1" applyBorder="1" applyAlignment="1">
      <alignment horizontal="left" vertical="center"/>
    </xf>
    <xf numFmtId="0" fontId="2" fillId="2" borderId="0" xfId="3" quotePrefix="1" applyFont="1" applyFill="1" applyBorder="1" applyAlignment="1">
      <alignment vertical="top" wrapText="1"/>
    </xf>
    <xf numFmtId="0" fontId="2" fillId="2" borderId="39" xfId="3" applyFont="1" applyFill="1" applyBorder="1" applyAlignment="1">
      <alignment horizontal="center" vertical="center" wrapText="1"/>
    </xf>
    <xf numFmtId="0" fontId="17" fillId="2" borderId="14" xfId="5" applyFont="1" applyFill="1" applyBorder="1" applyAlignment="1"/>
    <xf numFmtId="0" fontId="17" fillId="2" borderId="14" xfId="5" applyFont="1" applyFill="1" applyBorder="1" applyAlignment="1">
      <alignment wrapText="1"/>
    </xf>
    <xf numFmtId="0" fontId="2" fillId="2" borderId="14" xfId="5" applyFont="1" applyFill="1" applyBorder="1" applyAlignment="1">
      <alignment wrapText="1"/>
    </xf>
    <xf numFmtId="0" fontId="13" fillId="2" borderId="0" xfId="5" applyFont="1" applyFill="1" applyAlignment="1" applyProtection="1">
      <alignment wrapText="1"/>
    </xf>
    <xf numFmtId="0" fontId="2" fillId="2" borderId="0" xfId="5" applyFont="1" applyFill="1" applyAlignment="1">
      <alignment wrapText="1"/>
    </xf>
    <xf numFmtId="0" fontId="16" fillId="2" borderId="0" xfId="5" applyFont="1" applyFill="1" applyAlignment="1">
      <alignment wrapText="1"/>
    </xf>
    <xf numFmtId="0" fontId="17" fillId="2" borderId="0" xfId="5" applyFont="1" applyFill="1" applyAlignment="1"/>
    <xf numFmtId="0" fontId="2" fillId="2" borderId="0" xfId="5" applyFont="1" applyFill="1" applyAlignment="1" applyProtection="1">
      <alignment wrapText="1"/>
    </xf>
    <xf numFmtId="0" fontId="11" fillId="2" borderId="0" xfId="5" applyFont="1" applyFill="1" applyAlignment="1"/>
    <xf numFmtId="0" fontId="11" fillId="2" borderId="16" xfId="5" applyFont="1" applyFill="1" applyBorder="1" applyAlignment="1">
      <alignment horizontal="center" vertical="center"/>
    </xf>
    <xf numFmtId="0" fontId="11" fillId="2" borderId="2" xfId="5" applyFont="1" applyFill="1" applyBorder="1" applyAlignment="1">
      <alignment horizontal="center" vertical="center" wrapText="1"/>
    </xf>
    <xf numFmtId="0" fontId="11" fillId="2" borderId="1" xfId="5" applyFont="1" applyFill="1" applyBorder="1" applyAlignment="1">
      <alignment horizontal="center" vertical="center" wrapText="1"/>
    </xf>
    <xf numFmtId="0" fontId="2" fillId="2" borderId="0" xfId="5" applyFont="1" applyFill="1" applyBorder="1" applyAlignment="1">
      <alignment horizontal="center" wrapText="1"/>
    </xf>
    <xf numFmtId="0" fontId="16" fillId="2" borderId="0" xfId="5" applyFont="1" applyFill="1" applyBorder="1" applyAlignment="1">
      <alignment horizontal="center" wrapText="1"/>
    </xf>
    <xf numFmtId="0" fontId="17" fillId="2" borderId="22" xfId="5" applyFont="1" applyFill="1" applyBorder="1" applyAlignment="1">
      <alignment horizontal="center" vertical="center"/>
    </xf>
    <xf numFmtId="0" fontId="17" fillId="2" borderId="18" xfId="5" applyFont="1" applyFill="1" applyBorder="1" applyAlignment="1">
      <alignment horizontal="center" vertical="center"/>
    </xf>
    <xf numFmtId="0" fontId="17" fillId="2" borderId="19" xfId="5" applyFont="1" applyFill="1" applyBorder="1" applyAlignment="1">
      <alignment horizontal="center" vertical="center"/>
    </xf>
    <xf numFmtId="0" fontId="17" fillId="2" borderId="0" xfId="5" applyFont="1" applyFill="1" applyBorder="1" applyAlignment="1">
      <alignment horizontal="center" wrapText="1"/>
    </xf>
    <xf numFmtId="0" fontId="17" fillId="2" borderId="35" xfId="5" quotePrefix="1" applyFont="1" applyFill="1" applyBorder="1" applyAlignment="1">
      <alignment horizontal="left" vertical="top" wrapText="1"/>
    </xf>
    <xf numFmtId="0" fontId="17" fillId="2" borderId="35" xfId="5" applyFont="1" applyFill="1" applyBorder="1" applyAlignment="1">
      <alignment horizontal="left" vertical="top" wrapText="1"/>
    </xf>
    <xf numFmtId="0" fontId="17" fillId="2" borderId="2" xfId="5" applyFont="1" applyFill="1" applyBorder="1" applyAlignment="1">
      <alignment vertical="top" wrapText="1"/>
    </xf>
    <xf numFmtId="0" fontId="16" fillId="2" borderId="0" xfId="5" applyFont="1" applyFill="1" applyBorder="1" applyAlignment="1">
      <alignment vertical="top" wrapText="1"/>
    </xf>
    <xf numFmtId="0" fontId="17" fillId="2" borderId="0" xfId="5" applyFont="1" applyFill="1" applyAlignment="1">
      <alignment vertical="top"/>
    </xf>
    <xf numFmtId="0" fontId="21" fillId="0" borderId="0" xfId="5"/>
    <xf numFmtId="0" fontId="2" fillId="2" borderId="54" xfId="3" applyFont="1" applyFill="1" applyBorder="1" applyAlignment="1">
      <alignment horizontal="center" vertical="center" wrapText="1"/>
    </xf>
    <xf numFmtId="0" fontId="17" fillId="2" borderId="37" xfId="5" quotePrefix="1" applyFont="1" applyFill="1" applyBorder="1" applyAlignment="1">
      <alignment horizontal="left" vertical="top" wrapText="1"/>
    </xf>
    <xf numFmtId="0" fontId="17" fillId="2" borderId="37" xfId="5" applyFont="1" applyFill="1" applyBorder="1" applyAlignment="1">
      <alignment horizontal="left" vertical="top" wrapText="1"/>
    </xf>
    <xf numFmtId="0" fontId="2" fillId="2" borderId="39" xfId="3" applyFont="1" applyFill="1" applyBorder="1" applyAlignment="1" applyProtection="1">
      <alignment horizontal="left" vertical="center" wrapText="1"/>
      <protection locked="0"/>
    </xf>
    <xf numFmtId="0" fontId="17" fillId="2" borderId="39" xfId="5" quotePrefix="1" applyFont="1" applyFill="1" applyBorder="1" applyAlignment="1">
      <alignment horizontal="left" vertical="top" wrapText="1"/>
    </xf>
    <xf numFmtId="0" fontId="17" fillId="2" borderId="39" xfId="5" applyFont="1" applyFill="1" applyBorder="1" applyAlignment="1">
      <alignment horizontal="left" vertical="top" wrapText="1"/>
    </xf>
    <xf numFmtId="0" fontId="17" fillId="2" borderId="20" xfId="5" applyFont="1" applyFill="1" applyBorder="1" applyAlignment="1">
      <alignment vertical="top" wrapText="1"/>
    </xf>
    <xf numFmtId="0" fontId="17" fillId="2" borderId="38" xfId="5" applyFont="1" applyFill="1" applyBorder="1" applyAlignment="1">
      <alignment horizontal="left" vertical="top" wrapText="1"/>
    </xf>
    <xf numFmtId="0" fontId="2" fillId="2" borderId="59" xfId="3" applyFont="1" applyFill="1" applyBorder="1" applyAlignment="1">
      <alignment vertical="top" wrapText="1"/>
    </xf>
    <xf numFmtId="0" fontId="2" fillId="2" borderId="60" xfId="3" applyFont="1" applyFill="1" applyBorder="1" applyAlignment="1">
      <alignment vertical="top" wrapText="1"/>
    </xf>
    <xf numFmtId="0" fontId="17" fillId="2" borderId="40" xfId="5" applyFont="1" applyFill="1" applyBorder="1" applyAlignment="1">
      <alignment vertical="top" wrapText="1"/>
    </xf>
    <xf numFmtId="0" fontId="16" fillId="2" borderId="0" xfId="5" applyFont="1" applyFill="1" applyBorder="1"/>
    <xf numFmtId="0" fontId="2" fillId="2" borderId="37" xfId="3" applyFont="1" applyFill="1" applyBorder="1" applyAlignment="1">
      <alignment horizontal="center" vertical="center" wrapText="1"/>
    </xf>
    <xf numFmtId="0" fontId="0" fillId="0" borderId="0" xfId="0" applyBorder="1"/>
    <xf numFmtId="0" fontId="2" fillId="2" borderId="53" xfId="3" applyFont="1" applyFill="1" applyBorder="1" applyAlignment="1">
      <alignment horizontal="center" vertical="center" wrapText="1"/>
    </xf>
    <xf numFmtId="0" fontId="13" fillId="5" borderId="69" xfId="3" applyFont="1" applyFill="1" applyBorder="1" applyAlignment="1">
      <alignment horizontal="left" vertical="center"/>
    </xf>
    <xf numFmtId="0" fontId="17" fillId="2" borderId="0" xfId="5" applyFont="1" applyFill="1" applyBorder="1" applyAlignment="1">
      <alignment vertical="top" wrapText="1"/>
    </xf>
    <xf numFmtId="0" fontId="2" fillId="2" borderId="0" xfId="5" applyFont="1" applyFill="1" applyBorder="1"/>
    <xf numFmtId="0" fontId="2" fillId="2" borderId="0" xfId="5" applyFont="1" applyFill="1" applyBorder="1" applyAlignment="1"/>
    <xf numFmtId="0" fontId="2" fillId="2" borderId="70" xfId="3" applyFont="1" applyFill="1" applyBorder="1" applyAlignment="1">
      <alignment vertical="top" wrapText="1"/>
    </xf>
    <xf numFmtId="0" fontId="17" fillId="2" borderId="60" xfId="5" applyFont="1" applyFill="1" applyBorder="1" applyAlignment="1">
      <alignment vertical="top" wrapText="1"/>
    </xf>
    <xf numFmtId="0" fontId="0" fillId="0" borderId="64" xfId="0" applyBorder="1"/>
    <xf numFmtId="0" fontId="0" fillId="0" borderId="0" xfId="0"/>
    <xf numFmtId="0" fontId="13" fillId="2" borderId="15" xfId="3" applyFont="1" applyFill="1" applyBorder="1" applyAlignment="1">
      <alignment horizontal="left" wrapText="1"/>
    </xf>
    <xf numFmtId="0" fontId="13" fillId="2" borderId="16" xfId="3" applyFont="1" applyFill="1" applyBorder="1" applyAlignment="1">
      <alignment horizontal="left" wrapText="1"/>
    </xf>
    <xf numFmtId="0" fontId="8" fillId="3" borderId="2" xfId="3" applyFont="1" applyFill="1" applyBorder="1" applyAlignment="1">
      <alignment horizontal="center" vertical="center" wrapText="1"/>
    </xf>
    <xf numFmtId="0" fontId="8" fillId="3" borderId="20" xfId="3" applyFont="1" applyFill="1" applyBorder="1" applyAlignment="1">
      <alignment horizontal="center" vertical="center" wrapText="1"/>
    </xf>
    <xf numFmtId="0" fontId="12" fillId="2" borderId="0" xfId="3" applyFont="1" applyFill="1" applyBorder="1" applyAlignment="1">
      <alignment horizontal="center" vertical="center" wrapText="1"/>
    </xf>
    <xf numFmtId="0" fontId="13" fillId="5" borderId="1" xfId="3" applyFont="1" applyFill="1" applyBorder="1" applyAlignment="1">
      <alignment horizontal="left" vertical="center"/>
    </xf>
    <xf numFmtId="0" fontId="13" fillId="5" borderId="21" xfId="3" applyFont="1" applyFill="1" applyBorder="1" applyAlignment="1">
      <alignment horizontal="left" vertical="center"/>
    </xf>
    <xf numFmtId="0" fontId="13" fillId="5" borderId="3" xfId="3" applyFont="1" applyFill="1" applyBorder="1" applyAlignment="1">
      <alignment horizontal="left" vertical="center"/>
    </xf>
    <xf numFmtId="0" fontId="12" fillId="2" borderId="0" xfId="3" applyFont="1" applyFill="1" applyBorder="1" applyAlignment="1">
      <alignment horizontal="left" vertical="center"/>
    </xf>
    <xf numFmtId="0" fontId="2" fillId="2" borderId="2" xfId="3" applyFont="1" applyFill="1" applyBorder="1" applyAlignment="1">
      <alignment vertical="top" wrapText="1"/>
    </xf>
    <xf numFmtId="0" fontId="7" fillId="2" borderId="2" xfId="3" applyFont="1" applyFill="1" applyBorder="1" applyAlignment="1">
      <alignment vertical="top" wrapText="1"/>
    </xf>
    <xf numFmtId="0" fontId="2" fillId="2" borderId="0" xfId="3" applyFont="1" applyFill="1" applyBorder="1" applyAlignment="1">
      <alignment vertical="top" wrapText="1"/>
    </xf>
    <xf numFmtId="0" fontId="2" fillId="2" borderId="20" xfId="3" applyFont="1" applyFill="1" applyBorder="1" applyAlignment="1">
      <alignment vertical="top" wrapText="1"/>
    </xf>
    <xf numFmtId="0" fontId="2" fillId="2" borderId="2" xfId="3" quotePrefix="1" applyFont="1" applyFill="1" applyBorder="1" applyAlignment="1">
      <alignment vertical="top" wrapText="1"/>
    </xf>
    <xf numFmtId="0" fontId="2" fillId="2" borderId="42" xfId="3" applyFont="1" applyFill="1" applyBorder="1" applyAlignment="1">
      <alignment vertical="top" wrapText="1"/>
    </xf>
    <xf numFmtId="0" fontId="13" fillId="0" borderId="0" xfId="3" applyFont="1" applyFill="1" applyBorder="1" applyAlignment="1">
      <alignment horizontal="left" vertical="center"/>
    </xf>
    <xf numFmtId="0" fontId="17" fillId="2" borderId="35" xfId="5" applyFont="1" applyFill="1" applyBorder="1" applyAlignment="1">
      <alignment horizontal="center" vertical="center"/>
    </xf>
    <xf numFmtId="0" fontId="0" fillId="0" borderId="23" xfId="0" applyBorder="1"/>
    <xf numFmtId="0" fontId="17" fillId="2" borderId="23" xfId="5" quotePrefix="1" applyFont="1" applyFill="1" applyBorder="1" applyAlignment="1">
      <alignment horizontal="left" vertical="center" wrapText="1"/>
    </xf>
    <xf numFmtId="0" fontId="2" fillId="2" borderId="39" xfId="3" applyFont="1" applyFill="1" applyBorder="1" applyAlignment="1">
      <alignment horizontal="center" vertical="center" wrapText="1"/>
    </xf>
    <xf numFmtId="0" fontId="17" fillId="2" borderId="14" xfId="5" applyFont="1" applyFill="1" applyBorder="1" applyAlignment="1"/>
    <xf numFmtId="0" fontId="17" fillId="2" borderId="14" xfId="5" applyFont="1" applyFill="1" applyBorder="1" applyAlignment="1">
      <alignment wrapText="1"/>
    </xf>
    <xf numFmtId="0" fontId="2" fillId="2" borderId="14" xfId="5" applyFont="1" applyFill="1" applyBorder="1" applyAlignment="1">
      <alignment wrapText="1"/>
    </xf>
    <xf numFmtId="0" fontId="13" fillId="2" borderId="0" xfId="5" applyFont="1" applyFill="1" applyAlignment="1" applyProtection="1">
      <alignment wrapText="1"/>
    </xf>
    <xf numFmtId="0" fontId="2" fillId="2" borderId="0" xfId="5" applyFont="1" applyFill="1" applyAlignment="1">
      <alignment wrapText="1"/>
    </xf>
    <xf numFmtId="0" fontId="16" fillId="2" borderId="0" xfId="5" applyFont="1" applyFill="1" applyAlignment="1">
      <alignment wrapText="1"/>
    </xf>
    <xf numFmtId="0" fontId="17" fillId="2" borderId="0" xfId="5" applyFont="1" applyFill="1" applyAlignment="1"/>
    <xf numFmtId="0" fontId="2" fillId="2" borderId="0" xfId="5" applyFont="1" applyFill="1" applyAlignment="1" applyProtection="1">
      <alignment wrapText="1"/>
    </xf>
    <xf numFmtId="0" fontId="11" fillId="2" borderId="0" xfId="5" applyFont="1" applyFill="1" applyAlignment="1"/>
    <xf numFmtId="0" fontId="11" fillId="2" borderId="2" xfId="5" applyFont="1" applyFill="1" applyBorder="1" applyAlignment="1">
      <alignment horizontal="center" vertical="center" wrapText="1"/>
    </xf>
    <xf numFmtId="0" fontId="11" fillId="2" borderId="1" xfId="5" applyFont="1" applyFill="1" applyBorder="1" applyAlignment="1">
      <alignment horizontal="center" vertical="center" wrapText="1"/>
    </xf>
    <xf numFmtId="0" fontId="2" fillId="2" borderId="0" xfId="5" applyFont="1" applyFill="1" applyBorder="1" applyAlignment="1">
      <alignment horizontal="center" wrapText="1"/>
    </xf>
    <xf numFmtId="0" fontId="16" fillId="2" borderId="0" xfId="5" applyFont="1" applyFill="1" applyBorder="1" applyAlignment="1">
      <alignment horizontal="center" wrapText="1"/>
    </xf>
    <xf numFmtId="0" fontId="17" fillId="2" borderId="18" xfId="5" applyFont="1" applyFill="1" applyBorder="1" applyAlignment="1">
      <alignment horizontal="center" vertical="center"/>
    </xf>
    <xf numFmtId="0" fontId="17" fillId="2" borderId="19" xfId="5" applyFont="1" applyFill="1" applyBorder="1" applyAlignment="1">
      <alignment horizontal="center" vertical="center"/>
    </xf>
    <xf numFmtId="0" fontId="17" fillId="2" borderId="0" xfId="5" applyFont="1" applyFill="1" applyBorder="1" applyAlignment="1">
      <alignment horizontal="center" wrapText="1"/>
    </xf>
    <xf numFmtId="0" fontId="16" fillId="2" borderId="0" xfId="5" applyFont="1" applyFill="1" applyBorder="1" applyAlignment="1">
      <alignment vertical="top" wrapText="1"/>
    </xf>
    <xf numFmtId="0" fontId="17" fillId="2" borderId="0" xfId="5" applyFont="1" applyFill="1" applyAlignment="1">
      <alignment vertical="top"/>
    </xf>
    <xf numFmtId="0" fontId="21" fillId="0" borderId="0" xfId="5"/>
    <xf numFmtId="0" fontId="17" fillId="2" borderId="20" xfId="5" applyFont="1" applyFill="1" applyBorder="1" applyAlignment="1">
      <alignment vertical="top" wrapText="1"/>
    </xf>
    <xf numFmtId="0" fontId="2" fillId="2" borderId="38" xfId="3" applyFont="1" applyFill="1" applyBorder="1" applyAlignment="1" applyProtection="1">
      <alignment horizontal="left" vertical="center" wrapText="1"/>
      <protection locked="0"/>
    </xf>
    <xf numFmtId="0" fontId="17" fillId="2" borderId="38" xfId="5" applyFont="1" applyFill="1" applyBorder="1" applyAlignment="1">
      <alignment horizontal="left" vertical="top" wrapText="1"/>
    </xf>
    <xf numFmtId="0" fontId="2" fillId="2" borderId="41" xfId="3" applyFont="1" applyFill="1" applyBorder="1" applyAlignment="1">
      <alignment horizontal="center" vertical="center" wrapText="1"/>
    </xf>
    <xf numFmtId="0" fontId="13" fillId="5" borderId="35" xfId="3" applyFont="1" applyFill="1" applyBorder="1" applyAlignment="1">
      <alignment horizontal="left" vertical="center"/>
    </xf>
    <xf numFmtId="0" fontId="2" fillId="2" borderId="63" xfId="3" applyFont="1" applyFill="1" applyBorder="1" applyAlignment="1">
      <alignment horizontal="center" vertical="center" wrapText="1"/>
    </xf>
    <xf numFmtId="0" fontId="2" fillId="2" borderId="63" xfId="3" applyFont="1" applyFill="1" applyBorder="1" applyAlignment="1">
      <alignment vertical="top" wrapText="1"/>
    </xf>
    <xf numFmtId="0" fontId="2" fillId="2" borderId="63" xfId="3" quotePrefix="1" applyFont="1" applyFill="1" applyBorder="1" applyAlignment="1">
      <alignment vertical="top" wrapText="1"/>
    </xf>
    <xf numFmtId="0" fontId="17" fillId="2" borderId="63" xfId="5" applyFont="1" applyFill="1" applyBorder="1" applyAlignment="1">
      <alignment vertical="top" wrapText="1"/>
    </xf>
    <xf numFmtId="0" fontId="2" fillId="2" borderId="2" xfId="3" applyFont="1" applyFill="1" applyBorder="1" applyAlignment="1">
      <alignment horizontal="center" vertical="center" wrapText="1"/>
    </xf>
    <xf numFmtId="0" fontId="2" fillId="2" borderId="2" xfId="3" applyFont="1" applyFill="1" applyBorder="1" applyAlignment="1">
      <alignment vertical="center" wrapText="1"/>
    </xf>
    <xf numFmtId="0" fontId="2" fillId="2" borderId="2" xfId="5" applyFont="1" applyFill="1" applyBorder="1" applyAlignment="1">
      <alignment vertical="center"/>
    </xf>
    <xf numFmtId="0" fontId="2" fillId="2" borderId="2" xfId="5" applyFont="1" applyFill="1" applyBorder="1" applyAlignment="1"/>
    <xf numFmtId="0" fontId="2" fillId="2" borderId="2" xfId="5" applyFont="1" applyFill="1" applyBorder="1"/>
    <xf numFmtId="0" fontId="16" fillId="2" borderId="0" xfId="5" applyFont="1" applyFill="1" applyBorder="1"/>
    <xf numFmtId="0" fontId="2" fillId="2" borderId="23" xfId="3" applyFont="1" applyFill="1" applyBorder="1" applyAlignment="1" applyProtection="1">
      <alignment horizontal="left" vertical="center" wrapText="1"/>
      <protection locked="0"/>
    </xf>
    <xf numFmtId="0" fontId="11" fillId="2" borderId="71" xfId="5" applyFont="1" applyFill="1" applyBorder="1" applyAlignment="1">
      <alignment horizontal="center" vertical="center"/>
    </xf>
    <xf numFmtId="0" fontId="17" fillId="2" borderId="23" xfId="5" applyFont="1" applyFill="1" applyBorder="1" applyAlignment="1">
      <alignment horizontal="left" vertical="top" wrapText="1"/>
    </xf>
    <xf numFmtId="0" fontId="0" fillId="0" borderId="0" xfId="0" applyBorder="1"/>
    <xf numFmtId="0" fontId="21" fillId="0" borderId="0" xfId="5" applyBorder="1"/>
    <xf numFmtId="0" fontId="17" fillId="2" borderId="0" xfId="5" applyFont="1" applyFill="1" applyBorder="1" applyAlignment="1">
      <alignment vertical="top" wrapText="1"/>
    </xf>
    <xf numFmtId="0" fontId="22" fillId="2" borderId="2" xfId="5" quotePrefix="1" applyFont="1" applyFill="1" applyBorder="1" applyAlignment="1">
      <alignment horizontal="left" vertical="top" wrapText="1"/>
    </xf>
    <xf numFmtId="0" fontId="7" fillId="2" borderId="2" xfId="5" applyFont="1" applyFill="1" applyBorder="1" applyAlignment="1">
      <alignment horizontal="left" vertical="top" wrapText="1"/>
    </xf>
    <xf numFmtId="0" fontId="2" fillId="2" borderId="2" xfId="5" applyFont="1" applyFill="1" applyBorder="1" applyAlignment="1">
      <alignment vertical="top" wrapText="1"/>
    </xf>
    <xf numFmtId="0" fontId="17" fillId="2" borderId="2" xfId="5" quotePrefix="1" applyFont="1" applyFill="1" applyBorder="1" applyAlignment="1">
      <alignment horizontal="left" vertical="top" wrapText="1"/>
    </xf>
    <xf numFmtId="0" fontId="17" fillId="2" borderId="2" xfId="5" applyFont="1" applyFill="1" applyBorder="1" applyAlignment="1">
      <alignment horizontal="left" vertical="top" wrapText="1"/>
    </xf>
    <xf numFmtId="0" fontId="17" fillId="2" borderId="38" xfId="5" quotePrefix="1" applyFont="1" applyFill="1" applyBorder="1" applyAlignment="1">
      <alignment horizontal="left" vertical="top" wrapText="1"/>
    </xf>
    <xf numFmtId="0" fontId="2" fillId="2" borderId="23" xfId="3" applyFont="1" applyFill="1" applyBorder="1" applyAlignment="1">
      <alignment vertical="top" wrapText="1"/>
    </xf>
    <xf numFmtId="0" fontId="2" fillId="2" borderId="72" xfId="3" applyFont="1" applyFill="1" applyBorder="1" applyAlignment="1">
      <alignment vertical="top" wrapText="1"/>
    </xf>
    <xf numFmtId="0" fontId="17" fillId="2" borderId="23" xfId="5" applyFont="1" applyFill="1" applyBorder="1" applyAlignment="1">
      <alignment vertical="top" wrapText="1"/>
    </xf>
    <xf numFmtId="0" fontId="2" fillId="2" borderId="0" xfId="3" applyFont="1" applyFill="1" applyBorder="1" applyAlignment="1">
      <alignment horizontal="center" vertical="center" wrapText="1"/>
    </xf>
    <xf numFmtId="0" fontId="17" fillId="2" borderId="0" xfId="5" quotePrefix="1" applyFont="1" applyFill="1" applyBorder="1" applyAlignment="1">
      <alignment horizontal="center" vertical="center" wrapText="1"/>
    </xf>
    <xf numFmtId="0" fontId="17" fillId="2" borderId="0" xfId="5" applyFont="1" applyFill="1" applyBorder="1" applyAlignment="1">
      <alignment horizontal="left" vertical="top" wrapText="1"/>
    </xf>
    <xf numFmtId="0" fontId="15" fillId="2" borderId="35" xfId="1" quotePrefix="1" applyFill="1" applyBorder="1" applyAlignment="1">
      <alignment horizontal="left" vertical="center"/>
    </xf>
    <xf numFmtId="0" fontId="2" fillId="2" borderId="35" xfId="0" applyFont="1" applyFill="1" applyBorder="1" applyAlignment="1">
      <alignment horizontal="left"/>
    </xf>
    <xf numFmtId="0" fontId="15" fillId="2" borderId="35" xfId="1" quotePrefix="1" applyFill="1" applyBorder="1" applyAlignment="1">
      <alignment horizontal="left"/>
    </xf>
    <xf numFmtId="2" fontId="2" fillId="2" borderId="35" xfId="0" applyNumberFormat="1" applyFont="1" applyFill="1" applyBorder="1" applyAlignment="1">
      <alignment horizontal="left"/>
    </xf>
    <xf numFmtId="0" fontId="2" fillId="0" borderId="35" xfId="3" applyFont="1" applyFill="1" applyBorder="1" applyAlignment="1">
      <alignment horizontal="left" vertical="center"/>
    </xf>
    <xf numFmtId="0" fontId="15" fillId="0" borderId="0" xfId="1" quotePrefix="1"/>
    <xf numFmtId="0" fontId="2" fillId="2" borderId="0" xfId="0" applyFont="1" applyFill="1" applyAlignment="1">
      <alignment textRotation="135"/>
    </xf>
    <xf numFmtId="1" fontId="2" fillId="2" borderId="0" xfId="0" applyNumberFormat="1" applyFont="1" applyFill="1" applyBorder="1" applyAlignment="1">
      <alignment horizontal="left" vertical="center"/>
    </xf>
    <xf numFmtId="0" fontId="2" fillId="2" borderId="0" xfId="0" applyFont="1" applyFill="1" applyBorder="1" applyAlignment="1">
      <alignment horizontal="left"/>
    </xf>
    <xf numFmtId="0" fontId="2" fillId="2" borderId="76" xfId="0" applyFont="1" applyFill="1" applyBorder="1" applyAlignment="1">
      <alignment horizontal="center" vertical="center"/>
    </xf>
    <xf numFmtId="0" fontId="19" fillId="3" borderId="77" xfId="0" applyFont="1" applyFill="1" applyBorder="1" applyAlignment="1">
      <alignment horizontal="center"/>
    </xf>
    <xf numFmtId="14" fontId="6" fillId="2" borderId="3" xfId="0" applyNumberFormat="1" applyFont="1" applyFill="1" applyBorder="1" applyAlignment="1">
      <alignment horizontal="left"/>
    </xf>
    <xf numFmtId="14" fontId="7" fillId="0" borderId="3" xfId="0" applyNumberFormat="1" applyFont="1" applyBorder="1" applyAlignment="1">
      <alignment horizontal="left" indent="1"/>
    </xf>
    <xf numFmtId="14" fontId="7" fillId="0" borderId="7" xfId="0" applyNumberFormat="1" applyFont="1" applyBorder="1" applyAlignment="1">
      <alignment vertical="top" wrapText="1"/>
    </xf>
    <xf numFmtId="0" fontId="5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left"/>
    </xf>
    <xf numFmtId="0" fontId="6" fillId="2" borderId="2" xfId="0" applyFont="1" applyFill="1" applyBorder="1" applyAlignment="1">
      <alignment horizontal="left" vertical="center"/>
    </xf>
    <xf numFmtId="0" fontId="7" fillId="0" borderId="2" xfId="0" applyFont="1" applyBorder="1" applyAlignment="1">
      <alignment horizontal="left" vertical="center"/>
    </xf>
    <xf numFmtId="1" fontId="6" fillId="2" borderId="2" xfId="0" applyNumberFormat="1" applyFont="1" applyFill="1" applyBorder="1" applyAlignment="1">
      <alignment vertical="center" wrapText="1"/>
    </xf>
    <xf numFmtId="0" fontId="7" fillId="2" borderId="2" xfId="0" applyFont="1" applyFill="1" applyBorder="1" applyAlignment="1">
      <alignment vertical="top" wrapText="1"/>
    </xf>
    <xf numFmtId="1" fontId="6" fillId="2" borderId="1" xfId="0" applyNumberFormat="1" applyFont="1" applyFill="1" applyBorder="1" applyAlignment="1"/>
    <xf numFmtId="0" fontId="7" fillId="2" borderId="2" xfId="0" applyFont="1" applyFill="1" applyBorder="1" applyAlignment="1">
      <alignment horizontal="left"/>
    </xf>
    <xf numFmtId="0" fontId="6" fillId="2" borderId="2" xfId="0" applyFont="1" applyFill="1" applyBorder="1" applyAlignment="1">
      <alignment horizontal="left"/>
    </xf>
    <xf numFmtId="0" fontId="7" fillId="2" borderId="2" xfId="2" applyFont="1" applyFill="1" applyBorder="1" applyAlignment="1">
      <alignment vertical="top"/>
    </xf>
    <xf numFmtId="0" fontId="5" fillId="2" borderId="0" xfId="2" applyFont="1" applyFill="1" applyBorder="1" applyAlignment="1">
      <alignment horizontal="center"/>
    </xf>
    <xf numFmtId="0" fontId="17" fillId="2" borderId="31" xfId="0" applyFont="1" applyFill="1" applyBorder="1" applyAlignment="1">
      <alignment horizontal="center" vertical="center" wrapText="1"/>
    </xf>
    <xf numFmtId="0" fontId="7" fillId="2" borderId="32" xfId="3" applyFont="1" applyFill="1" applyBorder="1" applyAlignment="1">
      <alignment horizontal="left" wrapText="1"/>
    </xf>
    <xf numFmtId="0" fontId="7" fillId="2" borderId="33" xfId="3" applyFont="1" applyFill="1" applyBorder="1" applyAlignment="1">
      <alignment horizontal="left" wrapText="1"/>
    </xf>
    <xf numFmtId="0" fontId="11" fillId="2" borderId="32" xfId="0" applyFont="1" applyFill="1" applyBorder="1" applyAlignment="1">
      <alignment horizontal="center" vertical="center" wrapText="1"/>
    </xf>
    <xf numFmtId="0" fontId="2" fillId="2" borderId="38" xfId="3" applyFont="1" applyFill="1" applyBorder="1" applyAlignment="1">
      <alignment horizontal="center" vertical="center" wrapText="1"/>
    </xf>
    <xf numFmtId="0" fontId="2" fillId="2" borderId="39" xfId="3" applyFont="1" applyFill="1" applyBorder="1" applyAlignment="1">
      <alignment horizontal="center" vertical="center" wrapText="1"/>
    </xf>
    <xf numFmtId="0" fontId="2" fillId="2" borderId="37" xfId="3" applyFont="1" applyFill="1" applyBorder="1" applyAlignment="1">
      <alignment horizontal="center" vertical="center" wrapText="1"/>
    </xf>
    <xf numFmtId="0" fontId="2" fillId="2" borderId="35" xfId="3" applyFont="1" applyFill="1" applyBorder="1" applyAlignment="1">
      <alignment horizontal="center" vertical="center" wrapText="1"/>
    </xf>
    <xf numFmtId="0" fontId="13" fillId="5" borderId="74" xfId="3" applyFont="1" applyFill="1" applyBorder="1" applyAlignment="1">
      <alignment horizontal="left" vertical="center"/>
    </xf>
    <xf numFmtId="0" fontId="13" fillId="5" borderId="75" xfId="3" applyFont="1" applyFill="1" applyBorder="1" applyAlignment="1">
      <alignment horizontal="left" vertical="center"/>
    </xf>
    <xf numFmtId="0" fontId="13" fillId="5" borderId="73" xfId="3" applyFont="1" applyFill="1" applyBorder="1" applyAlignment="1">
      <alignment horizontal="left" vertical="center"/>
    </xf>
    <xf numFmtId="0" fontId="7" fillId="2" borderId="48" xfId="3" applyFont="1" applyFill="1" applyBorder="1" applyAlignment="1">
      <alignment horizontal="left" wrapText="1"/>
    </xf>
    <xf numFmtId="0" fontId="7" fillId="2" borderId="48" xfId="3" applyFont="1" applyFill="1" applyBorder="1" applyAlignment="1">
      <alignment horizontal="left" vertical="center" wrapText="1"/>
    </xf>
    <xf numFmtId="0" fontId="7" fillId="2" borderId="32" xfId="3" applyFont="1" applyFill="1" applyBorder="1" applyAlignment="1">
      <alignment horizontal="left" vertical="center" wrapText="1"/>
    </xf>
    <xf numFmtId="0" fontId="7" fillId="2" borderId="33" xfId="3" applyFont="1" applyFill="1" applyBorder="1" applyAlignment="1">
      <alignment horizontal="left" vertical="center" wrapText="1"/>
    </xf>
    <xf numFmtId="0" fontId="2" fillId="2" borderId="52" xfId="3" applyFont="1" applyFill="1" applyBorder="1" applyAlignment="1">
      <alignment horizontal="center" vertical="center" wrapText="1"/>
    </xf>
    <xf numFmtId="0" fontId="11" fillId="2" borderId="32" xfId="5" applyFont="1" applyFill="1" applyBorder="1" applyAlignment="1">
      <alignment horizontal="center" vertical="center" wrapText="1"/>
    </xf>
    <xf numFmtId="0" fontId="17" fillId="2" borderId="31" xfId="5" applyFont="1" applyFill="1" applyBorder="1" applyAlignment="1">
      <alignment horizontal="center" vertical="center" wrapText="1"/>
    </xf>
    <xf numFmtId="0" fontId="13" fillId="5" borderId="41" xfId="3" applyFont="1" applyFill="1" applyBorder="1" applyAlignment="1">
      <alignment horizontal="left" vertical="center"/>
    </xf>
    <xf numFmtId="0" fontId="13" fillId="5" borderId="62" xfId="3" applyFont="1" applyFill="1" applyBorder="1" applyAlignment="1">
      <alignment horizontal="left" vertical="center"/>
    </xf>
    <xf numFmtId="0" fontId="2" fillId="2" borderId="35" xfId="0" applyFont="1" applyFill="1" applyBorder="1" applyAlignment="1">
      <alignment wrapText="1"/>
    </xf>
    <xf numFmtId="0" fontId="2" fillId="2" borderId="35" xfId="0" quotePrefix="1" applyFont="1" applyFill="1" applyBorder="1" applyAlignment="1">
      <alignment wrapText="1"/>
    </xf>
    <xf numFmtId="0" fontId="2" fillId="2" borderId="35" xfId="0" quotePrefix="1" applyFont="1" applyFill="1" applyBorder="1"/>
    <xf numFmtId="0" fontId="15" fillId="0" borderId="35" xfId="1" applyBorder="1"/>
  </cellXfs>
  <cellStyles count="6">
    <cellStyle name="Hyperlink" xfId="1" builtinId="8"/>
    <cellStyle name="Normal" xfId="0" builtinId="0"/>
    <cellStyle name="Normal 2" xfId="5"/>
    <cellStyle name="Normal_Functional Test Case v1.0" xfId="2"/>
    <cellStyle name="Normal_Sheet1" xfId="3"/>
    <cellStyle name="標準_結合試験(AllOvertheWorld)" xfId="4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.xml"/><Relationship Id="rId2" Type="http://schemas.openxmlformats.org/officeDocument/2006/relationships/vmlDrawing" Target="../drawings/vmlDrawing22.vml"/><Relationship Id="rId1" Type="http://schemas.openxmlformats.org/officeDocument/2006/relationships/printerSettings" Target="../printerSettings/printerSettings6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.xml"/><Relationship Id="rId2" Type="http://schemas.openxmlformats.org/officeDocument/2006/relationships/vmlDrawing" Target="../drawings/vmlDrawing23.vml"/><Relationship Id="rId1" Type="http://schemas.openxmlformats.org/officeDocument/2006/relationships/printerSettings" Target="../printerSettings/printerSettings7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4.xml"/><Relationship Id="rId1" Type="http://schemas.openxmlformats.org/officeDocument/2006/relationships/vmlDrawing" Target="../drawings/vmlDrawing2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5.xml"/><Relationship Id="rId1" Type="http://schemas.openxmlformats.org/officeDocument/2006/relationships/vmlDrawing" Target="../drawings/vmlDrawing25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26.xml"/><Relationship Id="rId1" Type="http://schemas.openxmlformats.org/officeDocument/2006/relationships/vmlDrawing" Target="../drawings/vmlDrawing26.v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7.xml"/><Relationship Id="rId1" Type="http://schemas.openxmlformats.org/officeDocument/2006/relationships/vmlDrawing" Target="../drawings/vmlDrawing27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8.xml"/><Relationship Id="rId1" Type="http://schemas.openxmlformats.org/officeDocument/2006/relationships/vmlDrawing" Target="../drawings/vmlDrawing28.vml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9.xml"/><Relationship Id="rId1" Type="http://schemas.openxmlformats.org/officeDocument/2006/relationships/vmlDrawing" Target="../drawings/vmlDrawing29.vml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comments" Target="../comments30.xml"/><Relationship Id="rId1" Type="http://schemas.openxmlformats.org/officeDocument/2006/relationships/vmlDrawing" Target="../drawings/vmlDrawing30.vml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1.xml"/><Relationship Id="rId1" Type="http://schemas.openxmlformats.org/officeDocument/2006/relationships/vmlDrawing" Target="../drawings/vmlDrawing31.vml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2.xml"/><Relationship Id="rId1" Type="http://schemas.openxmlformats.org/officeDocument/2006/relationships/vmlDrawing" Target="../drawings/vmlDrawing3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G18"/>
  <sheetViews>
    <sheetView workbookViewId="0">
      <selection activeCell="I7" sqref="I7"/>
    </sheetView>
  </sheetViews>
  <sheetFormatPr defaultRowHeight="12.75"/>
  <cols>
    <col min="1" max="1" width="2.25" style="1" customWidth="1"/>
    <col min="2" max="2" width="19.625" style="2" customWidth="1"/>
    <col min="3" max="3" width="9.25" style="1" customWidth="1"/>
    <col min="4" max="4" width="14.5" style="1" customWidth="1"/>
    <col min="5" max="5" width="8" style="1" customWidth="1"/>
    <col min="6" max="6" width="31.125" style="1" customWidth="1"/>
    <col min="7" max="7" width="31" style="1" customWidth="1"/>
    <col min="8" max="16384" width="9" style="1"/>
  </cols>
  <sheetData>
    <row r="2" spans="1:7" s="5" customFormat="1" ht="75.75" customHeight="1">
      <c r="A2" s="3"/>
      <c r="B2" s="4"/>
      <c r="C2" s="593" t="s">
        <v>0</v>
      </c>
      <c r="D2" s="593"/>
      <c r="E2" s="593"/>
      <c r="F2" s="593"/>
      <c r="G2" s="593"/>
    </row>
    <row r="3" spans="1:7">
      <c r="B3" s="6"/>
      <c r="C3" s="7"/>
      <c r="F3" s="8"/>
    </row>
    <row r="4" spans="1:7" ht="14.25" customHeight="1">
      <c r="B4" s="9" t="s">
        <v>1</v>
      </c>
      <c r="C4" s="594" t="s">
        <v>1316</v>
      </c>
      <c r="D4" s="594"/>
      <c r="E4" s="594"/>
      <c r="F4" s="9" t="s">
        <v>2</v>
      </c>
      <c r="G4" s="10" t="s">
        <v>1317</v>
      </c>
    </row>
    <row r="5" spans="1:7" ht="14.25" customHeight="1">
      <c r="B5" s="9" t="s">
        <v>3</v>
      </c>
      <c r="C5" s="594" t="s">
        <v>1318</v>
      </c>
      <c r="D5" s="594"/>
      <c r="E5" s="594"/>
      <c r="F5" s="9" t="s">
        <v>4</v>
      </c>
      <c r="G5" s="10"/>
    </row>
    <row r="6" spans="1:7" ht="15.75" customHeight="1">
      <c r="B6" s="595" t="s">
        <v>5</v>
      </c>
      <c r="C6" s="596" t="str">
        <f>C5&amp;"_"&amp;"TestReport"&amp;"_"&amp;"v1.0"</f>
        <v>HTTTNTT_TestReport_v1.0</v>
      </c>
      <c r="D6" s="596"/>
      <c r="E6" s="596"/>
      <c r="F6" s="9" t="s">
        <v>6</v>
      </c>
      <c r="G6" s="591">
        <v>42562</v>
      </c>
    </row>
    <row r="7" spans="1:7" ht="13.5" customHeight="1">
      <c r="B7" s="595"/>
      <c r="C7" s="596"/>
      <c r="D7" s="596"/>
      <c r="E7" s="596"/>
      <c r="F7" s="9" t="s">
        <v>7</v>
      </c>
      <c r="G7" s="12">
        <v>1</v>
      </c>
    </row>
    <row r="8" spans="1:7">
      <c r="B8" s="13"/>
      <c r="C8" s="14"/>
      <c r="D8" s="15"/>
      <c r="E8" s="15"/>
      <c r="F8" s="16"/>
      <c r="G8" s="17"/>
    </row>
    <row r="9" spans="1:7">
      <c r="B9" s="18"/>
      <c r="C9" s="19"/>
      <c r="D9" s="19"/>
      <c r="E9" s="19"/>
      <c r="F9" s="19"/>
    </row>
    <row r="10" spans="1:7">
      <c r="B10" s="20" t="s">
        <v>8</v>
      </c>
    </row>
    <row r="11" spans="1:7" s="21" customFormat="1">
      <c r="B11" s="22" t="s">
        <v>9</v>
      </c>
      <c r="C11" s="23" t="s">
        <v>7</v>
      </c>
      <c r="D11" s="23" t="s">
        <v>10</v>
      </c>
      <c r="E11" s="23" t="s">
        <v>11</v>
      </c>
      <c r="F11" s="23" t="s">
        <v>12</v>
      </c>
      <c r="G11" s="24" t="s">
        <v>13</v>
      </c>
    </row>
    <row r="12" spans="1:7" s="25" customFormat="1">
      <c r="B12" s="592">
        <v>42562</v>
      </c>
      <c r="C12" s="26" t="s">
        <v>1319</v>
      </c>
      <c r="D12" s="27"/>
      <c r="E12" s="27"/>
      <c r="F12" s="28" t="s">
        <v>1320</v>
      </c>
      <c r="G12" s="29"/>
    </row>
    <row r="13" spans="1:7" s="25" customFormat="1" ht="21.75" customHeight="1">
      <c r="B13" s="30"/>
      <c r="C13" s="26"/>
      <c r="D13" s="27"/>
      <c r="E13" s="27"/>
      <c r="F13" s="27"/>
      <c r="G13" s="31"/>
    </row>
    <row r="14" spans="1:7" s="25" customFormat="1" ht="19.5" customHeight="1">
      <c r="B14" s="30"/>
      <c r="C14" s="26"/>
      <c r="D14" s="27"/>
      <c r="E14" s="27"/>
      <c r="F14" s="27"/>
      <c r="G14" s="31"/>
    </row>
    <row r="15" spans="1:7" s="25" customFormat="1" ht="21.75" customHeight="1">
      <c r="B15" s="30"/>
      <c r="C15" s="26"/>
      <c r="D15" s="27"/>
      <c r="E15" s="27"/>
      <c r="F15" s="27"/>
      <c r="G15" s="31"/>
    </row>
    <row r="16" spans="1:7" s="25" customFormat="1" ht="19.5" customHeight="1">
      <c r="B16" s="30"/>
      <c r="C16" s="26"/>
      <c r="D16" s="27"/>
      <c r="E16" s="27"/>
      <c r="F16" s="27"/>
      <c r="G16" s="31"/>
    </row>
    <row r="17" spans="2:7" s="25" customFormat="1" ht="21.75" customHeight="1">
      <c r="B17" s="30"/>
      <c r="C17" s="26"/>
      <c r="D17" s="27"/>
      <c r="E17" s="27"/>
      <c r="F17" s="27"/>
      <c r="G17" s="31"/>
    </row>
    <row r="18" spans="2:7" s="25" customFormat="1" ht="19.5" customHeight="1">
      <c r="B18" s="32"/>
      <c r="C18" s="33"/>
      <c r="D18" s="34"/>
      <c r="E18" s="34"/>
      <c r="F18" s="34"/>
      <c r="G18" s="35"/>
    </row>
  </sheetData>
  <mergeCells count="5">
    <mergeCell ref="C2:G2"/>
    <mergeCell ref="C4:E4"/>
    <mergeCell ref="C5:E5"/>
    <mergeCell ref="B6:B7"/>
    <mergeCell ref="C6:E7"/>
  </mergeCells>
  <phoneticPr fontId="0" type="noConversion"/>
  <pageMargins left="0.47013888888888888" right="0.47013888888888888" top="0.5" bottom="0.35138888888888886" header="0.51180555555555562" footer="0.1701388888888889"/>
  <pageSetup paperSize="9" firstPageNumber="0" orientation="landscape" horizontalDpi="300" verticalDpi="300" r:id="rId1"/>
  <headerFooter alignWithMargins="0">
    <oddFooter>&amp;L&amp;"Tahoma,Regular"&amp;8 02ae-BM/PM/HDCV/FSOFT v2/0&amp;C&amp;"Tahoma,Regular"&amp;8Internal use&amp;R&amp;"tahomaTahoma,Regular"&amp;8&amp;P/&amp;N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2"/>
  <sheetViews>
    <sheetView workbookViewId="0"/>
  </sheetViews>
  <sheetFormatPr defaultRowHeight="12.75"/>
  <cols>
    <col min="1" max="1" width="11.5" style="8" customWidth="1"/>
    <col min="2" max="2" width="19.125" style="8" customWidth="1"/>
    <col min="3" max="3" width="25.625" style="8" customWidth="1"/>
    <col min="4" max="4" width="30.125" style="8" customWidth="1"/>
    <col min="5" max="5" width="16.875" style="8" customWidth="1"/>
    <col min="6" max="6" width="7.125" style="8" customWidth="1"/>
    <col min="7" max="7" width="9" style="45"/>
    <col min="8" max="8" width="17.625" style="8" customWidth="1"/>
    <col min="9" max="9" width="8.25" style="46" customWidth="1"/>
    <col min="10" max="10" width="0" style="8" hidden="1" customWidth="1"/>
    <col min="11" max="16384" width="9" style="8"/>
  </cols>
  <sheetData>
    <row r="1" spans="1:10" s="52" customFormat="1" ht="13.5" thickBot="1">
      <c r="A1" s="47"/>
      <c r="B1" s="48"/>
      <c r="C1" s="48"/>
      <c r="D1" s="48"/>
      <c r="E1" s="48"/>
      <c r="F1" s="49"/>
      <c r="G1" s="50"/>
      <c r="H1" s="40"/>
      <c r="I1" s="51"/>
    </row>
    <row r="2" spans="1:10" s="52" customFormat="1" ht="15" customHeight="1">
      <c r="A2" s="53" t="s">
        <v>22</v>
      </c>
      <c r="B2" s="605" t="s">
        <v>275</v>
      </c>
      <c r="C2" s="605"/>
      <c r="D2" s="605"/>
      <c r="E2" s="605"/>
      <c r="F2" s="605"/>
      <c r="G2" s="54"/>
      <c r="H2" s="40"/>
      <c r="I2" s="51"/>
      <c r="J2" s="52" t="s">
        <v>23</v>
      </c>
    </row>
    <row r="3" spans="1:10" s="52" customFormat="1" ht="25.5" customHeight="1">
      <c r="A3" s="55" t="s">
        <v>24</v>
      </c>
      <c r="B3" s="605" t="s">
        <v>25</v>
      </c>
      <c r="C3" s="605"/>
      <c r="D3" s="605"/>
      <c r="E3" s="605"/>
      <c r="F3" s="605"/>
      <c r="G3" s="54"/>
      <c r="H3" s="40"/>
      <c r="I3" s="51"/>
      <c r="J3" s="52" t="s">
        <v>26</v>
      </c>
    </row>
    <row r="4" spans="1:10" s="52" customFormat="1" ht="18" customHeight="1">
      <c r="A4" s="53" t="s">
        <v>27</v>
      </c>
      <c r="B4" s="606"/>
      <c r="C4" s="606"/>
      <c r="D4" s="606"/>
      <c r="E4" s="606"/>
      <c r="F4" s="606"/>
      <c r="G4" s="54"/>
      <c r="H4" s="40"/>
      <c r="I4" s="51"/>
      <c r="J4" s="56"/>
    </row>
    <row r="5" spans="1:10" s="52" customFormat="1" ht="19.5" customHeight="1">
      <c r="A5" s="57" t="s">
        <v>23</v>
      </c>
      <c r="B5" s="58" t="s">
        <v>26</v>
      </c>
      <c r="C5" s="58" t="s">
        <v>28</v>
      </c>
      <c r="D5" s="59" t="s">
        <v>29</v>
      </c>
      <c r="E5" s="607" t="s">
        <v>30</v>
      </c>
      <c r="F5" s="607"/>
      <c r="G5" s="60"/>
      <c r="H5" s="60"/>
      <c r="I5" s="61"/>
      <c r="J5" s="52" t="s">
        <v>31</v>
      </c>
    </row>
    <row r="6" spans="1:10" s="52" customFormat="1" ht="15" customHeight="1" thickBot="1">
      <c r="A6" s="83">
        <v>18</v>
      </c>
      <c r="B6" s="63">
        <f>COUNTIF(F10:F1012,"Fail")</f>
        <v>0</v>
      </c>
      <c r="C6" s="63">
        <f>E6-D6-B6-A6</f>
        <v>0</v>
      </c>
      <c r="D6" s="64">
        <f>COUNTIF(F$10:F$1012,"N/A")</f>
        <v>0</v>
      </c>
      <c r="E6" s="604">
        <v>18</v>
      </c>
      <c r="F6" s="604"/>
      <c r="G6" s="60"/>
      <c r="H6" s="60"/>
      <c r="I6" s="61"/>
      <c r="J6" s="52" t="s">
        <v>29</v>
      </c>
    </row>
    <row r="7" spans="1:10" s="52" customFormat="1" ht="15" customHeight="1">
      <c r="D7" s="65"/>
      <c r="E7" s="65"/>
      <c r="F7" s="65"/>
      <c r="G7" s="65"/>
      <c r="H7" s="65"/>
      <c r="I7" s="61"/>
    </row>
    <row r="8" spans="1:10" s="52" customFormat="1" ht="25.5" customHeight="1">
      <c r="A8" s="66" t="s">
        <v>32</v>
      </c>
      <c r="B8" s="66" t="s">
        <v>33</v>
      </c>
      <c r="C8" s="66" t="s">
        <v>34</v>
      </c>
      <c r="D8" s="66" t="s">
        <v>35</v>
      </c>
      <c r="E8" s="67" t="s">
        <v>36</v>
      </c>
      <c r="F8" s="67" t="s">
        <v>37</v>
      </c>
      <c r="G8" s="67" t="s">
        <v>38</v>
      </c>
      <c r="H8" s="66" t="s">
        <v>39</v>
      </c>
      <c r="I8" s="68"/>
    </row>
    <row r="9" spans="1:10" s="52" customFormat="1" ht="15.75" customHeight="1">
      <c r="A9" s="69"/>
      <c r="B9" s="69" t="s">
        <v>282</v>
      </c>
      <c r="C9" s="70"/>
      <c r="D9" s="70"/>
      <c r="E9" s="70"/>
      <c r="F9" s="70"/>
      <c r="G9" s="70"/>
      <c r="H9" s="71"/>
      <c r="I9" s="72"/>
    </row>
    <row r="10" spans="1:10" s="78" customFormat="1" ht="38.25">
      <c r="A10" s="118" t="s">
        <v>276</v>
      </c>
      <c r="B10" s="133" t="s">
        <v>281</v>
      </c>
      <c r="C10" s="129"/>
      <c r="D10" s="127" t="s">
        <v>53</v>
      </c>
      <c r="E10" s="130"/>
      <c r="F10" s="73" t="s">
        <v>23</v>
      </c>
      <c r="G10" s="73"/>
      <c r="H10" s="84"/>
      <c r="I10" s="77"/>
    </row>
    <row r="11" spans="1:10" ht="38.25">
      <c r="A11" s="158" t="s">
        <v>318</v>
      </c>
      <c r="B11" s="147" t="s">
        <v>238</v>
      </c>
      <c r="C11" s="135"/>
      <c r="D11" s="124" t="s">
        <v>53</v>
      </c>
      <c r="E11" s="125"/>
      <c r="F11" s="128" t="s">
        <v>23</v>
      </c>
      <c r="G11" s="73"/>
      <c r="H11" s="84"/>
      <c r="I11" s="77"/>
    </row>
    <row r="12" spans="1:10" ht="38.25">
      <c r="A12" s="146" t="s">
        <v>277</v>
      </c>
      <c r="B12" s="148" t="s">
        <v>243</v>
      </c>
      <c r="C12" s="135"/>
      <c r="D12" s="124" t="s">
        <v>53</v>
      </c>
      <c r="E12" s="125"/>
      <c r="F12" s="128" t="s">
        <v>23</v>
      </c>
      <c r="G12" s="73"/>
      <c r="H12" s="84"/>
      <c r="I12" s="77"/>
    </row>
    <row r="13" spans="1:10" ht="38.25">
      <c r="A13" s="146" t="s">
        <v>278</v>
      </c>
      <c r="B13" s="148" t="s">
        <v>244</v>
      </c>
      <c r="C13" s="135"/>
      <c r="D13" s="124" t="s">
        <v>53</v>
      </c>
      <c r="E13" s="125"/>
      <c r="F13" s="128" t="s">
        <v>23</v>
      </c>
      <c r="G13" s="73"/>
      <c r="H13" s="84"/>
      <c r="I13" s="77"/>
    </row>
    <row r="14" spans="1:10" ht="25.5">
      <c r="A14" s="146" t="s">
        <v>279</v>
      </c>
      <c r="B14" s="148" t="s">
        <v>133</v>
      </c>
      <c r="C14" s="136"/>
      <c r="D14" s="131" t="s">
        <v>58</v>
      </c>
      <c r="E14" s="134"/>
      <c r="F14" s="128" t="s">
        <v>23</v>
      </c>
      <c r="G14" s="73"/>
      <c r="H14" s="84"/>
      <c r="I14" s="77"/>
    </row>
    <row r="15" spans="1:10" ht="25.5">
      <c r="A15" s="146" t="s">
        <v>280</v>
      </c>
      <c r="B15" s="148" t="s">
        <v>134</v>
      </c>
      <c r="C15" s="136"/>
      <c r="D15" s="131" t="s">
        <v>58</v>
      </c>
      <c r="E15" s="134"/>
      <c r="F15" s="128" t="s">
        <v>23</v>
      </c>
      <c r="G15" s="73"/>
      <c r="H15" s="84"/>
      <c r="I15" s="77"/>
    </row>
    <row r="16" spans="1:10" s="52" customFormat="1" ht="15.75" customHeight="1">
      <c r="A16" s="123"/>
      <c r="B16" s="123" t="s">
        <v>135</v>
      </c>
      <c r="C16" s="117"/>
      <c r="D16" s="117"/>
      <c r="E16" s="117"/>
      <c r="F16" s="117"/>
      <c r="G16" s="117"/>
      <c r="H16" s="144"/>
      <c r="I16" s="72"/>
    </row>
    <row r="17" spans="1:11" ht="51">
      <c r="A17" s="73" t="s">
        <v>136</v>
      </c>
      <c r="B17" s="73" t="s">
        <v>137</v>
      </c>
      <c r="C17" s="126" t="s">
        <v>283</v>
      </c>
      <c r="D17" s="126" t="s">
        <v>139</v>
      </c>
      <c r="E17" s="73"/>
      <c r="F17" s="73" t="s">
        <v>23</v>
      </c>
      <c r="G17" s="73"/>
      <c r="H17" s="84"/>
      <c r="I17" s="77"/>
    </row>
    <row r="18" spans="1:11" ht="63.75">
      <c r="A18" s="73" t="s">
        <v>140</v>
      </c>
      <c r="B18" s="73" t="s">
        <v>141</v>
      </c>
      <c r="C18" s="126" t="s">
        <v>284</v>
      </c>
      <c r="D18" s="126" t="s">
        <v>285</v>
      </c>
      <c r="E18" s="73"/>
      <c r="F18" s="81" t="s">
        <v>23</v>
      </c>
      <c r="G18" s="80"/>
      <c r="H18" s="81"/>
      <c r="I18" s="77"/>
    </row>
    <row r="19" spans="1:11" ht="76.5">
      <c r="A19" s="73" t="s">
        <v>144</v>
      </c>
      <c r="B19" s="73" t="s">
        <v>286</v>
      </c>
      <c r="C19" s="126" t="s">
        <v>287</v>
      </c>
      <c r="D19" s="126" t="s">
        <v>288</v>
      </c>
      <c r="E19" s="73"/>
      <c r="F19" s="81" t="s">
        <v>23</v>
      </c>
      <c r="G19" s="80"/>
      <c r="H19" s="81"/>
      <c r="I19" s="77"/>
    </row>
    <row r="20" spans="1:11" ht="76.5">
      <c r="A20" s="73" t="s">
        <v>147</v>
      </c>
      <c r="B20" s="73" t="s">
        <v>291</v>
      </c>
      <c r="C20" s="126" t="s">
        <v>289</v>
      </c>
      <c r="D20" s="126" t="s">
        <v>290</v>
      </c>
      <c r="E20" s="73"/>
      <c r="F20" s="81" t="s">
        <v>23</v>
      </c>
      <c r="G20" s="80"/>
      <c r="H20" s="81"/>
      <c r="I20" s="77"/>
    </row>
    <row r="21" spans="1:11" ht="76.5">
      <c r="A21" s="73" t="s">
        <v>150</v>
      </c>
      <c r="B21" s="73" t="s">
        <v>294</v>
      </c>
      <c r="C21" s="126" t="s">
        <v>292</v>
      </c>
      <c r="D21" s="126" t="s">
        <v>293</v>
      </c>
      <c r="E21" s="73"/>
      <c r="F21" s="81" t="s">
        <v>23</v>
      </c>
      <c r="G21" s="80"/>
      <c r="H21" s="81"/>
      <c r="I21" s="77"/>
    </row>
    <row r="22" spans="1:11" ht="63.75">
      <c r="A22" s="73" t="s">
        <v>153</v>
      </c>
      <c r="B22" s="73" t="s">
        <v>295</v>
      </c>
      <c r="C22" s="126" t="s">
        <v>296</v>
      </c>
      <c r="D22" s="126" t="s">
        <v>297</v>
      </c>
      <c r="E22" s="73"/>
      <c r="F22" s="81" t="s">
        <v>23</v>
      </c>
      <c r="G22" s="80"/>
      <c r="H22" s="81"/>
      <c r="I22" s="77"/>
    </row>
    <row r="23" spans="1:11" ht="63.75">
      <c r="A23" s="73" t="s">
        <v>156</v>
      </c>
      <c r="B23" s="73" t="s">
        <v>298</v>
      </c>
      <c r="C23" s="126" t="s">
        <v>304</v>
      </c>
      <c r="D23" s="126" t="s">
        <v>299</v>
      </c>
      <c r="E23" s="73"/>
      <c r="F23" s="81" t="s">
        <v>23</v>
      </c>
      <c r="G23" s="80"/>
      <c r="H23" s="81"/>
      <c r="I23" s="77"/>
    </row>
    <row r="24" spans="1:11" ht="63.75">
      <c r="A24" s="73" t="s">
        <v>167</v>
      </c>
      <c r="B24" s="73" t="s">
        <v>303</v>
      </c>
      <c r="C24" s="126" t="s">
        <v>305</v>
      </c>
      <c r="D24" s="126" t="s">
        <v>306</v>
      </c>
      <c r="E24" s="73"/>
      <c r="F24" s="81" t="s">
        <v>23</v>
      </c>
      <c r="G24" s="80"/>
      <c r="H24" s="81"/>
      <c r="I24" s="77"/>
    </row>
    <row r="25" spans="1:11" ht="63.75">
      <c r="A25" s="73" t="s">
        <v>171</v>
      </c>
      <c r="B25" s="73" t="s">
        <v>307</v>
      </c>
      <c r="C25" s="126" t="s">
        <v>308</v>
      </c>
      <c r="D25" s="126" t="s">
        <v>309</v>
      </c>
      <c r="E25" s="73"/>
      <c r="F25" s="81" t="s">
        <v>23</v>
      </c>
      <c r="G25" s="80"/>
      <c r="H25" s="81"/>
      <c r="I25" s="77"/>
    </row>
    <row r="26" spans="1:11" ht="89.25">
      <c r="A26" s="73" t="s">
        <v>310</v>
      </c>
      <c r="B26" s="73" t="s">
        <v>300</v>
      </c>
      <c r="C26" s="126" t="s">
        <v>301</v>
      </c>
      <c r="D26" s="126" t="s">
        <v>302</v>
      </c>
      <c r="E26" s="73"/>
      <c r="F26" s="81" t="s">
        <v>23</v>
      </c>
      <c r="G26" s="80"/>
      <c r="H26" s="81"/>
      <c r="I26" s="77"/>
    </row>
    <row r="27" spans="1:11" ht="76.5">
      <c r="A27" s="73" t="s">
        <v>311</v>
      </c>
      <c r="B27" s="73" t="s">
        <v>312</v>
      </c>
      <c r="C27" s="126" t="s">
        <v>313</v>
      </c>
      <c r="D27" s="126" t="s">
        <v>314</v>
      </c>
      <c r="E27" s="73"/>
      <c r="F27" s="81" t="s">
        <v>23</v>
      </c>
      <c r="G27" s="80"/>
      <c r="H27" s="81"/>
      <c r="I27" s="77"/>
    </row>
    <row r="28" spans="1:11" ht="38.25">
      <c r="A28" s="73" t="s">
        <v>315</v>
      </c>
      <c r="B28" s="73" t="s">
        <v>174</v>
      </c>
      <c r="C28" s="126" t="s">
        <v>316</v>
      </c>
      <c r="D28" s="126" t="s">
        <v>264</v>
      </c>
      <c r="E28" s="73"/>
      <c r="F28" s="73" t="s">
        <v>23</v>
      </c>
      <c r="G28" s="73"/>
      <c r="H28" s="84"/>
      <c r="I28" s="77"/>
    </row>
    <row r="29" spans="1:11">
      <c r="G29" s="8"/>
      <c r="I29" s="77"/>
    </row>
    <row r="30" spans="1:11">
      <c r="A30" s="86"/>
      <c r="B30" s="86"/>
      <c r="C30" s="149"/>
      <c r="D30" s="149"/>
      <c r="E30" s="86"/>
      <c r="F30" s="150"/>
      <c r="G30" s="41"/>
      <c r="H30" s="96"/>
      <c r="I30" s="77"/>
    </row>
    <row r="31" spans="1:11">
      <c r="F31" s="86"/>
      <c r="I31" s="72"/>
      <c r="J31" s="52"/>
      <c r="K31" s="52"/>
    </row>
    <row r="32" spans="1:11">
      <c r="I32" s="77"/>
    </row>
  </sheetData>
  <mergeCells count="5">
    <mergeCell ref="B2:F2"/>
    <mergeCell ref="B3:F3"/>
    <mergeCell ref="B4:F4"/>
    <mergeCell ref="E5:F5"/>
    <mergeCell ref="E6:F6"/>
  </mergeCells>
  <dataValidations count="1">
    <dataValidation type="list" allowBlank="1" showErrorMessage="1" sqref="F1:F3 F30:F158 F7:F28">
      <formula1>$J$2:$J$6</formula1>
      <formula2>0</formula2>
    </dataValidation>
  </dataValidation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4"/>
  <sheetViews>
    <sheetView workbookViewId="0">
      <selection activeCell="C22" sqref="C22"/>
    </sheetView>
  </sheetViews>
  <sheetFormatPr defaultRowHeight="12.75"/>
  <cols>
    <col min="1" max="1" width="13.75" style="8" customWidth="1"/>
    <col min="2" max="2" width="19.125" style="8" customWidth="1"/>
    <col min="3" max="3" width="25.625" style="8" customWidth="1"/>
    <col min="4" max="4" width="30.125" style="8" customWidth="1"/>
    <col min="5" max="5" width="16.875" style="8" customWidth="1"/>
    <col min="6" max="6" width="7.125" style="8" customWidth="1"/>
    <col min="7" max="7" width="9" style="45"/>
    <col min="8" max="8" width="17.625" style="8" customWidth="1"/>
    <col min="9" max="9" width="8.25" style="46" customWidth="1"/>
    <col min="10" max="10" width="0" style="8" hidden="1" customWidth="1"/>
    <col min="11" max="16384" width="9" style="8"/>
  </cols>
  <sheetData>
    <row r="1" spans="1:10" s="52" customFormat="1" ht="13.5" thickBot="1">
      <c r="A1" s="47"/>
      <c r="B1" s="48"/>
      <c r="C1" s="48"/>
      <c r="D1" s="48"/>
      <c r="E1" s="48"/>
      <c r="F1" s="49"/>
      <c r="G1" s="50"/>
      <c r="H1" s="40"/>
      <c r="I1" s="51"/>
    </row>
    <row r="2" spans="1:10" s="52" customFormat="1" ht="15" customHeight="1">
      <c r="A2" s="53" t="s">
        <v>22</v>
      </c>
      <c r="B2" s="605" t="s">
        <v>319</v>
      </c>
      <c r="C2" s="605"/>
      <c r="D2" s="605"/>
      <c r="E2" s="605"/>
      <c r="F2" s="605"/>
      <c r="G2" s="54"/>
      <c r="H2" s="40"/>
      <c r="I2" s="51"/>
      <c r="J2" s="52" t="s">
        <v>23</v>
      </c>
    </row>
    <row r="3" spans="1:10" s="52" customFormat="1" ht="25.5" customHeight="1">
      <c r="A3" s="55" t="s">
        <v>24</v>
      </c>
      <c r="B3" s="605" t="s">
        <v>25</v>
      </c>
      <c r="C3" s="605"/>
      <c r="D3" s="605"/>
      <c r="E3" s="605"/>
      <c r="F3" s="605"/>
      <c r="G3" s="54"/>
      <c r="H3" s="40"/>
      <c r="I3" s="51"/>
      <c r="J3" s="52" t="s">
        <v>26</v>
      </c>
    </row>
    <row r="4" spans="1:10" s="52" customFormat="1" ht="18" customHeight="1">
      <c r="A4" s="53" t="s">
        <v>27</v>
      </c>
      <c r="B4" s="606"/>
      <c r="C4" s="606"/>
      <c r="D4" s="606"/>
      <c r="E4" s="606"/>
      <c r="F4" s="606"/>
      <c r="G4" s="54"/>
      <c r="H4" s="40"/>
      <c r="I4" s="51"/>
      <c r="J4" s="56"/>
    </row>
    <row r="5" spans="1:10" s="52" customFormat="1" ht="19.5" customHeight="1">
      <c r="A5" s="57" t="s">
        <v>23</v>
      </c>
      <c r="B5" s="58" t="s">
        <v>26</v>
      </c>
      <c r="C5" s="58" t="s">
        <v>28</v>
      </c>
      <c r="D5" s="59" t="s">
        <v>29</v>
      </c>
      <c r="E5" s="607" t="s">
        <v>30</v>
      </c>
      <c r="F5" s="607"/>
      <c r="G5" s="60"/>
      <c r="H5" s="60"/>
      <c r="I5" s="61"/>
      <c r="J5" s="52" t="s">
        <v>31</v>
      </c>
    </row>
    <row r="6" spans="1:10" s="52" customFormat="1" ht="15" customHeight="1" thickBot="1">
      <c r="A6" s="83">
        <v>6</v>
      </c>
      <c r="B6" s="63">
        <f>COUNTIF(F10:F1005,"Fail")</f>
        <v>0</v>
      </c>
      <c r="C6" s="63">
        <f>E6-D6-B6-A6</f>
        <v>0</v>
      </c>
      <c r="D6" s="64">
        <f>COUNTIF(F$10:F$1005,"N/A")</f>
        <v>0</v>
      </c>
      <c r="E6" s="604">
        <v>6</v>
      </c>
      <c r="F6" s="604"/>
      <c r="G6" s="60"/>
      <c r="H6" s="60"/>
      <c r="I6" s="61"/>
      <c r="J6" s="52" t="s">
        <v>29</v>
      </c>
    </row>
    <row r="7" spans="1:10" s="52" customFormat="1" ht="15" customHeight="1">
      <c r="D7" s="65"/>
      <c r="E7" s="65"/>
      <c r="F7" s="65"/>
      <c r="G7" s="65"/>
      <c r="H7" s="65"/>
      <c r="I7" s="61"/>
    </row>
    <row r="8" spans="1:10" s="52" customFormat="1" ht="25.5" customHeight="1">
      <c r="A8" s="66" t="s">
        <v>32</v>
      </c>
      <c r="B8" s="66" t="s">
        <v>33</v>
      </c>
      <c r="C8" s="66" t="s">
        <v>34</v>
      </c>
      <c r="D8" s="66" t="s">
        <v>35</v>
      </c>
      <c r="E8" s="67" t="s">
        <v>36</v>
      </c>
      <c r="F8" s="67" t="s">
        <v>37</v>
      </c>
      <c r="G8" s="67" t="s">
        <v>38</v>
      </c>
      <c r="H8" s="66" t="s">
        <v>39</v>
      </c>
      <c r="I8" s="68"/>
    </row>
    <row r="9" spans="1:10" s="52" customFormat="1" ht="15.75" customHeight="1">
      <c r="A9" s="69"/>
      <c r="B9" s="69" t="s">
        <v>340</v>
      </c>
      <c r="C9" s="70"/>
      <c r="D9" s="70"/>
      <c r="E9" s="70"/>
      <c r="F9" s="70"/>
      <c r="G9" s="70"/>
      <c r="H9" s="71"/>
      <c r="I9" s="72"/>
    </row>
    <row r="10" spans="1:10" s="78" customFormat="1">
      <c r="A10" s="118" t="s">
        <v>323</v>
      </c>
      <c r="B10" s="133" t="s">
        <v>96</v>
      </c>
      <c r="C10" s="129"/>
      <c r="D10" s="127" t="s">
        <v>58</v>
      </c>
      <c r="E10" s="130"/>
      <c r="F10" s="73" t="s">
        <v>23</v>
      </c>
      <c r="G10" s="73"/>
      <c r="H10" s="84"/>
      <c r="I10" s="77"/>
    </row>
    <row r="11" spans="1:10" ht="25.5">
      <c r="A11" s="608" t="s">
        <v>324</v>
      </c>
      <c r="B11" s="608" t="s">
        <v>98</v>
      </c>
      <c r="C11" s="135"/>
      <c r="D11" s="124" t="s">
        <v>99</v>
      </c>
      <c r="E11" s="125"/>
      <c r="F11" s="128" t="s">
        <v>23</v>
      </c>
      <c r="G11" s="73"/>
      <c r="H11" s="84"/>
      <c r="I11" s="77"/>
    </row>
    <row r="12" spans="1:10" ht="25.5">
      <c r="A12" s="609"/>
      <c r="B12" s="609"/>
      <c r="C12" s="135" t="s">
        <v>327</v>
      </c>
      <c r="D12" s="124" t="s">
        <v>331</v>
      </c>
      <c r="E12" s="125"/>
      <c r="F12" s="128"/>
      <c r="G12" s="73"/>
      <c r="H12" s="84"/>
      <c r="I12" s="77"/>
    </row>
    <row r="13" spans="1:10" ht="25.5">
      <c r="A13" s="609"/>
      <c r="B13" s="609"/>
      <c r="C13" s="135" t="s">
        <v>320</v>
      </c>
      <c r="D13" s="124" t="s">
        <v>321</v>
      </c>
      <c r="E13" s="125"/>
      <c r="F13" s="128"/>
      <c r="G13" s="73"/>
      <c r="H13" s="84"/>
      <c r="I13" s="77"/>
    </row>
    <row r="14" spans="1:10" ht="25.5">
      <c r="A14" s="609"/>
      <c r="B14" s="609"/>
      <c r="C14" s="136" t="s">
        <v>328</v>
      </c>
      <c r="D14" s="131" t="s">
        <v>334</v>
      </c>
      <c r="E14" s="134"/>
      <c r="F14" s="128"/>
      <c r="G14" s="73"/>
      <c r="H14" s="84"/>
      <c r="I14" s="77"/>
    </row>
    <row r="15" spans="1:10" ht="25.5">
      <c r="A15" s="609"/>
      <c r="B15" s="609"/>
      <c r="C15" s="136" t="s">
        <v>329</v>
      </c>
      <c r="D15" s="131" t="s">
        <v>333</v>
      </c>
      <c r="E15" s="134"/>
      <c r="F15" s="128"/>
      <c r="G15" s="73"/>
      <c r="H15" s="84"/>
      <c r="I15" s="77"/>
    </row>
    <row r="16" spans="1:10" ht="25.5">
      <c r="A16" s="609"/>
      <c r="B16" s="609"/>
      <c r="C16" s="136" t="s">
        <v>330</v>
      </c>
      <c r="D16" s="131" t="s">
        <v>332</v>
      </c>
      <c r="E16" s="134"/>
      <c r="F16" s="128"/>
      <c r="G16" s="73"/>
      <c r="H16" s="84"/>
      <c r="I16" s="77"/>
    </row>
    <row r="17" spans="1:11">
      <c r="A17" s="610"/>
      <c r="B17" s="610"/>
      <c r="C17" s="136" t="s">
        <v>104</v>
      </c>
      <c r="D17" s="131" t="s">
        <v>109</v>
      </c>
      <c r="E17" s="134"/>
      <c r="F17" s="128"/>
      <c r="G17" s="73"/>
      <c r="H17" s="84"/>
      <c r="I17" s="77"/>
    </row>
    <row r="18" spans="1:11">
      <c r="A18" s="138" t="s">
        <v>325</v>
      </c>
      <c r="B18" s="139" t="s">
        <v>111</v>
      </c>
      <c r="C18" s="140"/>
      <c r="D18" s="132" t="s">
        <v>58</v>
      </c>
      <c r="E18" s="141"/>
      <c r="F18" s="142" t="s">
        <v>23</v>
      </c>
      <c r="G18" s="118"/>
      <c r="H18" s="143"/>
      <c r="I18" s="77"/>
    </row>
    <row r="19" spans="1:11">
      <c r="A19" s="119" t="s">
        <v>326</v>
      </c>
      <c r="B19" s="119" t="s">
        <v>113</v>
      </c>
      <c r="C19" s="119"/>
      <c r="D19" s="124" t="s">
        <v>58</v>
      </c>
      <c r="E19" s="125"/>
      <c r="F19" s="119" t="s">
        <v>23</v>
      </c>
      <c r="G19" s="119"/>
      <c r="H19" s="145"/>
      <c r="I19" s="77"/>
    </row>
    <row r="20" spans="1:11" s="52" customFormat="1" ht="15.75" customHeight="1">
      <c r="A20" s="123"/>
      <c r="B20" s="123" t="s">
        <v>115</v>
      </c>
      <c r="C20" s="117"/>
      <c r="D20" s="117"/>
      <c r="E20" s="117"/>
      <c r="F20" s="117"/>
      <c r="G20" s="117"/>
      <c r="H20" s="144"/>
      <c r="I20" s="72"/>
    </row>
    <row r="21" spans="1:11" ht="51">
      <c r="A21" s="73" t="s">
        <v>116</v>
      </c>
      <c r="B21" s="73" t="s">
        <v>117</v>
      </c>
      <c r="C21" s="126" t="s">
        <v>322</v>
      </c>
      <c r="D21" s="126" t="s">
        <v>118</v>
      </c>
      <c r="E21" s="73"/>
      <c r="F21" s="73" t="s">
        <v>23</v>
      </c>
      <c r="G21" s="73"/>
      <c r="H21" s="84"/>
      <c r="I21" s="77"/>
    </row>
    <row r="22" spans="1:11" ht="51">
      <c r="A22" s="73" t="s">
        <v>119</v>
      </c>
      <c r="B22" s="73" t="s">
        <v>120</v>
      </c>
      <c r="C22" s="520" t="s">
        <v>1263</v>
      </c>
      <c r="D22" s="126" t="s">
        <v>122</v>
      </c>
      <c r="E22" s="73"/>
      <c r="F22" s="81" t="s">
        <v>23</v>
      </c>
      <c r="G22" s="80"/>
      <c r="H22" s="81"/>
      <c r="I22" s="82"/>
    </row>
    <row r="23" spans="1:11">
      <c r="F23" s="85"/>
      <c r="I23" s="72"/>
      <c r="J23" s="52"/>
      <c r="K23" s="52"/>
    </row>
    <row r="24" spans="1:11">
      <c r="F24" s="86"/>
      <c r="I24" s="77"/>
    </row>
  </sheetData>
  <mergeCells count="7">
    <mergeCell ref="A11:A17"/>
    <mergeCell ref="B11:B17"/>
    <mergeCell ref="B2:F2"/>
    <mergeCell ref="B3:F3"/>
    <mergeCell ref="B4:F4"/>
    <mergeCell ref="E5:F5"/>
    <mergeCell ref="E6:F6"/>
  </mergeCells>
  <dataValidations count="1">
    <dataValidation type="list" allowBlank="1" showErrorMessage="1" sqref="F1:F3 F7:F151">
      <formula1>$J$2:$J$6</formula1>
      <formula2>0</formula2>
    </dataValidation>
  </dataValidation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8"/>
  <sheetViews>
    <sheetView workbookViewId="0">
      <selection activeCell="B9" sqref="B9"/>
    </sheetView>
  </sheetViews>
  <sheetFormatPr defaultRowHeight="12.75"/>
  <cols>
    <col min="1" max="1" width="11.5" style="8" customWidth="1"/>
    <col min="2" max="2" width="19.125" style="8" customWidth="1"/>
    <col min="3" max="3" width="24.875" style="8" bestFit="1" customWidth="1"/>
    <col min="4" max="4" width="30.125" style="8" customWidth="1"/>
    <col min="5" max="5" width="16.875" style="8" customWidth="1"/>
    <col min="6" max="6" width="7.125" style="8" customWidth="1"/>
    <col min="7" max="7" width="9" style="45"/>
    <col min="8" max="8" width="17.625" style="8" customWidth="1"/>
    <col min="9" max="9" width="8.25" style="46" customWidth="1"/>
    <col min="10" max="10" width="0" style="8" hidden="1" customWidth="1"/>
    <col min="11" max="16384" width="9" style="8"/>
  </cols>
  <sheetData>
    <row r="1" spans="1:10" s="52" customFormat="1" ht="13.5" thickBot="1">
      <c r="A1" s="47"/>
      <c r="B1" s="48"/>
      <c r="C1" s="48"/>
      <c r="D1" s="48"/>
      <c r="E1" s="48"/>
      <c r="F1" s="49"/>
      <c r="G1" s="50"/>
      <c r="H1" s="40"/>
      <c r="I1" s="51"/>
    </row>
    <row r="2" spans="1:10" s="52" customFormat="1" ht="15" customHeight="1">
      <c r="A2" s="53" t="s">
        <v>22</v>
      </c>
      <c r="B2" s="605" t="s">
        <v>1303</v>
      </c>
      <c r="C2" s="605"/>
      <c r="D2" s="605"/>
      <c r="E2" s="605"/>
      <c r="F2" s="605"/>
      <c r="G2" s="54"/>
      <c r="H2" s="40"/>
      <c r="I2" s="51"/>
      <c r="J2" s="52" t="s">
        <v>23</v>
      </c>
    </row>
    <row r="3" spans="1:10" s="52" customFormat="1" ht="25.5" customHeight="1">
      <c r="A3" s="55" t="s">
        <v>24</v>
      </c>
      <c r="B3" s="605" t="s">
        <v>25</v>
      </c>
      <c r="C3" s="605"/>
      <c r="D3" s="605"/>
      <c r="E3" s="605"/>
      <c r="F3" s="605"/>
      <c r="G3" s="54"/>
      <c r="H3" s="40"/>
      <c r="I3" s="51"/>
      <c r="J3" s="52" t="s">
        <v>26</v>
      </c>
    </row>
    <row r="4" spans="1:10" s="52" customFormat="1" ht="18" customHeight="1">
      <c r="A4" s="53" t="s">
        <v>27</v>
      </c>
      <c r="B4" s="606"/>
      <c r="C4" s="606"/>
      <c r="D4" s="606"/>
      <c r="E4" s="606"/>
      <c r="F4" s="606"/>
      <c r="G4" s="54"/>
      <c r="H4" s="40"/>
      <c r="I4" s="51"/>
      <c r="J4" s="56"/>
    </row>
    <row r="5" spans="1:10" s="52" customFormat="1" ht="19.5" customHeight="1">
      <c r="A5" s="57" t="s">
        <v>23</v>
      </c>
      <c r="B5" s="58" t="s">
        <v>26</v>
      </c>
      <c r="C5" s="58" t="s">
        <v>28</v>
      </c>
      <c r="D5" s="59" t="s">
        <v>29</v>
      </c>
      <c r="E5" s="607" t="s">
        <v>30</v>
      </c>
      <c r="F5" s="607"/>
      <c r="G5" s="60"/>
      <c r="H5" s="60"/>
      <c r="I5" s="61"/>
      <c r="J5" s="52" t="s">
        <v>31</v>
      </c>
    </row>
    <row r="6" spans="1:10" s="52" customFormat="1" ht="15" customHeight="1" thickBot="1">
      <c r="A6" s="83">
        <v>21</v>
      </c>
      <c r="B6" s="63">
        <f>COUNTIF(F10:F1015,"Fail")</f>
        <v>0</v>
      </c>
      <c r="C6" s="63">
        <f>E6-D6-B6-A6</f>
        <v>0</v>
      </c>
      <c r="D6" s="64">
        <f>COUNTIF(F$10:F$1015,"N/A")</f>
        <v>0</v>
      </c>
      <c r="E6" s="604">
        <v>21</v>
      </c>
      <c r="F6" s="604"/>
      <c r="G6" s="60"/>
      <c r="H6" s="60"/>
      <c r="I6" s="61"/>
      <c r="J6" s="52" t="s">
        <v>29</v>
      </c>
    </row>
    <row r="7" spans="1:10" s="52" customFormat="1" ht="15" customHeight="1">
      <c r="D7" s="65"/>
      <c r="E7" s="65"/>
      <c r="F7" s="65"/>
      <c r="G7" s="65"/>
      <c r="H7" s="65"/>
      <c r="I7" s="61"/>
    </row>
    <row r="8" spans="1:10" s="52" customFormat="1" ht="25.5" customHeight="1">
      <c r="A8" s="66" t="s">
        <v>32</v>
      </c>
      <c r="B8" s="66" t="s">
        <v>33</v>
      </c>
      <c r="C8" s="66" t="s">
        <v>34</v>
      </c>
      <c r="D8" s="66" t="s">
        <v>35</v>
      </c>
      <c r="E8" s="67" t="s">
        <v>36</v>
      </c>
      <c r="F8" s="67" t="s">
        <v>37</v>
      </c>
      <c r="G8" s="67" t="s">
        <v>38</v>
      </c>
      <c r="H8" s="66" t="s">
        <v>39</v>
      </c>
      <c r="I8" s="68"/>
    </row>
    <row r="9" spans="1:10" s="52" customFormat="1" ht="15.75" customHeight="1">
      <c r="A9" s="69"/>
      <c r="B9" s="69" t="s">
        <v>1304</v>
      </c>
      <c r="C9" s="70"/>
      <c r="D9" s="70"/>
      <c r="E9" s="70"/>
      <c r="F9" s="70"/>
      <c r="G9" s="70"/>
      <c r="H9" s="71"/>
      <c r="I9" s="72"/>
    </row>
    <row r="10" spans="1:10" s="78" customFormat="1" ht="38.25">
      <c r="A10" s="159" t="s">
        <v>335</v>
      </c>
      <c r="B10" s="147" t="s">
        <v>373</v>
      </c>
      <c r="C10" s="135"/>
      <c r="D10" s="124" t="s">
        <v>53</v>
      </c>
      <c r="E10" s="125"/>
      <c r="F10" s="128" t="s">
        <v>23</v>
      </c>
      <c r="G10" s="73"/>
      <c r="H10" s="84"/>
      <c r="I10" s="77"/>
    </row>
    <row r="11" spans="1:10" ht="38.25">
      <c r="A11" s="146" t="s">
        <v>336</v>
      </c>
      <c r="B11" s="148" t="s">
        <v>341</v>
      </c>
      <c r="C11" s="135"/>
      <c r="D11" s="124" t="s">
        <v>53</v>
      </c>
      <c r="E11" s="125"/>
      <c r="F11" s="128" t="s">
        <v>23</v>
      </c>
      <c r="G11" s="73"/>
      <c r="H11" s="84"/>
      <c r="I11" s="77"/>
    </row>
    <row r="12" spans="1:10" ht="38.25">
      <c r="A12" s="146" t="s">
        <v>337</v>
      </c>
      <c r="B12" s="148" t="s">
        <v>374</v>
      </c>
      <c r="C12" s="135"/>
      <c r="D12" s="124" t="s">
        <v>53</v>
      </c>
      <c r="E12" s="125"/>
      <c r="F12" s="128" t="s">
        <v>23</v>
      </c>
      <c r="G12" s="73"/>
      <c r="H12" s="84"/>
      <c r="I12" s="77"/>
    </row>
    <row r="13" spans="1:10" ht="38.25">
      <c r="A13" s="146" t="s">
        <v>338</v>
      </c>
      <c r="B13" s="148" t="s">
        <v>375</v>
      </c>
      <c r="C13" s="136"/>
      <c r="D13" s="124" t="s">
        <v>53</v>
      </c>
      <c r="E13" s="134"/>
      <c r="F13" s="128" t="s">
        <v>23</v>
      </c>
      <c r="G13" s="73"/>
      <c r="H13" s="84"/>
      <c r="I13" s="77"/>
    </row>
    <row r="14" spans="1:10" ht="38.25">
      <c r="A14" s="146" t="s">
        <v>339</v>
      </c>
      <c r="B14" s="148" t="s">
        <v>376</v>
      </c>
      <c r="C14" s="136"/>
      <c r="D14" s="124" t="s">
        <v>53</v>
      </c>
      <c r="E14" s="134"/>
      <c r="F14" s="128" t="s">
        <v>23</v>
      </c>
      <c r="G14" s="73"/>
      <c r="H14" s="84"/>
      <c r="I14" s="77"/>
    </row>
    <row r="15" spans="1:10" ht="25.5">
      <c r="A15" s="146" t="s">
        <v>377</v>
      </c>
      <c r="B15" s="148" t="s">
        <v>133</v>
      </c>
      <c r="C15" s="136"/>
      <c r="D15" s="131" t="s">
        <v>58</v>
      </c>
      <c r="E15" s="134"/>
      <c r="F15" s="128" t="s">
        <v>23</v>
      </c>
      <c r="G15" s="73"/>
      <c r="H15" s="84"/>
      <c r="I15" s="77"/>
    </row>
    <row r="16" spans="1:10" ht="25.5">
      <c r="A16" s="146" t="s">
        <v>378</v>
      </c>
      <c r="B16" s="148" t="s">
        <v>134</v>
      </c>
      <c r="C16" s="136"/>
      <c r="D16" s="131" t="s">
        <v>58</v>
      </c>
      <c r="E16" s="134"/>
      <c r="F16" s="128" t="s">
        <v>23</v>
      </c>
      <c r="G16" s="73"/>
      <c r="H16" s="84"/>
      <c r="I16" s="77"/>
    </row>
    <row r="17" spans="1:9">
      <c r="A17" s="123"/>
      <c r="B17" s="123" t="s">
        <v>195</v>
      </c>
      <c r="C17" s="117"/>
      <c r="D17" s="117"/>
      <c r="E17" s="117"/>
      <c r="F17" s="117"/>
      <c r="G17" s="117"/>
      <c r="H17" s="144"/>
      <c r="I17" s="77"/>
    </row>
    <row r="18" spans="1:9" s="52" customFormat="1" ht="51">
      <c r="A18" s="73" t="s">
        <v>185</v>
      </c>
      <c r="B18" s="73" t="s">
        <v>196</v>
      </c>
      <c r="C18" s="126" t="s">
        <v>342</v>
      </c>
      <c r="D18" s="126" t="s">
        <v>198</v>
      </c>
      <c r="E18" s="73"/>
      <c r="F18" s="73" t="s">
        <v>23</v>
      </c>
      <c r="G18" s="73"/>
      <c r="H18" s="84"/>
      <c r="I18" s="72"/>
    </row>
    <row r="19" spans="1:9" ht="63.75">
      <c r="A19" s="73" t="s">
        <v>186</v>
      </c>
      <c r="B19" s="73" t="s">
        <v>199</v>
      </c>
      <c r="C19" s="126" t="s">
        <v>343</v>
      </c>
      <c r="D19" s="126" t="s">
        <v>379</v>
      </c>
      <c r="E19" s="73"/>
      <c r="F19" s="81" t="s">
        <v>23</v>
      </c>
      <c r="G19" s="80"/>
      <c r="H19" s="81"/>
      <c r="I19" s="77"/>
    </row>
    <row r="20" spans="1:9" ht="76.5">
      <c r="A20" s="73" t="s">
        <v>187</v>
      </c>
      <c r="B20" s="73" t="s">
        <v>387</v>
      </c>
      <c r="C20" s="126" t="s">
        <v>381</v>
      </c>
      <c r="D20" s="126" t="s">
        <v>382</v>
      </c>
      <c r="E20" s="73"/>
      <c r="F20" s="81" t="s">
        <v>23</v>
      </c>
      <c r="G20" s="80"/>
      <c r="H20" s="81"/>
      <c r="I20" s="77"/>
    </row>
    <row r="21" spans="1:9" ht="76.5">
      <c r="A21" s="73" t="s">
        <v>188</v>
      </c>
      <c r="B21" s="73" t="s">
        <v>383</v>
      </c>
      <c r="C21" s="126" t="s">
        <v>384</v>
      </c>
      <c r="D21" s="126" t="s">
        <v>380</v>
      </c>
      <c r="E21" s="73"/>
      <c r="F21" s="81" t="s">
        <v>23</v>
      </c>
      <c r="G21" s="80"/>
      <c r="H21" s="81"/>
      <c r="I21" s="77"/>
    </row>
    <row r="22" spans="1:9" ht="76.5">
      <c r="A22" s="73" t="s">
        <v>189</v>
      </c>
      <c r="B22" s="73" t="s">
        <v>388</v>
      </c>
      <c r="C22" s="126" t="s">
        <v>385</v>
      </c>
      <c r="D22" s="126" t="s">
        <v>386</v>
      </c>
      <c r="E22" s="73"/>
      <c r="F22" s="81" t="s">
        <v>23</v>
      </c>
      <c r="G22" s="80"/>
      <c r="H22" s="81"/>
      <c r="I22" s="77"/>
    </row>
    <row r="23" spans="1:9" ht="76.5">
      <c r="A23" s="73" t="s">
        <v>190</v>
      </c>
      <c r="B23" s="73" t="s">
        <v>394</v>
      </c>
      <c r="C23" s="126" t="s">
        <v>391</v>
      </c>
      <c r="D23" s="126" t="s">
        <v>392</v>
      </c>
      <c r="E23" s="73"/>
      <c r="F23" s="81" t="s">
        <v>23</v>
      </c>
      <c r="G23" s="80"/>
      <c r="H23" s="81"/>
      <c r="I23" s="77"/>
    </row>
    <row r="24" spans="1:9" ht="76.5">
      <c r="A24" s="73" t="s">
        <v>191</v>
      </c>
      <c r="B24" s="73" t="s">
        <v>393</v>
      </c>
      <c r="C24" s="126" t="s">
        <v>395</v>
      </c>
      <c r="D24" s="126" t="s">
        <v>396</v>
      </c>
      <c r="E24" s="73"/>
      <c r="F24" s="81" t="s">
        <v>23</v>
      </c>
      <c r="G24" s="80"/>
      <c r="H24" s="81"/>
      <c r="I24" s="77"/>
    </row>
    <row r="25" spans="1:9" ht="63.75">
      <c r="A25" s="73" t="s">
        <v>192</v>
      </c>
      <c r="B25" s="73" t="s">
        <v>344</v>
      </c>
      <c r="C25" s="126" t="s">
        <v>345</v>
      </c>
      <c r="D25" s="126" t="s">
        <v>159</v>
      </c>
      <c r="E25" s="73"/>
      <c r="F25" s="81" t="s">
        <v>23</v>
      </c>
      <c r="G25" s="80"/>
      <c r="H25" s="81"/>
      <c r="I25" s="77"/>
    </row>
    <row r="26" spans="1:9" ht="63.75">
      <c r="A26" s="73" t="s">
        <v>193</v>
      </c>
      <c r="B26" s="73" t="s">
        <v>346</v>
      </c>
      <c r="C26" s="126" t="s">
        <v>347</v>
      </c>
      <c r="D26" s="126" t="s">
        <v>348</v>
      </c>
      <c r="E26" s="73"/>
      <c r="F26" s="81" t="s">
        <v>23</v>
      </c>
      <c r="G26" s="80"/>
      <c r="H26" s="81"/>
      <c r="I26" s="77"/>
    </row>
    <row r="27" spans="1:9" ht="63.75">
      <c r="A27" s="73" t="s">
        <v>274</v>
      </c>
      <c r="B27" s="73" t="s">
        <v>397</v>
      </c>
      <c r="C27" s="126" t="s">
        <v>398</v>
      </c>
      <c r="D27" s="126" t="s">
        <v>399</v>
      </c>
      <c r="E27" s="73"/>
      <c r="F27" s="81" t="s">
        <v>23</v>
      </c>
      <c r="G27" s="80"/>
      <c r="H27" s="81"/>
      <c r="I27" s="77"/>
    </row>
    <row r="28" spans="1:9" ht="63.75">
      <c r="A28" s="73" t="s">
        <v>273</v>
      </c>
      <c r="B28" s="73" t="s">
        <v>400</v>
      </c>
      <c r="C28" s="126" t="s">
        <v>349</v>
      </c>
      <c r="D28" s="126" t="s">
        <v>401</v>
      </c>
      <c r="E28" s="73"/>
      <c r="F28" s="81" t="s">
        <v>23</v>
      </c>
      <c r="G28" s="80"/>
      <c r="H28" s="81"/>
      <c r="I28" s="77"/>
    </row>
    <row r="29" spans="1:9" ht="63.75">
      <c r="A29" s="73" t="s">
        <v>405</v>
      </c>
      <c r="B29" s="73" t="s">
        <v>402</v>
      </c>
      <c r="C29" s="126" t="s">
        <v>403</v>
      </c>
      <c r="D29" s="126" t="s">
        <v>404</v>
      </c>
      <c r="E29" s="73"/>
      <c r="F29" s="81" t="s">
        <v>23</v>
      </c>
      <c r="G29" s="80"/>
      <c r="H29" s="81"/>
      <c r="I29" s="77"/>
    </row>
    <row r="30" spans="1:9" ht="76.5">
      <c r="A30" s="73" t="s">
        <v>407</v>
      </c>
      <c r="B30" s="73" t="s">
        <v>350</v>
      </c>
      <c r="C30" s="126" t="s">
        <v>351</v>
      </c>
      <c r="D30" s="126" t="s">
        <v>406</v>
      </c>
      <c r="E30" s="73"/>
      <c r="F30" s="81" t="s">
        <v>23</v>
      </c>
      <c r="G30" s="80"/>
      <c r="H30" s="81"/>
      <c r="I30" s="77"/>
    </row>
    <row r="31" spans="1:9" ht="38.25">
      <c r="A31" s="73" t="s">
        <v>408</v>
      </c>
      <c r="B31" s="73" t="s">
        <v>213</v>
      </c>
      <c r="C31" s="126" t="s">
        <v>352</v>
      </c>
      <c r="D31" s="126" t="s">
        <v>353</v>
      </c>
      <c r="E31" s="73"/>
      <c r="F31" s="73" t="s">
        <v>23</v>
      </c>
      <c r="G31" s="73"/>
      <c r="H31" s="84"/>
      <c r="I31" s="77"/>
    </row>
    <row r="32" spans="1:9">
      <c r="G32" s="8"/>
      <c r="I32" s="77"/>
    </row>
    <row r="33" spans="1:11">
      <c r="A33" s="86"/>
      <c r="B33" s="86"/>
      <c r="C33" s="149"/>
      <c r="D33" s="149"/>
      <c r="E33" s="86"/>
      <c r="F33" s="150"/>
      <c r="G33" s="41"/>
      <c r="H33" s="96"/>
      <c r="I33" s="77"/>
    </row>
    <row r="34" spans="1:11">
      <c r="F34" s="86"/>
      <c r="I34" s="77"/>
    </row>
    <row r="35" spans="1:11">
      <c r="I35" s="77"/>
    </row>
    <row r="36" spans="1:11">
      <c r="I36" s="77"/>
    </row>
    <row r="37" spans="1:11">
      <c r="I37" s="72"/>
      <c r="J37" s="52"/>
      <c r="K37" s="52"/>
    </row>
    <row r="38" spans="1:11">
      <c r="G38" s="8"/>
      <c r="I38" s="77"/>
    </row>
  </sheetData>
  <mergeCells count="5">
    <mergeCell ref="B2:F2"/>
    <mergeCell ref="B3:F3"/>
    <mergeCell ref="B4:F4"/>
    <mergeCell ref="E5:F5"/>
    <mergeCell ref="E6:F6"/>
  </mergeCells>
  <dataValidations count="1">
    <dataValidation type="list" allowBlank="1" showErrorMessage="1" sqref="F1:F3 F33:F161 F7:F31">
      <formula1>$J$2:$J$6</formula1>
      <formula2>0</formula2>
    </dataValidation>
  </dataValidation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3"/>
  <sheetViews>
    <sheetView workbookViewId="0">
      <selection activeCell="I6" sqref="I6"/>
    </sheetView>
  </sheetViews>
  <sheetFormatPr defaultRowHeight="12.75"/>
  <cols>
    <col min="1" max="1" width="12.25" style="8" bestFit="1" customWidth="1"/>
    <col min="2" max="2" width="23" style="8" customWidth="1"/>
    <col min="3" max="3" width="25.625" style="8" customWidth="1"/>
    <col min="4" max="4" width="30.125" style="8" customWidth="1"/>
    <col min="5" max="5" width="16.875" style="8" customWidth="1"/>
    <col min="6" max="6" width="7.125" style="8" customWidth="1"/>
    <col min="7" max="7" width="9" style="45"/>
    <col min="8" max="8" width="17.625" style="8" customWidth="1"/>
    <col min="9" max="9" width="8.25" style="46" customWidth="1"/>
    <col min="10" max="10" width="0" style="8" hidden="1" customWidth="1"/>
    <col min="11" max="16384" width="9" style="8"/>
  </cols>
  <sheetData>
    <row r="1" spans="1:10" s="52" customFormat="1" ht="13.5" thickBot="1">
      <c r="A1" s="47"/>
      <c r="B1" s="48"/>
      <c r="C1" s="48"/>
      <c r="D1" s="48"/>
      <c r="E1" s="48"/>
      <c r="F1" s="49"/>
      <c r="G1" s="50"/>
      <c r="H1" s="40"/>
      <c r="I1" s="51"/>
    </row>
    <row r="2" spans="1:10" s="52" customFormat="1" ht="15" customHeight="1">
      <c r="A2" s="53" t="s">
        <v>22</v>
      </c>
      <c r="B2" s="605" t="s">
        <v>409</v>
      </c>
      <c r="C2" s="605"/>
      <c r="D2" s="605"/>
      <c r="E2" s="605"/>
      <c r="F2" s="605"/>
      <c r="G2" s="54"/>
      <c r="H2" s="40"/>
      <c r="I2" s="51"/>
      <c r="J2" s="52" t="s">
        <v>23</v>
      </c>
    </row>
    <row r="3" spans="1:10" s="52" customFormat="1" ht="25.5" customHeight="1">
      <c r="A3" s="55" t="s">
        <v>24</v>
      </c>
      <c r="B3" s="605" t="s">
        <v>25</v>
      </c>
      <c r="C3" s="605"/>
      <c r="D3" s="605"/>
      <c r="E3" s="605"/>
      <c r="F3" s="605"/>
      <c r="G3" s="54"/>
      <c r="H3" s="40"/>
      <c r="I3" s="51"/>
      <c r="J3" s="52" t="s">
        <v>26</v>
      </c>
    </row>
    <row r="4" spans="1:10" s="52" customFormat="1" ht="18" customHeight="1">
      <c r="A4" s="53" t="s">
        <v>27</v>
      </c>
      <c r="B4" s="606"/>
      <c r="C4" s="606"/>
      <c r="D4" s="606"/>
      <c r="E4" s="606"/>
      <c r="F4" s="606"/>
      <c r="G4" s="54"/>
      <c r="H4" s="40"/>
      <c r="I4" s="51"/>
      <c r="J4" s="56"/>
    </row>
    <row r="5" spans="1:10" s="52" customFormat="1" ht="19.5" customHeight="1">
      <c r="A5" s="57" t="s">
        <v>23</v>
      </c>
      <c r="B5" s="58" t="s">
        <v>26</v>
      </c>
      <c r="C5" s="58" t="s">
        <v>28</v>
      </c>
      <c r="D5" s="59" t="s">
        <v>29</v>
      </c>
      <c r="E5" s="607" t="s">
        <v>30</v>
      </c>
      <c r="F5" s="607"/>
      <c r="G5" s="60"/>
      <c r="H5" s="60"/>
      <c r="I5" s="61"/>
      <c r="J5" s="52" t="s">
        <v>31</v>
      </c>
    </row>
    <row r="6" spans="1:10" s="52" customFormat="1" ht="15" customHeight="1" thickBot="1">
      <c r="A6" s="83">
        <v>21</v>
      </c>
      <c r="B6" s="63">
        <f>COUNTIF(F10:F1013,"Fail")</f>
        <v>0</v>
      </c>
      <c r="C6" s="63">
        <f>E6-D6-B6-A6</f>
        <v>0</v>
      </c>
      <c r="D6" s="64">
        <f>COUNTIF(F$10:F$1013,"N/A")</f>
        <v>0</v>
      </c>
      <c r="E6" s="604">
        <v>21</v>
      </c>
      <c r="F6" s="604"/>
      <c r="G6" s="60"/>
      <c r="H6" s="60"/>
      <c r="I6" s="61"/>
      <c r="J6" s="52" t="s">
        <v>29</v>
      </c>
    </row>
    <row r="7" spans="1:10" s="52" customFormat="1" ht="15" customHeight="1">
      <c r="D7" s="65"/>
      <c r="E7" s="65"/>
      <c r="F7" s="65"/>
      <c r="G7" s="65"/>
      <c r="H7" s="65"/>
      <c r="I7" s="61"/>
    </row>
    <row r="8" spans="1:10" s="52" customFormat="1" ht="25.5" customHeight="1">
      <c r="A8" s="66" t="s">
        <v>32</v>
      </c>
      <c r="B8" s="66" t="s">
        <v>33</v>
      </c>
      <c r="C8" s="66" t="s">
        <v>34</v>
      </c>
      <c r="D8" s="66" t="s">
        <v>35</v>
      </c>
      <c r="E8" s="67" t="s">
        <v>36</v>
      </c>
      <c r="F8" s="67" t="s">
        <v>37</v>
      </c>
      <c r="G8" s="67" t="s">
        <v>38</v>
      </c>
      <c r="H8" s="66" t="s">
        <v>39</v>
      </c>
      <c r="I8" s="68"/>
    </row>
    <row r="9" spans="1:10" s="52" customFormat="1" ht="15.75" customHeight="1">
      <c r="A9" s="69"/>
      <c r="B9" s="69" t="s">
        <v>410</v>
      </c>
      <c r="C9" s="70"/>
      <c r="D9" s="70"/>
      <c r="E9" s="70"/>
      <c r="F9" s="70"/>
      <c r="G9" s="70"/>
      <c r="H9" s="71"/>
      <c r="I9" s="72"/>
    </row>
    <row r="10" spans="1:10" s="78" customFormat="1" ht="38.25">
      <c r="A10" s="118" t="s">
        <v>413</v>
      </c>
      <c r="B10" s="133" t="s">
        <v>373</v>
      </c>
      <c r="C10" s="129"/>
      <c r="D10" s="127" t="s">
        <v>53</v>
      </c>
      <c r="E10" s="130"/>
      <c r="F10" s="73" t="s">
        <v>23</v>
      </c>
      <c r="G10" s="73"/>
      <c r="H10" s="84"/>
      <c r="I10" s="77"/>
    </row>
    <row r="11" spans="1:10" ht="38.25">
      <c r="A11" s="160" t="s">
        <v>414</v>
      </c>
      <c r="B11" s="147" t="s">
        <v>341</v>
      </c>
      <c r="C11" s="135"/>
      <c r="D11" s="124" t="s">
        <v>53</v>
      </c>
      <c r="E11" s="125"/>
      <c r="F11" s="128" t="s">
        <v>23</v>
      </c>
      <c r="G11" s="73"/>
      <c r="H11" s="84"/>
      <c r="I11" s="77"/>
    </row>
    <row r="12" spans="1:10" ht="38.25">
      <c r="A12" s="146" t="s">
        <v>415</v>
      </c>
      <c r="B12" s="148" t="s">
        <v>374</v>
      </c>
      <c r="C12" s="135"/>
      <c r="D12" s="124" t="s">
        <v>53</v>
      </c>
      <c r="E12" s="125"/>
      <c r="F12" s="128" t="s">
        <v>23</v>
      </c>
      <c r="G12" s="73"/>
      <c r="H12" s="84"/>
      <c r="I12" s="77"/>
    </row>
    <row r="13" spans="1:10" ht="38.25">
      <c r="A13" s="146" t="s">
        <v>416</v>
      </c>
      <c r="B13" s="148" t="s">
        <v>375</v>
      </c>
      <c r="C13" s="135"/>
      <c r="D13" s="124" t="s">
        <v>53</v>
      </c>
      <c r="E13" s="125"/>
      <c r="F13" s="128" t="s">
        <v>23</v>
      </c>
      <c r="G13" s="73"/>
      <c r="H13" s="84"/>
      <c r="I13" s="77"/>
    </row>
    <row r="14" spans="1:10" ht="38.25">
      <c r="A14" s="146" t="s">
        <v>417</v>
      </c>
      <c r="B14" s="148" t="s">
        <v>376</v>
      </c>
      <c r="C14" s="136"/>
      <c r="D14" s="124" t="s">
        <v>53</v>
      </c>
      <c r="E14" s="134"/>
      <c r="F14" s="128" t="s">
        <v>23</v>
      </c>
      <c r="G14" s="73"/>
      <c r="H14" s="84"/>
      <c r="I14" s="77"/>
    </row>
    <row r="15" spans="1:10">
      <c r="A15" s="146" t="s">
        <v>418</v>
      </c>
      <c r="B15" s="148" t="s">
        <v>133</v>
      </c>
      <c r="C15" s="136"/>
      <c r="D15" s="131" t="s">
        <v>58</v>
      </c>
      <c r="E15" s="134"/>
      <c r="F15" s="128" t="s">
        <v>23</v>
      </c>
      <c r="G15" s="73"/>
      <c r="H15" s="84"/>
      <c r="I15" s="77"/>
    </row>
    <row r="16" spans="1:10">
      <c r="A16" s="146" t="s">
        <v>419</v>
      </c>
      <c r="B16" s="148" t="s">
        <v>134</v>
      </c>
      <c r="C16" s="136"/>
      <c r="D16" s="131" t="s">
        <v>58</v>
      </c>
      <c r="E16" s="134"/>
      <c r="F16" s="128" t="s">
        <v>23</v>
      </c>
      <c r="G16" s="73"/>
      <c r="H16" s="84"/>
      <c r="I16" s="77"/>
    </row>
    <row r="17" spans="1:11" s="52" customFormat="1" ht="15.75" customHeight="1">
      <c r="A17" s="123"/>
      <c r="B17" s="123" t="s">
        <v>135</v>
      </c>
      <c r="C17" s="117"/>
      <c r="D17" s="117"/>
      <c r="E17" s="117"/>
      <c r="F17" s="117"/>
      <c r="G17" s="117"/>
      <c r="H17" s="144"/>
      <c r="I17" s="72"/>
    </row>
    <row r="18" spans="1:11" ht="51">
      <c r="A18" s="73" t="s">
        <v>136</v>
      </c>
      <c r="B18" s="73" t="s">
        <v>137</v>
      </c>
      <c r="C18" s="126" t="s">
        <v>411</v>
      </c>
      <c r="D18" s="126" t="s">
        <v>139</v>
      </c>
      <c r="E18" s="73"/>
      <c r="F18" s="73" t="s">
        <v>23</v>
      </c>
      <c r="G18" s="73"/>
      <c r="H18" s="84"/>
      <c r="I18" s="77"/>
    </row>
    <row r="19" spans="1:11" ht="63.75">
      <c r="A19" s="73" t="s">
        <v>140</v>
      </c>
      <c r="B19" s="73" t="s">
        <v>141</v>
      </c>
      <c r="C19" s="126" t="s">
        <v>412</v>
      </c>
      <c r="D19" s="126" t="s">
        <v>420</v>
      </c>
      <c r="E19" s="73"/>
      <c r="F19" s="81" t="s">
        <v>23</v>
      </c>
      <c r="G19" s="80"/>
      <c r="H19" s="81"/>
      <c r="I19" s="77"/>
    </row>
    <row r="20" spans="1:11" ht="76.5">
      <c r="A20" s="73" t="s">
        <v>187</v>
      </c>
      <c r="B20" s="73" t="s">
        <v>421</v>
      </c>
      <c r="C20" s="126" t="s">
        <v>422</v>
      </c>
      <c r="D20" s="126" t="s">
        <v>382</v>
      </c>
      <c r="E20" s="73"/>
      <c r="F20" s="81" t="s">
        <v>23</v>
      </c>
      <c r="G20" s="80"/>
      <c r="H20" s="81"/>
      <c r="I20" s="77"/>
    </row>
    <row r="21" spans="1:11" ht="76.5">
      <c r="A21" s="73" t="s">
        <v>188</v>
      </c>
      <c r="B21" s="73" t="s">
        <v>423</v>
      </c>
      <c r="C21" s="126" t="s">
        <v>424</v>
      </c>
      <c r="D21" s="126" t="s">
        <v>380</v>
      </c>
      <c r="E21" s="73"/>
      <c r="F21" s="81" t="s">
        <v>23</v>
      </c>
      <c r="G21" s="80"/>
      <c r="H21" s="81"/>
      <c r="I21" s="77"/>
    </row>
    <row r="22" spans="1:11" ht="76.5">
      <c r="A22" s="73" t="s">
        <v>189</v>
      </c>
      <c r="B22" s="73" t="s">
        <v>425</v>
      </c>
      <c r="C22" s="126" t="s">
        <v>426</v>
      </c>
      <c r="D22" s="126" t="s">
        <v>386</v>
      </c>
      <c r="E22" s="73"/>
      <c r="F22" s="81" t="s">
        <v>23</v>
      </c>
      <c r="G22" s="80"/>
      <c r="H22" s="81"/>
      <c r="I22" s="77"/>
    </row>
    <row r="23" spans="1:11" ht="76.5">
      <c r="A23" s="73" t="s">
        <v>190</v>
      </c>
      <c r="B23" s="73" t="s">
        <v>427</v>
      </c>
      <c r="C23" s="126" t="s">
        <v>428</v>
      </c>
      <c r="D23" s="126" t="s">
        <v>392</v>
      </c>
      <c r="E23" s="73"/>
      <c r="F23" s="81" t="s">
        <v>23</v>
      </c>
      <c r="G23" s="80"/>
      <c r="H23" s="81"/>
      <c r="I23" s="77"/>
    </row>
    <row r="24" spans="1:11" ht="76.5">
      <c r="A24" s="73" t="s">
        <v>191</v>
      </c>
      <c r="B24" s="73" t="s">
        <v>429</v>
      </c>
      <c r="C24" s="126" t="s">
        <v>430</v>
      </c>
      <c r="D24" s="126" t="s">
        <v>396</v>
      </c>
      <c r="E24" s="73"/>
      <c r="F24" s="81" t="s">
        <v>23</v>
      </c>
      <c r="G24" s="80"/>
      <c r="H24" s="81"/>
      <c r="I24" s="77"/>
    </row>
    <row r="25" spans="1:11" ht="63.75">
      <c r="A25" s="73" t="s">
        <v>192</v>
      </c>
      <c r="B25" s="73" t="s">
        <v>431</v>
      </c>
      <c r="C25" s="126" t="s">
        <v>432</v>
      </c>
      <c r="D25" s="126" t="s">
        <v>159</v>
      </c>
      <c r="E25" s="73"/>
      <c r="F25" s="81" t="s">
        <v>23</v>
      </c>
      <c r="G25" s="80"/>
      <c r="H25" s="81"/>
      <c r="I25" s="77"/>
    </row>
    <row r="26" spans="1:11" ht="63.75">
      <c r="A26" s="73" t="s">
        <v>193</v>
      </c>
      <c r="B26" s="73" t="s">
        <v>433</v>
      </c>
      <c r="C26" s="126" t="s">
        <v>434</v>
      </c>
      <c r="D26" s="126" t="s">
        <v>348</v>
      </c>
      <c r="E26" s="73"/>
      <c r="F26" s="81" t="s">
        <v>23</v>
      </c>
      <c r="G26" s="80"/>
      <c r="H26" s="81"/>
      <c r="I26" s="77"/>
    </row>
    <row r="27" spans="1:11" ht="63.75">
      <c r="A27" s="73" t="s">
        <v>274</v>
      </c>
      <c r="B27" s="73" t="s">
        <v>435</v>
      </c>
      <c r="C27" s="126" t="s">
        <v>436</v>
      </c>
      <c r="D27" s="126" t="s">
        <v>399</v>
      </c>
      <c r="E27" s="73"/>
      <c r="F27" s="81" t="s">
        <v>23</v>
      </c>
      <c r="G27" s="80"/>
      <c r="H27" s="81"/>
      <c r="I27" s="77"/>
    </row>
    <row r="28" spans="1:11" ht="63.75">
      <c r="A28" s="73" t="s">
        <v>273</v>
      </c>
      <c r="B28" s="73" t="s">
        <v>437</v>
      </c>
      <c r="C28" s="126" t="s">
        <v>438</v>
      </c>
      <c r="D28" s="126" t="s">
        <v>401</v>
      </c>
      <c r="E28" s="73"/>
      <c r="F28" s="81" t="s">
        <v>23</v>
      </c>
      <c r="G28" s="80"/>
      <c r="H28" s="81"/>
      <c r="I28" s="77"/>
    </row>
    <row r="29" spans="1:11" ht="63.75">
      <c r="A29" s="73" t="s">
        <v>405</v>
      </c>
      <c r="B29" s="73" t="s">
        <v>441</v>
      </c>
      <c r="C29" s="126" t="s">
        <v>439</v>
      </c>
      <c r="D29" s="126" t="s">
        <v>404</v>
      </c>
      <c r="E29" s="118"/>
      <c r="F29" s="118" t="s">
        <v>23</v>
      </c>
      <c r="G29" s="118"/>
      <c r="H29" s="143"/>
      <c r="I29" s="77"/>
    </row>
    <row r="30" spans="1:11" ht="76.5">
      <c r="A30" s="73" t="s">
        <v>407</v>
      </c>
      <c r="B30" s="73" t="s">
        <v>442</v>
      </c>
      <c r="C30" s="126" t="s">
        <v>440</v>
      </c>
      <c r="D30" s="170" t="s">
        <v>406</v>
      </c>
      <c r="E30" s="169"/>
      <c r="F30" s="118" t="s">
        <v>23</v>
      </c>
      <c r="G30" s="169"/>
      <c r="H30" s="169"/>
      <c r="I30" s="77"/>
    </row>
    <row r="31" spans="1:11" ht="38.25">
      <c r="A31" s="73" t="s">
        <v>408</v>
      </c>
      <c r="B31" s="73" t="s">
        <v>443</v>
      </c>
      <c r="C31" s="126" t="s">
        <v>444</v>
      </c>
      <c r="D31" s="170" t="s">
        <v>353</v>
      </c>
      <c r="E31" s="119"/>
      <c r="F31" s="119" t="s">
        <v>23</v>
      </c>
      <c r="G31" s="171"/>
      <c r="H31" s="169"/>
      <c r="I31" s="77"/>
    </row>
    <row r="32" spans="1:11">
      <c r="F32" s="86"/>
      <c r="I32" s="72"/>
      <c r="J32" s="52"/>
      <c r="K32" s="52"/>
    </row>
    <row r="33" spans="9:9" s="8" customFormat="1">
      <c r="I33" s="77"/>
    </row>
  </sheetData>
  <mergeCells count="5">
    <mergeCell ref="B2:F2"/>
    <mergeCell ref="B3:F3"/>
    <mergeCell ref="B4:F4"/>
    <mergeCell ref="E5:F5"/>
    <mergeCell ref="E6:F6"/>
  </mergeCells>
  <dataValidations count="1">
    <dataValidation type="list" allowBlank="1" showErrorMessage="1" sqref="F1:F3 F7:F159">
      <formula1>$J$2:$J$6</formula1>
      <formula2>0</formula2>
    </dataValidation>
  </dataValidations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4"/>
  <sheetViews>
    <sheetView topLeftCell="A4" workbookViewId="0">
      <selection activeCell="C22" sqref="C22"/>
    </sheetView>
  </sheetViews>
  <sheetFormatPr defaultRowHeight="12.75"/>
  <cols>
    <col min="1" max="1" width="13.75" style="8" customWidth="1"/>
    <col min="2" max="2" width="19.125" style="8" customWidth="1"/>
    <col min="3" max="3" width="25.625" style="8" customWidth="1"/>
    <col min="4" max="4" width="30.125" style="8" customWidth="1"/>
    <col min="5" max="5" width="16.875" style="8" customWidth="1"/>
    <col min="6" max="6" width="7.125" style="8" customWidth="1"/>
    <col min="7" max="7" width="9" style="45"/>
    <col min="8" max="8" width="17.625" style="8" customWidth="1"/>
    <col min="9" max="9" width="8.25" style="46" customWidth="1"/>
    <col min="10" max="10" width="0" style="8" hidden="1" customWidth="1"/>
    <col min="11" max="16384" width="9" style="8"/>
  </cols>
  <sheetData>
    <row r="1" spans="1:10" s="52" customFormat="1" ht="13.5" thickBot="1">
      <c r="A1" s="47"/>
      <c r="B1" s="48"/>
      <c r="C1" s="48"/>
      <c r="D1" s="48"/>
      <c r="E1" s="48"/>
      <c r="F1" s="49"/>
      <c r="G1" s="50"/>
      <c r="H1" s="40"/>
      <c r="I1" s="51"/>
    </row>
    <row r="2" spans="1:10" s="52" customFormat="1" ht="15" customHeight="1">
      <c r="A2" s="53" t="s">
        <v>22</v>
      </c>
      <c r="B2" s="605" t="s">
        <v>455</v>
      </c>
      <c r="C2" s="605"/>
      <c r="D2" s="605"/>
      <c r="E2" s="605"/>
      <c r="F2" s="605"/>
      <c r="G2" s="54"/>
      <c r="H2" s="40"/>
      <c r="I2" s="51"/>
      <c r="J2" s="52" t="s">
        <v>23</v>
      </c>
    </row>
    <row r="3" spans="1:10" s="52" customFormat="1" ht="25.5" customHeight="1">
      <c r="A3" s="55" t="s">
        <v>24</v>
      </c>
      <c r="B3" s="605" t="s">
        <v>25</v>
      </c>
      <c r="C3" s="605"/>
      <c r="D3" s="605"/>
      <c r="E3" s="605"/>
      <c r="F3" s="605"/>
      <c r="G3" s="54"/>
      <c r="H3" s="40"/>
      <c r="I3" s="51"/>
      <c r="J3" s="52" t="s">
        <v>26</v>
      </c>
    </row>
    <row r="4" spans="1:10" s="52" customFormat="1" ht="18" customHeight="1">
      <c r="A4" s="53" t="s">
        <v>27</v>
      </c>
      <c r="B4" s="606"/>
      <c r="C4" s="606"/>
      <c r="D4" s="606"/>
      <c r="E4" s="606"/>
      <c r="F4" s="606"/>
      <c r="G4" s="54"/>
      <c r="H4" s="40"/>
      <c r="I4" s="51"/>
      <c r="J4" s="56"/>
    </row>
    <row r="5" spans="1:10" s="52" customFormat="1" ht="19.5" customHeight="1">
      <c r="A5" s="57" t="s">
        <v>23</v>
      </c>
      <c r="B5" s="58" t="s">
        <v>26</v>
      </c>
      <c r="C5" s="58" t="s">
        <v>28</v>
      </c>
      <c r="D5" s="59" t="s">
        <v>29</v>
      </c>
      <c r="E5" s="607" t="s">
        <v>30</v>
      </c>
      <c r="F5" s="607"/>
      <c r="G5" s="60"/>
      <c r="H5" s="60"/>
      <c r="I5" s="61"/>
      <c r="J5" s="52" t="s">
        <v>31</v>
      </c>
    </row>
    <row r="6" spans="1:10" s="52" customFormat="1" ht="15" customHeight="1" thickBot="1">
      <c r="A6" s="83">
        <v>6</v>
      </c>
      <c r="B6" s="63">
        <f>COUNTIF(F10:F1005,"Fail")</f>
        <v>0</v>
      </c>
      <c r="C6" s="63">
        <f>E6-D6-B6-A6</f>
        <v>0</v>
      </c>
      <c r="D6" s="64">
        <f>COUNTIF(F$10:F$1005,"N/A")</f>
        <v>0</v>
      </c>
      <c r="E6" s="604">
        <v>6</v>
      </c>
      <c r="F6" s="604"/>
      <c r="G6" s="60"/>
      <c r="H6" s="60"/>
      <c r="I6" s="61"/>
      <c r="J6" s="52" t="s">
        <v>29</v>
      </c>
    </row>
    <row r="7" spans="1:10" s="52" customFormat="1" ht="15" customHeight="1">
      <c r="D7" s="65"/>
      <c r="E7" s="65"/>
      <c r="F7" s="65"/>
      <c r="G7" s="65"/>
      <c r="H7" s="65"/>
      <c r="I7" s="61"/>
    </row>
    <row r="8" spans="1:10" s="52" customFormat="1" ht="25.5" customHeight="1">
      <c r="A8" s="66" t="s">
        <v>32</v>
      </c>
      <c r="B8" s="66" t="s">
        <v>33</v>
      </c>
      <c r="C8" s="66" t="s">
        <v>34</v>
      </c>
      <c r="D8" s="66" t="s">
        <v>35</v>
      </c>
      <c r="E8" s="67" t="s">
        <v>36</v>
      </c>
      <c r="F8" s="67" t="s">
        <v>37</v>
      </c>
      <c r="G8" s="67" t="s">
        <v>38</v>
      </c>
      <c r="H8" s="66" t="s">
        <v>39</v>
      </c>
      <c r="I8" s="68"/>
    </row>
    <row r="9" spans="1:10" s="52" customFormat="1" ht="15.75" customHeight="1">
      <c r="A9" s="69"/>
      <c r="B9" s="69" t="s">
        <v>456</v>
      </c>
      <c r="C9" s="70"/>
      <c r="D9" s="70"/>
      <c r="E9" s="70"/>
      <c r="F9" s="70"/>
      <c r="G9" s="70"/>
      <c r="H9" s="71"/>
      <c r="I9" s="72"/>
    </row>
    <row r="10" spans="1:10" s="78" customFormat="1">
      <c r="A10" s="118" t="s">
        <v>458</v>
      </c>
      <c r="B10" s="133" t="s">
        <v>96</v>
      </c>
      <c r="C10" s="129"/>
      <c r="D10" s="127" t="s">
        <v>58</v>
      </c>
      <c r="E10" s="130"/>
      <c r="F10" s="73" t="s">
        <v>23</v>
      </c>
      <c r="G10" s="73"/>
      <c r="H10" s="84"/>
      <c r="I10" s="77"/>
    </row>
    <row r="11" spans="1:10" ht="25.5">
      <c r="A11" s="608" t="s">
        <v>459</v>
      </c>
      <c r="B11" s="608" t="s">
        <v>98</v>
      </c>
      <c r="C11" s="135"/>
      <c r="D11" s="124" t="s">
        <v>99</v>
      </c>
      <c r="E11" s="125"/>
      <c r="F11" s="128" t="s">
        <v>23</v>
      </c>
      <c r="G11" s="73"/>
      <c r="H11" s="84"/>
      <c r="I11" s="77"/>
    </row>
    <row r="12" spans="1:10" ht="25.5">
      <c r="A12" s="609"/>
      <c r="B12" s="609"/>
      <c r="C12" s="135" t="s">
        <v>462</v>
      </c>
      <c r="D12" s="124" t="s">
        <v>321</v>
      </c>
      <c r="E12" s="125"/>
      <c r="F12" s="128"/>
      <c r="G12" s="73"/>
      <c r="H12" s="84"/>
      <c r="I12" s="77"/>
    </row>
    <row r="13" spans="1:10" ht="25.5">
      <c r="A13" s="609"/>
      <c r="B13" s="609"/>
      <c r="C13" s="135" t="s">
        <v>328</v>
      </c>
      <c r="D13" s="124" t="s">
        <v>334</v>
      </c>
      <c r="E13" s="125"/>
      <c r="F13" s="128"/>
      <c r="G13" s="73"/>
      <c r="H13" s="84"/>
      <c r="I13" s="77"/>
    </row>
    <row r="14" spans="1:10" ht="25.5">
      <c r="A14" s="609"/>
      <c r="B14" s="609"/>
      <c r="C14" s="136" t="s">
        <v>329</v>
      </c>
      <c r="D14" s="131" t="s">
        <v>464</v>
      </c>
      <c r="E14" s="134"/>
      <c r="F14" s="128"/>
      <c r="G14" s="73"/>
      <c r="H14" s="84"/>
      <c r="I14" s="77"/>
    </row>
    <row r="15" spans="1:10" ht="25.5">
      <c r="A15" s="609"/>
      <c r="B15" s="609"/>
      <c r="C15" s="136" t="s">
        <v>330</v>
      </c>
      <c r="D15" s="131" t="s">
        <v>332</v>
      </c>
      <c r="E15" s="134"/>
      <c r="F15" s="128"/>
      <c r="G15" s="73"/>
      <c r="H15" s="84"/>
      <c r="I15" s="77"/>
    </row>
    <row r="16" spans="1:10" ht="25.5">
      <c r="A16" s="609"/>
      <c r="B16" s="609"/>
      <c r="C16" s="136" t="s">
        <v>463</v>
      </c>
      <c r="D16" s="131" t="s">
        <v>465</v>
      </c>
      <c r="E16" s="134"/>
      <c r="F16" s="128"/>
      <c r="G16" s="73"/>
      <c r="H16" s="84"/>
      <c r="I16" s="77"/>
    </row>
    <row r="17" spans="1:11">
      <c r="A17" s="610"/>
      <c r="B17" s="610"/>
      <c r="C17" s="136" t="s">
        <v>104</v>
      </c>
      <c r="D17" s="131" t="s">
        <v>109</v>
      </c>
      <c r="E17" s="134"/>
      <c r="F17" s="128"/>
      <c r="G17" s="73"/>
      <c r="H17" s="84"/>
      <c r="I17" s="77"/>
    </row>
    <row r="18" spans="1:11">
      <c r="A18" s="138" t="s">
        <v>460</v>
      </c>
      <c r="B18" s="139" t="s">
        <v>111</v>
      </c>
      <c r="C18" s="140"/>
      <c r="D18" s="132" t="s">
        <v>58</v>
      </c>
      <c r="E18" s="141"/>
      <c r="F18" s="142" t="s">
        <v>23</v>
      </c>
      <c r="G18" s="118"/>
      <c r="H18" s="143"/>
      <c r="I18" s="77"/>
    </row>
    <row r="19" spans="1:11">
      <c r="A19" s="119" t="s">
        <v>461</v>
      </c>
      <c r="B19" s="119" t="s">
        <v>113</v>
      </c>
      <c r="C19" s="119"/>
      <c r="D19" s="124" t="s">
        <v>58</v>
      </c>
      <c r="E19" s="125"/>
      <c r="F19" s="119" t="s">
        <v>23</v>
      </c>
      <c r="G19" s="119"/>
      <c r="H19" s="145"/>
      <c r="I19" s="77"/>
    </row>
    <row r="20" spans="1:11" s="52" customFormat="1" ht="15.75" customHeight="1">
      <c r="A20" s="123"/>
      <c r="B20" s="123" t="s">
        <v>115</v>
      </c>
      <c r="C20" s="117"/>
      <c r="D20" s="117"/>
      <c r="E20" s="117"/>
      <c r="F20" s="117"/>
      <c r="G20" s="117"/>
      <c r="H20" s="144"/>
      <c r="I20" s="72"/>
    </row>
    <row r="21" spans="1:11" ht="51">
      <c r="A21" s="73" t="s">
        <v>116</v>
      </c>
      <c r="B21" s="73" t="s">
        <v>117</v>
      </c>
      <c r="C21" s="126" t="s">
        <v>457</v>
      </c>
      <c r="D21" s="126" t="s">
        <v>118</v>
      </c>
      <c r="E21" s="73"/>
      <c r="F21" s="73" t="s">
        <v>23</v>
      </c>
      <c r="G21" s="73"/>
      <c r="H21" s="84"/>
      <c r="I21" s="77"/>
    </row>
    <row r="22" spans="1:11" ht="51">
      <c r="A22" s="73" t="s">
        <v>119</v>
      </c>
      <c r="B22" s="73" t="s">
        <v>120</v>
      </c>
      <c r="C22" s="520" t="s">
        <v>1264</v>
      </c>
      <c r="D22" s="126" t="s">
        <v>122</v>
      </c>
      <c r="E22" s="73"/>
      <c r="F22" s="81" t="s">
        <v>23</v>
      </c>
      <c r="G22" s="80"/>
      <c r="H22" s="81"/>
      <c r="I22" s="82"/>
    </row>
    <row r="23" spans="1:11">
      <c r="F23" s="85"/>
      <c r="I23" s="72"/>
      <c r="J23" s="52"/>
      <c r="K23" s="52"/>
    </row>
    <row r="24" spans="1:11">
      <c r="F24" s="86"/>
      <c r="I24" s="77"/>
    </row>
  </sheetData>
  <mergeCells count="7">
    <mergeCell ref="A11:A17"/>
    <mergeCell ref="B11:B17"/>
    <mergeCell ref="B2:F2"/>
    <mergeCell ref="B3:F3"/>
    <mergeCell ref="B4:F4"/>
    <mergeCell ref="E5:F5"/>
    <mergeCell ref="E6:F6"/>
  </mergeCells>
  <dataValidations count="1">
    <dataValidation type="list" allowBlank="1" showErrorMessage="1" sqref="F1:F3 F7:F151">
      <formula1>$J$2:$J$6</formula1>
      <formula2>0</formula2>
    </dataValidation>
  </dataValidations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4"/>
  <sheetViews>
    <sheetView workbookViewId="0">
      <selection activeCell="C18" sqref="C18"/>
    </sheetView>
  </sheetViews>
  <sheetFormatPr defaultRowHeight="12.75"/>
  <cols>
    <col min="1" max="1" width="12.25" style="8" bestFit="1" customWidth="1"/>
    <col min="2" max="2" width="23" style="8" customWidth="1"/>
    <col min="3" max="3" width="25.625" style="8" customWidth="1"/>
    <col min="4" max="4" width="30.125" style="8" customWidth="1"/>
    <col min="5" max="5" width="16.875" style="8" customWidth="1"/>
    <col min="6" max="6" width="7.125" style="8" customWidth="1"/>
    <col min="7" max="7" width="9" style="45"/>
    <col min="8" max="8" width="17.625" style="8" customWidth="1"/>
    <col min="9" max="9" width="8.25" style="46" customWidth="1"/>
    <col min="10" max="10" width="0" style="8" hidden="1" customWidth="1"/>
    <col min="11" max="16384" width="9" style="8"/>
  </cols>
  <sheetData>
    <row r="1" spans="1:10" s="52" customFormat="1" ht="13.5" thickBot="1">
      <c r="A1" s="47"/>
      <c r="B1" s="48"/>
      <c r="C1" s="48"/>
      <c r="D1" s="48"/>
      <c r="E1" s="48"/>
      <c r="F1" s="49"/>
      <c r="G1" s="50"/>
      <c r="H1" s="40"/>
      <c r="I1" s="51"/>
    </row>
    <row r="2" spans="1:10" s="52" customFormat="1" ht="15" customHeight="1">
      <c r="A2" s="53" t="s">
        <v>22</v>
      </c>
      <c r="B2" s="605" t="s">
        <v>482</v>
      </c>
      <c r="C2" s="605"/>
      <c r="D2" s="605"/>
      <c r="E2" s="605"/>
      <c r="F2" s="605"/>
      <c r="G2" s="54"/>
      <c r="H2" s="40"/>
      <c r="I2" s="51"/>
      <c r="J2" s="52" t="s">
        <v>23</v>
      </c>
    </row>
    <row r="3" spans="1:10" s="52" customFormat="1" ht="25.5" customHeight="1">
      <c r="A3" s="55" t="s">
        <v>24</v>
      </c>
      <c r="B3" s="605" t="s">
        <v>25</v>
      </c>
      <c r="C3" s="605"/>
      <c r="D3" s="605"/>
      <c r="E3" s="605"/>
      <c r="F3" s="605"/>
      <c r="G3" s="54"/>
      <c r="H3" s="40"/>
      <c r="I3" s="51"/>
      <c r="J3" s="52" t="s">
        <v>26</v>
      </c>
    </row>
    <row r="4" spans="1:10" s="52" customFormat="1" ht="18" customHeight="1">
      <c r="A4" s="53" t="s">
        <v>27</v>
      </c>
      <c r="B4" s="606"/>
      <c r="C4" s="606"/>
      <c r="D4" s="606"/>
      <c r="E4" s="606"/>
      <c r="F4" s="606"/>
      <c r="G4" s="54"/>
      <c r="H4" s="40"/>
      <c r="I4" s="51"/>
      <c r="J4" s="56"/>
    </row>
    <row r="5" spans="1:10" s="52" customFormat="1" ht="19.5" customHeight="1">
      <c r="A5" s="57" t="s">
        <v>23</v>
      </c>
      <c r="B5" s="58" t="s">
        <v>26</v>
      </c>
      <c r="C5" s="58" t="s">
        <v>28</v>
      </c>
      <c r="D5" s="59" t="s">
        <v>29</v>
      </c>
      <c r="E5" s="607" t="s">
        <v>30</v>
      </c>
      <c r="F5" s="607"/>
      <c r="G5" s="60"/>
      <c r="H5" s="60"/>
      <c r="I5" s="61"/>
      <c r="J5" s="52" t="s">
        <v>31</v>
      </c>
    </row>
    <row r="6" spans="1:10" s="52" customFormat="1" ht="15" customHeight="1" thickBot="1">
      <c r="A6" s="83">
        <v>22</v>
      </c>
      <c r="B6" s="63">
        <f>COUNTIF(F10:F1014,"Fail")</f>
        <v>0</v>
      </c>
      <c r="C6" s="63">
        <f>E6-D6-B6-A6</f>
        <v>0</v>
      </c>
      <c r="D6" s="64">
        <f>COUNTIF(F$10:F$1014,"N/A")</f>
        <v>0</v>
      </c>
      <c r="E6" s="604">
        <v>22</v>
      </c>
      <c r="F6" s="604"/>
      <c r="G6" s="60"/>
      <c r="H6" s="60"/>
      <c r="I6" s="61"/>
      <c r="J6" s="52" t="s">
        <v>29</v>
      </c>
    </row>
    <row r="7" spans="1:10" s="52" customFormat="1" ht="15" customHeight="1">
      <c r="D7" s="65"/>
      <c r="E7" s="65"/>
      <c r="F7" s="65"/>
      <c r="G7" s="65"/>
      <c r="H7" s="65"/>
      <c r="I7" s="61"/>
    </row>
    <row r="8" spans="1:10" s="52" customFormat="1" ht="25.5" customHeight="1">
      <c r="A8" s="172" t="s">
        <v>32</v>
      </c>
      <c r="B8" s="172" t="s">
        <v>33</v>
      </c>
      <c r="C8" s="172" t="s">
        <v>34</v>
      </c>
      <c r="D8" s="172" t="s">
        <v>35</v>
      </c>
      <c r="E8" s="172" t="s">
        <v>36</v>
      </c>
      <c r="F8" s="172" t="s">
        <v>37</v>
      </c>
      <c r="G8" s="172" t="s">
        <v>38</v>
      </c>
      <c r="H8" s="172" t="s">
        <v>39</v>
      </c>
      <c r="I8" s="68"/>
    </row>
    <row r="9" spans="1:10" s="52" customFormat="1" ht="15.75" customHeight="1">
      <c r="A9" s="173"/>
      <c r="B9" s="173" t="s">
        <v>483</v>
      </c>
      <c r="C9" s="173"/>
      <c r="D9" s="173"/>
      <c r="E9" s="173"/>
      <c r="F9" s="173"/>
      <c r="G9" s="173"/>
      <c r="H9" s="173"/>
      <c r="I9" s="72"/>
    </row>
    <row r="10" spans="1:10" s="78" customFormat="1" ht="38.25">
      <c r="A10" s="119" t="s">
        <v>475</v>
      </c>
      <c r="B10" s="174" t="s">
        <v>500</v>
      </c>
      <c r="C10" s="175"/>
      <c r="D10" s="176" t="s">
        <v>53</v>
      </c>
      <c r="E10" s="177"/>
      <c r="F10" s="119" t="s">
        <v>23</v>
      </c>
      <c r="G10" s="119"/>
      <c r="H10" s="145"/>
      <c r="I10" s="77"/>
    </row>
    <row r="11" spans="1:10" ht="38.25">
      <c r="A11" s="146" t="s">
        <v>476</v>
      </c>
      <c r="B11" s="148" t="s">
        <v>374</v>
      </c>
      <c r="C11" s="135"/>
      <c r="D11" s="124" t="s">
        <v>53</v>
      </c>
      <c r="E11" s="125"/>
      <c r="F11" s="119" t="s">
        <v>23</v>
      </c>
      <c r="G11" s="119"/>
      <c r="H11" s="145"/>
      <c r="I11" s="77"/>
    </row>
    <row r="12" spans="1:10" ht="38.25">
      <c r="A12" s="146" t="s">
        <v>477</v>
      </c>
      <c r="B12" s="148" t="s">
        <v>375</v>
      </c>
      <c r="C12" s="135"/>
      <c r="D12" s="124" t="s">
        <v>53</v>
      </c>
      <c r="E12" s="125"/>
      <c r="F12" s="119" t="s">
        <v>23</v>
      </c>
      <c r="G12" s="119"/>
      <c r="H12" s="145"/>
      <c r="I12" s="77"/>
    </row>
    <row r="13" spans="1:10" ht="38.25">
      <c r="A13" s="146" t="s">
        <v>478</v>
      </c>
      <c r="B13" s="148" t="s">
        <v>376</v>
      </c>
      <c r="C13" s="135"/>
      <c r="D13" s="124" t="s">
        <v>53</v>
      </c>
      <c r="E13" s="125"/>
      <c r="F13" s="119" t="s">
        <v>23</v>
      </c>
      <c r="G13" s="119"/>
      <c r="H13" s="145"/>
      <c r="I13" s="77"/>
    </row>
    <row r="14" spans="1:10" ht="38.25">
      <c r="A14" s="146" t="s">
        <v>479</v>
      </c>
      <c r="B14" s="148" t="s">
        <v>501</v>
      </c>
      <c r="C14" s="135"/>
      <c r="D14" s="124" t="s">
        <v>53</v>
      </c>
      <c r="E14" s="125"/>
      <c r="F14" s="119" t="s">
        <v>23</v>
      </c>
      <c r="G14" s="119"/>
      <c r="H14" s="145"/>
      <c r="I14" s="77"/>
    </row>
    <row r="15" spans="1:10">
      <c r="A15" s="146" t="s">
        <v>480</v>
      </c>
      <c r="B15" s="148" t="s">
        <v>133</v>
      </c>
      <c r="C15" s="135"/>
      <c r="D15" s="124" t="s">
        <v>58</v>
      </c>
      <c r="E15" s="125"/>
      <c r="F15" s="119" t="s">
        <v>23</v>
      </c>
      <c r="G15" s="119"/>
      <c r="H15" s="145"/>
      <c r="I15" s="77"/>
    </row>
    <row r="16" spans="1:10">
      <c r="A16" s="146" t="s">
        <v>481</v>
      </c>
      <c r="B16" s="148" t="s">
        <v>134</v>
      </c>
      <c r="C16" s="135"/>
      <c r="D16" s="124" t="s">
        <v>58</v>
      </c>
      <c r="E16" s="125"/>
      <c r="F16" s="119" t="s">
        <v>23</v>
      </c>
      <c r="G16" s="119"/>
      <c r="H16" s="145"/>
      <c r="I16" s="77"/>
    </row>
    <row r="17" spans="1:9" s="52" customFormat="1" ht="15.75" customHeight="1">
      <c r="A17" s="173"/>
      <c r="B17" s="173" t="s">
        <v>135</v>
      </c>
      <c r="C17" s="173"/>
      <c r="D17" s="173"/>
      <c r="E17" s="173"/>
      <c r="F17" s="173"/>
      <c r="G17" s="173"/>
      <c r="H17" s="173"/>
      <c r="I17" s="72"/>
    </row>
    <row r="18" spans="1:9" ht="51">
      <c r="A18" s="119" t="s">
        <v>136</v>
      </c>
      <c r="B18" s="119" t="s">
        <v>137</v>
      </c>
      <c r="C18" s="431" t="s">
        <v>1265</v>
      </c>
      <c r="D18" s="178" t="s">
        <v>139</v>
      </c>
      <c r="E18" s="119"/>
      <c r="F18" s="119" t="s">
        <v>23</v>
      </c>
      <c r="G18" s="119"/>
      <c r="H18" s="145"/>
      <c r="I18" s="77"/>
    </row>
    <row r="19" spans="1:9" ht="63.75">
      <c r="A19" s="119" t="s">
        <v>140</v>
      </c>
      <c r="B19" s="119" t="s">
        <v>141</v>
      </c>
      <c r="C19" s="178" t="s">
        <v>484</v>
      </c>
      <c r="D19" s="178" t="s">
        <v>502</v>
      </c>
      <c r="E19" s="119"/>
      <c r="F19" s="169" t="s">
        <v>23</v>
      </c>
      <c r="G19" s="171"/>
      <c r="H19" s="169"/>
      <c r="I19" s="77"/>
    </row>
    <row r="20" spans="1:9" ht="76.5">
      <c r="A20" s="119" t="s">
        <v>187</v>
      </c>
      <c r="B20" s="119" t="s">
        <v>503</v>
      </c>
      <c r="C20" s="178" t="s">
        <v>504</v>
      </c>
      <c r="D20" s="178" t="s">
        <v>505</v>
      </c>
      <c r="E20" s="119"/>
      <c r="F20" s="169" t="s">
        <v>23</v>
      </c>
      <c r="G20" s="171"/>
      <c r="H20" s="169"/>
      <c r="I20" s="77"/>
    </row>
    <row r="21" spans="1:9" ht="76.5">
      <c r="A21" s="119" t="s">
        <v>188</v>
      </c>
      <c r="B21" s="119" t="s">
        <v>485</v>
      </c>
      <c r="C21" s="178" t="s">
        <v>506</v>
      </c>
      <c r="D21" s="178" t="s">
        <v>507</v>
      </c>
      <c r="E21" s="119"/>
      <c r="F21" s="169" t="s">
        <v>23</v>
      </c>
      <c r="G21" s="171"/>
      <c r="H21" s="169"/>
      <c r="I21" s="77"/>
    </row>
    <row r="22" spans="1:9" ht="76.5">
      <c r="A22" s="119" t="s">
        <v>189</v>
      </c>
      <c r="B22" s="119" t="s">
        <v>486</v>
      </c>
      <c r="C22" s="178" t="s">
        <v>487</v>
      </c>
      <c r="D22" s="178" t="s">
        <v>392</v>
      </c>
      <c r="E22" s="119"/>
      <c r="F22" s="169" t="s">
        <v>23</v>
      </c>
      <c r="G22" s="171"/>
      <c r="H22" s="169"/>
      <c r="I22" s="77"/>
    </row>
    <row r="23" spans="1:9" ht="76.5">
      <c r="A23" s="119" t="s">
        <v>190</v>
      </c>
      <c r="B23" s="119" t="s">
        <v>488</v>
      </c>
      <c r="C23" s="178" t="s">
        <v>489</v>
      </c>
      <c r="D23" s="178" t="s">
        <v>396</v>
      </c>
      <c r="E23" s="119"/>
      <c r="F23" s="169" t="s">
        <v>23</v>
      </c>
      <c r="G23" s="171"/>
      <c r="H23" s="169"/>
      <c r="I23" s="77"/>
    </row>
    <row r="24" spans="1:9" ht="76.5">
      <c r="A24" s="119" t="s">
        <v>191</v>
      </c>
      <c r="B24" s="119" t="s">
        <v>508</v>
      </c>
      <c r="C24" s="178" t="s">
        <v>509</v>
      </c>
      <c r="D24" s="178" t="s">
        <v>510</v>
      </c>
      <c r="E24" s="119"/>
      <c r="F24" s="169" t="s">
        <v>23</v>
      </c>
      <c r="G24" s="171"/>
      <c r="H24" s="169"/>
      <c r="I24" s="77"/>
    </row>
    <row r="25" spans="1:9" ht="63.75">
      <c r="A25" s="119" t="s">
        <v>192</v>
      </c>
      <c r="B25" s="119" t="s">
        <v>490</v>
      </c>
      <c r="C25" s="178" t="s">
        <v>491</v>
      </c>
      <c r="D25" s="178" t="s">
        <v>159</v>
      </c>
      <c r="E25" s="119"/>
      <c r="F25" s="169" t="s">
        <v>23</v>
      </c>
      <c r="G25" s="171"/>
      <c r="H25" s="169"/>
      <c r="I25" s="77"/>
    </row>
    <row r="26" spans="1:9" ht="63.75">
      <c r="A26" s="119" t="s">
        <v>193</v>
      </c>
      <c r="B26" s="119" t="s">
        <v>511</v>
      </c>
      <c r="C26" s="178" t="s">
        <v>631</v>
      </c>
      <c r="D26" s="178" t="s">
        <v>512</v>
      </c>
      <c r="E26" s="119"/>
      <c r="F26" s="169" t="s">
        <v>23</v>
      </c>
      <c r="G26" s="171"/>
      <c r="H26" s="169"/>
      <c r="I26" s="77"/>
    </row>
    <row r="27" spans="1:9" ht="63.75">
      <c r="A27" s="119" t="s">
        <v>274</v>
      </c>
      <c r="B27" s="119" t="s">
        <v>492</v>
      </c>
      <c r="C27" s="178" t="s">
        <v>627</v>
      </c>
      <c r="D27" s="178" t="s">
        <v>399</v>
      </c>
      <c r="E27" s="119"/>
      <c r="F27" s="169" t="s">
        <v>23</v>
      </c>
      <c r="G27" s="171"/>
      <c r="H27" s="169"/>
      <c r="I27" s="77"/>
    </row>
    <row r="28" spans="1:9" ht="63.75">
      <c r="A28" s="119" t="s">
        <v>273</v>
      </c>
      <c r="B28" s="119" t="s">
        <v>493</v>
      </c>
      <c r="C28" s="178" t="s">
        <v>628</v>
      </c>
      <c r="D28" s="178" t="s">
        <v>401</v>
      </c>
      <c r="E28" s="119"/>
      <c r="F28" s="169" t="s">
        <v>23</v>
      </c>
      <c r="G28" s="171"/>
      <c r="H28" s="169"/>
      <c r="I28" s="77"/>
    </row>
    <row r="29" spans="1:9" ht="63.75">
      <c r="A29" s="119" t="s">
        <v>405</v>
      </c>
      <c r="B29" s="119" t="s">
        <v>494</v>
      </c>
      <c r="C29" s="178" t="s">
        <v>629</v>
      </c>
      <c r="D29" s="178" t="s">
        <v>404</v>
      </c>
      <c r="E29" s="119"/>
      <c r="F29" s="119" t="s">
        <v>23</v>
      </c>
      <c r="G29" s="119"/>
      <c r="H29" s="145"/>
      <c r="I29" s="77"/>
    </row>
    <row r="30" spans="1:9" ht="63.75">
      <c r="A30" s="119" t="s">
        <v>407</v>
      </c>
      <c r="B30" s="119" t="s">
        <v>513</v>
      </c>
      <c r="C30" s="178" t="s">
        <v>630</v>
      </c>
      <c r="D30" s="178" t="s">
        <v>514</v>
      </c>
      <c r="E30" s="119"/>
      <c r="F30" s="119" t="s">
        <v>23</v>
      </c>
      <c r="G30" s="119"/>
      <c r="H30" s="145"/>
      <c r="I30" s="77"/>
    </row>
    <row r="31" spans="1:9" ht="76.5">
      <c r="A31" s="119" t="s">
        <v>408</v>
      </c>
      <c r="B31" s="119" t="s">
        <v>495</v>
      </c>
      <c r="C31" s="178" t="s">
        <v>496</v>
      </c>
      <c r="D31" s="178" t="s">
        <v>497</v>
      </c>
      <c r="E31" s="169"/>
      <c r="F31" s="119" t="s">
        <v>23</v>
      </c>
      <c r="G31" s="169"/>
      <c r="H31" s="169"/>
      <c r="I31" s="77"/>
    </row>
    <row r="32" spans="1:9" ht="38.25">
      <c r="A32" s="119" t="s">
        <v>515</v>
      </c>
      <c r="B32" s="119" t="s">
        <v>443</v>
      </c>
      <c r="C32" s="178" t="s">
        <v>498</v>
      </c>
      <c r="D32" s="178" t="s">
        <v>499</v>
      </c>
      <c r="E32" s="119"/>
      <c r="F32" s="119" t="s">
        <v>23</v>
      </c>
      <c r="G32" s="171"/>
      <c r="H32" s="169"/>
      <c r="I32" s="77"/>
    </row>
    <row r="33" spans="6:11">
      <c r="F33" s="86"/>
      <c r="I33" s="72"/>
      <c r="J33" s="52"/>
      <c r="K33" s="52"/>
    </row>
    <row r="34" spans="6:11">
      <c r="G34" s="8"/>
      <c r="I34" s="77"/>
    </row>
  </sheetData>
  <mergeCells count="5">
    <mergeCell ref="B2:F2"/>
    <mergeCell ref="B3:F3"/>
    <mergeCell ref="B4:F4"/>
    <mergeCell ref="E5:F5"/>
    <mergeCell ref="E6:F6"/>
  </mergeCells>
  <dataValidations count="1">
    <dataValidation type="list" allowBlank="1" showErrorMessage="1" sqref="F1:F3 F7:F160">
      <formula1>$J$2:$J$6</formula1>
      <formula2>0</formula2>
    </dataValidation>
  </dataValidations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4"/>
  <sheetViews>
    <sheetView workbookViewId="0">
      <selection activeCell="C21" sqref="C21"/>
    </sheetView>
  </sheetViews>
  <sheetFormatPr defaultRowHeight="12.75"/>
  <cols>
    <col min="1" max="1" width="12.25" style="8" bestFit="1" customWidth="1"/>
    <col min="2" max="2" width="23" style="8" customWidth="1"/>
    <col min="3" max="3" width="25.625" style="8" customWidth="1"/>
    <col min="4" max="4" width="30.125" style="8" customWidth="1"/>
    <col min="5" max="5" width="16.875" style="8" customWidth="1"/>
    <col min="6" max="6" width="7.125" style="8" customWidth="1"/>
    <col min="7" max="7" width="9" style="45"/>
    <col min="8" max="8" width="17.625" style="8" customWidth="1"/>
    <col min="9" max="9" width="8.25" style="46" customWidth="1"/>
    <col min="10" max="10" width="0" style="8" hidden="1" customWidth="1"/>
    <col min="11" max="16384" width="9" style="8"/>
  </cols>
  <sheetData>
    <row r="1" spans="1:10" s="52" customFormat="1" ht="13.5" thickBot="1">
      <c r="A1" s="47"/>
      <c r="B1" s="48"/>
      <c r="C1" s="48"/>
      <c r="D1" s="48"/>
      <c r="E1" s="48"/>
      <c r="F1" s="49"/>
      <c r="G1" s="50"/>
      <c r="H1" s="40"/>
      <c r="I1" s="51"/>
    </row>
    <row r="2" spans="1:10" s="52" customFormat="1" ht="15" customHeight="1">
      <c r="A2" s="53" t="s">
        <v>22</v>
      </c>
      <c r="B2" s="605" t="s">
        <v>538</v>
      </c>
      <c r="C2" s="605"/>
      <c r="D2" s="605"/>
      <c r="E2" s="605"/>
      <c r="F2" s="605"/>
      <c r="G2" s="54"/>
      <c r="H2" s="40"/>
      <c r="I2" s="51"/>
      <c r="J2" s="52" t="s">
        <v>23</v>
      </c>
    </row>
    <row r="3" spans="1:10" s="52" customFormat="1" ht="25.5" customHeight="1">
      <c r="A3" s="55" t="s">
        <v>24</v>
      </c>
      <c r="B3" s="605" t="s">
        <v>25</v>
      </c>
      <c r="C3" s="605"/>
      <c r="D3" s="605"/>
      <c r="E3" s="605"/>
      <c r="F3" s="605"/>
      <c r="G3" s="54"/>
      <c r="H3" s="40"/>
      <c r="I3" s="51"/>
      <c r="J3" s="52" t="s">
        <v>26</v>
      </c>
    </row>
    <row r="4" spans="1:10" s="52" customFormat="1" ht="18" customHeight="1">
      <c r="A4" s="53" t="s">
        <v>27</v>
      </c>
      <c r="B4" s="606"/>
      <c r="C4" s="606"/>
      <c r="D4" s="606"/>
      <c r="E4" s="606"/>
      <c r="F4" s="606"/>
      <c r="G4" s="54"/>
      <c r="H4" s="40"/>
      <c r="I4" s="51"/>
      <c r="J4" s="56"/>
    </row>
    <row r="5" spans="1:10" s="52" customFormat="1" ht="19.5" customHeight="1">
      <c r="A5" s="57" t="s">
        <v>23</v>
      </c>
      <c r="B5" s="58" t="s">
        <v>26</v>
      </c>
      <c r="C5" s="58" t="s">
        <v>28</v>
      </c>
      <c r="D5" s="59" t="s">
        <v>29</v>
      </c>
      <c r="E5" s="607" t="s">
        <v>30</v>
      </c>
      <c r="F5" s="607"/>
      <c r="G5" s="60"/>
      <c r="H5" s="60"/>
      <c r="I5" s="61"/>
      <c r="J5" s="52" t="s">
        <v>31</v>
      </c>
    </row>
    <row r="6" spans="1:10" s="52" customFormat="1" ht="15" customHeight="1" thickBot="1">
      <c r="A6" s="83">
        <v>22</v>
      </c>
      <c r="B6" s="63">
        <f>COUNTIF(F10:F1014,"Fail")</f>
        <v>0</v>
      </c>
      <c r="C6" s="63">
        <f>E6-D6-B6-A6</f>
        <v>0</v>
      </c>
      <c r="D6" s="64">
        <f>COUNTIF(F$10:F$1014,"N/A")</f>
        <v>0</v>
      </c>
      <c r="E6" s="604">
        <v>22</v>
      </c>
      <c r="F6" s="604"/>
      <c r="G6" s="60"/>
      <c r="H6" s="60"/>
      <c r="I6" s="61"/>
      <c r="J6" s="52" t="s">
        <v>29</v>
      </c>
    </row>
    <row r="7" spans="1:10" s="52" customFormat="1" ht="15" customHeight="1">
      <c r="D7" s="65"/>
      <c r="E7" s="65"/>
      <c r="F7" s="65"/>
      <c r="G7" s="65"/>
      <c r="H7" s="65"/>
      <c r="I7" s="61"/>
    </row>
    <row r="8" spans="1:10" s="52" customFormat="1" ht="25.5" customHeight="1">
      <c r="A8" s="172" t="s">
        <v>32</v>
      </c>
      <c r="B8" s="172" t="s">
        <v>33</v>
      </c>
      <c r="C8" s="172" t="s">
        <v>34</v>
      </c>
      <c r="D8" s="172" t="s">
        <v>35</v>
      </c>
      <c r="E8" s="172" t="s">
        <v>36</v>
      </c>
      <c r="F8" s="172" t="s">
        <v>37</v>
      </c>
      <c r="G8" s="172" t="s">
        <v>38</v>
      </c>
      <c r="H8" s="172" t="s">
        <v>39</v>
      </c>
      <c r="I8" s="68"/>
    </row>
    <row r="9" spans="1:10" s="52" customFormat="1" ht="15.75" customHeight="1">
      <c r="A9" s="173"/>
      <c r="B9" s="173" t="s">
        <v>639</v>
      </c>
      <c r="C9" s="173"/>
      <c r="D9" s="173"/>
      <c r="E9" s="173"/>
      <c r="F9" s="173"/>
      <c r="G9" s="173"/>
      <c r="H9" s="173"/>
      <c r="I9" s="72"/>
    </row>
    <row r="10" spans="1:10" s="78" customFormat="1" ht="38.25">
      <c r="A10" s="119" t="s">
        <v>539</v>
      </c>
      <c r="B10" s="174" t="s">
        <v>500</v>
      </c>
      <c r="C10" s="175"/>
      <c r="D10" s="176" t="s">
        <v>53</v>
      </c>
      <c r="E10" s="177"/>
      <c r="F10" s="119" t="s">
        <v>23</v>
      </c>
      <c r="G10" s="119"/>
      <c r="H10" s="145"/>
      <c r="I10" s="77"/>
    </row>
    <row r="11" spans="1:10" ht="38.25">
      <c r="A11" s="146" t="s">
        <v>540</v>
      </c>
      <c r="B11" s="148" t="s">
        <v>374</v>
      </c>
      <c r="C11" s="135"/>
      <c r="D11" s="124" t="s">
        <v>53</v>
      </c>
      <c r="E11" s="125"/>
      <c r="F11" s="119" t="s">
        <v>23</v>
      </c>
      <c r="G11" s="119"/>
      <c r="H11" s="145"/>
      <c r="I11" s="77"/>
    </row>
    <row r="12" spans="1:10" ht="38.25">
      <c r="A12" s="146" t="s">
        <v>541</v>
      </c>
      <c r="B12" s="148" t="s">
        <v>375</v>
      </c>
      <c r="C12" s="135"/>
      <c r="D12" s="124" t="s">
        <v>53</v>
      </c>
      <c r="E12" s="125"/>
      <c r="F12" s="119" t="s">
        <v>23</v>
      </c>
      <c r="G12" s="119"/>
      <c r="H12" s="145"/>
      <c r="I12" s="77"/>
    </row>
    <row r="13" spans="1:10" ht="38.25">
      <c r="A13" s="146" t="s">
        <v>542</v>
      </c>
      <c r="B13" s="148" t="s">
        <v>376</v>
      </c>
      <c r="C13" s="135"/>
      <c r="D13" s="124" t="s">
        <v>53</v>
      </c>
      <c r="E13" s="125"/>
      <c r="F13" s="119" t="s">
        <v>23</v>
      </c>
      <c r="G13" s="119"/>
      <c r="H13" s="145"/>
      <c r="I13" s="77"/>
    </row>
    <row r="14" spans="1:10" ht="38.25">
      <c r="A14" s="146" t="s">
        <v>543</v>
      </c>
      <c r="B14" s="148" t="s">
        <v>501</v>
      </c>
      <c r="C14" s="135"/>
      <c r="D14" s="124" t="s">
        <v>53</v>
      </c>
      <c r="E14" s="125"/>
      <c r="F14" s="119" t="s">
        <v>23</v>
      </c>
      <c r="G14" s="119"/>
      <c r="H14" s="145"/>
      <c r="I14" s="77"/>
    </row>
    <row r="15" spans="1:10">
      <c r="A15" s="146" t="s">
        <v>544</v>
      </c>
      <c r="B15" s="148" t="s">
        <v>133</v>
      </c>
      <c r="C15" s="135"/>
      <c r="D15" s="124" t="s">
        <v>58</v>
      </c>
      <c r="E15" s="125"/>
      <c r="F15" s="119" t="s">
        <v>23</v>
      </c>
      <c r="G15" s="119"/>
      <c r="H15" s="145"/>
      <c r="I15" s="77"/>
    </row>
    <row r="16" spans="1:10">
      <c r="A16" s="146" t="s">
        <v>545</v>
      </c>
      <c r="B16" s="148" t="s">
        <v>134</v>
      </c>
      <c r="C16" s="135"/>
      <c r="D16" s="124" t="s">
        <v>58</v>
      </c>
      <c r="E16" s="125"/>
      <c r="F16" s="119" t="s">
        <v>23</v>
      </c>
      <c r="G16" s="119"/>
      <c r="H16" s="145"/>
      <c r="I16" s="77"/>
    </row>
    <row r="17" spans="1:9" s="52" customFormat="1" ht="15.75" customHeight="1">
      <c r="A17" s="173"/>
      <c r="B17" s="173" t="s">
        <v>556</v>
      </c>
      <c r="C17" s="173"/>
      <c r="D17" s="173"/>
      <c r="E17" s="173"/>
      <c r="F17" s="173"/>
      <c r="G17" s="173"/>
      <c r="H17" s="173"/>
      <c r="I17" s="72"/>
    </row>
    <row r="18" spans="1:9" ht="51">
      <c r="A18" s="119" t="s">
        <v>185</v>
      </c>
      <c r="B18" s="119" t="s">
        <v>546</v>
      </c>
      <c r="C18" s="178" t="s">
        <v>547</v>
      </c>
      <c r="D18" s="178" t="s">
        <v>557</v>
      </c>
      <c r="E18" s="119"/>
      <c r="F18" s="119" t="s">
        <v>23</v>
      </c>
      <c r="G18" s="119"/>
      <c r="H18" s="145"/>
      <c r="I18" s="77"/>
    </row>
    <row r="19" spans="1:9" ht="63.75">
      <c r="A19" s="119" t="s">
        <v>186</v>
      </c>
      <c r="B19" s="119" t="s">
        <v>549</v>
      </c>
      <c r="C19" s="178" t="s">
        <v>548</v>
      </c>
      <c r="D19" s="178" t="s">
        <v>558</v>
      </c>
      <c r="E19" s="119"/>
      <c r="F19" s="169" t="s">
        <v>23</v>
      </c>
      <c r="G19" s="171"/>
      <c r="H19" s="169"/>
      <c r="I19" s="77"/>
    </row>
    <row r="20" spans="1:9" ht="76.5">
      <c r="A20" s="119" t="s">
        <v>187</v>
      </c>
      <c r="B20" s="119" t="s">
        <v>516</v>
      </c>
      <c r="C20" s="178" t="s">
        <v>517</v>
      </c>
      <c r="D20" s="178" t="s">
        <v>505</v>
      </c>
      <c r="E20" s="119"/>
      <c r="F20" s="169" t="s">
        <v>23</v>
      </c>
      <c r="G20" s="171"/>
      <c r="H20" s="169"/>
      <c r="I20" s="77"/>
    </row>
    <row r="21" spans="1:9" ht="76.5">
      <c r="A21" s="119" t="s">
        <v>188</v>
      </c>
      <c r="B21" s="119" t="s">
        <v>518</v>
      </c>
      <c r="C21" s="178" t="s">
        <v>519</v>
      </c>
      <c r="D21" s="178" t="s">
        <v>507</v>
      </c>
      <c r="E21" s="119"/>
      <c r="F21" s="169" t="s">
        <v>23</v>
      </c>
      <c r="G21" s="171"/>
      <c r="H21" s="169"/>
      <c r="I21" s="77"/>
    </row>
    <row r="22" spans="1:9" ht="76.5">
      <c r="A22" s="119" t="s">
        <v>189</v>
      </c>
      <c r="B22" s="119" t="s">
        <v>520</v>
      </c>
      <c r="C22" s="178" t="s">
        <v>521</v>
      </c>
      <c r="D22" s="178" t="s">
        <v>392</v>
      </c>
      <c r="E22" s="119"/>
      <c r="F22" s="169" t="s">
        <v>23</v>
      </c>
      <c r="G22" s="171"/>
      <c r="H22" s="169"/>
      <c r="I22" s="77"/>
    </row>
    <row r="23" spans="1:9" ht="76.5">
      <c r="A23" s="119" t="s">
        <v>190</v>
      </c>
      <c r="B23" s="119" t="s">
        <v>522</v>
      </c>
      <c r="C23" s="178" t="s">
        <v>523</v>
      </c>
      <c r="D23" s="178" t="s">
        <v>396</v>
      </c>
      <c r="E23" s="119"/>
      <c r="F23" s="169" t="s">
        <v>23</v>
      </c>
      <c r="G23" s="171"/>
      <c r="H23" s="169"/>
      <c r="I23" s="77"/>
    </row>
    <row r="24" spans="1:9" ht="76.5">
      <c r="A24" s="119" t="s">
        <v>191</v>
      </c>
      <c r="B24" s="119" t="s">
        <v>524</v>
      </c>
      <c r="C24" s="178" t="s">
        <v>525</v>
      </c>
      <c r="D24" s="178" t="s">
        <v>510</v>
      </c>
      <c r="E24" s="119"/>
      <c r="F24" s="169" t="s">
        <v>23</v>
      </c>
      <c r="G24" s="171"/>
      <c r="H24" s="169"/>
      <c r="I24" s="77"/>
    </row>
    <row r="25" spans="1:9" ht="63.75">
      <c r="A25" s="119" t="s">
        <v>192</v>
      </c>
      <c r="B25" s="119" t="s">
        <v>526</v>
      </c>
      <c r="C25" s="178" t="s">
        <v>527</v>
      </c>
      <c r="D25" s="178" t="s">
        <v>159</v>
      </c>
      <c r="E25" s="119"/>
      <c r="F25" s="169" t="s">
        <v>23</v>
      </c>
      <c r="G25" s="171"/>
      <c r="H25" s="169"/>
      <c r="I25" s="77"/>
    </row>
    <row r="26" spans="1:9" ht="63.75">
      <c r="A26" s="119" t="s">
        <v>193</v>
      </c>
      <c r="B26" s="119" t="s">
        <v>528</v>
      </c>
      <c r="C26" s="178" t="s">
        <v>529</v>
      </c>
      <c r="D26" s="178" t="s">
        <v>512</v>
      </c>
      <c r="E26" s="119"/>
      <c r="F26" s="169" t="s">
        <v>23</v>
      </c>
      <c r="G26" s="171"/>
      <c r="H26" s="169"/>
      <c r="I26" s="77"/>
    </row>
    <row r="27" spans="1:9" ht="63.75">
      <c r="A27" s="119" t="s">
        <v>274</v>
      </c>
      <c r="B27" s="119" t="s">
        <v>530</v>
      </c>
      <c r="C27" s="178" t="s">
        <v>645</v>
      </c>
      <c r="D27" s="178" t="s">
        <v>399</v>
      </c>
      <c r="E27" s="119"/>
      <c r="F27" s="169" t="s">
        <v>23</v>
      </c>
      <c r="G27" s="171"/>
      <c r="H27" s="169"/>
      <c r="I27" s="77"/>
    </row>
    <row r="28" spans="1:9" ht="63.75">
      <c r="A28" s="119" t="s">
        <v>273</v>
      </c>
      <c r="B28" s="119" t="s">
        <v>531</v>
      </c>
      <c r="C28" s="178" t="s">
        <v>646</v>
      </c>
      <c r="D28" s="178" t="s">
        <v>401</v>
      </c>
      <c r="E28" s="119"/>
      <c r="F28" s="169" t="s">
        <v>23</v>
      </c>
      <c r="G28" s="171"/>
      <c r="H28" s="169"/>
      <c r="I28" s="77"/>
    </row>
    <row r="29" spans="1:9" ht="63.75">
      <c r="A29" s="119" t="s">
        <v>405</v>
      </c>
      <c r="B29" s="119" t="s">
        <v>532</v>
      </c>
      <c r="C29" s="178" t="s">
        <v>647</v>
      </c>
      <c r="D29" s="178" t="s">
        <v>404</v>
      </c>
      <c r="E29" s="119"/>
      <c r="F29" s="119" t="s">
        <v>23</v>
      </c>
      <c r="G29" s="119"/>
      <c r="H29" s="145"/>
      <c r="I29" s="77"/>
    </row>
    <row r="30" spans="1:9" ht="63.75">
      <c r="A30" s="119" t="s">
        <v>407</v>
      </c>
      <c r="B30" s="119" t="s">
        <v>533</v>
      </c>
      <c r="C30" s="178" t="s">
        <v>648</v>
      </c>
      <c r="D30" s="178" t="s">
        <v>514</v>
      </c>
      <c r="E30" s="119"/>
      <c r="F30" s="119" t="s">
        <v>23</v>
      </c>
      <c r="G30" s="119"/>
      <c r="H30" s="145"/>
      <c r="I30" s="77"/>
    </row>
    <row r="31" spans="1:9" ht="76.5">
      <c r="A31" s="119" t="s">
        <v>408</v>
      </c>
      <c r="B31" s="119" t="s">
        <v>534</v>
      </c>
      <c r="C31" s="178" t="s">
        <v>535</v>
      </c>
      <c r="D31" s="178" t="s">
        <v>497</v>
      </c>
      <c r="E31" s="169"/>
      <c r="F31" s="119" t="s">
        <v>23</v>
      </c>
      <c r="G31" s="169"/>
      <c r="H31" s="169"/>
      <c r="I31" s="77"/>
    </row>
    <row r="32" spans="1:9" ht="38.25">
      <c r="A32" s="119" t="s">
        <v>515</v>
      </c>
      <c r="B32" s="119" t="s">
        <v>536</v>
      </c>
      <c r="C32" s="178" t="s">
        <v>537</v>
      </c>
      <c r="D32" s="178" t="s">
        <v>499</v>
      </c>
      <c r="E32" s="119"/>
      <c r="F32" s="119" t="s">
        <v>23</v>
      </c>
      <c r="G32" s="171"/>
      <c r="H32" s="169"/>
      <c r="I32" s="77"/>
    </row>
    <row r="33" spans="6:11">
      <c r="F33" s="86"/>
      <c r="I33" s="72"/>
      <c r="J33" s="52"/>
      <c r="K33" s="52"/>
    </row>
    <row r="34" spans="6:11">
      <c r="G34" s="8"/>
      <c r="I34" s="77"/>
    </row>
  </sheetData>
  <mergeCells count="5">
    <mergeCell ref="B2:F2"/>
    <mergeCell ref="B3:F3"/>
    <mergeCell ref="B4:F4"/>
    <mergeCell ref="E5:F5"/>
    <mergeCell ref="E6:F6"/>
  </mergeCells>
  <dataValidations count="1">
    <dataValidation type="list" allowBlank="1" showErrorMessage="1" sqref="F1:F3 F7:F160">
      <formula1>$J$2:$J$6</formula1>
      <formula2>0</formula2>
    </dataValidation>
  </dataValidations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4"/>
  <sheetViews>
    <sheetView workbookViewId="0">
      <selection activeCell="C22" sqref="C22"/>
    </sheetView>
  </sheetViews>
  <sheetFormatPr defaultRowHeight="12.75"/>
  <cols>
    <col min="1" max="1" width="13.75" style="8" customWidth="1"/>
    <col min="2" max="2" width="19.125" style="8" customWidth="1"/>
    <col min="3" max="3" width="25.625" style="8" customWidth="1"/>
    <col min="4" max="4" width="30.125" style="8" customWidth="1"/>
    <col min="5" max="5" width="16.875" style="8" customWidth="1"/>
    <col min="6" max="6" width="7.125" style="8" customWidth="1"/>
    <col min="7" max="7" width="9" style="45"/>
    <col min="8" max="8" width="17.625" style="8" customWidth="1"/>
    <col min="9" max="9" width="8.25" style="46" customWidth="1"/>
    <col min="10" max="10" width="0" style="8" hidden="1" customWidth="1"/>
    <col min="11" max="16384" width="9" style="8"/>
  </cols>
  <sheetData>
    <row r="1" spans="1:10" s="52" customFormat="1" ht="13.5" thickBot="1">
      <c r="A1" s="47"/>
      <c r="B1" s="48"/>
      <c r="C1" s="48"/>
      <c r="D1" s="48"/>
      <c r="E1" s="48"/>
      <c r="F1" s="49"/>
      <c r="G1" s="50"/>
      <c r="H1" s="40"/>
      <c r="I1" s="51"/>
    </row>
    <row r="2" spans="1:10" s="52" customFormat="1">
      <c r="A2" s="53" t="s">
        <v>22</v>
      </c>
      <c r="B2" s="605" t="s">
        <v>559</v>
      </c>
      <c r="C2" s="605"/>
      <c r="D2" s="605"/>
      <c r="E2" s="605"/>
      <c r="F2" s="605"/>
      <c r="G2" s="54"/>
      <c r="H2" s="40"/>
      <c r="I2" s="51"/>
      <c r="J2" s="52" t="s">
        <v>23</v>
      </c>
    </row>
    <row r="3" spans="1:10" s="52" customFormat="1" ht="25.5">
      <c r="A3" s="55" t="s">
        <v>24</v>
      </c>
      <c r="B3" s="605" t="s">
        <v>25</v>
      </c>
      <c r="C3" s="605"/>
      <c r="D3" s="605"/>
      <c r="E3" s="605"/>
      <c r="F3" s="605"/>
      <c r="G3" s="54"/>
      <c r="H3" s="40"/>
      <c r="I3" s="51"/>
      <c r="J3" s="52" t="s">
        <v>26</v>
      </c>
    </row>
    <row r="4" spans="1:10" s="52" customFormat="1">
      <c r="A4" s="53" t="s">
        <v>27</v>
      </c>
      <c r="B4" s="606"/>
      <c r="C4" s="606"/>
      <c r="D4" s="606"/>
      <c r="E4" s="606"/>
      <c r="F4" s="606"/>
      <c r="G4" s="54"/>
      <c r="H4" s="40"/>
      <c r="I4" s="51"/>
      <c r="J4" s="56"/>
    </row>
    <row r="5" spans="1:10" s="52" customFormat="1">
      <c r="A5" s="57" t="s">
        <v>23</v>
      </c>
      <c r="B5" s="58" t="s">
        <v>26</v>
      </c>
      <c r="C5" s="58" t="s">
        <v>28</v>
      </c>
      <c r="D5" s="59" t="s">
        <v>29</v>
      </c>
      <c r="E5" s="607" t="s">
        <v>30</v>
      </c>
      <c r="F5" s="607"/>
      <c r="G5" s="60"/>
      <c r="H5" s="60"/>
      <c r="I5" s="61"/>
      <c r="J5" s="52" t="s">
        <v>31</v>
      </c>
    </row>
    <row r="6" spans="1:10" s="52" customFormat="1" ht="13.5" thickBot="1">
      <c r="A6" s="83">
        <v>6</v>
      </c>
      <c r="B6" s="63">
        <f>COUNTIF(F10:F1005,"Fail")</f>
        <v>0</v>
      </c>
      <c r="C6" s="63">
        <f>E6-D6-B6-A6</f>
        <v>0</v>
      </c>
      <c r="D6" s="64">
        <f>COUNTIF(F$10:F$1005,"N/A")</f>
        <v>0</v>
      </c>
      <c r="E6" s="604">
        <v>6</v>
      </c>
      <c r="F6" s="604"/>
      <c r="G6" s="60"/>
      <c r="H6" s="60"/>
      <c r="I6" s="61"/>
      <c r="J6" s="52" t="s">
        <v>29</v>
      </c>
    </row>
    <row r="7" spans="1:10" s="52" customFormat="1">
      <c r="D7" s="65"/>
      <c r="E7" s="65"/>
      <c r="F7" s="65"/>
      <c r="G7" s="65"/>
      <c r="H7" s="65"/>
      <c r="I7" s="61"/>
    </row>
    <row r="8" spans="1:10" s="52" customFormat="1" ht="25.5">
      <c r="A8" s="66" t="s">
        <v>32</v>
      </c>
      <c r="B8" s="66" t="s">
        <v>33</v>
      </c>
      <c r="C8" s="66" t="s">
        <v>34</v>
      </c>
      <c r="D8" s="66" t="s">
        <v>35</v>
      </c>
      <c r="E8" s="67" t="s">
        <v>36</v>
      </c>
      <c r="F8" s="67" t="s">
        <v>37</v>
      </c>
      <c r="G8" s="67" t="s">
        <v>38</v>
      </c>
      <c r="H8" s="66" t="s">
        <v>39</v>
      </c>
      <c r="I8" s="68"/>
    </row>
    <row r="9" spans="1:10" s="52" customFormat="1">
      <c r="A9" s="69"/>
      <c r="B9" s="69" t="s">
        <v>560</v>
      </c>
      <c r="C9" s="70"/>
      <c r="D9" s="70"/>
      <c r="E9" s="70"/>
      <c r="F9" s="70"/>
      <c r="G9" s="70"/>
      <c r="H9" s="71"/>
      <c r="I9" s="72"/>
    </row>
    <row r="10" spans="1:10" s="78" customFormat="1">
      <c r="A10" s="118" t="s">
        <v>562</v>
      </c>
      <c r="B10" s="133" t="s">
        <v>96</v>
      </c>
      <c r="C10" s="129"/>
      <c r="D10" s="127" t="s">
        <v>58</v>
      </c>
      <c r="E10" s="130"/>
      <c r="F10" s="73" t="s">
        <v>23</v>
      </c>
      <c r="G10" s="73"/>
      <c r="H10" s="84"/>
      <c r="I10" s="77"/>
    </row>
    <row r="11" spans="1:10" ht="25.5">
      <c r="A11" s="608" t="s">
        <v>563</v>
      </c>
      <c r="B11" s="608" t="s">
        <v>98</v>
      </c>
      <c r="C11" s="135"/>
      <c r="D11" s="124" t="s">
        <v>99</v>
      </c>
      <c r="E11" s="125"/>
      <c r="F11" s="128" t="s">
        <v>23</v>
      </c>
      <c r="G11" s="73"/>
      <c r="H11" s="84"/>
      <c r="I11" s="77"/>
    </row>
    <row r="12" spans="1:10" ht="25.5">
      <c r="A12" s="609"/>
      <c r="B12" s="609"/>
      <c r="C12" s="135" t="s">
        <v>566</v>
      </c>
      <c r="D12" s="124" t="s">
        <v>570</v>
      </c>
      <c r="E12" s="125"/>
      <c r="F12" s="128"/>
      <c r="G12" s="73"/>
      <c r="H12" s="84"/>
      <c r="I12" s="77"/>
    </row>
    <row r="13" spans="1:10" ht="25.5">
      <c r="A13" s="609"/>
      <c r="B13" s="609"/>
      <c r="C13" s="135" t="s">
        <v>463</v>
      </c>
      <c r="D13" s="124" t="s">
        <v>571</v>
      </c>
      <c r="E13" s="125"/>
      <c r="F13" s="128"/>
      <c r="G13" s="73"/>
      <c r="H13" s="84"/>
      <c r="I13" s="77"/>
    </row>
    <row r="14" spans="1:10" ht="25.5">
      <c r="A14" s="609"/>
      <c r="B14" s="609"/>
      <c r="C14" s="136" t="s">
        <v>567</v>
      </c>
      <c r="D14" s="131" t="s">
        <v>572</v>
      </c>
      <c r="E14" s="134"/>
      <c r="F14" s="128"/>
      <c r="G14" s="73"/>
      <c r="H14" s="84"/>
      <c r="I14" s="77"/>
    </row>
    <row r="15" spans="1:10" ht="25.5">
      <c r="A15" s="609"/>
      <c r="B15" s="609"/>
      <c r="C15" s="136" t="s">
        <v>568</v>
      </c>
      <c r="D15" s="131" t="s">
        <v>573</v>
      </c>
      <c r="E15" s="134"/>
      <c r="F15" s="128"/>
      <c r="G15" s="73"/>
      <c r="H15" s="84"/>
      <c r="I15" s="77"/>
    </row>
    <row r="16" spans="1:10" ht="25.5">
      <c r="A16" s="609"/>
      <c r="B16" s="609"/>
      <c r="C16" s="136" t="s">
        <v>569</v>
      </c>
      <c r="D16" s="131" t="s">
        <v>574</v>
      </c>
      <c r="E16" s="134"/>
      <c r="F16" s="128"/>
      <c r="G16" s="73"/>
      <c r="H16" s="84"/>
      <c r="I16" s="77"/>
    </row>
    <row r="17" spans="1:11">
      <c r="A17" s="610"/>
      <c r="B17" s="610"/>
      <c r="C17" s="136" t="s">
        <v>104</v>
      </c>
      <c r="D17" s="131" t="s">
        <v>109</v>
      </c>
      <c r="E17" s="134"/>
      <c r="F17" s="128"/>
      <c r="G17" s="73"/>
      <c r="H17" s="84"/>
      <c r="I17" s="77"/>
    </row>
    <row r="18" spans="1:11">
      <c r="A18" s="138" t="s">
        <v>564</v>
      </c>
      <c r="B18" s="139" t="s">
        <v>111</v>
      </c>
      <c r="C18" s="140"/>
      <c r="D18" s="132" t="s">
        <v>58</v>
      </c>
      <c r="E18" s="141"/>
      <c r="F18" s="142" t="s">
        <v>23</v>
      </c>
      <c r="G18" s="118"/>
      <c r="H18" s="143"/>
      <c r="I18" s="77"/>
    </row>
    <row r="19" spans="1:11">
      <c r="A19" s="119" t="s">
        <v>565</v>
      </c>
      <c r="B19" s="119" t="s">
        <v>113</v>
      </c>
      <c r="C19" s="119"/>
      <c r="D19" s="124" t="s">
        <v>58</v>
      </c>
      <c r="E19" s="125"/>
      <c r="F19" s="119" t="s">
        <v>23</v>
      </c>
      <c r="G19" s="119"/>
      <c r="H19" s="145"/>
      <c r="I19" s="77"/>
    </row>
    <row r="20" spans="1:11" s="52" customFormat="1">
      <c r="A20" s="123"/>
      <c r="B20" s="123" t="s">
        <v>115</v>
      </c>
      <c r="C20" s="117"/>
      <c r="D20" s="117"/>
      <c r="E20" s="117"/>
      <c r="F20" s="117"/>
      <c r="G20" s="117"/>
      <c r="H20" s="144"/>
      <c r="I20" s="72"/>
    </row>
    <row r="21" spans="1:11" ht="51">
      <c r="A21" s="73" t="s">
        <v>116</v>
      </c>
      <c r="B21" s="73" t="s">
        <v>117</v>
      </c>
      <c r="C21" s="126" t="s">
        <v>561</v>
      </c>
      <c r="D21" s="126" t="s">
        <v>118</v>
      </c>
      <c r="E21" s="73"/>
      <c r="F21" s="73" t="s">
        <v>23</v>
      </c>
      <c r="G21" s="73"/>
      <c r="H21" s="84"/>
      <c r="I21" s="77"/>
    </row>
    <row r="22" spans="1:11" ht="51">
      <c r="A22" s="73" t="s">
        <v>119</v>
      </c>
      <c r="B22" s="73" t="s">
        <v>120</v>
      </c>
      <c r="C22" s="520" t="s">
        <v>1266</v>
      </c>
      <c r="D22" s="126" t="s">
        <v>122</v>
      </c>
      <c r="E22" s="73"/>
      <c r="F22" s="81" t="s">
        <v>23</v>
      </c>
      <c r="G22" s="80"/>
      <c r="H22" s="81"/>
      <c r="I22" s="82"/>
    </row>
    <row r="23" spans="1:11">
      <c r="F23" s="85"/>
      <c r="I23" s="72"/>
      <c r="J23" s="52"/>
      <c r="K23" s="52"/>
    </row>
    <row r="24" spans="1:11">
      <c r="F24" s="86"/>
      <c r="I24" s="77"/>
    </row>
  </sheetData>
  <mergeCells count="7">
    <mergeCell ref="A11:A17"/>
    <mergeCell ref="B11:B17"/>
    <mergeCell ref="B2:F2"/>
    <mergeCell ref="B3:F3"/>
    <mergeCell ref="B4:F4"/>
    <mergeCell ref="E5:F5"/>
    <mergeCell ref="E6:F6"/>
  </mergeCells>
  <dataValidations count="1">
    <dataValidation type="list" allowBlank="1" showErrorMessage="1" sqref="F1:F3 F7:F151">
      <formula1>$J$2:$J$6</formula1>
      <formula2>0</formula2>
    </dataValidation>
  </dataValidation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4"/>
  <sheetViews>
    <sheetView topLeftCell="A4" workbookViewId="0">
      <selection activeCell="C18" sqref="C18"/>
    </sheetView>
  </sheetViews>
  <sheetFormatPr defaultRowHeight="12.75"/>
  <cols>
    <col min="1" max="1" width="12.25" style="8" bestFit="1" customWidth="1"/>
    <col min="2" max="2" width="23" style="8" customWidth="1"/>
    <col min="3" max="3" width="25.625" style="8" customWidth="1"/>
    <col min="4" max="4" width="30.125" style="8" customWidth="1"/>
    <col min="5" max="5" width="16.875" style="8" customWidth="1"/>
    <col min="6" max="6" width="7.125" style="8" customWidth="1"/>
    <col min="7" max="7" width="9" style="45"/>
    <col min="8" max="8" width="17.625" style="8" customWidth="1"/>
    <col min="9" max="9" width="8.25" style="46" customWidth="1"/>
    <col min="10" max="10" width="0" style="8" hidden="1" customWidth="1"/>
    <col min="11" max="16384" width="9" style="8"/>
  </cols>
  <sheetData>
    <row r="1" spans="1:10" s="52" customFormat="1" ht="13.5" thickBot="1">
      <c r="A1" s="47"/>
      <c r="B1" s="48"/>
      <c r="C1" s="48"/>
      <c r="D1" s="48"/>
      <c r="E1" s="48"/>
      <c r="F1" s="49"/>
      <c r="G1" s="50"/>
      <c r="H1" s="40"/>
      <c r="I1" s="51"/>
    </row>
    <row r="2" spans="1:10" s="52" customFormat="1" ht="15" customHeight="1">
      <c r="A2" s="53" t="s">
        <v>22</v>
      </c>
      <c r="B2" s="605" t="s">
        <v>575</v>
      </c>
      <c r="C2" s="605"/>
      <c r="D2" s="605"/>
      <c r="E2" s="605"/>
      <c r="F2" s="605"/>
      <c r="G2" s="54"/>
      <c r="H2" s="40"/>
      <c r="I2" s="51"/>
      <c r="J2" s="52" t="s">
        <v>23</v>
      </c>
    </row>
    <row r="3" spans="1:10" s="52" customFormat="1" ht="25.5" customHeight="1">
      <c r="A3" s="55" t="s">
        <v>24</v>
      </c>
      <c r="B3" s="605" t="s">
        <v>25</v>
      </c>
      <c r="C3" s="605"/>
      <c r="D3" s="605"/>
      <c r="E3" s="605"/>
      <c r="F3" s="605"/>
      <c r="G3" s="54"/>
      <c r="H3" s="40"/>
      <c r="I3" s="51"/>
      <c r="J3" s="52" t="s">
        <v>26</v>
      </c>
    </row>
    <row r="4" spans="1:10" s="52" customFormat="1" ht="18" customHeight="1">
      <c r="A4" s="53" t="s">
        <v>27</v>
      </c>
      <c r="B4" s="606"/>
      <c r="C4" s="606"/>
      <c r="D4" s="606"/>
      <c r="E4" s="606"/>
      <c r="F4" s="606"/>
      <c r="G4" s="54"/>
      <c r="H4" s="40"/>
      <c r="I4" s="51"/>
      <c r="J4" s="56"/>
    </row>
    <row r="5" spans="1:10" s="52" customFormat="1" ht="19.5" customHeight="1">
      <c r="A5" s="57" t="s">
        <v>23</v>
      </c>
      <c r="B5" s="58" t="s">
        <v>26</v>
      </c>
      <c r="C5" s="58" t="s">
        <v>28</v>
      </c>
      <c r="D5" s="59" t="s">
        <v>29</v>
      </c>
      <c r="E5" s="607" t="s">
        <v>30</v>
      </c>
      <c r="F5" s="607"/>
      <c r="G5" s="60"/>
      <c r="H5" s="60"/>
      <c r="I5" s="61"/>
      <c r="J5" s="52" t="s">
        <v>31</v>
      </c>
    </row>
    <row r="6" spans="1:10" s="52" customFormat="1" ht="15" customHeight="1" thickBot="1">
      <c r="A6" s="83">
        <v>22</v>
      </c>
      <c r="B6" s="63">
        <f>COUNTIF(F10:F1014,"Fail")</f>
        <v>0</v>
      </c>
      <c r="C6" s="63">
        <f>E6-D6-B6-A6</f>
        <v>0</v>
      </c>
      <c r="D6" s="64">
        <f>COUNTIF(F$10:F$1014,"N/A")</f>
        <v>0</v>
      </c>
      <c r="E6" s="604">
        <v>22</v>
      </c>
      <c r="F6" s="604"/>
      <c r="G6" s="60"/>
      <c r="H6" s="60"/>
      <c r="I6" s="61"/>
      <c r="J6" s="52" t="s">
        <v>29</v>
      </c>
    </row>
    <row r="7" spans="1:10" s="52" customFormat="1" ht="15" customHeight="1">
      <c r="D7" s="65"/>
      <c r="E7" s="65"/>
      <c r="F7" s="65"/>
      <c r="G7" s="65"/>
      <c r="H7" s="65"/>
      <c r="I7" s="61"/>
    </row>
    <row r="8" spans="1:10" s="52" customFormat="1" ht="25.5" customHeight="1">
      <c r="A8" s="172" t="s">
        <v>32</v>
      </c>
      <c r="B8" s="172" t="s">
        <v>33</v>
      </c>
      <c r="C8" s="172" t="s">
        <v>34</v>
      </c>
      <c r="D8" s="172" t="s">
        <v>35</v>
      </c>
      <c r="E8" s="172" t="s">
        <v>36</v>
      </c>
      <c r="F8" s="172" t="s">
        <v>37</v>
      </c>
      <c r="G8" s="172" t="s">
        <v>38</v>
      </c>
      <c r="H8" s="172" t="s">
        <v>39</v>
      </c>
      <c r="I8" s="68"/>
    </row>
    <row r="9" spans="1:10" s="52" customFormat="1" ht="15.75" customHeight="1">
      <c r="A9" s="173"/>
      <c r="B9" s="173" t="s">
        <v>576</v>
      </c>
      <c r="C9" s="173"/>
      <c r="D9" s="173"/>
      <c r="E9" s="173"/>
      <c r="F9" s="173"/>
      <c r="G9" s="173"/>
      <c r="H9" s="173"/>
      <c r="I9" s="72"/>
    </row>
    <row r="10" spans="1:10" s="78" customFormat="1" ht="38.25">
      <c r="A10" s="119" t="s">
        <v>585</v>
      </c>
      <c r="B10" s="174" t="s">
        <v>592</v>
      </c>
      <c r="C10" s="175"/>
      <c r="D10" s="176" t="s">
        <v>53</v>
      </c>
      <c r="E10" s="177"/>
      <c r="F10" s="119" t="s">
        <v>23</v>
      </c>
      <c r="G10" s="119"/>
      <c r="H10" s="145"/>
      <c r="I10" s="77"/>
    </row>
    <row r="11" spans="1:10" ht="38.25">
      <c r="A11" s="146" t="s">
        <v>586</v>
      </c>
      <c r="B11" s="148" t="s">
        <v>501</v>
      </c>
      <c r="C11" s="135"/>
      <c r="D11" s="124" t="s">
        <v>53</v>
      </c>
      <c r="E11" s="125"/>
      <c r="F11" s="119" t="s">
        <v>23</v>
      </c>
      <c r="G11" s="119"/>
      <c r="H11" s="145"/>
      <c r="I11" s="77"/>
    </row>
    <row r="12" spans="1:10" ht="38.25">
      <c r="A12" s="146" t="s">
        <v>587</v>
      </c>
      <c r="B12" s="148" t="s">
        <v>593</v>
      </c>
      <c r="C12" s="135"/>
      <c r="D12" s="124" t="s">
        <v>53</v>
      </c>
      <c r="E12" s="125"/>
      <c r="F12" s="119" t="s">
        <v>23</v>
      </c>
      <c r="G12" s="119"/>
      <c r="H12" s="145"/>
      <c r="I12" s="77"/>
    </row>
    <row r="13" spans="1:10" ht="38.25">
      <c r="A13" s="146" t="s">
        <v>588</v>
      </c>
      <c r="B13" s="148" t="s">
        <v>594</v>
      </c>
      <c r="C13" s="135"/>
      <c r="D13" s="124" t="s">
        <v>53</v>
      </c>
      <c r="E13" s="125"/>
      <c r="F13" s="119" t="s">
        <v>23</v>
      </c>
      <c r="G13" s="119"/>
      <c r="H13" s="145"/>
      <c r="I13" s="77"/>
    </row>
    <row r="14" spans="1:10" ht="38.25">
      <c r="A14" s="146" t="s">
        <v>589</v>
      </c>
      <c r="B14" s="148" t="s">
        <v>595</v>
      </c>
      <c r="C14" s="135"/>
      <c r="D14" s="124" t="s">
        <v>53</v>
      </c>
      <c r="E14" s="125"/>
      <c r="F14" s="119" t="s">
        <v>23</v>
      </c>
      <c r="G14" s="119"/>
      <c r="H14" s="145"/>
      <c r="I14" s="77"/>
    </row>
    <row r="15" spans="1:10">
      <c r="A15" s="146" t="s">
        <v>590</v>
      </c>
      <c r="B15" s="148" t="s">
        <v>133</v>
      </c>
      <c r="C15" s="135"/>
      <c r="D15" s="124" t="s">
        <v>58</v>
      </c>
      <c r="E15" s="125"/>
      <c r="F15" s="119" t="s">
        <v>23</v>
      </c>
      <c r="G15" s="119"/>
      <c r="H15" s="145"/>
      <c r="I15" s="77"/>
    </row>
    <row r="16" spans="1:10">
      <c r="A16" s="146" t="s">
        <v>591</v>
      </c>
      <c r="B16" s="148" t="s">
        <v>134</v>
      </c>
      <c r="C16" s="135"/>
      <c r="D16" s="124" t="s">
        <v>58</v>
      </c>
      <c r="E16" s="125"/>
      <c r="F16" s="119" t="s">
        <v>23</v>
      </c>
      <c r="G16" s="119"/>
      <c r="H16" s="145"/>
      <c r="I16" s="77"/>
    </row>
    <row r="17" spans="1:9" s="52" customFormat="1" ht="15.75" customHeight="1">
      <c r="A17" s="173"/>
      <c r="B17" s="173" t="s">
        <v>135</v>
      </c>
      <c r="C17" s="173"/>
      <c r="D17" s="173"/>
      <c r="E17" s="173"/>
      <c r="F17" s="173"/>
      <c r="G17" s="173"/>
      <c r="H17" s="173"/>
      <c r="I17" s="72"/>
    </row>
    <row r="18" spans="1:9" ht="51">
      <c r="A18" s="119" t="s">
        <v>136</v>
      </c>
      <c r="B18" s="119" t="s">
        <v>137</v>
      </c>
      <c r="C18" s="431" t="s">
        <v>1267</v>
      </c>
      <c r="D18" s="178" t="s">
        <v>139</v>
      </c>
      <c r="E18" s="119"/>
      <c r="F18" s="119" t="s">
        <v>23</v>
      </c>
      <c r="G18" s="119"/>
      <c r="H18" s="145"/>
      <c r="I18" s="77"/>
    </row>
    <row r="19" spans="1:9" ht="63.75">
      <c r="A19" s="119" t="s">
        <v>140</v>
      </c>
      <c r="B19" s="119" t="s">
        <v>141</v>
      </c>
      <c r="C19" s="178" t="s">
        <v>577</v>
      </c>
      <c r="D19" s="178" t="s">
        <v>596</v>
      </c>
      <c r="E19" s="119"/>
      <c r="F19" s="169" t="s">
        <v>23</v>
      </c>
      <c r="G19" s="171"/>
      <c r="H19" s="169"/>
      <c r="I19" s="77"/>
    </row>
    <row r="20" spans="1:9" ht="63.75">
      <c r="A20" s="119" t="s">
        <v>187</v>
      </c>
      <c r="B20" s="119" t="s">
        <v>597</v>
      </c>
      <c r="C20" s="178" t="s">
        <v>598</v>
      </c>
      <c r="D20" s="178" t="s">
        <v>599</v>
      </c>
      <c r="E20" s="119"/>
      <c r="F20" s="169" t="s">
        <v>23</v>
      </c>
      <c r="G20" s="171"/>
      <c r="H20" s="169"/>
      <c r="I20" s="77"/>
    </row>
    <row r="21" spans="1:9" ht="76.5">
      <c r="A21" s="119" t="s">
        <v>188</v>
      </c>
      <c r="B21" s="119" t="s">
        <v>600</v>
      </c>
      <c r="C21" s="178" t="s">
        <v>601</v>
      </c>
      <c r="D21" s="178" t="s">
        <v>602</v>
      </c>
      <c r="E21" s="119"/>
      <c r="F21" s="169" t="s">
        <v>23</v>
      </c>
      <c r="G21" s="171"/>
      <c r="H21" s="169"/>
      <c r="I21" s="77"/>
    </row>
    <row r="22" spans="1:9" ht="76.5">
      <c r="A22" s="119" t="s">
        <v>189</v>
      </c>
      <c r="B22" s="119" t="s">
        <v>603</v>
      </c>
      <c r="C22" s="178" t="s">
        <v>604</v>
      </c>
      <c r="D22" s="178" t="s">
        <v>605</v>
      </c>
      <c r="E22" s="119"/>
      <c r="F22" s="169" t="s">
        <v>23</v>
      </c>
      <c r="G22" s="171"/>
      <c r="H22" s="169"/>
      <c r="I22" s="77"/>
    </row>
    <row r="23" spans="1:9" ht="76.5">
      <c r="A23" s="119" t="s">
        <v>190</v>
      </c>
      <c r="B23" s="119" t="s">
        <v>607</v>
      </c>
      <c r="C23" s="178" t="s">
        <v>608</v>
      </c>
      <c r="D23" s="178" t="s">
        <v>609</v>
      </c>
      <c r="E23" s="119"/>
      <c r="F23" s="169" t="s">
        <v>23</v>
      </c>
      <c r="G23" s="171"/>
      <c r="H23" s="169"/>
      <c r="I23" s="77"/>
    </row>
    <row r="24" spans="1:9" ht="76.5">
      <c r="A24" s="119" t="s">
        <v>191</v>
      </c>
      <c r="B24" s="119" t="s">
        <v>611</v>
      </c>
      <c r="C24" s="178" t="s">
        <v>610</v>
      </c>
      <c r="D24" s="178" t="s">
        <v>612</v>
      </c>
      <c r="E24" s="119"/>
      <c r="F24" s="169" t="s">
        <v>23</v>
      </c>
      <c r="G24" s="171"/>
      <c r="H24" s="169"/>
      <c r="I24" s="77"/>
    </row>
    <row r="25" spans="1:9" ht="63.75">
      <c r="A25" s="119" t="s">
        <v>192</v>
      </c>
      <c r="B25" s="119" t="s">
        <v>578</v>
      </c>
      <c r="C25" s="178" t="s">
        <v>579</v>
      </c>
      <c r="D25" s="178" t="s">
        <v>159</v>
      </c>
      <c r="E25" s="119"/>
      <c r="F25" s="169" t="s">
        <v>23</v>
      </c>
      <c r="G25" s="171"/>
      <c r="H25" s="169"/>
      <c r="I25" s="77"/>
    </row>
    <row r="26" spans="1:9" ht="63.75">
      <c r="A26" s="119" t="s">
        <v>193</v>
      </c>
      <c r="B26" s="119" t="s">
        <v>615</v>
      </c>
      <c r="C26" s="178" t="s">
        <v>619</v>
      </c>
      <c r="D26" s="178" t="s">
        <v>616</v>
      </c>
      <c r="E26" s="119"/>
      <c r="F26" s="169" t="s">
        <v>23</v>
      </c>
      <c r="G26" s="171"/>
      <c r="H26" s="169"/>
      <c r="I26" s="77"/>
    </row>
    <row r="27" spans="1:9" ht="63.75">
      <c r="A27" s="119" t="s">
        <v>274</v>
      </c>
      <c r="B27" s="119" t="s">
        <v>614</v>
      </c>
      <c r="C27" s="178" t="s">
        <v>620</v>
      </c>
      <c r="D27" s="178" t="s">
        <v>613</v>
      </c>
      <c r="E27" s="119"/>
      <c r="F27" s="169" t="s">
        <v>23</v>
      </c>
      <c r="G27" s="171"/>
      <c r="H27" s="169"/>
      <c r="I27" s="77"/>
    </row>
    <row r="28" spans="1:9" ht="63.75">
      <c r="A28" s="119" t="s">
        <v>273</v>
      </c>
      <c r="B28" s="119" t="s">
        <v>617</v>
      </c>
      <c r="C28" s="178" t="s">
        <v>621</v>
      </c>
      <c r="D28" s="178" t="s">
        <v>606</v>
      </c>
      <c r="E28" s="119"/>
      <c r="F28" s="169" t="s">
        <v>23</v>
      </c>
      <c r="G28" s="171"/>
      <c r="H28" s="169"/>
      <c r="I28" s="77"/>
    </row>
    <row r="29" spans="1:9" ht="63.75">
      <c r="A29" s="119" t="s">
        <v>405</v>
      </c>
      <c r="B29" s="119" t="s">
        <v>618</v>
      </c>
      <c r="C29" s="178" t="s">
        <v>622</v>
      </c>
      <c r="D29" s="178" t="s">
        <v>623</v>
      </c>
      <c r="E29" s="119"/>
      <c r="F29" s="119" t="s">
        <v>23</v>
      </c>
      <c r="G29" s="119"/>
      <c r="H29" s="145"/>
      <c r="I29" s="77"/>
    </row>
    <row r="30" spans="1:9" ht="63.75">
      <c r="A30" s="119" t="s">
        <v>407</v>
      </c>
      <c r="B30" s="119" t="s">
        <v>624</v>
      </c>
      <c r="C30" s="178" t="s">
        <v>625</v>
      </c>
      <c r="D30" s="178" t="s">
        <v>626</v>
      </c>
      <c r="E30" s="119"/>
      <c r="F30" s="119" t="s">
        <v>23</v>
      </c>
      <c r="G30" s="119"/>
      <c r="H30" s="145"/>
      <c r="I30" s="77"/>
    </row>
    <row r="31" spans="1:9" ht="76.5">
      <c r="A31" s="119" t="s">
        <v>408</v>
      </c>
      <c r="B31" s="119" t="s">
        <v>580</v>
      </c>
      <c r="C31" s="178" t="s">
        <v>581</v>
      </c>
      <c r="D31" s="178" t="s">
        <v>582</v>
      </c>
      <c r="E31" s="169"/>
      <c r="F31" s="119" t="s">
        <v>23</v>
      </c>
      <c r="G31" s="169"/>
      <c r="H31" s="169"/>
      <c r="I31" s="77"/>
    </row>
    <row r="32" spans="1:9" ht="38.25">
      <c r="A32" s="119" t="s">
        <v>515</v>
      </c>
      <c r="B32" s="119" t="s">
        <v>443</v>
      </c>
      <c r="C32" s="178" t="s">
        <v>583</v>
      </c>
      <c r="D32" s="178" t="s">
        <v>584</v>
      </c>
      <c r="E32" s="119"/>
      <c r="F32" s="119" t="s">
        <v>23</v>
      </c>
      <c r="G32" s="171"/>
      <c r="H32" s="169"/>
      <c r="I32" s="77"/>
    </row>
    <row r="33" spans="6:11">
      <c r="F33" s="86"/>
      <c r="I33" s="72"/>
      <c r="J33" s="52"/>
      <c r="K33" s="52"/>
    </row>
    <row r="34" spans="6:11">
      <c r="G34" s="8"/>
      <c r="I34" s="77"/>
    </row>
  </sheetData>
  <mergeCells count="5">
    <mergeCell ref="B2:F2"/>
    <mergeCell ref="B3:F3"/>
    <mergeCell ref="B4:F4"/>
    <mergeCell ref="E5:F5"/>
    <mergeCell ref="E6:F6"/>
  </mergeCells>
  <dataValidations count="1">
    <dataValidation type="list" allowBlank="1" showErrorMessage="1" sqref="F1:F3 F7:F160">
      <formula1>$J$2:$J$6</formula1>
      <formula2>0</formula2>
    </dataValidation>
  </dataValidations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4"/>
  <sheetViews>
    <sheetView workbookViewId="0">
      <selection activeCell="C23" sqref="C23"/>
    </sheetView>
  </sheetViews>
  <sheetFormatPr defaultRowHeight="12.75"/>
  <cols>
    <col min="1" max="1" width="12.25" style="8" bestFit="1" customWidth="1"/>
    <col min="2" max="2" width="23" style="8" customWidth="1"/>
    <col min="3" max="3" width="25.625" style="8" customWidth="1"/>
    <col min="4" max="4" width="30.125" style="8" customWidth="1"/>
    <col min="5" max="5" width="16.875" style="8" customWidth="1"/>
    <col min="6" max="6" width="7.125" style="8" customWidth="1"/>
    <col min="7" max="7" width="9" style="45"/>
    <col min="8" max="8" width="17.625" style="8" customWidth="1"/>
    <col min="9" max="9" width="8.25" style="46" customWidth="1"/>
    <col min="10" max="10" width="0" style="8" hidden="1" customWidth="1"/>
    <col min="11" max="16384" width="9" style="8"/>
  </cols>
  <sheetData>
    <row r="1" spans="1:10" s="52" customFormat="1" ht="13.5" thickBot="1">
      <c r="A1" s="47"/>
      <c r="B1" s="48"/>
      <c r="C1" s="48"/>
      <c r="D1" s="48"/>
      <c r="E1" s="48"/>
      <c r="F1" s="49"/>
      <c r="G1" s="50"/>
      <c r="H1" s="40"/>
      <c r="I1" s="51"/>
    </row>
    <row r="2" spans="1:10" s="52" customFormat="1" ht="15" customHeight="1">
      <c r="A2" s="53" t="s">
        <v>22</v>
      </c>
      <c r="B2" s="605" t="s">
        <v>632</v>
      </c>
      <c r="C2" s="605"/>
      <c r="D2" s="605"/>
      <c r="E2" s="605"/>
      <c r="F2" s="605"/>
      <c r="G2" s="54"/>
      <c r="H2" s="40"/>
      <c r="I2" s="51"/>
      <c r="J2" s="52" t="s">
        <v>23</v>
      </c>
    </row>
    <row r="3" spans="1:10" s="52" customFormat="1" ht="25.5" customHeight="1">
      <c r="A3" s="55" t="s">
        <v>24</v>
      </c>
      <c r="B3" s="605" t="s">
        <v>25</v>
      </c>
      <c r="C3" s="605"/>
      <c r="D3" s="605"/>
      <c r="E3" s="605"/>
      <c r="F3" s="605"/>
      <c r="G3" s="54"/>
      <c r="H3" s="40"/>
      <c r="I3" s="51"/>
      <c r="J3" s="52" t="s">
        <v>26</v>
      </c>
    </row>
    <row r="4" spans="1:10" s="52" customFormat="1" ht="18" customHeight="1">
      <c r="A4" s="53" t="s">
        <v>27</v>
      </c>
      <c r="B4" s="606"/>
      <c r="C4" s="606"/>
      <c r="D4" s="606"/>
      <c r="E4" s="606"/>
      <c r="F4" s="606"/>
      <c r="G4" s="54"/>
      <c r="H4" s="40"/>
      <c r="I4" s="51"/>
      <c r="J4" s="56"/>
    </row>
    <row r="5" spans="1:10" s="52" customFormat="1" ht="19.5" customHeight="1">
      <c r="A5" s="57" t="s">
        <v>23</v>
      </c>
      <c r="B5" s="58" t="s">
        <v>26</v>
      </c>
      <c r="C5" s="58" t="s">
        <v>28</v>
      </c>
      <c r="D5" s="59" t="s">
        <v>29</v>
      </c>
      <c r="E5" s="607" t="s">
        <v>30</v>
      </c>
      <c r="F5" s="607"/>
      <c r="G5" s="60"/>
      <c r="H5" s="60"/>
      <c r="I5" s="61"/>
      <c r="J5" s="52" t="s">
        <v>31</v>
      </c>
    </row>
    <row r="6" spans="1:10" s="52" customFormat="1" ht="15" customHeight="1" thickBot="1">
      <c r="A6" s="83">
        <v>22</v>
      </c>
      <c r="B6" s="63">
        <f>COUNTIF(F10:F1014,"Fail")</f>
        <v>0</v>
      </c>
      <c r="C6" s="63">
        <f>E6-D6-B6-A6</f>
        <v>0</v>
      </c>
      <c r="D6" s="64">
        <f>COUNTIF(F$10:F$1014,"N/A")</f>
        <v>0</v>
      </c>
      <c r="E6" s="604">
        <v>22</v>
      </c>
      <c r="F6" s="604"/>
      <c r="G6" s="60"/>
      <c r="H6" s="60"/>
      <c r="I6" s="61"/>
      <c r="J6" s="52" t="s">
        <v>29</v>
      </c>
    </row>
    <row r="7" spans="1:10" s="52" customFormat="1" ht="15" customHeight="1">
      <c r="D7" s="65"/>
      <c r="E7" s="65"/>
      <c r="F7" s="65"/>
      <c r="G7" s="65"/>
      <c r="H7" s="65"/>
      <c r="I7" s="61"/>
    </row>
    <row r="8" spans="1:10" s="52" customFormat="1" ht="25.5" customHeight="1">
      <c r="A8" s="172" t="s">
        <v>32</v>
      </c>
      <c r="B8" s="172" t="s">
        <v>33</v>
      </c>
      <c r="C8" s="172" t="s">
        <v>34</v>
      </c>
      <c r="D8" s="172" t="s">
        <v>35</v>
      </c>
      <c r="E8" s="172" t="s">
        <v>36</v>
      </c>
      <c r="F8" s="172" t="s">
        <v>37</v>
      </c>
      <c r="G8" s="172" t="s">
        <v>38</v>
      </c>
      <c r="H8" s="172" t="s">
        <v>39</v>
      </c>
      <c r="I8" s="68"/>
    </row>
    <row r="9" spans="1:10" s="52" customFormat="1" ht="15.75" customHeight="1">
      <c r="A9" s="173"/>
      <c r="B9" s="173" t="s">
        <v>638</v>
      </c>
      <c r="C9" s="173"/>
      <c r="D9" s="173"/>
      <c r="E9" s="173"/>
      <c r="F9" s="173"/>
      <c r="G9" s="173"/>
      <c r="H9" s="173"/>
      <c r="I9" s="72"/>
    </row>
    <row r="10" spans="1:10" s="78" customFormat="1" ht="38.25">
      <c r="A10" s="119" t="s">
        <v>665</v>
      </c>
      <c r="B10" s="174" t="s">
        <v>592</v>
      </c>
      <c r="C10" s="175"/>
      <c r="D10" s="176" t="s">
        <v>53</v>
      </c>
      <c r="E10" s="177"/>
      <c r="F10" s="119" t="s">
        <v>23</v>
      </c>
      <c r="G10" s="119"/>
      <c r="H10" s="145"/>
      <c r="I10" s="77"/>
    </row>
    <row r="11" spans="1:10" ht="38.25">
      <c r="A11" s="146" t="s">
        <v>666</v>
      </c>
      <c r="B11" s="148" t="s">
        <v>501</v>
      </c>
      <c r="C11" s="135"/>
      <c r="D11" s="124" t="s">
        <v>53</v>
      </c>
      <c r="E11" s="125"/>
      <c r="F11" s="119" t="s">
        <v>23</v>
      </c>
      <c r="G11" s="119"/>
      <c r="H11" s="145"/>
      <c r="I11" s="77"/>
    </row>
    <row r="12" spans="1:10" ht="38.25">
      <c r="A12" s="146" t="s">
        <v>667</v>
      </c>
      <c r="B12" s="148" t="s">
        <v>593</v>
      </c>
      <c r="C12" s="135"/>
      <c r="D12" s="124" t="s">
        <v>53</v>
      </c>
      <c r="E12" s="125"/>
      <c r="F12" s="119" t="s">
        <v>23</v>
      </c>
      <c r="G12" s="119"/>
      <c r="H12" s="145"/>
      <c r="I12" s="77"/>
    </row>
    <row r="13" spans="1:10" ht="38.25">
      <c r="A13" s="146" t="s">
        <v>668</v>
      </c>
      <c r="B13" s="148" t="s">
        <v>594</v>
      </c>
      <c r="C13" s="135"/>
      <c r="D13" s="124" t="s">
        <v>53</v>
      </c>
      <c r="E13" s="125"/>
      <c r="F13" s="119" t="s">
        <v>23</v>
      </c>
      <c r="G13" s="119"/>
      <c r="H13" s="145"/>
      <c r="I13" s="77"/>
    </row>
    <row r="14" spans="1:10" ht="38.25">
      <c r="A14" s="146" t="s">
        <v>669</v>
      </c>
      <c r="B14" s="148" t="s">
        <v>595</v>
      </c>
      <c r="C14" s="135"/>
      <c r="D14" s="124" t="s">
        <v>53</v>
      </c>
      <c r="E14" s="125"/>
      <c r="F14" s="119" t="s">
        <v>23</v>
      </c>
      <c r="G14" s="119"/>
      <c r="H14" s="145"/>
      <c r="I14" s="77"/>
    </row>
    <row r="15" spans="1:10">
      <c r="A15" s="146" t="s">
        <v>670</v>
      </c>
      <c r="B15" s="148" t="s">
        <v>133</v>
      </c>
      <c r="C15" s="135"/>
      <c r="D15" s="124" t="s">
        <v>58</v>
      </c>
      <c r="E15" s="125"/>
      <c r="F15" s="119" t="s">
        <v>23</v>
      </c>
      <c r="G15" s="119"/>
      <c r="H15" s="145"/>
      <c r="I15" s="77"/>
    </row>
    <row r="16" spans="1:10">
      <c r="A16" s="146" t="s">
        <v>671</v>
      </c>
      <c r="B16" s="148" t="s">
        <v>134</v>
      </c>
      <c r="C16" s="135"/>
      <c r="D16" s="124" t="s">
        <v>58</v>
      </c>
      <c r="E16" s="125"/>
      <c r="F16" s="119" t="s">
        <v>23</v>
      </c>
      <c r="G16" s="119"/>
      <c r="H16" s="145"/>
      <c r="I16" s="77"/>
    </row>
    <row r="17" spans="1:9" s="52" customFormat="1" ht="15.75" customHeight="1">
      <c r="A17" s="173"/>
      <c r="B17" s="173" t="s">
        <v>556</v>
      </c>
      <c r="C17" s="173"/>
      <c r="D17" s="173"/>
      <c r="E17" s="173"/>
      <c r="F17" s="173"/>
      <c r="G17" s="173"/>
      <c r="H17" s="173"/>
      <c r="I17" s="72"/>
    </row>
    <row r="18" spans="1:9" ht="51">
      <c r="A18" s="119" t="s">
        <v>185</v>
      </c>
      <c r="B18" s="119" t="s">
        <v>137</v>
      </c>
      <c r="C18" s="431" t="s">
        <v>1268</v>
      </c>
      <c r="D18" s="178" t="s">
        <v>557</v>
      </c>
      <c r="E18" s="119"/>
      <c r="F18" s="119" t="s">
        <v>23</v>
      </c>
      <c r="G18" s="119"/>
      <c r="H18" s="145"/>
      <c r="I18" s="77"/>
    </row>
    <row r="19" spans="1:9" ht="63.75">
      <c r="A19" s="119" t="s">
        <v>186</v>
      </c>
      <c r="B19" s="119" t="s">
        <v>199</v>
      </c>
      <c r="C19" s="431" t="s">
        <v>1269</v>
      </c>
      <c r="D19" s="178" t="s">
        <v>672</v>
      </c>
      <c r="E19" s="119"/>
      <c r="F19" s="169" t="s">
        <v>23</v>
      </c>
      <c r="G19" s="171"/>
      <c r="H19" s="169"/>
      <c r="I19" s="77"/>
    </row>
    <row r="20" spans="1:9" ht="63.75">
      <c r="A20" s="119" t="s">
        <v>187</v>
      </c>
      <c r="B20" s="119" t="s">
        <v>641</v>
      </c>
      <c r="C20" s="178" t="s">
        <v>642</v>
      </c>
      <c r="D20" s="178" t="s">
        <v>599</v>
      </c>
      <c r="E20" s="119"/>
      <c r="F20" s="169" t="s">
        <v>23</v>
      </c>
      <c r="G20" s="171"/>
      <c r="H20" s="169"/>
      <c r="I20" s="77"/>
    </row>
    <row r="21" spans="1:9" ht="76.5">
      <c r="A21" s="119" t="s">
        <v>188</v>
      </c>
      <c r="B21" s="119" t="s">
        <v>643</v>
      </c>
      <c r="C21" s="178" t="s">
        <v>644</v>
      </c>
      <c r="D21" s="178" t="s">
        <v>602</v>
      </c>
      <c r="E21" s="119"/>
      <c r="F21" s="169" t="s">
        <v>23</v>
      </c>
      <c r="G21" s="171"/>
      <c r="H21" s="169"/>
      <c r="I21" s="77"/>
    </row>
    <row r="22" spans="1:9" ht="76.5">
      <c r="A22" s="119" t="s">
        <v>189</v>
      </c>
      <c r="B22" s="119" t="s">
        <v>650</v>
      </c>
      <c r="C22" s="178" t="s">
        <v>649</v>
      </c>
      <c r="D22" s="178" t="s">
        <v>605</v>
      </c>
      <c r="E22" s="119"/>
      <c r="F22" s="169" t="s">
        <v>23</v>
      </c>
      <c r="G22" s="171"/>
      <c r="H22" s="169"/>
      <c r="I22" s="77"/>
    </row>
    <row r="23" spans="1:9" ht="76.5">
      <c r="A23" s="119" t="s">
        <v>190</v>
      </c>
      <c r="B23" s="119" t="s">
        <v>651</v>
      </c>
      <c r="C23" s="178" t="s">
        <v>652</v>
      </c>
      <c r="D23" s="178" t="s">
        <v>609</v>
      </c>
      <c r="E23" s="119"/>
      <c r="F23" s="169" t="s">
        <v>23</v>
      </c>
      <c r="G23" s="171"/>
      <c r="H23" s="169"/>
      <c r="I23" s="77"/>
    </row>
    <row r="24" spans="1:9" ht="76.5">
      <c r="A24" s="119" t="s">
        <v>191</v>
      </c>
      <c r="B24" s="119" t="s">
        <v>653</v>
      </c>
      <c r="C24" s="178" t="s">
        <v>654</v>
      </c>
      <c r="D24" s="178" t="s">
        <v>612</v>
      </c>
      <c r="E24" s="119"/>
      <c r="F24" s="169" t="s">
        <v>23</v>
      </c>
      <c r="G24" s="171"/>
      <c r="H24" s="169"/>
      <c r="I24" s="77"/>
    </row>
    <row r="25" spans="1:9" ht="63.75">
      <c r="A25" s="119" t="s">
        <v>192</v>
      </c>
      <c r="B25" s="119" t="s">
        <v>633</v>
      </c>
      <c r="C25" s="178" t="s">
        <v>634</v>
      </c>
      <c r="D25" s="178" t="s">
        <v>159</v>
      </c>
      <c r="E25" s="119"/>
      <c r="F25" s="169" t="s">
        <v>23</v>
      </c>
      <c r="G25" s="171"/>
      <c r="H25" s="169"/>
      <c r="I25" s="77"/>
    </row>
    <row r="26" spans="1:9" ht="63.75">
      <c r="A26" s="119" t="s">
        <v>193</v>
      </c>
      <c r="B26" s="119" t="s">
        <v>655</v>
      </c>
      <c r="C26" s="178" t="s">
        <v>656</v>
      </c>
      <c r="D26" s="178" t="s">
        <v>616</v>
      </c>
      <c r="E26" s="119"/>
      <c r="F26" s="169" t="s">
        <v>23</v>
      </c>
      <c r="G26" s="171"/>
      <c r="H26" s="169"/>
      <c r="I26" s="77"/>
    </row>
    <row r="27" spans="1:9" ht="63.75">
      <c r="A27" s="119" t="s">
        <v>274</v>
      </c>
      <c r="B27" s="119" t="s">
        <v>657</v>
      </c>
      <c r="C27" s="178" t="s">
        <v>658</v>
      </c>
      <c r="D27" s="178" t="s">
        <v>613</v>
      </c>
      <c r="E27" s="119"/>
      <c r="F27" s="169" t="s">
        <v>23</v>
      </c>
      <c r="G27" s="171"/>
      <c r="H27" s="169"/>
      <c r="I27" s="77"/>
    </row>
    <row r="28" spans="1:9" ht="63.75">
      <c r="A28" s="119" t="s">
        <v>273</v>
      </c>
      <c r="B28" s="119" t="s">
        <v>659</v>
      </c>
      <c r="C28" s="178" t="s">
        <v>660</v>
      </c>
      <c r="D28" s="178" t="s">
        <v>606</v>
      </c>
      <c r="E28" s="119"/>
      <c r="F28" s="169" t="s">
        <v>23</v>
      </c>
      <c r="G28" s="171"/>
      <c r="H28" s="169"/>
      <c r="I28" s="77"/>
    </row>
    <row r="29" spans="1:9" ht="63.75">
      <c r="A29" s="119" t="s">
        <v>405</v>
      </c>
      <c r="B29" s="119" t="s">
        <v>661</v>
      </c>
      <c r="C29" s="178" t="s">
        <v>662</v>
      </c>
      <c r="D29" s="178" t="s">
        <v>623</v>
      </c>
      <c r="E29" s="119"/>
      <c r="F29" s="119" t="s">
        <v>23</v>
      </c>
      <c r="G29" s="119"/>
      <c r="H29" s="145"/>
      <c r="I29" s="77"/>
    </row>
    <row r="30" spans="1:9" ht="63.75">
      <c r="A30" s="119" t="s">
        <v>407</v>
      </c>
      <c r="B30" s="119" t="s">
        <v>663</v>
      </c>
      <c r="C30" s="178" t="s">
        <v>664</v>
      </c>
      <c r="D30" s="178" t="s">
        <v>626</v>
      </c>
      <c r="E30" s="119"/>
      <c r="F30" s="119" t="s">
        <v>23</v>
      </c>
      <c r="G30" s="119"/>
      <c r="H30" s="145"/>
      <c r="I30" s="77"/>
    </row>
    <row r="31" spans="1:9" ht="76.5">
      <c r="A31" s="119" t="s">
        <v>408</v>
      </c>
      <c r="B31" s="119" t="s">
        <v>635</v>
      </c>
      <c r="C31" s="178" t="s">
        <v>636</v>
      </c>
      <c r="D31" s="178" t="s">
        <v>582</v>
      </c>
      <c r="E31" s="169"/>
      <c r="F31" s="119" t="s">
        <v>23</v>
      </c>
      <c r="G31" s="169"/>
      <c r="H31" s="169"/>
      <c r="I31" s="77"/>
    </row>
    <row r="32" spans="1:9" ht="38.25">
      <c r="A32" s="119" t="s">
        <v>515</v>
      </c>
      <c r="B32" s="119" t="s">
        <v>536</v>
      </c>
      <c r="C32" s="178" t="s">
        <v>637</v>
      </c>
      <c r="D32" s="178" t="s">
        <v>584</v>
      </c>
      <c r="E32" s="119"/>
      <c r="F32" s="119" t="s">
        <v>23</v>
      </c>
      <c r="G32" s="171"/>
      <c r="H32" s="169"/>
      <c r="I32" s="77"/>
    </row>
    <row r="33" spans="6:11">
      <c r="F33" s="86"/>
      <c r="I33" s="72"/>
      <c r="J33" s="52"/>
      <c r="K33" s="52"/>
    </row>
    <row r="34" spans="6:11">
      <c r="G34" s="8"/>
      <c r="I34" s="77"/>
    </row>
  </sheetData>
  <mergeCells count="5">
    <mergeCell ref="B2:F2"/>
    <mergeCell ref="B3:F3"/>
    <mergeCell ref="B4:F4"/>
    <mergeCell ref="E5:F5"/>
    <mergeCell ref="E6:F6"/>
  </mergeCells>
  <dataValidations count="1">
    <dataValidation type="list" allowBlank="1" showErrorMessage="1" sqref="F1:F3 F7:F160">
      <formula1>$J$2:$J$6</formula1>
      <formula2>0</formula2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87"/>
  <sheetViews>
    <sheetView workbookViewId="0">
      <selection activeCell="D16" sqref="D16"/>
    </sheetView>
  </sheetViews>
  <sheetFormatPr defaultRowHeight="12.75"/>
  <cols>
    <col min="1" max="1" width="1.375" style="8" customWidth="1"/>
    <col min="2" max="2" width="11.75" style="212" customWidth="1"/>
    <col min="3" max="3" width="38.125" style="36" customWidth="1"/>
    <col min="4" max="4" width="29.125" style="36" bestFit="1" customWidth="1"/>
    <col min="5" max="5" width="28.125" style="36" customWidth="1"/>
    <col min="6" max="6" width="30.625" style="36" customWidth="1"/>
    <col min="7" max="16384" width="9" style="8"/>
  </cols>
  <sheetData>
    <row r="1" spans="2:6" ht="25.5">
      <c r="B1" s="208"/>
      <c r="D1" s="37" t="s">
        <v>14</v>
      </c>
      <c r="E1" s="38"/>
    </row>
    <row r="2" spans="2:6" ht="13.5" customHeight="1">
      <c r="B2" s="208"/>
      <c r="D2" s="39"/>
      <c r="E2" s="39"/>
    </row>
    <row r="3" spans="2:6">
      <c r="B3" s="599" t="s">
        <v>1</v>
      </c>
      <c r="C3" s="599"/>
      <c r="D3" s="600" t="s">
        <v>1316</v>
      </c>
      <c r="E3" s="600"/>
      <c r="F3" s="600"/>
    </row>
    <row r="4" spans="2:6">
      <c r="B4" s="599" t="s">
        <v>3</v>
      </c>
      <c r="C4" s="599"/>
      <c r="D4" s="600" t="s">
        <v>1318</v>
      </c>
      <c r="E4" s="600"/>
      <c r="F4" s="600"/>
    </row>
    <row r="5" spans="2:6" s="40" customFormat="1" ht="84.75" customHeight="1">
      <c r="B5" s="597" t="s">
        <v>15</v>
      </c>
      <c r="C5" s="597"/>
      <c r="D5" s="598" t="s">
        <v>16</v>
      </c>
      <c r="E5" s="598"/>
      <c r="F5" s="598"/>
    </row>
    <row r="6" spans="2:6">
      <c r="B6" s="209"/>
      <c r="C6" s="41"/>
      <c r="D6" s="41"/>
      <c r="E6" s="41"/>
      <c r="F6" s="41"/>
    </row>
    <row r="7" spans="2:6" s="42" customFormat="1">
      <c r="B7" s="208"/>
      <c r="C7" s="43"/>
      <c r="D7" s="43"/>
      <c r="E7" s="43"/>
      <c r="F7" s="43"/>
    </row>
    <row r="8" spans="2:6" s="44" customFormat="1" ht="21" customHeight="1">
      <c r="B8" s="210" t="s">
        <v>17</v>
      </c>
      <c r="C8" s="161" t="s">
        <v>18</v>
      </c>
      <c r="D8" s="161" t="s">
        <v>19</v>
      </c>
      <c r="E8" s="161" t="s">
        <v>20</v>
      </c>
      <c r="F8" s="161" t="s">
        <v>21</v>
      </c>
    </row>
    <row r="9" spans="2:6" ht="13.5">
      <c r="B9" s="211" t="s">
        <v>355</v>
      </c>
      <c r="C9" s="162" t="s">
        <v>48</v>
      </c>
      <c r="D9" s="163" t="s">
        <v>49</v>
      </c>
      <c r="E9" s="164"/>
      <c r="F9" s="165"/>
    </row>
    <row r="10" spans="2:6" ht="13.5">
      <c r="B10" s="211" t="s">
        <v>354</v>
      </c>
      <c r="C10" s="162" t="s">
        <v>90</v>
      </c>
      <c r="D10" s="163" t="s">
        <v>49</v>
      </c>
      <c r="E10" s="164"/>
      <c r="F10" s="165"/>
    </row>
    <row r="11" spans="2:6" ht="13.5">
      <c r="B11" s="211" t="s">
        <v>356</v>
      </c>
      <c r="C11" s="162" t="s">
        <v>91</v>
      </c>
      <c r="D11" s="163" t="s">
        <v>49</v>
      </c>
      <c r="E11" s="164"/>
      <c r="F11" s="165"/>
    </row>
    <row r="12" spans="2:6" ht="25.5">
      <c r="B12" s="211" t="s">
        <v>357</v>
      </c>
      <c r="C12" s="166" t="s">
        <v>92</v>
      </c>
      <c r="D12" s="163" t="s">
        <v>94</v>
      </c>
      <c r="E12" s="164"/>
      <c r="F12" s="165"/>
    </row>
    <row r="13" spans="2:6" ht="13.5">
      <c r="B13" s="211" t="s">
        <v>445</v>
      </c>
      <c r="C13" s="162" t="s">
        <v>177</v>
      </c>
      <c r="D13" s="163" t="s">
        <v>94</v>
      </c>
      <c r="E13" s="164"/>
      <c r="F13" s="165"/>
    </row>
    <row r="14" spans="2:6" ht="14.25">
      <c r="B14" s="211" t="s">
        <v>1350</v>
      </c>
      <c r="C14" s="166" t="s">
        <v>1353</v>
      </c>
      <c r="D14" s="506" t="s">
        <v>1358</v>
      </c>
      <c r="E14" s="164"/>
      <c r="F14" s="165"/>
    </row>
    <row r="15" spans="2:6" ht="14.25">
      <c r="B15" s="211" t="s">
        <v>1351</v>
      </c>
      <c r="C15" s="166" t="s">
        <v>1352</v>
      </c>
      <c r="D15" s="627" t="s">
        <v>1358</v>
      </c>
      <c r="E15" s="164"/>
      <c r="F15" s="165"/>
    </row>
    <row r="16" spans="2:6" ht="14.25">
      <c r="B16" s="211" t="s">
        <v>1354</v>
      </c>
      <c r="C16" s="166" t="s">
        <v>1355</v>
      </c>
      <c r="D16" s="627" t="s">
        <v>1358</v>
      </c>
      <c r="E16" s="164"/>
      <c r="F16" s="165"/>
    </row>
    <row r="17" spans="2:6" ht="14.25">
      <c r="B17" s="211" t="s">
        <v>1356</v>
      </c>
      <c r="C17" s="162" t="s">
        <v>1357</v>
      </c>
      <c r="D17" s="627" t="s">
        <v>1358</v>
      </c>
      <c r="E17" s="164"/>
      <c r="F17" s="165"/>
    </row>
    <row r="18" spans="2:6" ht="25.5">
      <c r="B18" s="211" t="s">
        <v>358</v>
      </c>
      <c r="C18" s="166" t="s">
        <v>178</v>
      </c>
      <c r="D18" s="579" t="s">
        <v>179</v>
      </c>
      <c r="E18" s="165"/>
      <c r="F18" s="165"/>
    </row>
    <row r="19" spans="2:6" ht="13.5">
      <c r="B19" s="211" t="s">
        <v>446</v>
      </c>
      <c r="C19" s="166" t="s">
        <v>218</v>
      </c>
      <c r="D19" s="167" t="s">
        <v>179</v>
      </c>
      <c r="E19" s="165"/>
      <c r="F19" s="165"/>
    </row>
    <row r="20" spans="2:6" ht="13.5">
      <c r="B20" s="211" t="s">
        <v>359</v>
      </c>
      <c r="C20" s="162" t="s">
        <v>366</v>
      </c>
      <c r="D20" s="579" t="s">
        <v>216</v>
      </c>
      <c r="E20" s="165"/>
      <c r="F20" s="165"/>
    </row>
    <row r="21" spans="2:6" ht="13.5">
      <c r="B21" s="211" t="s">
        <v>447</v>
      </c>
      <c r="C21" s="162" t="s">
        <v>219</v>
      </c>
      <c r="D21" s="167" t="s">
        <v>216</v>
      </c>
      <c r="E21" s="165"/>
      <c r="F21" s="165"/>
    </row>
    <row r="22" spans="2:6" ht="13.5">
      <c r="B22" s="211" t="s">
        <v>360</v>
      </c>
      <c r="C22" s="162" t="s">
        <v>367</v>
      </c>
      <c r="D22" s="579" t="s">
        <v>1261</v>
      </c>
      <c r="E22" s="165"/>
      <c r="F22" s="165"/>
    </row>
    <row r="23" spans="2:6" ht="14.25">
      <c r="B23" s="211" t="s">
        <v>448</v>
      </c>
      <c r="C23" s="162" t="s">
        <v>234</v>
      </c>
      <c r="D23" s="168" t="s">
        <v>1261</v>
      </c>
      <c r="E23" s="165"/>
      <c r="F23" s="165"/>
    </row>
    <row r="24" spans="2:6" ht="14.25">
      <c r="B24" s="211" t="s">
        <v>361</v>
      </c>
      <c r="C24" s="162" t="s">
        <v>368</v>
      </c>
      <c r="D24" s="168" t="s">
        <v>365</v>
      </c>
      <c r="E24" s="165"/>
      <c r="F24" s="165"/>
    </row>
    <row r="25" spans="2:6" ht="13.5">
      <c r="B25" s="211" t="s">
        <v>449</v>
      </c>
      <c r="C25" s="166" t="s">
        <v>218</v>
      </c>
      <c r="D25" s="579" t="s">
        <v>365</v>
      </c>
      <c r="E25" s="165"/>
      <c r="F25" s="165"/>
    </row>
    <row r="26" spans="2:6" ht="13.5">
      <c r="B26" s="211" t="s">
        <v>362</v>
      </c>
      <c r="C26" s="162" t="s">
        <v>371</v>
      </c>
      <c r="D26" s="579" t="s">
        <v>1306</v>
      </c>
      <c r="E26" s="165"/>
      <c r="F26" s="165"/>
    </row>
    <row r="27" spans="2:6" ht="13.5">
      <c r="B27" s="211" t="s">
        <v>450</v>
      </c>
      <c r="C27" s="162" t="s">
        <v>219</v>
      </c>
      <c r="D27" s="579" t="s">
        <v>1306</v>
      </c>
      <c r="E27" s="165"/>
      <c r="F27" s="165"/>
    </row>
    <row r="28" spans="2:6" ht="14.25">
      <c r="B28" s="211" t="s">
        <v>363</v>
      </c>
      <c r="C28" s="162" t="s">
        <v>369</v>
      </c>
      <c r="D28" s="581" t="s">
        <v>1307</v>
      </c>
      <c r="E28" s="580"/>
      <c r="F28" s="580"/>
    </row>
    <row r="29" spans="2:6" ht="14.25">
      <c r="B29" s="211" t="s">
        <v>452</v>
      </c>
      <c r="C29" s="162" t="s">
        <v>234</v>
      </c>
      <c r="D29" s="581" t="s">
        <v>1307</v>
      </c>
      <c r="E29" s="580"/>
      <c r="F29" s="580"/>
    </row>
    <row r="30" spans="2:6" ht="14.25">
      <c r="B30" s="211" t="s">
        <v>364</v>
      </c>
      <c r="C30" s="162" t="s">
        <v>370</v>
      </c>
      <c r="D30" s="581" t="s">
        <v>1308</v>
      </c>
      <c r="E30" s="580"/>
      <c r="F30" s="580"/>
    </row>
    <row r="31" spans="2:6" ht="14.25">
      <c r="B31" s="211" t="s">
        <v>451</v>
      </c>
      <c r="C31" s="166" t="s">
        <v>218</v>
      </c>
      <c r="D31" s="581" t="s">
        <v>1308</v>
      </c>
      <c r="E31" s="580"/>
      <c r="F31" s="580"/>
    </row>
    <row r="32" spans="2:6" ht="14.25">
      <c r="B32" s="211" t="s">
        <v>453</v>
      </c>
      <c r="C32" s="162" t="s">
        <v>372</v>
      </c>
      <c r="D32" s="581" t="s">
        <v>1309</v>
      </c>
      <c r="E32" s="580"/>
      <c r="F32" s="580"/>
    </row>
    <row r="33" spans="2:6" ht="14.25">
      <c r="B33" s="211" t="s">
        <v>454</v>
      </c>
      <c r="C33" s="162" t="s">
        <v>219</v>
      </c>
      <c r="D33" s="581" t="s">
        <v>1309</v>
      </c>
      <c r="E33" s="580"/>
      <c r="F33" s="580"/>
    </row>
    <row r="34" spans="2:6" ht="14.25">
      <c r="B34" s="211" t="s">
        <v>466</v>
      </c>
      <c r="C34" s="162" t="s">
        <v>553</v>
      </c>
      <c r="D34" s="581" t="s">
        <v>1310</v>
      </c>
      <c r="E34" s="580"/>
      <c r="F34" s="580"/>
    </row>
    <row r="35" spans="2:6" ht="14.25">
      <c r="B35" s="211" t="s">
        <v>550</v>
      </c>
      <c r="C35" s="162" t="s">
        <v>234</v>
      </c>
      <c r="D35" s="581" t="s">
        <v>1310</v>
      </c>
      <c r="E35" s="580"/>
      <c r="F35" s="580"/>
    </row>
    <row r="36" spans="2:6" ht="14.25">
      <c r="B36" s="211" t="s">
        <v>467</v>
      </c>
      <c r="C36" s="162" t="s">
        <v>554</v>
      </c>
      <c r="D36" s="581" t="s">
        <v>1311</v>
      </c>
      <c r="E36" s="580"/>
      <c r="F36" s="580"/>
    </row>
    <row r="37" spans="2:6" ht="14.25">
      <c r="B37" s="211" t="s">
        <v>551</v>
      </c>
      <c r="C37" s="166" t="s">
        <v>218</v>
      </c>
      <c r="D37" s="581" t="s">
        <v>1311</v>
      </c>
      <c r="E37" s="580"/>
      <c r="F37" s="580"/>
    </row>
    <row r="38" spans="2:6" ht="14.25">
      <c r="B38" s="211" t="s">
        <v>468</v>
      </c>
      <c r="C38" s="162" t="s">
        <v>555</v>
      </c>
      <c r="D38" s="581" t="s">
        <v>1312</v>
      </c>
      <c r="E38" s="580"/>
      <c r="F38" s="580"/>
    </row>
    <row r="39" spans="2:6" ht="14.25">
      <c r="B39" s="211" t="s">
        <v>552</v>
      </c>
      <c r="C39" s="162" t="s">
        <v>219</v>
      </c>
      <c r="D39" s="581" t="s">
        <v>1312</v>
      </c>
      <c r="E39" s="580"/>
      <c r="F39" s="580"/>
    </row>
    <row r="40" spans="2:6" ht="14.25">
      <c r="B40" s="211" t="s">
        <v>673</v>
      </c>
      <c r="C40" s="580" t="s">
        <v>682</v>
      </c>
      <c r="D40" s="581" t="s">
        <v>1313</v>
      </c>
      <c r="E40" s="580"/>
      <c r="F40" s="580"/>
    </row>
    <row r="41" spans="2:6" ht="14.25">
      <c r="B41" s="211" t="s">
        <v>679</v>
      </c>
      <c r="C41" s="162" t="s">
        <v>234</v>
      </c>
      <c r="D41" s="581" t="s">
        <v>1313</v>
      </c>
      <c r="E41" s="580"/>
      <c r="F41" s="580"/>
    </row>
    <row r="42" spans="2:6" ht="14.25">
      <c r="B42" s="211" t="s">
        <v>674</v>
      </c>
      <c r="C42" s="580" t="s">
        <v>683</v>
      </c>
      <c r="D42" s="581" t="s">
        <v>1314</v>
      </c>
      <c r="E42" s="580"/>
      <c r="F42" s="580"/>
    </row>
    <row r="43" spans="2:6" ht="14.25">
      <c r="B43" s="211" t="s">
        <v>680</v>
      </c>
      <c r="C43" s="166" t="s">
        <v>218</v>
      </c>
      <c r="D43" s="581" t="s">
        <v>1314</v>
      </c>
      <c r="E43" s="580"/>
      <c r="F43" s="580"/>
    </row>
    <row r="44" spans="2:6" ht="14.25">
      <c r="B44" s="211" t="s">
        <v>675</v>
      </c>
      <c r="C44" s="580" t="s">
        <v>684</v>
      </c>
      <c r="D44" s="581" t="s">
        <v>1315</v>
      </c>
      <c r="E44" s="580"/>
      <c r="F44" s="580"/>
    </row>
    <row r="45" spans="2:6" ht="14.25">
      <c r="B45" s="211" t="s">
        <v>681</v>
      </c>
      <c r="C45" s="162" t="s">
        <v>219</v>
      </c>
      <c r="D45" s="581" t="s">
        <v>1315</v>
      </c>
      <c r="E45" s="580"/>
      <c r="F45" s="580"/>
    </row>
    <row r="46" spans="2:6" ht="18" customHeight="1">
      <c r="B46" s="213" t="s">
        <v>1123</v>
      </c>
      <c r="C46" s="162" t="s">
        <v>949</v>
      </c>
      <c r="D46" s="579" t="s">
        <v>950</v>
      </c>
      <c r="E46" s="165"/>
      <c r="F46" s="165"/>
    </row>
    <row r="47" spans="2:6" ht="18" customHeight="1">
      <c r="B47" s="211" t="s">
        <v>974</v>
      </c>
      <c r="C47" s="162" t="s">
        <v>951</v>
      </c>
      <c r="D47" s="579" t="s">
        <v>950</v>
      </c>
      <c r="E47" s="165"/>
      <c r="F47" s="165"/>
    </row>
    <row r="48" spans="2:6" ht="13.5">
      <c r="B48" s="213" t="s">
        <v>1124</v>
      </c>
      <c r="C48" s="162" t="s">
        <v>952</v>
      </c>
      <c r="D48" s="579" t="s">
        <v>953</v>
      </c>
      <c r="E48" s="165"/>
      <c r="F48" s="165"/>
    </row>
    <row r="49" spans="2:6" ht="13.5">
      <c r="B49" s="211" t="s">
        <v>975</v>
      </c>
      <c r="C49" s="162" t="s">
        <v>954</v>
      </c>
      <c r="D49" s="579" t="s">
        <v>953</v>
      </c>
      <c r="E49" s="165"/>
      <c r="F49" s="165"/>
    </row>
    <row r="50" spans="2:6" ht="13.5">
      <c r="B50" s="213" t="s">
        <v>1125</v>
      </c>
      <c r="C50" s="162" t="s">
        <v>955</v>
      </c>
      <c r="D50" s="579" t="s">
        <v>956</v>
      </c>
      <c r="E50" s="165"/>
      <c r="F50" s="165"/>
    </row>
    <row r="51" spans="2:6" ht="13.5">
      <c r="B51" s="211" t="s">
        <v>976</v>
      </c>
      <c r="C51" s="162" t="s">
        <v>957</v>
      </c>
      <c r="D51" s="579" t="s">
        <v>956</v>
      </c>
      <c r="E51" s="165"/>
      <c r="F51" s="165"/>
    </row>
    <row r="52" spans="2:6" ht="13.5">
      <c r="B52" s="213" t="s">
        <v>1126</v>
      </c>
      <c r="C52" s="162" t="s">
        <v>958</v>
      </c>
      <c r="D52" s="579" t="s">
        <v>959</v>
      </c>
      <c r="E52" s="165"/>
      <c r="F52" s="165"/>
    </row>
    <row r="53" spans="2:6" ht="13.5">
      <c r="B53" s="211" t="s">
        <v>1127</v>
      </c>
      <c r="C53" s="162" t="s">
        <v>951</v>
      </c>
      <c r="D53" s="579" t="s">
        <v>959</v>
      </c>
      <c r="E53" s="165"/>
      <c r="F53" s="165"/>
    </row>
    <row r="54" spans="2:6" ht="13.5">
      <c r="B54" s="213" t="s">
        <v>1128</v>
      </c>
      <c r="C54" s="162" t="s">
        <v>960</v>
      </c>
      <c r="D54" s="579" t="s">
        <v>961</v>
      </c>
      <c r="E54" s="580"/>
      <c r="F54" s="580"/>
    </row>
    <row r="55" spans="2:6" ht="13.5">
      <c r="B55" s="211" t="s">
        <v>1129</v>
      </c>
      <c r="C55" s="162" t="s">
        <v>954</v>
      </c>
      <c r="D55" s="579" t="s">
        <v>961</v>
      </c>
      <c r="E55" s="580"/>
      <c r="F55" s="580"/>
    </row>
    <row r="56" spans="2:6" ht="13.5">
      <c r="B56" s="213" t="s">
        <v>1130</v>
      </c>
      <c r="C56" s="162" t="s">
        <v>962</v>
      </c>
      <c r="D56" s="579" t="s">
        <v>963</v>
      </c>
      <c r="E56" s="580"/>
      <c r="F56" s="580"/>
    </row>
    <row r="57" spans="2:6" ht="13.5">
      <c r="B57" s="211" t="s">
        <v>1131</v>
      </c>
      <c r="C57" s="162" t="s">
        <v>957</v>
      </c>
      <c r="D57" s="579" t="s">
        <v>963</v>
      </c>
      <c r="E57" s="580"/>
      <c r="F57" s="580"/>
    </row>
    <row r="58" spans="2:6" ht="13.5">
      <c r="B58" s="211" t="s">
        <v>1132</v>
      </c>
      <c r="C58" s="162" t="s">
        <v>964</v>
      </c>
      <c r="D58" s="579" t="s">
        <v>965</v>
      </c>
      <c r="E58" s="580"/>
      <c r="F58" s="580"/>
    </row>
    <row r="59" spans="2:6" ht="13.5">
      <c r="B59" s="213" t="s">
        <v>978</v>
      </c>
      <c r="C59" s="162" t="s">
        <v>977</v>
      </c>
      <c r="D59" s="579" t="s">
        <v>965</v>
      </c>
      <c r="E59" s="580"/>
      <c r="F59" s="580"/>
    </row>
    <row r="60" spans="2:6" ht="13.5">
      <c r="B60" s="213" t="s">
        <v>1133</v>
      </c>
      <c r="C60" s="162" t="s">
        <v>966</v>
      </c>
      <c r="D60" s="579" t="s">
        <v>967</v>
      </c>
      <c r="E60" s="580"/>
      <c r="F60" s="580"/>
    </row>
    <row r="61" spans="2:6" ht="13.5">
      <c r="B61" s="211" t="s">
        <v>1134</v>
      </c>
      <c r="C61" s="162" t="s">
        <v>951</v>
      </c>
      <c r="D61" s="579" t="s">
        <v>967</v>
      </c>
      <c r="E61" s="580"/>
      <c r="F61" s="580"/>
    </row>
    <row r="62" spans="2:6" ht="13.5">
      <c r="B62" s="213" t="s">
        <v>1135</v>
      </c>
      <c r="C62" s="162" t="s">
        <v>968</v>
      </c>
      <c r="D62" s="579" t="s">
        <v>969</v>
      </c>
      <c r="E62" s="580"/>
      <c r="F62" s="580"/>
    </row>
    <row r="63" spans="2:6" ht="13.5">
      <c r="B63" s="211" t="s">
        <v>1136</v>
      </c>
      <c r="C63" s="162" t="s">
        <v>954</v>
      </c>
      <c r="D63" s="579" t="s">
        <v>969</v>
      </c>
      <c r="E63" s="580"/>
      <c r="F63" s="580"/>
    </row>
    <row r="64" spans="2:6" ht="13.5">
      <c r="B64" s="213" t="s">
        <v>1137</v>
      </c>
      <c r="C64" s="162" t="s">
        <v>970</v>
      </c>
      <c r="D64" s="579" t="s">
        <v>971</v>
      </c>
      <c r="E64" s="580"/>
      <c r="F64" s="580"/>
    </row>
    <row r="65" spans="2:6" ht="13.5">
      <c r="B65" s="211" t="s">
        <v>1138</v>
      </c>
      <c r="C65" s="162" t="s">
        <v>957</v>
      </c>
      <c r="D65" s="579" t="s">
        <v>971</v>
      </c>
      <c r="E65" s="580"/>
      <c r="F65" s="580"/>
    </row>
    <row r="66" spans="2:6" ht="13.5">
      <c r="B66" s="213" t="s">
        <v>1139</v>
      </c>
      <c r="C66" s="162" t="s">
        <v>972</v>
      </c>
      <c r="D66" s="579" t="s">
        <v>973</v>
      </c>
      <c r="E66" s="580"/>
      <c r="F66" s="580"/>
    </row>
    <row r="67" spans="2:6" ht="14.25">
      <c r="B67" s="211" t="s">
        <v>1141</v>
      </c>
      <c r="C67" s="580" t="s">
        <v>1104</v>
      </c>
      <c r="D67" s="581" t="s">
        <v>1118</v>
      </c>
      <c r="E67" s="580"/>
      <c r="F67" s="580"/>
    </row>
    <row r="68" spans="2:6" ht="14.25">
      <c r="B68" s="211" t="s">
        <v>1111</v>
      </c>
      <c r="C68" s="582" t="s">
        <v>1110</v>
      </c>
      <c r="D68" s="581" t="s">
        <v>1118</v>
      </c>
      <c r="E68" s="580"/>
      <c r="F68" s="580"/>
    </row>
    <row r="69" spans="2:6" ht="14.25">
      <c r="B69" s="211" t="s">
        <v>1142</v>
      </c>
      <c r="C69" s="580" t="s">
        <v>1105</v>
      </c>
      <c r="D69" s="581" t="s">
        <v>1119</v>
      </c>
      <c r="E69" s="580"/>
      <c r="F69" s="580"/>
    </row>
    <row r="70" spans="2:6" ht="14.25">
      <c r="B70" s="211" t="s">
        <v>1112</v>
      </c>
      <c r="C70" s="580" t="s">
        <v>1117</v>
      </c>
      <c r="D70" s="581" t="s">
        <v>1119</v>
      </c>
      <c r="E70" s="580"/>
      <c r="F70" s="580"/>
    </row>
    <row r="71" spans="2:6" ht="14.25">
      <c r="B71" s="211" t="s">
        <v>1140</v>
      </c>
      <c r="C71" s="580" t="s">
        <v>1106</v>
      </c>
      <c r="D71" s="581" t="s">
        <v>1120</v>
      </c>
      <c r="E71" s="580"/>
      <c r="F71" s="580"/>
    </row>
    <row r="72" spans="2:6" ht="14.25">
      <c r="B72" s="211" t="s">
        <v>1113</v>
      </c>
      <c r="C72" s="580" t="s">
        <v>1107</v>
      </c>
      <c r="D72" s="581" t="s">
        <v>1120</v>
      </c>
      <c r="E72" s="580"/>
      <c r="F72" s="580"/>
    </row>
    <row r="73" spans="2:6" ht="14.25">
      <c r="B73" s="211" t="s">
        <v>1143</v>
      </c>
      <c r="C73" s="580" t="s">
        <v>1108</v>
      </c>
      <c r="D73" s="581" t="s">
        <v>1121</v>
      </c>
      <c r="E73" s="580"/>
      <c r="F73" s="580"/>
    </row>
    <row r="74" spans="2:6" ht="14.25">
      <c r="B74" s="211" t="s">
        <v>1114</v>
      </c>
      <c r="C74" s="580" t="s">
        <v>1116</v>
      </c>
      <c r="D74" s="581" t="s">
        <v>1121</v>
      </c>
      <c r="E74" s="580"/>
      <c r="F74" s="580"/>
    </row>
    <row r="75" spans="2:6" ht="14.25">
      <c r="B75" s="211" t="s">
        <v>1144</v>
      </c>
      <c r="C75" s="580" t="s">
        <v>1109</v>
      </c>
      <c r="D75" s="581" t="s">
        <v>1122</v>
      </c>
      <c r="E75" s="580"/>
      <c r="F75" s="580"/>
    </row>
    <row r="76" spans="2:6" ht="14.25">
      <c r="B76" s="211" t="s">
        <v>1145</v>
      </c>
      <c r="C76" s="580" t="s">
        <v>1115</v>
      </c>
      <c r="D76" s="581" t="s">
        <v>1122</v>
      </c>
      <c r="E76" s="580"/>
      <c r="F76" s="580"/>
    </row>
    <row r="77" spans="2:6" ht="14.25">
      <c r="B77" s="211">
        <v>18.100000000000001</v>
      </c>
      <c r="C77" s="580" t="s">
        <v>1184</v>
      </c>
      <c r="D77" s="584" t="s">
        <v>1257</v>
      </c>
      <c r="E77" s="580"/>
      <c r="F77" s="580"/>
    </row>
    <row r="78" spans="2:6" ht="14.25">
      <c r="B78" s="211" t="s">
        <v>1247</v>
      </c>
      <c r="C78" s="162" t="s">
        <v>1245</v>
      </c>
      <c r="D78" s="584" t="s">
        <v>1257</v>
      </c>
      <c r="E78" s="580"/>
      <c r="F78" s="580"/>
    </row>
    <row r="79" spans="2:6" ht="14.25">
      <c r="B79" s="211">
        <v>19.100000000000001</v>
      </c>
      <c r="C79" s="580" t="s">
        <v>1248</v>
      </c>
      <c r="D79" s="584" t="s">
        <v>1256</v>
      </c>
      <c r="E79" s="580"/>
      <c r="F79" s="580"/>
    </row>
    <row r="80" spans="2:6" ht="14.25">
      <c r="B80" s="211" t="s">
        <v>1246</v>
      </c>
      <c r="C80" s="580" t="s">
        <v>1249</v>
      </c>
      <c r="D80" s="584" t="s">
        <v>1256</v>
      </c>
      <c r="E80" s="580"/>
      <c r="F80" s="580"/>
    </row>
    <row r="81" spans="2:6" ht="14.25">
      <c r="B81" s="211">
        <v>20.100000000000001</v>
      </c>
      <c r="C81" s="580" t="s">
        <v>1250</v>
      </c>
      <c r="D81" s="584" t="s">
        <v>1258</v>
      </c>
      <c r="E81" s="580"/>
      <c r="F81" s="580"/>
    </row>
    <row r="82" spans="2:6" ht="14.25">
      <c r="B82" s="211" t="s">
        <v>1251</v>
      </c>
      <c r="C82" s="580" t="s">
        <v>1252</v>
      </c>
      <c r="D82" s="581" t="s">
        <v>1258</v>
      </c>
      <c r="E82" s="580"/>
      <c r="F82" s="580"/>
    </row>
    <row r="83" spans="2:6" ht="14.25">
      <c r="B83" s="211">
        <v>21.1</v>
      </c>
      <c r="C83" s="580" t="s">
        <v>1254</v>
      </c>
      <c r="D83" s="581" t="s">
        <v>1259</v>
      </c>
      <c r="E83" s="580"/>
      <c r="F83" s="580"/>
    </row>
    <row r="84" spans="2:6" ht="14.25">
      <c r="B84" s="211" t="s">
        <v>1253</v>
      </c>
      <c r="C84" s="580" t="s">
        <v>1255</v>
      </c>
      <c r="D84" s="581" t="s">
        <v>1259</v>
      </c>
      <c r="E84" s="580"/>
      <c r="F84" s="580"/>
    </row>
    <row r="85" spans="2:6">
      <c r="B85" s="586"/>
      <c r="C85" s="587"/>
      <c r="D85" s="587"/>
      <c r="E85" s="587"/>
      <c r="F85" s="587"/>
    </row>
    <row r="86" spans="2:6">
      <c r="B86" s="586"/>
      <c r="C86" s="587"/>
      <c r="D86" s="587"/>
      <c r="E86" s="587"/>
      <c r="F86" s="587"/>
    </row>
    <row r="87" spans="2:6">
      <c r="B87" s="586"/>
      <c r="C87" s="587"/>
      <c r="D87" s="587"/>
      <c r="E87" s="587"/>
      <c r="F87" s="587"/>
    </row>
  </sheetData>
  <mergeCells count="6">
    <mergeCell ref="B5:C5"/>
    <mergeCell ref="D5:F5"/>
    <mergeCell ref="B3:C3"/>
    <mergeCell ref="D3:F3"/>
    <mergeCell ref="B4:C4"/>
    <mergeCell ref="D4:F4"/>
  </mergeCells>
  <phoneticPr fontId="0" type="noConversion"/>
  <hyperlinks>
    <hyperlink ref="D9" location="'Check Login Screen'!A1" display="Check Login Screen"/>
    <hyperlink ref="D10" location="'Check Login Screen'!A1" display="Check Login Screen"/>
    <hyperlink ref="D11" location="'Check Login Screen'!A1" display="Check Login Screen"/>
    <hyperlink ref="D12" location="'Test case List'!A1" display="Check QLKT-DS Screen"/>
    <hyperlink ref="D18" location="'Check QLKT-TM screen'!A1" display="Check QLKT-TM screen"/>
    <hyperlink ref="D19" location="'Check QLKT-TM screen'!A1" display="Check QLKT-TM screen"/>
    <hyperlink ref="D20" location="'Check QLKT-CN screen'!A1" display="Check QLKT-CN screen"/>
    <hyperlink ref="D21" location="'Check QLKT-CN screen'!A1" display="Check QLKT-CN screen"/>
    <hyperlink ref="D22" location="'Check QLTL-DS screen'!A1" display="Check QLTL-DS screen"/>
    <hyperlink ref="D25" location="'Check QLTL-TM screen'!A1" display="Check QLTL-TM screen"/>
    <hyperlink ref="D23" location="'Check QLTL-DS screen'!A1" display="Check QLTL-DS screen"/>
    <hyperlink ref="D24" location="'Check QLTL-TM screen'!A1" display="'Check QLTL-TM screen'!A1"/>
    <hyperlink ref="D26" location="'Check QLTL-CN screen'!A1" display="Check QLTL-CN screen"/>
    <hyperlink ref="D27" location="'Check QLTL-CN screen'!A1" display="Check QLTL-CN screen"/>
    <hyperlink ref="D28" location="'Check QLND-DS screen'!A1" display="Check QLND-DS screen"/>
    <hyperlink ref="D29" location="'Check QLND-DS screen'!A1" display="Check QLND-DS screen"/>
    <hyperlink ref="D32" location="'Check QLND-CN screen'!A1" display="Check QLND-CN screen"/>
    <hyperlink ref="D33" location="'Check QLND-CN screen'!A1" display="Check QLND-CN screen"/>
    <hyperlink ref="D30" location="'Check QLND-TM screen'!A1" display="Check QLND-TM screen"/>
    <hyperlink ref="D31" location="'Check QLND-TM screen'!A1" display="Check QLND-TM screen"/>
    <hyperlink ref="D34" location="'Check QLCT-DS screen'!A1" display="Check QLCT-DS screen"/>
    <hyperlink ref="D35" location="'Check QLCT-DS screen'!A1" display="Check QLCT-DS screen"/>
    <hyperlink ref="D36" location="'Check QLCT-TM screen'!A1" display="Check QLCT-TM screen"/>
    <hyperlink ref="D37" location="'Check QLCT-TM screen'!A1" display="Check QLCT-TM screen"/>
    <hyperlink ref="D38" location="'Check QLCT-CN screen'!A1" display="Check QLCT-CN screen"/>
    <hyperlink ref="D39" location="'Check QLCT-CN screen'!A1" display="Check QLCT-CN screen"/>
    <hyperlink ref="D40" location="'Check QLTG-DS screen'!A1" display="Check QLTG-DS screen"/>
    <hyperlink ref="D41" location="'Check QLTG-DS screen'!A1" display="Check QLTG-DS screen"/>
    <hyperlink ref="D42" location="'Check QLTG-TM screen'!A1" display="Check QLTG-TM screen"/>
    <hyperlink ref="D43" location="'Check QLTG-TM screen'!A1" display="Check QLTG-TM screen"/>
    <hyperlink ref="D44" location="'Check QLTG-CN screen'!A1" display="Check QLTG-CN screen"/>
    <hyperlink ref="D45" location="'Check QLTG-CN screen'!A1" display="Check QLTG-CN screen"/>
    <hyperlink ref="D46" location="'Check QLBDT-DS screen'!A1" display="Check QLBDT-DS screen"/>
    <hyperlink ref="D48" location="'Check QLBDT-ThemMoi screen'!A1" display="Check QLBDT-ThemMoi screen"/>
    <hyperlink ref="D50" location="'Check QLBDT-Sua screen'!A1" display="'Check QLBDT-Sua screen"/>
    <hyperlink ref="D52" location="'Check QLTB-DS screen'!A1" display="'Check QLTB-DS screen"/>
    <hyperlink ref="D54" location="'Check QLTB-ThemMoi screen'!A1" display="'Check QLTB-ThemMoi screen"/>
    <hyperlink ref="D56" location="'Check QLTB-Sua screen'!A1" display="Check QLTB-Sua screen"/>
    <hyperlink ref="D58" location="'Check TimKiem screen'!A1" display="'Check TimKiem screen"/>
    <hyperlink ref="D60" location="'Check QLTS-DS screen'!A1" display="Check QLTS-DS screen"/>
    <hyperlink ref="D62" location="'Check QLTS-ThemMoi screen'!A1" display="'Check QLTS-ThemMoi screen"/>
    <hyperlink ref="D64" location="'Check QLTS-Sua screen'!A1" display="Check QLTS-Sua screen"/>
    <hyperlink ref="D66" location="'Check TKKQ screen'!A1" display="'Check TKKQ screen"/>
    <hyperlink ref="D47" location="'Check QLBDT-DS screen'!A1" display="Check QLBDT-DS screen"/>
    <hyperlink ref="D49" location="'Check QLBDT-ThemMoi screen'!A1" display="Check QLBDT-ThemMoi screen"/>
    <hyperlink ref="D51" location="'Check QLBDT-Sua screen'!A1" display="'Check QLBDT-Sua screen"/>
    <hyperlink ref="D53" location="'Check QLTB-DS screen'!A1" display="'Check QLTB-DS screen"/>
    <hyperlink ref="D55" location="'Check QLTB-ThemMoi screen'!A1" display="'Check QLTB-ThemMoi screen"/>
    <hyperlink ref="D57" location="'Check QLTB-Sua screen'!A1" display="Check QLTB-Sua screen"/>
    <hyperlink ref="D59" location="'Check TimKiem screen'!A1" display="'Check TimKiem screen"/>
    <hyperlink ref="D65" location="'Check QLTS-Sua screen'!A1" display="Check QLTS-Sua screen"/>
    <hyperlink ref="D63" location="'Check QLTS-ThemMoi screen'!A1" display="'Check QLTS-ThemMoi screen"/>
    <hyperlink ref="D61" location="'Check QLTS-DS screen'!A1" display="Check QLTS-DS screen"/>
    <hyperlink ref="D67" location="'Check XTL-TL Screen'!A1" display="'Check XTL-TL Screen"/>
    <hyperlink ref="D68" location="'Check XTL-TL Screen'!A1" display="'Check XTL-TL Screen"/>
    <hyperlink ref="D69" location="'Check XKQT-XKQ Screen'!A1" display="'Check XKQT-XKQ Screen"/>
    <hyperlink ref="D70" location="'Check XKQT-XKQ Screen'!A1" display="'Check XKQT-XKQ Screen"/>
    <hyperlink ref="D71" location="'Check TGT-TGT Screen'!A1" display="'Check TGT-TGT Screen"/>
    <hyperlink ref="D72" location="'Check TGT-TGT Screen'!A1" display="'Check TGT-TGT Screen"/>
    <hyperlink ref="D73" location="'Check TB-NTB Screen'!A1" display="'Check TB-NTB Screen"/>
    <hyperlink ref="D74" location="'Check TB-NTB Screen'!A1" display="'Check TB-NTB Screen"/>
    <hyperlink ref="D75" location="'Check KP-KPBT Screen'!A1" display="'Check KP-KPBT Screen"/>
    <hyperlink ref="D76" location="'Check KP-KPBT Screen'!A1" display="'Check KP-KPBT Screen"/>
    <hyperlink ref="D80" location="'Check Feedback Screen'!A13" display="Check Feedback Screen'"/>
    <hyperlink ref="D79" location="'chech CSMXH screen'!A9" display="Check Feedback Screen'"/>
    <hyperlink ref="D77" location="'check CSMXH screen'!A9" display="check CSMXH screen'"/>
    <hyperlink ref="D78" location="'check CSMXH screen'!A21" display="check CSMXH screen'"/>
    <hyperlink ref="D82" location="'Check QMK screen'!A14" display="'Check QMK screen'"/>
    <hyperlink ref="D81" location="'Check QMK screen'!A9" display="'Check QMK screen'"/>
    <hyperlink ref="D83" location="'Check DX screen'!A9" display="'Check DX screen'"/>
    <hyperlink ref="D84" location="'Check DX screen'!A11" display="'Check DX screen'"/>
    <hyperlink ref="D13" location="'Check QLKT-DS screen'!A1" display="Check QLKT-DS Screen"/>
    <hyperlink ref="D15" location="'Check QLKT-DS screen'!A1" display="Check QLKT-DS screen"/>
    <hyperlink ref="D16" location="'Check QLKT-DS screen'!A1" display="Check QLKT-DS screen"/>
    <hyperlink ref="D17" location="'Check QLKT-DS screen'!A1" display="Check QLKT-DS screen"/>
  </hyperlinks>
  <pageMargins left="0.74791666666666667" right="0.74791666666666667" top="0.98402777777777783" bottom="1.1506944444444445" header="0.51180555555555562" footer="0.98402777777777783"/>
  <pageSetup paperSize="9" firstPageNumber="0" orientation="landscape" horizontalDpi="300" verticalDpi="300" r:id="rId1"/>
  <headerFooter alignWithMargins="0">
    <oddFooter>&amp;L&amp;"Tahoma,Regular"&amp;8 02ae-BM/PM/HDCV/FSOFT v2/0&amp;C&amp;"tahoma,Regular"&amp;8Internal use&amp;R&amp;"tahoma,Regular"&amp;8&amp;P/&amp;N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7"/>
  <sheetViews>
    <sheetView topLeftCell="A13" workbookViewId="0">
      <selection activeCell="B2" sqref="B2:F2"/>
    </sheetView>
  </sheetViews>
  <sheetFormatPr defaultRowHeight="12.75"/>
  <cols>
    <col min="1" max="1" width="13.75" style="8" customWidth="1"/>
    <col min="2" max="2" width="31.25" style="8" bestFit="1" customWidth="1"/>
    <col min="3" max="3" width="25.625" style="8" customWidth="1"/>
    <col min="4" max="4" width="30.125" style="8" customWidth="1"/>
    <col min="5" max="5" width="16.875" style="8" customWidth="1"/>
    <col min="6" max="6" width="7.125" style="8" customWidth="1"/>
    <col min="7" max="7" width="9" style="45"/>
    <col min="8" max="8" width="17.625" style="8" customWidth="1"/>
    <col min="9" max="9" width="8.25" style="46" customWidth="1"/>
    <col min="10" max="10" width="0" style="8" hidden="1" customWidth="1"/>
    <col min="11" max="16384" width="9" style="8"/>
  </cols>
  <sheetData>
    <row r="1" spans="1:10" s="52" customFormat="1" ht="13.5" thickBot="1">
      <c r="A1" s="47"/>
      <c r="B1" s="48"/>
      <c r="C1" s="48"/>
      <c r="D1" s="48"/>
      <c r="E1" s="48"/>
      <c r="F1" s="49"/>
      <c r="G1" s="50"/>
      <c r="H1" s="40"/>
      <c r="I1" s="51"/>
    </row>
    <row r="2" spans="1:10" s="52" customFormat="1">
      <c r="A2" s="507" t="s">
        <v>22</v>
      </c>
      <c r="B2" s="605" t="s">
        <v>1146</v>
      </c>
      <c r="C2" s="605"/>
      <c r="D2" s="605"/>
      <c r="E2" s="605"/>
      <c r="F2" s="605"/>
      <c r="G2" s="54"/>
      <c r="H2" s="40"/>
      <c r="I2" s="51"/>
      <c r="J2" s="52" t="s">
        <v>23</v>
      </c>
    </row>
    <row r="3" spans="1:10" s="52" customFormat="1" ht="25.5">
      <c r="A3" s="508" t="s">
        <v>24</v>
      </c>
      <c r="B3" s="605" t="s">
        <v>25</v>
      </c>
      <c r="C3" s="605"/>
      <c r="D3" s="605"/>
      <c r="E3" s="605"/>
      <c r="F3" s="605"/>
      <c r="G3" s="54"/>
      <c r="H3" s="40"/>
      <c r="I3" s="51"/>
      <c r="J3" s="52" t="s">
        <v>26</v>
      </c>
    </row>
    <row r="4" spans="1:10" s="52" customFormat="1">
      <c r="A4" s="507" t="s">
        <v>27</v>
      </c>
      <c r="B4" s="606"/>
      <c r="C4" s="606"/>
      <c r="D4" s="606"/>
      <c r="E4" s="606"/>
      <c r="F4" s="606"/>
      <c r="G4" s="54"/>
      <c r="H4" s="40"/>
      <c r="I4" s="51"/>
      <c r="J4" s="56"/>
    </row>
    <row r="5" spans="1:10" s="52" customFormat="1">
      <c r="A5" s="57" t="s">
        <v>23</v>
      </c>
      <c r="B5" s="58" t="s">
        <v>26</v>
      </c>
      <c r="C5" s="58" t="s">
        <v>28</v>
      </c>
      <c r="D5" s="59" t="s">
        <v>29</v>
      </c>
      <c r="E5" s="607" t="s">
        <v>30</v>
      </c>
      <c r="F5" s="607"/>
      <c r="G5" s="60"/>
      <c r="H5" s="60"/>
      <c r="I5" s="61"/>
      <c r="J5" s="52" t="s">
        <v>31</v>
      </c>
    </row>
    <row r="6" spans="1:10" s="52" customFormat="1" ht="13.5" thickBot="1">
      <c r="A6" s="83">
        <f>COUNTIF(F10:F1011,"Pass")</f>
        <v>11</v>
      </c>
      <c r="B6" s="63">
        <f>COUNTIF(F10:F1005,"Fail")</f>
        <v>0</v>
      </c>
      <c r="C6" s="63">
        <f>E6-D6-B6-A6</f>
        <v>0</v>
      </c>
      <c r="D6" s="64">
        <f>COUNTIF(F$10:F$1005,"N/A")</f>
        <v>0</v>
      </c>
      <c r="E6" s="604">
        <f>COUNTA(A10:A1012)</f>
        <v>11</v>
      </c>
      <c r="F6" s="604"/>
      <c r="G6" s="60"/>
      <c r="H6" s="60"/>
      <c r="I6" s="61"/>
      <c r="J6" s="52" t="s">
        <v>29</v>
      </c>
    </row>
    <row r="7" spans="1:10" s="52" customFormat="1">
      <c r="D7" s="65"/>
      <c r="E7" s="65"/>
      <c r="F7" s="65"/>
      <c r="G7" s="65"/>
      <c r="H7" s="65"/>
      <c r="I7" s="61"/>
    </row>
    <row r="8" spans="1:10" s="52" customFormat="1" ht="25.5">
      <c r="A8" s="172" t="s">
        <v>32</v>
      </c>
      <c r="B8" s="172" t="s">
        <v>33</v>
      </c>
      <c r="C8" s="172" t="s">
        <v>34</v>
      </c>
      <c r="D8" s="172" t="s">
        <v>35</v>
      </c>
      <c r="E8" s="172" t="s">
        <v>36</v>
      </c>
      <c r="F8" s="172" t="s">
        <v>37</v>
      </c>
      <c r="G8" s="172" t="s">
        <v>38</v>
      </c>
      <c r="H8" s="172" t="s">
        <v>39</v>
      </c>
      <c r="I8" s="511"/>
    </row>
    <row r="9" spans="1:10" s="52" customFormat="1">
      <c r="A9" s="550"/>
      <c r="B9" s="550" t="s">
        <v>1147</v>
      </c>
      <c r="C9" s="550"/>
      <c r="D9" s="550"/>
      <c r="E9" s="550"/>
      <c r="F9" s="550"/>
      <c r="G9" s="550"/>
      <c r="H9" s="550"/>
      <c r="I9" s="515"/>
    </row>
    <row r="10" spans="1:10" ht="25.5">
      <c r="A10" s="611" t="s">
        <v>1148</v>
      </c>
      <c r="B10" s="611" t="s">
        <v>98</v>
      </c>
      <c r="C10" s="453"/>
      <c r="D10" s="124" t="s">
        <v>1149</v>
      </c>
      <c r="E10" s="125"/>
      <c r="F10" s="388" t="s">
        <v>23</v>
      </c>
      <c r="G10" s="388"/>
      <c r="H10" s="145"/>
      <c r="I10" s="77"/>
    </row>
    <row r="11" spans="1:10" ht="25.5">
      <c r="A11" s="611"/>
      <c r="B11" s="611"/>
      <c r="C11" s="453" t="s">
        <v>1150</v>
      </c>
      <c r="D11" s="124" t="s">
        <v>1151</v>
      </c>
      <c r="E11" s="125"/>
      <c r="F11" s="388"/>
      <c r="G11" s="388"/>
      <c r="H11" s="145"/>
      <c r="I11" s="77"/>
    </row>
    <row r="12" spans="1:10" ht="25.5">
      <c r="A12" s="611"/>
      <c r="B12" s="611"/>
      <c r="C12" s="453" t="s">
        <v>1152</v>
      </c>
      <c r="D12" s="124" t="s">
        <v>1153</v>
      </c>
      <c r="E12" s="125"/>
      <c r="F12" s="388"/>
      <c r="G12" s="388"/>
      <c r="H12" s="145"/>
      <c r="I12" s="77"/>
    </row>
    <row r="13" spans="1:10" ht="25.5">
      <c r="A13" s="611"/>
      <c r="B13" s="611"/>
      <c r="C13" s="453" t="s">
        <v>1154</v>
      </c>
      <c r="D13" s="124" t="s">
        <v>1155</v>
      </c>
      <c r="E13" s="125"/>
      <c r="F13" s="388"/>
      <c r="G13" s="388"/>
      <c r="H13" s="145"/>
      <c r="I13" s="77"/>
    </row>
    <row r="14" spans="1:10" ht="25.5">
      <c r="A14" s="611"/>
      <c r="B14" s="611"/>
      <c r="C14" s="453" t="s">
        <v>1156</v>
      </c>
      <c r="D14" s="124" t="s">
        <v>1157</v>
      </c>
      <c r="E14" s="125"/>
      <c r="F14" s="388"/>
      <c r="G14" s="388"/>
      <c r="H14" s="145"/>
      <c r="I14" s="77"/>
    </row>
    <row r="15" spans="1:10">
      <c r="A15" s="611"/>
      <c r="B15" s="611"/>
      <c r="C15" s="453" t="s">
        <v>1158</v>
      </c>
      <c r="D15" s="124" t="s">
        <v>109</v>
      </c>
      <c r="E15" s="125"/>
      <c r="F15" s="388"/>
      <c r="G15" s="388"/>
      <c r="H15" s="145"/>
      <c r="I15" s="77"/>
    </row>
    <row r="16" spans="1:10">
      <c r="A16" s="611"/>
      <c r="B16" s="611"/>
      <c r="D16" s="124"/>
      <c r="E16" s="125"/>
      <c r="F16" s="388"/>
      <c r="G16" s="388"/>
      <c r="H16" s="388"/>
      <c r="I16" s="77"/>
    </row>
    <row r="17" spans="1:11">
      <c r="A17" s="388" t="s">
        <v>1159</v>
      </c>
      <c r="B17" s="388" t="s">
        <v>1160</v>
      </c>
      <c r="C17" s="388"/>
      <c r="D17" s="124" t="s">
        <v>58</v>
      </c>
      <c r="E17" s="125"/>
      <c r="F17" s="388" t="s">
        <v>23</v>
      </c>
      <c r="G17" s="388"/>
      <c r="H17" s="145"/>
      <c r="I17" s="77"/>
    </row>
    <row r="18" spans="1:11">
      <c r="A18" s="388" t="s">
        <v>1161</v>
      </c>
      <c r="B18" s="388" t="s">
        <v>1162</v>
      </c>
      <c r="C18" s="388"/>
      <c r="D18" s="124" t="s">
        <v>58</v>
      </c>
      <c r="E18" s="125"/>
      <c r="F18" s="388" t="s">
        <v>23</v>
      </c>
      <c r="G18" s="388"/>
      <c r="H18" s="145"/>
      <c r="I18" s="77"/>
    </row>
    <row r="19" spans="1:11">
      <c r="A19" s="388" t="s">
        <v>1161</v>
      </c>
      <c r="B19" s="388" t="s">
        <v>1163</v>
      </c>
      <c r="C19" s="388"/>
      <c r="D19" s="124" t="s">
        <v>58</v>
      </c>
      <c r="E19" s="125"/>
      <c r="F19" s="388" t="s">
        <v>23</v>
      </c>
      <c r="G19" s="388"/>
      <c r="H19" s="145"/>
      <c r="I19" s="77"/>
    </row>
    <row r="20" spans="1:11">
      <c r="A20" s="388" t="s">
        <v>1164</v>
      </c>
      <c r="B20" s="388" t="s">
        <v>134</v>
      </c>
      <c r="C20" s="388"/>
      <c r="D20" s="124" t="s">
        <v>58</v>
      </c>
      <c r="E20" s="125"/>
      <c r="F20" s="388" t="s">
        <v>23</v>
      </c>
      <c r="G20" s="388"/>
      <c r="H20" s="145"/>
      <c r="I20" s="77"/>
    </row>
    <row r="21" spans="1:11" s="52" customFormat="1">
      <c r="A21" s="550"/>
      <c r="B21" s="612" t="s">
        <v>1165</v>
      </c>
      <c r="C21" s="613"/>
      <c r="D21" s="613"/>
      <c r="E21" s="613"/>
      <c r="F21" s="613"/>
      <c r="G21" s="613"/>
      <c r="H21" s="614"/>
      <c r="I21" s="515"/>
    </row>
    <row r="22" spans="1:11" ht="63.75">
      <c r="A22" s="388" t="s">
        <v>1166</v>
      </c>
      <c r="B22" s="388" t="s">
        <v>1167</v>
      </c>
      <c r="C22" s="431" t="s">
        <v>1168</v>
      </c>
      <c r="D22" s="431" t="s">
        <v>1169</v>
      </c>
      <c r="E22" s="388"/>
      <c r="F22" s="169" t="s">
        <v>23</v>
      </c>
      <c r="G22" s="171"/>
      <c r="H22" s="169"/>
      <c r="I22" s="77"/>
    </row>
    <row r="23" spans="1:11" ht="63.75">
      <c r="A23" s="388" t="s">
        <v>1170</v>
      </c>
      <c r="B23" s="388" t="s">
        <v>1171</v>
      </c>
      <c r="C23" s="431" t="s">
        <v>1172</v>
      </c>
      <c r="D23" s="431" t="s">
        <v>1169</v>
      </c>
      <c r="E23" s="169"/>
      <c r="F23" s="583" t="s">
        <v>23</v>
      </c>
      <c r="G23" s="171"/>
      <c r="H23" s="169"/>
      <c r="I23" s="82"/>
    </row>
    <row r="24" spans="1:11" ht="63.75">
      <c r="A24" s="388" t="s">
        <v>1173</v>
      </c>
      <c r="B24" s="388" t="s">
        <v>1174</v>
      </c>
      <c r="C24" s="431" t="s">
        <v>1175</v>
      </c>
      <c r="D24" s="431" t="s">
        <v>1176</v>
      </c>
      <c r="E24" s="388"/>
      <c r="F24" s="169" t="s">
        <v>23</v>
      </c>
      <c r="G24" s="171"/>
      <c r="H24" s="169"/>
      <c r="I24" s="515"/>
      <c r="J24" s="52"/>
      <c r="K24" s="52"/>
    </row>
    <row r="25" spans="1:11" ht="63.75">
      <c r="A25" s="388" t="s">
        <v>1177</v>
      </c>
      <c r="B25" s="388" t="s">
        <v>1171</v>
      </c>
      <c r="C25" s="431" t="s">
        <v>1178</v>
      </c>
      <c r="D25" s="431" t="s">
        <v>1176</v>
      </c>
      <c r="E25" s="169"/>
      <c r="F25" s="583" t="s">
        <v>23</v>
      </c>
      <c r="G25" s="171"/>
      <c r="H25" s="169"/>
      <c r="I25" s="77"/>
    </row>
    <row r="26" spans="1:11" ht="63.75">
      <c r="A26" s="388" t="s">
        <v>1179</v>
      </c>
      <c r="B26" s="388" t="s">
        <v>1174</v>
      </c>
      <c r="C26" s="431" t="s">
        <v>1180</v>
      </c>
      <c r="D26" s="431" t="s">
        <v>1181</v>
      </c>
      <c r="E26" s="388"/>
      <c r="F26" s="169" t="s">
        <v>23</v>
      </c>
      <c r="G26" s="171"/>
      <c r="H26" s="169"/>
    </row>
    <row r="27" spans="1:11" ht="63.75">
      <c r="A27" s="388" t="s">
        <v>1182</v>
      </c>
      <c r="B27" s="388" t="s">
        <v>1171</v>
      </c>
      <c r="C27" s="431" t="s">
        <v>1183</v>
      </c>
      <c r="D27" s="431" t="s">
        <v>1181</v>
      </c>
      <c r="E27" s="169"/>
      <c r="F27" s="583" t="s">
        <v>23</v>
      </c>
      <c r="G27" s="171"/>
      <c r="H27" s="169"/>
    </row>
  </sheetData>
  <mergeCells count="8">
    <mergeCell ref="A10:A16"/>
    <mergeCell ref="B10:B16"/>
    <mergeCell ref="B21:H21"/>
    <mergeCell ref="B2:F2"/>
    <mergeCell ref="B3:F3"/>
    <mergeCell ref="B4:F4"/>
    <mergeCell ref="E5:F5"/>
    <mergeCell ref="E6:F6"/>
  </mergeCells>
  <dataValidations count="1">
    <dataValidation type="list" allowBlank="1" showErrorMessage="1" sqref="F1:F3 F7:F20 F22:F151">
      <formula1>$J$2:$J$6</formula1>
      <formula2>0</formula2>
    </dataValidation>
  </dataValidation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4"/>
  <sheetViews>
    <sheetView topLeftCell="A7" workbookViewId="0">
      <selection activeCell="C15" sqref="C15"/>
    </sheetView>
  </sheetViews>
  <sheetFormatPr defaultRowHeight="12.75"/>
  <cols>
    <col min="1" max="1" width="13.75" style="8" customWidth="1"/>
    <col min="2" max="2" width="31.25" style="8" bestFit="1" customWidth="1"/>
    <col min="3" max="3" width="25.625" style="8" customWidth="1"/>
    <col min="4" max="4" width="30.125" style="8" customWidth="1"/>
    <col min="5" max="5" width="16.875" style="8" customWidth="1"/>
    <col min="6" max="6" width="7.125" style="8" customWidth="1"/>
    <col min="7" max="7" width="9" style="45"/>
    <col min="8" max="8" width="17.625" style="8" customWidth="1"/>
    <col min="9" max="9" width="8.25" style="46" customWidth="1"/>
    <col min="10" max="10" width="0" style="8" hidden="1" customWidth="1"/>
    <col min="11" max="16384" width="9" style="8"/>
  </cols>
  <sheetData>
    <row r="1" spans="1:10" s="52" customFormat="1" ht="13.5" thickBot="1">
      <c r="A1" s="47"/>
      <c r="B1" s="48"/>
      <c r="C1" s="48"/>
      <c r="D1" s="48"/>
      <c r="E1" s="48"/>
      <c r="F1" s="49"/>
      <c r="G1" s="50"/>
      <c r="H1" s="40"/>
      <c r="I1" s="51"/>
    </row>
    <row r="2" spans="1:10" s="52" customFormat="1">
      <c r="A2" s="507" t="s">
        <v>22</v>
      </c>
      <c r="B2" s="605" t="s">
        <v>1185</v>
      </c>
      <c r="C2" s="605"/>
      <c r="D2" s="605"/>
      <c r="E2" s="605"/>
      <c r="F2" s="605"/>
      <c r="G2" s="54"/>
      <c r="H2" s="40"/>
      <c r="I2" s="51"/>
      <c r="J2" s="52" t="s">
        <v>23</v>
      </c>
    </row>
    <row r="3" spans="1:10" s="52" customFormat="1" ht="25.5">
      <c r="A3" s="508" t="s">
        <v>24</v>
      </c>
      <c r="B3" s="605" t="s">
        <v>25</v>
      </c>
      <c r="C3" s="605"/>
      <c r="D3" s="605"/>
      <c r="E3" s="605"/>
      <c r="F3" s="605"/>
      <c r="G3" s="54"/>
      <c r="H3" s="40"/>
      <c r="I3" s="51"/>
      <c r="J3" s="52" t="s">
        <v>26</v>
      </c>
    </row>
    <row r="4" spans="1:10" s="52" customFormat="1">
      <c r="A4" s="507" t="s">
        <v>27</v>
      </c>
      <c r="B4" s="606"/>
      <c r="C4" s="606"/>
      <c r="D4" s="606"/>
      <c r="E4" s="606"/>
      <c r="F4" s="606"/>
      <c r="G4" s="54"/>
      <c r="H4" s="40"/>
      <c r="I4" s="51"/>
      <c r="J4" s="56"/>
    </row>
    <row r="5" spans="1:10" s="52" customFormat="1">
      <c r="A5" s="57" t="s">
        <v>23</v>
      </c>
      <c r="B5" s="58" t="s">
        <v>26</v>
      </c>
      <c r="C5" s="58" t="s">
        <v>28</v>
      </c>
      <c r="D5" s="59" t="s">
        <v>29</v>
      </c>
      <c r="E5" s="607" t="s">
        <v>30</v>
      </c>
      <c r="F5" s="607"/>
      <c r="G5" s="60"/>
      <c r="H5" s="60"/>
      <c r="I5" s="61"/>
      <c r="J5" s="52" t="s">
        <v>31</v>
      </c>
    </row>
    <row r="6" spans="1:10" s="52" customFormat="1" ht="13.5" thickBot="1">
      <c r="A6" s="83">
        <f>COUNTIF(F10:F1001,"Pass")</f>
        <v>7</v>
      </c>
      <c r="B6" s="63">
        <f>COUNTIF(F10:F995,"Fail")</f>
        <v>0</v>
      </c>
      <c r="C6" s="63">
        <f>E6-D6-B6-A6</f>
        <v>0</v>
      </c>
      <c r="D6" s="64">
        <f>COUNTIF(F$10:F$995,"N/A")</f>
        <v>0</v>
      </c>
      <c r="E6" s="604">
        <f>COUNTA(A10:A1002)</f>
        <v>7</v>
      </c>
      <c r="F6" s="604"/>
      <c r="G6" s="60"/>
      <c r="H6" s="60"/>
      <c r="I6" s="61"/>
      <c r="J6" s="52" t="s">
        <v>29</v>
      </c>
    </row>
    <row r="7" spans="1:10" s="52" customFormat="1">
      <c r="D7" s="65"/>
      <c r="E7" s="65"/>
      <c r="F7" s="65"/>
      <c r="G7" s="65"/>
      <c r="H7" s="65"/>
      <c r="I7" s="61"/>
    </row>
    <row r="8" spans="1:10" s="52" customFormat="1" ht="25.5">
      <c r="A8" s="172" t="s">
        <v>32</v>
      </c>
      <c r="B8" s="172" t="s">
        <v>33</v>
      </c>
      <c r="C8" s="172" t="s">
        <v>34</v>
      </c>
      <c r="D8" s="172" t="s">
        <v>35</v>
      </c>
      <c r="E8" s="172" t="s">
        <v>36</v>
      </c>
      <c r="F8" s="172" t="s">
        <v>37</v>
      </c>
      <c r="G8" s="172" t="s">
        <v>38</v>
      </c>
      <c r="H8" s="172" t="s">
        <v>39</v>
      </c>
      <c r="I8" s="511"/>
    </row>
    <row r="9" spans="1:10" s="52" customFormat="1">
      <c r="A9" s="550"/>
      <c r="B9" s="550" t="s">
        <v>1270</v>
      </c>
      <c r="C9" s="550"/>
      <c r="D9" s="550"/>
      <c r="E9" s="550"/>
      <c r="F9" s="550"/>
      <c r="G9" s="550"/>
      <c r="H9" s="550"/>
      <c r="I9" s="515"/>
    </row>
    <row r="10" spans="1:10" ht="38.25">
      <c r="A10" s="516" t="s">
        <v>1186</v>
      </c>
      <c r="B10" s="516" t="s">
        <v>1187</v>
      </c>
      <c r="C10" s="517"/>
      <c r="D10" s="114" t="s">
        <v>53</v>
      </c>
      <c r="E10" s="75"/>
      <c r="F10" s="516" t="s">
        <v>23</v>
      </c>
      <c r="G10" s="516"/>
      <c r="H10" s="76"/>
      <c r="I10" s="77"/>
    </row>
    <row r="11" spans="1:10" ht="38.25">
      <c r="A11" s="516" t="s">
        <v>1188</v>
      </c>
      <c r="B11" s="516" t="s">
        <v>1189</v>
      </c>
      <c r="C11" s="516"/>
      <c r="D11" s="115" t="s">
        <v>1190</v>
      </c>
      <c r="E11" s="79"/>
      <c r="F11" s="516" t="s">
        <v>23</v>
      </c>
      <c r="G11" s="516"/>
      <c r="H11" s="76"/>
      <c r="I11" s="77"/>
    </row>
    <row r="12" spans="1:10">
      <c r="A12" s="388" t="s">
        <v>1186</v>
      </c>
      <c r="B12" s="388" t="s">
        <v>1191</v>
      </c>
      <c r="C12" s="388"/>
      <c r="D12" s="124" t="s">
        <v>58</v>
      </c>
      <c r="E12" s="125"/>
      <c r="F12" s="388" t="s">
        <v>23</v>
      </c>
      <c r="G12" s="388"/>
      <c r="H12" s="145"/>
      <c r="I12" s="77"/>
    </row>
    <row r="13" spans="1:10">
      <c r="A13" s="550"/>
      <c r="B13" s="612" t="s">
        <v>1192</v>
      </c>
      <c r="C13" s="613"/>
      <c r="D13" s="613"/>
      <c r="E13" s="613"/>
      <c r="F13" s="613"/>
      <c r="G13" s="613"/>
      <c r="H13" s="614"/>
      <c r="I13" s="77"/>
    </row>
    <row r="14" spans="1:10" ht="38.25">
      <c r="A14" s="516" t="s">
        <v>1193</v>
      </c>
      <c r="B14" s="516" t="s">
        <v>1194</v>
      </c>
      <c r="C14" s="520" t="s">
        <v>1195</v>
      </c>
      <c r="D14" s="516" t="s">
        <v>1196</v>
      </c>
      <c r="E14" s="516"/>
      <c r="F14" s="516" t="s">
        <v>23</v>
      </c>
      <c r="G14" s="516"/>
      <c r="H14" s="169"/>
      <c r="I14" s="77"/>
    </row>
    <row r="15" spans="1:10" ht="51">
      <c r="A15" s="516" t="s">
        <v>1197</v>
      </c>
      <c r="B15" s="516" t="s">
        <v>1198</v>
      </c>
      <c r="C15" s="520" t="s">
        <v>1199</v>
      </c>
      <c r="D15" s="516" t="s">
        <v>1200</v>
      </c>
      <c r="E15" s="516"/>
      <c r="F15" s="516" t="s">
        <v>23</v>
      </c>
      <c r="G15" s="516"/>
      <c r="H15" s="169"/>
      <c r="I15" s="77"/>
    </row>
    <row r="16" spans="1:10" ht="51">
      <c r="A16" s="516" t="s">
        <v>1201</v>
      </c>
      <c r="B16" s="516" t="s">
        <v>1202</v>
      </c>
      <c r="C16" s="520" t="s">
        <v>1203</v>
      </c>
      <c r="D16" s="516" t="s">
        <v>1204</v>
      </c>
      <c r="E16" s="516"/>
      <c r="F16" s="516" t="s">
        <v>23</v>
      </c>
      <c r="G16" s="516"/>
      <c r="H16" s="169"/>
      <c r="I16" s="77"/>
    </row>
    <row r="17" spans="1:11" ht="51">
      <c r="A17" s="516" t="s">
        <v>1205</v>
      </c>
      <c r="B17" s="516" t="s">
        <v>1206</v>
      </c>
      <c r="C17" s="520" t="s">
        <v>1207</v>
      </c>
      <c r="D17" s="516" t="s">
        <v>1208</v>
      </c>
      <c r="E17" s="516"/>
      <c r="F17" s="516" t="s">
        <v>23</v>
      </c>
      <c r="G17" s="516"/>
      <c r="H17" s="169"/>
      <c r="I17" s="77"/>
    </row>
    <row r="18" spans="1:11">
      <c r="I18" s="77"/>
    </row>
    <row r="19" spans="1:11">
      <c r="I19" s="77"/>
    </row>
    <row r="20" spans="1:11" s="52" customFormat="1">
      <c r="A20" s="8"/>
      <c r="B20" s="8"/>
      <c r="C20" s="8"/>
      <c r="D20" s="8"/>
      <c r="E20" s="8"/>
      <c r="F20" s="8"/>
      <c r="G20" s="45"/>
      <c r="H20" s="8"/>
      <c r="I20" s="515"/>
    </row>
    <row r="21" spans="1:11">
      <c r="I21" s="77"/>
    </row>
    <row r="22" spans="1:11">
      <c r="I22" s="82"/>
    </row>
    <row r="23" spans="1:11">
      <c r="I23" s="515"/>
      <c r="J23" s="52"/>
      <c r="K23" s="52"/>
    </row>
    <row r="24" spans="1:11">
      <c r="I24" s="77"/>
    </row>
  </sheetData>
  <mergeCells count="6">
    <mergeCell ref="B13:H13"/>
    <mergeCell ref="B2:F2"/>
    <mergeCell ref="B3:F3"/>
    <mergeCell ref="B4:F4"/>
    <mergeCell ref="E5:F5"/>
    <mergeCell ref="E6:F6"/>
  </mergeCells>
  <dataValidations count="1">
    <dataValidation type="list" allowBlank="1" showErrorMessage="1" sqref="F1:F3 F7:F12 F14:F141">
      <formula1>$J$2:$J$6</formula1>
      <formula2>0</formula2>
    </dataValidation>
  </dataValidations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5"/>
  <sheetViews>
    <sheetView workbookViewId="0">
      <selection activeCell="B14" sqref="B14:H14"/>
    </sheetView>
  </sheetViews>
  <sheetFormatPr defaultRowHeight="12.75"/>
  <cols>
    <col min="1" max="1" width="13.75" style="8" customWidth="1"/>
    <col min="2" max="2" width="31.25" style="8" bestFit="1" customWidth="1"/>
    <col min="3" max="3" width="25.625" style="8" customWidth="1"/>
    <col min="4" max="4" width="30.125" style="8" customWidth="1"/>
    <col min="5" max="5" width="16.875" style="8" customWidth="1"/>
    <col min="6" max="6" width="7.125" style="8" customWidth="1"/>
    <col min="7" max="7" width="9" style="45"/>
    <col min="8" max="8" width="17.625" style="8" customWidth="1"/>
    <col min="9" max="9" width="8.25" style="46" customWidth="1"/>
    <col min="10" max="10" width="0" style="8" hidden="1" customWidth="1"/>
    <col min="11" max="16384" width="9" style="8"/>
  </cols>
  <sheetData>
    <row r="1" spans="1:10" s="52" customFormat="1" ht="13.5" thickBot="1">
      <c r="A1" s="47"/>
      <c r="B1" s="48"/>
      <c r="C1" s="48"/>
      <c r="D1" s="48"/>
      <c r="E1" s="48"/>
      <c r="F1" s="49"/>
      <c r="G1" s="50"/>
      <c r="H1" s="40"/>
      <c r="I1" s="51"/>
    </row>
    <row r="2" spans="1:10" s="52" customFormat="1">
      <c r="A2" s="507" t="s">
        <v>22</v>
      </c>
      <c r="B2" s="605" t="s">
        <v>1209</v>
      </c>
      <c r="C2" s="605"/>
      <c r="D2" s="605"/>
      <c r="E2" s="605"/>
      <c r="F2" s="605"/>
      <c r="G2" s="54"/>
      <c r="H2" s="40"/>
      <c r="I2" s="51"/>
      <c r="J2" s="52" t="s">
        <v>23</v>
      </c>
    </row>
    <row r="3" spans="1:10" s="52" customFormat="1" ht="25.5">
      <c r="A3" s="508" t="s">
        <v>24</v>
      </c>
      <c r="B3" s="605" t="s">
        <v>25</v>
      </c>
      <c r="C3" s="605"/>
      <c r="D3" s="605"/>
      <c r="E3" s="605"/>
      <c r="F3" s="605"/>
      <c r="G3" s="54"/>
      <c r="H3" s="40"/>
      <c r="I3" s="51"/>
      <c r="J3" s="52" t="s">
        <v>26</v>
      </c>
    </row>
    <row r="4" spans="1:10" s="52" customFormat="1">
      <c r="A4" s="507" t="s">
        <v>27</v>
      </c>
      <c r="B4" s="606"/>
      <c r="C4" s="606"/>
      <c r="D4" s="606"/>
      <c r="E4" s="606"/>
      <c r="F4" s="606"/>
      <c r="G4" s="54"/>
      <c r="H4" s="40"/>
      <c r="I4" s="51"/>
      <c r="J4" s="56"/>
    </row>
    <row r="5" spans="1:10" s="52" customFormat="1">
      <c r="A5" s="57" t="s">
        <v>23</v>
      </c>
      <c r="B5" s="58" t="s">
        <v>26</v>
      </c>
      <c r="C5" s="58" t="s">
        <v>28</v>
      </c>
      <c r="D5" s="59" t="s">
        <v>29</v>
      </c>
      <c r="E5" s="607" t="s">
        <v>30</v>
      </c>
      <c r="F5" s="607"/>
      <c r="G5" s="60"/>
      <c r="H5" s="60"/>
      <c r="I5" s="61"/>
      <c r="J5" s="52" t="s">
        <v>31</v>
      </c>
    </row>
    <row r="6" spans="1:10" s="52" customFormat="1" ht="13.5" thickBot="1">
      <c r="A6" s="83">
        <f>COUNTIF(F10:F1004,"Pass")</f>
        <v>9</v>
      </c>
      <c r="B6" s="63">
        <f>COUNTIF(F10:F998,"Fail")</f>
        <v>0</v>
      </c>
      <c r="C6" s="63">
        <f>E6-D6-B6-A6</f>
        <v>0</v>
      </c>
      <c r="D6" s="64">
        <f>COUNTIF(F$10:F$998,"N/A")</f>
        <v>0</v>
      </c>
      <c r="E6" s="604">
        <f>COUNTA(A10:A1005)</f>
        <v>9</v>
      </c>
      <c r="F6" s="604"/>
      <c r="G6" s="60"/>
      <c r="H6" s="60"/>
      <c r="I6" s="61"/>
      <c r="J6" s="52" t="s">
        <v>29</v>
      </c>
    </row>
    <row r="7" spans="1:10" s="52" customFormat="1">
      <c r="D7" s="65"/>
      <c r="E7" s="65"/>
      <c r="F7" s="65"/>
      <c r="G7" s="65"/>
      <c r="H7" s="65"/>
      <c r="I7" s="61"/>
    </row>
    <row r="8" spans="1:10" s="52" customFormat="1" ht="25.5">
      <c r="A8" s="172" t="s">
        <v>32</v>
      </c>
      <c r="B8" s="172" t="s">
        <v>33</v>
      </c>
      <c r="C8" s="172" t="s">
        <v>34</v>
      </c>
      <c r="D8" s="172" t="s">
        <v>35</v>
      </c>
      <c r="E8" s="172" t="s">
        <v>36</v>
      </c>
      <c r="F8" s="172" t="s">
        <v>37</v>
      </c>
      <c r="G8" s="172" t="s">
        <v>38</v>
      </c>
      <c r="H8" s="172" t="s">
        <v>39</v>
      </c>
      <c r="I8" s="511"/>
    </row>
    <row r="9" spans="1:10" s="52" customFormat="1">
      <c r="A9" s="550"/>
      <c r="B9" s="550" t="s">
        <v>1271</v>
      </c>
      <c r="C9" s="550"/>
      <c r="D9" s="550"/>
      <c r="E9" s="550"/>
      <c r="F9" s="550"/>
      <c r="G9" s="550"/>
      <c r="H9" s="550"/>
      <c r="I9" s="515"/>
    </row>
    <row r="10" spans="1:10" ht="38.25">
      <c r="A10" s="516" t="s">
        <v>1210</v>
      </c>
      <c r="B10" s="516" t="s">
        <v>1211</v>
      </c>
      <c r="C10" s="517"/>
      <c r="D10" s="114" t="s">
        <v>53</v>
      </c>
      <c r="E10" s="75"/>
      <c r="F10" s="516" t="s">
        <v>23</v>
      </c>
      <c r="G10" s="516"/>
      <c r="H10" s="76"/>
      <c r="I10" s="77"/>
    </row>
    <row r="11" spans="1:10" ht="38.25">
      <c r="A11" s="516" t="s">
        <v>1212</v>
      </c>
      <c r="B11" s="516" t="s">
        <v>1213</v>
      </c>
      <c r="C11" s="516"/>
      <c r="D11" s="115" t="s">
        <v>53</v>
      </c>
      <c r="E11" s="79"/>
      <c r="F11" s="516" t="s">
        <v>23</v>
      </c>
      <c r="G11" s="516"/>
      <c r="H11" s="76"/>
      <c r="I11" s="77"/>
    </row>
    <row r="12" spans="1:10">
      <c r="A12" s="388" t="s">
        <v>1214</v>
      </c>
      <c r="B12" s="388" t="s">
        <v>1215</v>
      </c>
      <c r="C12" s="388"/>
      <c r="D12" s="124" t="s">
        <v>58</v>
      </c>
      <c r="E12" s="125"/>
      <c r="F12" s="388" t="s">
        <v>23</v>
      </c>
      <c r="G12" s="388"/>
      <c r="H12" s="145"/>
      <c r="I12" s="77"/>
    </row>
    <row r="13" spans="1:10">
      <c r="A13" s="388" t="s">
        <v>1216</v>
      </c>
      <c r="B13" s="388" t="s">
        <v>1217</v>
      </c>
      <c r="C13" s="388"/>
      <c r="D13" s="124" t="s">
        <v>58</v>
      </c>
      <c r="E13" s="125"/>
      <c r="F13" s="388" t="s">
        <v>23</v>
      </c>
      <c r="G13" s="388"/>
      <c r="H13" s="145"/>
      <c r="I13" s="77"/>
    </row>
    <row r="14" spans="1:10">
      <c r="A14" s="550"/>
      <c r="B14" s="612" t="s">
        <v>1273</v>
      </c>
      <c r="C14" s="613"/>
      <c r="D14" s="613"/>
      <c r="E14" s="613"/>
      <c r="F14" s="613"/>
      <c r="G14" s="613"/>
      <c r="H14" s="614"/>
      <c r="I14" s="77"/>
    </row>
    <row r="15" spans="1:10" ht="51">
      <c r="A15" s="516" t="s">
        <v>1218</v>
      </c>
      <c r="B15" s="516" t="s">
        <v>1194</v>
      </c>
      <c r="C15" s="520" t="s">
        <v>1219</v>
      </c>
      <c r="D15" s="516" t="s">
        <v>1220</v>
      </c>
      <c r="E15" s="516"/>
      <c r="F15" s="516" t="s">
        <v>23</v>
      </c>
      <c r="G15" s="516"/>
      <c r="H15" s="169"/>
      <c r="I15" s="77"/>
    </row>
    <row r="16" spans="1:10" ht="51">
      <c r="A16" s="516" t="s">
        <v>1221</v>
      </c>
      <c r="B16" s="516" t="s">
        <v>1222</v>
      </c>
      <c r="C16" s="520" t="s">
        <v>1223</v>
      </c>
      <c r="D16" s="516" t="s">
        <v>1224</v>
      </c>
      <c r="E16" s="516"/>
      <c r="F16" s="516" t="s">
        <v>23</v>
      </c>
      <c r="G16" s="516"/>
      <c r="H16" s="169"/>
      <c r="I16" s="77"/>
    </row>
    <row r="17" spans="1:11" ht="51">
      <c r="A17" s="516" t="s">
        <v>1225</v>
      </c>
      <c r="B17" s="516" t="s">
        <v>1226</v>
      </c>
      <c r="C17" s="520" t="s">
        <v>1227</v>
      </c>
      <c r="D17" s="516" t="s">
        <v>1204</v>
      </c>
      <c r="E17" s="516"/>
      <c r="F17" s="516" t="s">
        <v>23</v>
      </c>
      <c r="G17" s="516"/>
      <c r="H17" s="169"/>
      <c r="I17" s="77"/>
    </row>
    <row r="18" spans="1:11" ht="51">
      <c r="A18" s="516" t="s">
        <v>1228</v>
      </c>
      <c r="B18" s="516" t="s">
        <v>1206</v>
      </c>
      <c r="C18" s="520" t="s">
        <v>1229</v>
      </c>
      <c r="D18" s="516" t="s">
        <v>1208</v>
      </c>
      <c r="E18" s="516"/>
      <c r="F18" s="516" t="s">
        <v>23</v>
      </c>
      <c r="G18" s="516"/>
      <c r="H18" s="169"/>
      <c r="I18" s="77"/>
    </row>
    <row r="19" spans="1:11" ht="51">
      <c r="A19" s="516" t="s">
        <v>1230</v>
      </c>
      <c r="B19" s="516" t="s">
        <v>1231</v>
      </c>
      <c r="C19" s="520" t="s">
        <v>1232</v>
      </c>
      <c r="D19" s="516" t="s">
        <v>1233</v>
      </c>
      <c r="E19" s="516"/>
      <c r="F19" s="516" t="s">
        <v>23</v>
      </c>
      <c r="G19" s="516"/>
      <c r="H19" s="169"/>
      <c r="I19" s="77"/>
    </row>
    <row r="20" spans="1:11">
      <c r="A20" s="388"/>
      <c r="B20" s="388"/>
      <c r="C20" s="431"/>
      <c r="D20" s="431"/>
      <c r="E20" s="169"/>
      <c r="F20" s="583"/>
      <c r="G20" s="171"/>
      <c r="H20" s="169"/>
      <c r="I20" s="77"/>
    </row>
    <row r="21" spans="1:11" s="52" customFormat="1">
      <c r="A21" s="8"/>
      <c r="B21" s="8"/>
      <c r="C21" s="8"/>
      <c r="D21" s="8"/>
      <c r="E21" s="8"/>
      <c r="F21" s="8"/>
      <c r="G21" s="45"/>
      <c r="H21" s="8"/>
      <c r="I21" s="515"/>
    </row>
    <row r="22" spans="1:11">
      <c r="I22" s="77"/>
    </row>
    <row r="23" spans="1:11">
      <c r="I23" s="82"/>
    </row>
    <row r="24" spans="1:11">
      <c r="I24" s="515"/>
      <c r="J24" s="52"/>
      <c r="K24" s="52"/>
    </row>
    <row r="25" spans="1:11">
      <c r="I25" s="77"/>
    </row>
  </sheetData>
  <mergeCells count="6">
    <mergeCell ref="B14:H14"/>
    <mergeCell ref="B2:F2"/>
    <mergeCell ref="B3:F3"/>
    <mergeCell ref="B4:F4"/>
    <mergeCell ref="E5:F5"/>
    <mergeCell ref="E6:F6"/>
  </mergeCells>
  <dataValidations count="1">
    <dataValidation type="list" allowBlank="1" showErrorMessage="1" sqref="F1:F3 F7:F13 F15:F144">
      <formula1>$J$2:$J$6</formula1>
      <formula2>0</formula2>
    </dataValidation>
  </dataValidations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5"/>
  <sheetViews>
    <sheetView workbookViewId="0">
      <selection activeCell="B11" sqref="B11:H11"/>
    </sheetView>
  </sheetViews>
  <sheetFormatPr defaultRowHeight="12.75"/>
  <cols>
    <col min="1" max="1" width="13.75" style="8" customWidth="1"/>
    <col min="2" max="2" width="31.25" style="8" bestFit="1" customWidth="1"/>
    <col min="3" max="3" width="25.625" style="8" customWidth="1"/>
    <col min="4" max="4" width="30.125" style="8" customWidth="1"/>
    <col min="5" max="5" width="16.875" style="8" customWidth="1"/>
    <col min="6" max="6" width="7.125" style="8" customWidth="1"/>
    <col min="7" max="7" width="9" style="45"/>
    <col min="8" max="8" width="17.625" style="8" customWidth="1"/>
    <col min="9" max="9" width="8.25" style="46" customWidth="1"/>
    <col min="10" max="10" width="0" style="8" hidden="1" customWidth="1"/>
    <col min="11" max="16384" width="9" style="8"/>
  </cols>
  <sheetData>
    <row r="1" spans="1:10" s="52" customFormat="1" ht="13.5" thickBot="1">
      <c r="A1" s="47"/>
      <c r="B1" s="48"/>
      <c r="C1" s="48"/>
      <c r="D1" s="48"/>
      <c r="E1" s="48"/>
      <c r="F1" s="49"/>
      <c r="G1" s="50"/>
      <c r="H1" s="40"/>
      <c r="I1" s="51"/>
    </row>
    <row r="2" spans="1:10" s="52" customFormat="1">
      <c r="A2" s="507" t="s">
        <v>22</v>
      </c>
      <c r="B2" s="605" t="s">
        <v>1234</v>
      </c>
      <c r="C2" s="605"/>
      <c r="D2" s="605"/>
      <c r="E2" s="605"/>
      <c r="F2" s="605"/>
      <c r="G2" s="54"/>
      <c r="H2" s="40"/>
      <c r="I2" s="51"/>
      <c r="J2" s="52" t="s">
        <v>23</v>
      </c>
    </row>
    <row r="3" spans="1:10" s="52" customFormat="1" ht="25.5">
      <c r="A3" s="508" t="s">
        <v>24</v>
      </c>
      <c r="B3" s="605" t="s">
        <v>25</v>
      </c>
      <c r="C3" s="605"/>
      <c r="D3" s="605"/>
      <c r="E3" s="605"/>
      <c r="F3" s="605"/>
      <c r="G3" s="54"/>
      <c r="H3" s="40"/>
      <c r="I3" s="51"/>
      <c r="J3" s="52" t="s">
        <v>26</v>
      </c>
    </row>
    <row r="4" spans="1:10" s="52" customFormat="1">
      <c r="A4" s="507" t="s">
        <v>27</v>
      </c>
      <c r="B4" s="606"/>
      <c r="C4" s="606"/>
      <c r="D4" s="606"/>
      <c r="E4" s="606"/>
      <c r="F4" s="606"/>
      <c r="G4" s="54"/>
      <c r="H4" s="40"/>
      <c r="I4" s="51"/>
      <c r="J4" s="56"/>
    </row>
    <row r="5" spans="1:10" s="52" customFormat="1">
      <c r="A5" s="57" t="s">
        <v>23</v>
      </c>
      <c r="B5" s="58" t="s">
        <v>26</v>
      </c>
      <c r="C5" s="58" t="s">
        <v>28</v>
      </c>
      <c r="D5" s="59" t="s">
        <v>29</v>
      </c>
      <c r="E5" s="607" t="s">
        <v>30</v>
      </c>
      <c r="F5" s="607"/>
      <c r="G5" s="60"/>
      <c r="H5" s="60"/>
      <c r="I5" s="61"/>
      <c r="J5" s="52" t="s">
        <v>31</v>
      </c>
    </row>
    <row r="6" spans="1:10" s="52" customFormat="1" ht="13.5" thickBot="1">
      <c r="A6" s="83">
        <f>COUNTIF(F10:F997,"Pass")</f>
        <v>3</v>
      </c>
      <c r="B6" s="63">
        <f>COUNTIF(F10:F991,"Fail")</f>
        <v>0</v>
      </c>
      <c r="C6" s="63">
        <f>E6-D6-B6-A6</f>
        <v>0</v>
      </c>
      <c r="D6" s="64">
        <f>COUNTIF(F$10:F$991,"N/A")</f>
        <v>0</v>
      </c>
      <c r="E6" s="604">
        <f>COUNTA(A10:A998)</f>
        <v>3</v>
      </c>
      <c r="F6" s="604"/>
      <c r="G6" s="60"/>
      <c r="H6" s="60"/>
      <c r="I6" s="61"/>
      <c r="J6" s="52" t="s">
        <v>29</v>
      </c>
    </row>
    <row r="7" spans="1:10" s="52" customFormat="1">
      <c r="D7" s="65"/>
      <c r="E7" s="65"/>
      <c r="F7" s="65"/>
      <c r="G7" s="65"/>
      <c r="H7" s="65"/>
      <c r="I7" s="61"/>
    </row>
    <row r="8" spans="1:10" s="52" customFormat="1" ht="25.5">
      <c r="A8" s="172" t="s">
        <v>32</v>
      </c>
      <c r="B8" s="172" t="s">
        <v>33</v>
      </c>
      <c r="C8" s="172" t="s">
        <v>34</v>
      </c>
      <c r="D8" s="172" t="s">
        <v>35</v>
      </c>
      <c r="E8" s="172" t="s">
        <v>36</v>
      </c>
      <c r="F8" s="172" t="s">
        <v>37</v>
      </c>
      <c r="G8" s="172" t="s">
        <v>38</v>
      </c>
      <c r="H8" s="172" t="s">
        <v>39</v>
      </c>
      <c r="I8" s="511"/>
    </row>
    <row r="9" spans="1:10" s="52" customFormat="1">
      <c r="A9" s="550"/>
      <c r="B9" s="550" t="s">
        <v>1272</v>
      </c>
      <c r="C9" s="550"/>
      <c r="D9" s="550"/>
      <c r="E9" s="550"/>
      <c r="F9" s="550"/>
      <c r="G9" s="550"/>
      <c r="H9" s="550"/>
      <c r="I9" s="515"/>
    </row>
    <row r="10" spans="1:10">
      <c r="A10" s="516" t="s">
        <v>1235</v>
      </c>
      <c r="B10" s="388" t="s">
        <v>1236</v>
      </c>
      <c r="C10" s="388"/>
      <c r="D10" s="124" t="s">
        <v>58</v>
      </c>
      <c r="E10" s="125"/>
      <c r="F10" s="388" t="s">
        <v>23</v>
      </c>
      <c r="G10" s="388"/>
      <c r="H10" s="145"/>
      <c r="I10" s="77"/>
    </row>
    <row r="11" spans="1:10">
      <c r="A11" s="550"/>
      <c r="B11" s="612" t="s">
        <v>1274</v>
      </c>
      <c r="C11" s="613"/>
      <c r="D11" s="613"/>
      <c r="E11" s="613"/>
      <c r="F11" s="613"/>
      <c r="G11" s="613"/>
      <c r="H11" s="614"/>
      <c r="I11" s="77"/>
    </row>
    <row r="12" spans="1:10" ht="38.25">
      <c r="A12" s="388" t="s">
        <v>1237</v>
      </c>
      <c r="B12" s="388" t="s">
        <v>1238</v>
      </c>
      <c r="C12" s="431" t="s">
        <v>1239</v>
      </c>
      <c r="D12" s="431" t="s">
        <v>1240</v>
      </c>
      <c r="E12" s="388"/>
      <c r="F12" s="169" t="s">
        <v>23</v>
      </c>
      <c r="G12" s="171"/>
      <c r="H12" s="169"/>
      <c r="I12" s="77"/>
    </row>
    <row r="13" spans="1:10" ht="51">
      <c r="A13" s="388" t="s">
        <v>1241</v>
      </c>
      <c r="B13" s="388" t="s">
        <v>1242</v>
      </c>
      <c r="C13" s="431" t="s">
        <v>1243</v>
      </c>
      <c r="D13" s="431" t="s">
        <v>1244</v>
      </c>
      <c r="E13" s="169"/>
      <c r="F13" s="583" t="s">
        <v>23</v>
      </c>
      <c r="G13" s="171"/>
      <c r="H13" s="169"/>
      <c r="I13" s="77"/>
    </row>
    <row r="14" spans="1:10">
      <c r="I14" s="77"/>
    </row>
    <row r="15" spans="1:10">
      <c r="I15" s="77"/>
    </row>
    <row r="16" spans="1:10">
      <c r="I16" s="77"/>
    </row>
    <row r="17" spans="1:11">
      <c r="I17" s="77"/>
    </row>
    <row r="18" spans="1:11">
      <c r="I18" s="77"/>
    </row>
    <row r="19" spans="1:11">
      <c r="I19" s="77"/>
    </row>
    <row r="20" spans="1:11">
      <c r="I20" s="77"/>
    </row>
    <row r="21" spans="1:11" s="52" customFormat="1">
      <c r="A21" s="8"/>
      <c r="B21" s="8"/>
      <c r="C21" s="8"/>
      <c r="D21" s="8"/>
      <c r="E21" s="8"/>
      <c r="F21" s="8"/>
      <c r="G21" s="45"/>
      <c r="H21" s="8"/>
      <c r="I21" s="515"/>
    </row>
    <row r="22" spans="1:11">
      <c r="I22" s="77"/>
    </row>
    <row r="23" spans="1:11">
      <c r="I23" s="82"/>
    </row>
    <row r="24" spans="1:11">
      <c r="I24" s="515"/>
      <c r="J24" s="52"/>
      <c r="K24" s="52"/>
    </row>
    <row r="25" spans="1:11">
      <c r="I25" s="77"/>
    </row>
  </sheetData>
  <mergeCells count="6">
    <mergeCell ref="B11:H11"/>
    <mergeCell ref="B2:F2"/>
    <mergeCell ref="B3:F3"/>
    <mergeCell ref="B4:F4"/>
    <mergeCell ref="E5:F5"/>
    <mergeCell ref="E6:F6"/>
  </mergeCells>
  <dataValidations count="1">
    <dataValidation type="list" allowBlank="1" showErrorMessage="1" sqref="F1:F3 F7:F10 F12:F137">
      <formula1>$J$2:$J$6</formula1>
      <formula2>0</formula2>
    </dataValidation>
  </dataValidations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1"/>
  <sheetViews>
    <sheetView topLeftCell="A13" workbookViewId="0">
      <selection activeCell="C21" sqref="C21"/>
    </sheetView>
  </sheetViews>
  <sheetFormatPr defaultRowHeight="13.5"/>
  <cols>
    <col min="1" max="1" width="10.75" customWidth="1"/>
    <col min="2" max="2" width="20.75" customWidth="1"/>
    <col min="3" max="3" width="26.25" customWidth="1"/>
    <col min="4" max="4" width="23.5" customWidth="1"/>
    <col min="5" max="5" width="21.25" customWidth="1"/>
    <col min="6" max="6" width="10.375" style="179" customWidth="1"/>
    <col min="7" max="7" width="12.625" customWidth="1"/>
    <col min="8" max="8" width="17.25" customWidth="1"/>
  </cols>
  <sheetData>
    <row r="1" spans="1:8" ht="14.25" thickBot="1"/>
    <row r="2" spans="1:8" ht="25.5">
      <c r="A2" s="185" t="s">
        <v>22</v>
      </c>
      <c r="B2" s="615" t="s">
        <v>698</v>
      </c>
      <c r="C2" s="615"/>
      <c r="D2" s="615"/>
      <c r="E2" s="615"/>
      <c r="F2" s="615"/>
    </row>
    <row r="3" spans="1:8" ht="38.25">
      <c r="A3" s="55" t="s">
        <v>24</v>
      </c>
      <c r="B3" s="605" t="s">
        <v>25</v>
      </c>
      <c r="C3" s="605"/>
      <c r="D3" s="605"/>
      <c r="E3" s="605"/>
      <c r="F3" s="605"/>
    </row>
    <row r="4" spans="1:8" ht="14.25">
      <c r="A4" s="53" t="s">
        <v>27</v>
      </c>
      <c r="B4" s="606"/>
      <c r="C4" s="606"/>
      <c r="D4" s="606"/>
      <c r="E4" s="606"/>
      <c r="F4" s="606"/>
    </row>
    <row r="5" spans="1:8">
      <c r="A5" s="57" t="s">
        <v>23</v>
      </c>
      <c r="B5" s="58" t="s">
        <v>26</v>
      </c>
      <c r="C5" s="58" t="s">
        <v>28</v>
      </c>
      <c r="D5" s="59" t="s">
        <v>29</v>
      </c>
      <c r="E5" s="607" t="s">
        <v>30</v>
      </c>
      <c r="F5" s="607"/>
    </row>
    <row r="6" spans="1:8" ht="14.25" thickBot="1">
      <c r="A6" s="83">
        <f>COUNTIF(F10:F1004,"Pass")</f>
        <v>6</v>
      </c>
      <c r="B6" s="63">
        <f>COUNTIF(F10:F1004,"Fail")</f>
        <v>0</v>
      </c>
      <c r="C6" s="63">
        <f>E6-D6-B6-A6</f>
        <v>0</v>
      </c>
      <c r="D6" s="64">
        <f>COUNTIF(F$10:F$1004,"N/A")</f>
        <v>0</v>
      </c>
      <c r="E6" s="604">
        <f>COUNTA(A10:A1004)</f>
        <v>6</v>
      </c>
      <c r="F6" s="604"/>
    </row>
    <row r="8" spans="1:8" ht="30" customHeight="1">
      <c r="A8" s="66" t="s">
        <v>32</v>
      </c>
      <c r="B8" s="66" t="s">
        <v>33</v>
      </c>
      <c r="C8" s="66" t="s">
        <v>34</v>
      </c>
      <c r="D8" s="66" t="s">
        <v>35</v>
      </c>
      <c r="E8" s="67" t="s">
        <v>36</v>
      </c>
      <c r="F8" s="67" t="s">
        <v>37</v>
      </c>
      <c r="G8" s="67" t="s">
        <v>38</v>
      </c>
      <c r="H8" s="66" t="s">
        <v>39</v>
      </c>
    </row>
    <row r="9" spans="1:8">
      <c r="A9" s="69"/>
      <c r="B9" s="69" t="s">
        <v>697</v>
      </c>
      <c r="C9" s="70"/>
      <c r="D9" s="70"/>
      <c r="E9" s="70"/>
      <c r="F9" s="70"/>
      <c r="G9" s="70"/>
      <c r="H9" s="71"/>
    </row>
    <row r="10" spans="1:8" ht="25.5">
      <c r="A10" s="118" t="s">
        <v>696</v>
      </c>
      <c r="B10" s="133" t="s">
        <v>96</v>
      </c>
      <c r="C10" s="129"/>
      <c r="D10" s="127" t="s">
        <v>58</v>
      </c>
      <c r="E10" s="130"/>
      <c r="F10" s="181" t="s">
        <v>23</v>
      </c>
      <c r="G10" s="73"/>
      <c r="H10" s="84"/>
    </row>
    <row r="11" spans="1:8" ht="38.25">
      <c r="A11" s="608" t="s">
        <v>695</v>
      </c>
      <c r="B11" s="608" t="s">
        <v>98</v>
      </c>
      <c r="C11" s="135"/>
      <c r="D11" s="124" t="s">
        <v>99</v>
      </c>
      <c r="E11" s="125"/>
      <c r="F11" s="184" t="s">
        <v>23</v>
      </c>
      <c r="G11" s="73"/>
      <c r="H11" s="84"/>
    </row>
    <row r="12" spans="1:8" ht="25.5">
      <c r="A12" s="609"/>
      <c r="B12" s="609"/>
      <c r="C12" s="135" t="s">
        <v>694</v>
      </c>
      <c r="D12" s="124" t="s">
        <v>693</v>
      </c>
      <c r="E12" s="125"/>
      <c r="F12" s="184"/>
      <c r="G12" s="73"/>
      <c r="H12" s="84"/>
    </row>
    <row r="13" spans="1:8" ht="25.5">
      <c r="A13" s="609"/>
      <c r="B13" s="609"/>
      <c r="C13" s="135" t="s">
        <v>692</v>
      </c>
      <c r="D13" s="124" t="s">
        <v>691</v>
      </c>
      <c r="E13" s="125"/>
      <c r="F13" s="184"/>
      <c r="G13" s="73"/>
      <c r="H13" s="84"/>
    </row>
    <row r="14" spans="1:8" ht="25.5">
      <c r="A14" s="609"/>
      <c r="B14" s="609"/>
      <c r="C14" s="136" t="s">
        <v>102</v>
      </c>
      <c r="D14" s="131" t="s">
        <v>690</v>
      </c>
      <c r="E14" s="134"/>
      <c r="F14" s="184"/>
      <c r="G14" s="73"/>
      <c r="H14" s="84"/>
    </row>
    <row r="15" spans="1:8" ht="19.5" customHeight="1">
      <c r="A15" s="609"/>
      <c r="B15" s="609"/>
      <c r="C15" s="136" t="s">
        <v>689</v>
      </c>
      <c r="D15" s="131" t="s">
        <v>688</v>
      </c>
      <c r="E15" s="134"/>
      <c r="F15" s="184"/>
      <c r="G15" s="73"/>
      <c r="H15" s="84"/>
    </row>
    <row r="16" spans="1:8" ht="19.5" customHeight="1">
      <c r="A16" s="610"/>
      <c r="B16" s="610"/>
      <c r="C16" s="136" t="s">
        <v>104</v>
      </c>
      <c r="D16" s="131" t="s">
        <v>109</v>
      </c>
      <c r="E16" s="134"/>
      <c r="F16" s="184"/>
      <c r="G16" s="73"/>
      <c r="H16" s="84"/>
    </row>
    <row r="17" spans="1:8" ht="25.5">
      <c r="A17" s="138" t="s">
        <v>687</v>
      </c>
      <c r="B17" s="139" t="s">
        <v>111</v>
      </c>
      <c r="C17" s="140"/>
      <c r="D17" s="132" t="s">
        <v>58</v>
      </c>
      <c r="E17" s="141"/>
      <c r="F17" s="183" t="s">
        <v>23</v>
      </c>
      <c r="G17" s="118"/>
      <c r="H17" s="143"/>
    </row>
    <row r="18" spans="1:8" ht="25.5">
      <c r="A18" s="119" t="s">
        <v>686</v>
      </c>
      <c r="B18" s="119" t="s">
        <v>113</v>
      </c>
      <c r="C18" s="119"/>
      <c r="D18" s="124" t="s">
        <v>58</v>
      </c>
      <c r="E18" s="125"/>
      <c r="F18" s="182" t="s">
        <v>23</v>
      </c>
      <c r="G18" s="119"/>
      <c r="H18" s="145"/>
    </row>
    <row r="19" spans="1:8">
      <c r="A19" s="123"/>
      <c r="B19" s="123" t="s">
        <v>115</v>
      </c>
      <c r="C19" s="117"/>
      <c r="D19" s="117"/>
      <c r="E19" s="117"/>
      <c r="F19" s="117"/>
      <c r="G19" s="117"/>
      <c r="H19" s="144"/>
    </row>
    <row r="20" spans="1:8" ht="76.5">
      <c r="A20" s="73" t="s">
        <v>116</v>
      </c>
      <c r="B20" s="73" t="s">
        <v>117</v>
      </c>
      <c r="C20" s="126" t="s">
        <v>685</v>
      </c>
      <c r="D20" s="126" t="s">
        <v>118</v>
      </c>
      <c r="E20" s="73"/>
      <c r="F20" s="181" t="s">
        <v>23</v>
      </c>
      <c r="G20" s="73"/>
      <c r="H20" s="84"/>
    </row>
    <row r="21" spans="1:8" ht="63.75">
      <c r="A21" s="73" t="s">
        <v>119</v>
      </c>
      <c r="B21" s="73" t="s">
        <v>120</v>
      </c>
      <c r="C21" s="520" t="s">
        <v>1275</v>
      </c>
      <c r="D21" s="126" t="s">
        <v>122</v>
      </c>
      <c r="E21" s="73"/>
      <c r="F21" s="180" t="s">
        <v>23</v>
      </c>
      <c r="G21" s="80"/>
      <c r="H21" s="81"/>
    </row>
  </sheetData>
  <mergeCells count="7">
    <mergeCell ref="A11:A16"/>
    <mergeCell ref="B11:B16"/>
    <mergeCell ref="B2:F2"/>
    <mergeCell ref="B3:F3"/>
    <mergeCell ref="B4:F4"/>
    <mergeCell ref="E5:F5"/>
    <mergeCell ref="E6:F6"/>
  </mergeCells>
  <dataValidations count="1">
    <dataValidation type="list" allowBlank="1" showErrorMessage="1" sqref="F2:F3 F8:F21">
      <formula1>$J$2:$J$6</formula1>
      <formula2>0</formula2>
    </dataValidation>
  </dataValidations>
  <pageMargins left="0.7" right="0.7" top="0.75" bottom="0.75" header="0.3" footer="0.3"/>
  <pageSetup orientation="portrait"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9"/>
  <sheetViews>
    <sheetView topLeftCell="A10" workbookViewId="0">
      <selection activeCell="B13" sqref="B13"/>
    </sheetView>
  </sheetViews>
  <sheetFormatPr defaultRowHeight="13.5"/>
  <cols>
    <col min="1" max="1" width="11.5" style="179" customWidth="1"/>
    <col min="2" max="2" width="22.125" style="179" customWidth="1"/>
    <col min="3" max="3" width="23.75" style="179" customWidth="1"/>
    <col min="4" max="4" width="23.5" style="179" customWidth="1"/>
    <col min="5" max="5" width="22.25" style="179" customWidth="1"/>
    <col min="6" max="6" width="9" style="179"/>
    <col min="7" max="7" width="10.75" style="179" customWidth="1"/>
    <col min="8" max="8" width="14.375" style="179" customWidth="1"/>
    <col min="9" max="16384" width="9" style="179"/>
  </cols>
  <sheetData>
    <row r="1" spans="1:8" ht="14.25" thickBot="1"/>
    <row r="2" spans="1:8">
      <c r="A2" s="200" t="s">
        <v>22</v>
      </c>
      <c r="B2" s="616" t="s">
        <v>733</v>
      </c>
      <c r="C2" s="616"/>
      <c r="D2" s="616"/>
      <c r="E2" s="616"/>
      <c r="F2" s="616"/>
    </row>
    <row r="3" spans="1:8" ht="25.5">
      <c r="A3" s="199" t="s">
        <v>24</v>
      </c>
      <c r="B3" s="617" t="s">
        <v>25</v>
      </c>
      <c r="C3" s="617"/>
      <c r="D3" s="617"/>
      <c r="E3" s="617"/>
      <c r="F3" s="617"/>
    </row>
    <row r="4" spans="1:8">
      <c r="A4" s="198" t="s">
        <v>27</v>
      </c>
      <c r="B4" s="618"/>
      <c r="C4" s="618"/>
      <c r="D4" s="618"/>
      <c r="E4" s="618"/>
      <c r="F4" s="618"/>
    </row>
    <row r="5" spans="1:8">
      <c r="A5" s="57" t="s">
        <v>23</v>
      </c>
      <c r="B5" s="58" t="s">
        <v>26</v>
      </c>
      <c r="C5" s="58" t="s">
        <v>28</v>
      </c>
      <c r="D5" s="59" t="s">
        <v>29</v>
      </c>
      <c r="E5" s="607" t="s">
        <v>30</v>
      </c>
      <c r="F5" s="607"/>
    </row>
    <row r="6" spans="1:8" ht="14.25" thickBot="1">
      <c r="A6" s="83">
        <f>COUNTIF(F10:F1007,"Pass")</f>
        <v>14</v>
      </c>
      <c r="B6" s="63">
        <f>COUNTIF(F10:F1007,"Fail")</f>
        <v>0</v>
      </c>
      <c r="C6" s="63">
        <f>E6-D6-B6-A6</f>
        <v>0</v>
      </c>
      <c r="D6" s="64">
        <f>COUNTIF(F$10:F$1007,"N/A")</f>
        <v>0</v>
      </c>
      <c r="E6" s="604">
        <f>COUNTA(A10:A1007)</f>
        <v>14</v>
      </c>
      <c r="F6" s="604"/>
    </row>
    <row r="8" spans="1:8" ht="30" customHeight="1">
      <c r="A8" s="66" t="s">
        <v>32</v>
      </c>
      <c r="B8" s="66" t="s">
        <v>33</v>
      </c>
      <c r="C8" s="66" t="s">
        <v>34</v>
      </c>
      <c r="D8" s="66" t="s">
        <v>35</v>
      </c>
      <c r="E8" s="67" t="s">
        <v>36</v>
      </c>
      <c r="F8" s="67" t="s">
        <v>37</v>
      </c>
      <c r="G8" s="67" t="s">
        <v>38</v>
      </c>
      <c r="H8" s="66" t="s">
        <v>39</v>
      </c>
    </row>
    <row r="9" spans="1:8">
      <c r="A9" s="69"/>
      <c r="B9" s="69" t="s">
        <v>732</v>
      </c>
      <c r="C9" s="70"/>
      <c r="D9" s="70"/>
      <c r="E9" s="70"/>
      <c r="F9" s="70"/>
      <c r="G9" s="70"/>
      <c r="H9" s="71"/>
    </row>
    <row r="10" spans="1:8" ht="41.25" customHeight="1">
      <c r="A10" s="197" t="s">
        <v>731</v>
      </c>
      <c r="B10" s="196" t="s">
        <v>730</v>
      </c>
      <c r="C10" s="195"/>
      <c r="D10" s="194" t="s">
        <v>729</v>
      </c>
      <c r="E10" s="193"/>
      <c r="F10" s="181" t="s">
        <v>23</v>
      </c>
      <c r="G10" s="181"/>
      <c r="H10" s="187"/>
    </row>
    <row r="11" spans="1:8" ht="41.25" customHeight="1">
      <c r="A11" s="182" t="s">
        <v>728</v>
      </c>
      <c r="B11" s="182" t="s">
        <v>727</v>
      </c>
      <c r="C11" s="135"/>
      <c r="D11" s="192" t="s">
        <v>725</v>
      </c>
      <c r="E11" s="191"/>
      <c r="F11" s="184" t="s">
        <v>23</v>
      </c>
      <c r="G11" s="181"/>
      <c r="H11" s="187"/>
    </row>
    <row r="12" spans="1:8" ht="42" customHeight="1">
      <c r="A12" s="182" t="s">
        <v>726</v>
      </c>
      <c r="B12" s="182" t="s">
        <v>129</v>
      </c>
      <c r="C12" s="135"/>
      <c r="D12" s="192" t="s">
        <v>725</v>
      </c>
      <c r="E12" s="191"/>
      <c r="F12" s="183" t="s">
        <v>23</v>
      </c>
      <c r="G12" s="181"/>
      <c r="H12" s="187"/>
    </row>
    <row r="13" spans="1:8" ht="25.5">
      <c r="A13" s="182" t="s">
        <v>724</v>
      </c>
      <c r="B13" s="182" t="s">
        <v>133</v>
      </c>
      <c r="C13" s="135"/>
      <c r="D13" s="192" t="s">
        <v>58</v>
      </c>
      <c r="E13" s="191"/>
      <c r="F13" s="183" t="s">
        <v>23</v>
      </c>
      <c r="G13" s="181"/>
      <c r="H13" s="187"/>
    </row>
    <row r="14" spans="1:8" ht="25.5">
      <c r="A14" s="182" t="s">
        <v>723</v>
      </c>
      <c r="B14" s="182" t="s">
        <v>722</v>
      </c>
      <c r="C14" s="136"/>
      <c r="D14" s="190" t="s">
        <v>58</v>
      </c>
      <c r="E14" s="189"/>
      <c r="F14" s="188" t="s">
        <v>23</v>
      </c>
      <c r="G14" s="181"/>
      <c r="H14" s="187"/>
    </row>
    <row r="15" spans="1:8">
      <c r="A15" s="123"/>
      <c r="B15" s="123" t="s">
        <v>135</v>
      </c>
      <c r="C15" s="117"/>
      <c r="D15" s="117"/>
      <c r="E15" s="117"/>
      <c r="F15" s="117"/>
      <c r="G15" s="117"/>
      <c r="H15" s="144"/>
    </row>
    <row r="16" spans="1:8" ht="51">
      <c r="A16" s="181" t="s">
        <v>136</v>
      </c>
      <c r="B16" s="186" t="s">
        <v>137</v>
      </c>
      <c r="C16" s="186" t="s">
        <v>721</v>
      </c>
      <c r="D16" s="186" t="s">
        <v>720</v>
      </c>
      <c r="E16" s="181"/>
      <c r="F16" s="181" t="s">
        <v>23</v>
      </c>
      <c r="G16" s="181"/>
      <c r="H16" s="187"/>
    </row>
    <row r="17" spans="1:8" ht="63.75">
      <c r="A17" s="181" t="s">
        <v>140</v>
      </c>
      <c r="B17" s="186" t="s">
        <v>141</v>
      </c>
      <c r="C17" s="186" t="s">
        <v>719</v>
      </c>
      <c r="D17" s="186" t="s">
        <v>701</v>
      </c>
      <c r="E17" s="181"/>
      <c r="F17" s="180" t="s">
        <v>23</v>
      </c>
      <c r="G17" s="181"/>
      <c r="H17" s="187"/>
    </row>
    <row r="18" spans="1:8" ht="76.5">
      <c r="A18" s="181" t="s">
        <v>144</v>
      </c>
      <c r="B18" s="186" t="s">
        <v>718</v>
      </c>
      <c r="C18" s="186" t="s">
        <v>717</v>
      </c>
      <c r="D18" s="186" t="s">
        <v>716</v>
      </c>
      <c r="E18" s="181"/>
      <c r="F18" s="180" t="s">
        <v>23</v>
      </c>
      <c r="G18" s="181"/>
      <c r="H18" s="187"/>
    </row>
    <row r="19" spans="1:8" ht="76.5">
      <c r="A19" s="181" t="s">
        <v>147</v>
      </c>
      <c r="B19" s="181" t="s">
        <v>715</v>
      </c>
      <c r="C19" s="186" t="s">
        <v>714</v>
      </c>
      <c r="D19" s="186" t="s">
        <v>713</v>
      </c>
      <c r="E19" s="181"/>
      <c r="F19" s="180" t="s">
        <v>23</v>
      </c>
      <c r="G19" s="181"/>
      <c r="H19" s="187"/>
    </row>
    <row r="20" spans="1:8" ht="76.5">
      <c r="A20" s="181" t="s">
        <v>150</v>
      </c>
      <c r="B20" s="181" t="s">
        <v>712</v>
      </c>
      <c r="C20" s="186" t="s">
        <v>711</v>
      </c>
      <c r="D20" s="186" t="s">
        <v>710</v>
      </c>
      <c r="E20" s="181"/>
      <c r="F20" s="180" t="s">
        <v>23</v>
      </c>
      <c r="G20" s="181"/>
      <c r="H20" s="187"/>
    </row>
    <row r="21" spans="1:8" ht="63.75">
      <c r="A21" s="181" t="s">
        <v>153</v>
      </c>
      <c r="B21" s="181" t="s">
        <v>709</v>
      </c>
      <c r="C21" s="186" t="s">
        <v>708</v>
      </c>
      <c r="D21" s="186" t="s">
        <v>707</v>
      </c>
      <c r="E21" s="181"/>
      <c r="F21" s="180" t="s">
        <v>23</v>
      </c>
      <c r="G21" s="181"/>
      <c r="H21" s="187"/>
    </row>
    <row r="22" spans="1:8" ht="89.25">
      <c r="A22" s="181" t="s">
        <v>156</v>
      </c>
      <c r="B22" s="181" t="s">
        <v>706</v>
      </c>
      <c r="C22" s="186" t="s">
        <v>705</v>
      </c>
      <c r="D22" s="186" t="s">
        <v>704</v>
      </c>
      <c r="E22" s="181"/>
      <c r="F22" s="180" t="s">
        <v>23</v>
      </c>
      <c r="G22" s="181"/>
      <c r="H22" s="187"/>
    </row>
    <row r="23" spans="1:8" ht="76.5">
      <c r="A23" s="181" t="s">
        <v>167</v>
      </c>
      <c r="B23" s="181" t="s">
        <v>703</v>
      </c>
      <c r="C23" s="186" t="s">
        <v>702</v>
      </c>
      <c r="D23" s="186" t="s">
        <v>701</v>
      </c>
      <c r="E23" s="181"/>
      <c r="F23" s="180" t="s">
        <v>23</v>
      </c>
      <c r="G23" s="181"/>
      <c r="H23" s="187"/>
    </row>
    <row r="24" spans="1:8" ht="38.25">
      <c r="A24" s="181" t="s">
        <v>171</v>
      </c>
      <c r="B24" s="181" t="s">
        <v>174</v>
      </c>
      <c r="C24" s="186" t="s">
        <v>700</v>
      </c>
      <c r="D24" s="186" t="s">
        <v>699</v>
      </c>
      <c r="E24" s="181"/>
      <c r="F24" s="180" t="s">
        <v>23</v>
      </c>
      <c r="G24" s="180"/>
      <c r="H24" s="180"/>
    </row>
    <row r="29" spans="1:8">
      <c r="B29" s="181"/>
    </row>
  </sheetData>
  <mergeCells count="5">
    <mergeCell ref="B2:F2"/>
    <mergeCell ref="B3:F3"/>
    <mergeCell ref="B4:F4"/>
    <mergeCell ref="E5:F5"/>
    <mergeCell ref="E6:F6"/>
  </mergeCells>
  <dataValidations count="1">
    <dataValidation type="list" allowBlank="1" showErrorMessage="1" sqref="F2:F3 F8:F24">
      <formula1>$J$2:$J$6</formula1>
      <formula2>0</formula2>
    </dataValidation>
  </dataValidations>
  <pageMargins left="0.7" right="0.7" top="0.75" bottom="0.75" header="0.3" footer="0.3"/>
  <pageSetup orientation="portrait" r:id="rId1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3"/>
  <sheetViews>
    <sheetView topLeftCell="A19" workbookViewId="0">
      <selection activeCell="C22" sqref="C22"/>
    </sheetView>
  </sheetViews>
  <sheetFormatPr defaultRowHeight="13.5"/>
  <cols>
    <col min="1" max="1" width="11.625" style="179" customWidth="1"/>
    <col min="2" max="2" width="22.5" style="179" customWidth="1"/>
    <col min="3" max="3" width="28.125" style="179" customWidth="1"/>
    <col min="4" max="4" width="24.5" style="179" customWidth="1"/>
    <col min="5" max="5" width="19.375" style="179" customWidth="1"/>
    <col min="6" max="6" width="9" style="179"/>
    <col min="7" max="7" width="10.375" style="179" customWidth="1"/>
    <col min="8" max="8" width="15.125" style="179" customWidth="1"/>
    <col min="9" max="16384" width="9" style="179"/>
  </cols>
  <sheetData>
    <row r="1" spans="1:8" ht="14.25" thickBot="1"/>
    <row r="2" spans="1:8">
      <c r="A2" s="200" t="s">
        <v>22</v>
      </c>
      <c r="B2" s="616" t="s">
        <v>766</v>
      </c>
      <c r="C2" s="616"/>
      <c r="D2" s="616"/>
      <c r="E2" s="616"/>
      <c r="F2" s="616"/>
    </row>
    <row r="3" spans="1:8" ht="25.5">
      <c r="A3" s="199" t="s">
        <v>24</v>
      </c>
      <c r="B3" s="617" t="s">
        <v>25</v>
      </c>
      <c r="C3" s="617"/>
      <c r="D3" s="617"/>
      <c r="E3" s="617"/>
      <c r="F3" s="617"/>
    </row>
    <row r="4" spans="1:8">
      <c r="A4" s="198" t="s">
        <v>27</v>
      </c>
      <c r="B4" s="618"/>
      <c r="C4" s="618"/>
      <c r="D4" s="618"/>
      <c r="E4" s="618"/>
      <c r="F4" s="618"/>
    </row>
    <row r="5" spans="1:8">
      <c r="A5" s="57" t="s">
        <v>23</v>
      </c>
      <c r="B5" s="58" t="s">
        <v>26</v>
      </c>
      <c r="C5" s="58" t="s">
        <v>28</v>
      </c>
      <c r="D5" s="59" t="s">
        <v>29</v>
      </c>
      <c r="E5" s="607" t="s">
        <v>30</v>
      </c>
      <c r="F5" s="607"/>
    </row>
    <row r="6" spans="1:8" ht="14.25" thickBot="1">
      <c r="A6" s="83">
        <f>COUNTIF(F10:F1006,"Pass")</f>
        <v>13</v>
      </c>
      <c r="B6" s="63">
        <f>COUNTIF(F10:F1006,"Fail")</f>
        <v>0</v>
      </c>
      <c r="C6" s="63">
        <f>E6-D6-B6-A6</f>
        <v>0</v>
      </c>
      <c r="D6" s="64">
        <f>COUNTIF(F$10:F$1006,"N/A")</f>
        <v>0</v>
      </c>
      <c r="E6" s="604">
        <f>COUNTA(A10:A1006)</f>
        <v>13</v>
      </c>
      <c r="F6" s="604"/>
    </row>
    <row r="8" spans="1:8" ht="30" customHeight="1">
      <c r="A8" s="66" t="s">
        <v>32</v>
      </c>
      <c r="B8" s="66" t="s">
        <v>33</v>
      </c>
      <c r="C8" s="66" t="s">
        <v>34</v>
      </c>
      <c r="D8" s="66" t="s">
        <v>35</v>
      </c>
      <c r="E8" s="67" t="s">
        <v>36</v>
      </c>
      <c r="F8" s="67" t="s">
        <v>37</v>
      </c>
      <c r="G8" s="67" t="s">
        <v>38</v>
      </c>
      <c r="H8" s="66" t="s">
        <v>39</v>
      </c>
    </row>
    <row r="9" spans="1:8">
      <c r="A9" s="69"/>
      <c r="B9" s="69" t="s">
        <v>765</v>
      </c>
      <c r="C9" s="70"/>
      <c r="D9" s="70"/>
      <c r="E9" s="70"/>
      <c r="F9" s="70"/>
      <c r="G9" s="70"/>
      <c r="H9" s="71"/>
    </row>
    <row r="10" spans="1:8" ht="38.25">
      <c r="A10" s="197" t="s">
        <v>764</v>
      </c>
      <c r="B10" s="196" t="s">
        <v>730</v>
      </c>
      <c r="C10" s="195"/>
      <c r="D10" s="194" t="s">
        <v>729</v>
      </c>
      <c r="E10" s="193"/>
      <c r="F10" s="181" t="s">
        <v>23</v>
      </c>
      <c r="G10" s="181"/>
      <c r="H10" s="187"/>
    </row>
    <row r="11" spans="1:8" ht="38.25">
      <c r="A11" s="182" t="s">
        <v>763</v>
      </c>
      <c r="B11" s="182" t="s">
        <v>727</v>
      </c>
      <c r="C11" s="135"/>
      <c r="D11" s="192" t="s">
        <v>725</v>
      </c>
      <c r="E11" s="191"/>
      <c r="F11" s="184" t="s">
        <v>23</v>
      </c>
      <c r="G11" s="181"/>
      <c r="H11" s="187"/>
    </row>
    <row r="12" spans="1:8" ht="38.25">
      <c r="A12" s="182" t="s">
        <v>762</v>
      </c>
      <c r="B12" s="182" t="s">
        <v>129</v>
      </c>
      <c r="C12" s="135"/>
      <c r="D12" s="192" t="s">
        <v>725</v>
      </c>
      <c r="E12" s="191"/>
      <c r="F12" s="183" t="s">
        <v>23</v>
      </c>
      <c r="G12" s="181"/>
      <c r="H12" s="187"/>
    </row>
    <row r="13" spans="1:8" ht="25.5">
      <c r="A13" s="182" t="s">
        <v>761</v>
      </c>
      <c r="B13" s="182" t="s">
        <v>133</v>
      </c>
      <c r="C13" s="135"/>
      <c r="D13" s="192" t="s">
        <v>58</v>
      </c>
      <c r="E13" s="191"/>
      <c r="F13" s="183" t="s">
        <v>23</v>
      </c>
      <c r="G13" s="181"/>
      <c r="H13" s="187"/>
    </row>
    <row r="14" spans="1:8" ht="25.5">
      <c r="A14" s="182" t="s">
        <v>760</v>
      </c>
      <c r="B14" s="182" t="s">
        <v>722</v>
      </c>
      <c r="C14" s="136"/>
      <c r="D14" s="190" t="s">
        <v>58</v>
      </c>
      <c r="E14" s="189"/>
      <c r="F14" s="188" t="s">
        <v>23</v>
      </c>
      <c r="G14" s="181"/>
      <c r="H14" s="187"/>
    </row>
    <row r="15" spans="1:8">
      <c r="A15" s="123"/>
      <c r="B15" s="123" t="s">
        <v>759</v>
      </c>
      <c r="C15" s="117"/>
      <c r="D15" s="117"/>
      <c r="E15" s="117"/>
      <c r="F15" s="117"/>
      <c r="G15" s="117"/>
      <c r="H15" s="144"/>
    </row>
    <row r="16" spans="1:8" ht="51">
      <c r="A16" s="181" t="s">
        <v>758</v>
      </c>
      <c r="B16" s="186" t="s">
        <v>757</v>
      </c>
      <c r="C16" s="186" t="s">
        <v>756</v>
      </c>
      <c r="D16" s="186" t="s">
        <v>755</v>
      </c>
      <c r="E16" s="181"/>
      <c r="F16" s="181" t="s">
        <v>23</v>
      </c>
      <c r="G16" s="181"/>
      <c r="H16" s="187"/>
    </row>
    <row r="17" spans="1:8" ht="63.75">
      <c r="A17" s="181" t="s">
        <v>754</v>
      </c>
      <c r="B17" s="186" t="s">
        <v>199</v>
      </c>
      <c r="C17" s="186" t="s">
        <v>753</v>
      </c>
      <c r="D17" s="186" t="s">
        <v>737</v>
      </c>
      <c r="E17" s="181"/>
      <c r="F17" s="180" t="s">
        <v>23</v>
      </c>
      <c r="G17" s="181"/>
      <c r="H17" s="187"/>
    </row>
    <row r="18" spans="1:8" ht="63.75">
      <c r="A18" s="181" t="s">
        <v>752</v>
      </c>
      <c r="B18" s="186" t="s">
        <v>751</v>
      </c>
      <c r="C18" s="186" t="s">
        <v>750</v>
      </c>
      <c r="D18" s="186" t="s">
        <v>716</v>
      </c>
      <c r="E18" s="181"/>
      <c r="F18" s="180" t="s">
        <v>23</v>
      </c>
      <c r="G18" s="181"/>
      <c r="H18" s="187"/>
    </row>
    <row r="19" spans="1:8" ht="63.75">
      <c r="A19" s="181" t="s">
        <v>749</v>
      </c>
      <c r="B19" s="181" t="s">
        <v>748</v>
      </c>
      <c r="C19" s="186" t="s">
        <v>747</v>
      </c>
      <c r="D19" s="186" t="s">
        <v>713</v>
      </c>
      <c r="E19" s="181"/>
      <c r="F19" s="180" t="s">
        <v>23</v>
      </c>
      <c r="G19" s="181"/>
      <c r="H19" s="187"/>
    </row>
    <row r="20" spans="1:8" ht="63.75">
      <c r="A20" s="181" t="s">
        <v>746</v>
      </c>
      <c r="B20" s="181" t="s">
        <v>745</v>
      </c>
      <c r="C20" s="186" t="s">
        <v>744</v>
      </c>
      <c r="D20" s="186" t="s">
        <v>710</v>
      </c>
      <c r="E20" s="181"/>
      <c r="F20" s="180" t="s">
        <v>23</v>
      </c>
      <c r="G20" s="181"/>
      <c r="H20" s="187"/>
    </row>
    <row r="21" spans="1:8" ht="51">
      <c r="A21" s="181" t="s">
        <v>743</v>
      </c>
      <c r="B21" s="181" t="s">
        <v>742</v>
      </c>
      <c r="C21" s="186" t="s">
        <v>741</v>
      </c>
      <c r="D21" s="186" t="s">
        <v>707</v>
      </c>
      <c r="E21" s="181"/>
      <c r="F21" s="180" t="s">
        <v>23</v>
      </c>
      <c r="G21" s="181"/>
      <c r="H21" s="187"/>
    </row>
    <row r="22" spans="1:8" ht="63.75">
      <c r="A22" s="181" t="s">
        <v>740</v>
      </c>
      <c r="B22" s="181" t="s">
        <v>739</v>
      </c>
      <c r="C22" s="186" t="s">
        <v>738</v>
      </c>
      <c r="D22" s="186" t="s">
        <v>737</v>
      </c>
      <c r="E22" s="181"/>
      <c r="F22" s="180" t="s">
        <v>23</v>
      </c>
      <c r="G22" s="181"/>
      <c r="H22" s="187"/>
    </row>
    <row r="23" spans="1:8" ht="38.25">
      <c r="A23" s="181" t="s">
        <v>736</v>
      </c>
      <c r="B23" s="181" t="s">
        <v>735</v>
      </c>
      <c r="C23" s="186" t="s">
        <v>734</v>
      </c>
      <c r="D23" s="186" t="s">
        <v>699</v>
      </c>
      <c r="E23" s="181"/>
      <c r="F23" s="180" t="s">
        <v>23</v>
      </c>
      <c r="G23" s="180"/>
      <c r="H23" s="180"/>
    </row>
  </sheetData>
  <mergeCells count="5">
    <mergeCell ref="B2:F2"/>
    <mergeCell ref="B3:F3"/>
    <mergeCell ref="B4:F4"/>
    <mergeCell ref="E5:F5"/>
    <mergeCell ref="E6:F6"/>
  </mergeCells>
  <dataValidations count="1">
    <dataValidation type="list" allowBlank="1" showErrorMessage="1" sqref="F2:F3 F8:F23">
      <formula1>$J$2:$J$6</formula1>
      <formula2>0</formula2>
    </dataValidation>
  </dataValidations>
  <pageMargins left="0.7" right="0.7" top="0.75" bottom="0.75" header="0.3" footer="0.3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0"/>
  <sheetViews>
    <sheetView topLeftCell="A4" workbookViewId="0"/>
  </sheetViews>
  <sheetFormatPr defaultRowHeight="13.5"/>
  <cols>
    <col min="1" max="1" width="12.125" style="179" customWidth="1"/>
    <col min="2" max="2" width="23" style="179" customWidth="1"/>
    <col min="3" max="3" width="27.375" style="179" customWidth="1"/>
    <col min="4" max="4" width="26.25" style="179" customWidth="1"/>
    <col min="5" max="5" width="22.625" style="179" customWidth="1"/>
    <col min="6" max="7" width="9" style="179"/>
    <col min="8" max="8" width="12" style="179" customWidth="1"/>
    <col min="9" max="16384" width="9" style="179"/>
  </cols>
  <sheetData>
    <row r="1" spans="1:8" ht="14.25" thickBot="1"/>
    <row r="2" spans="1:8">
      <c r="A2" s="200" t="s">
        <v>22</v>
      </c>
      <c r="B2" s="616" t="s">
        <v>780</v>
      </c>
      <c r="C2" s="616"/>
      <c r="D2" s="616"/>
      <c r="E2" s="616"/>
      <c r="F2" s="616"/>
    </row>
    <row r="3" spans="1:8" ht="25.5">
      <c r="A3" s="199" t="s">
        <v>24</v>
      </c>
      <c r="B3" s="617" t="s">
        <v>25</v>
      </c>
      <c r="C3" s="617"/>
      <c r="D3" s="617"/>
      <c r="E3" s="617"/>
      <c r="F3" s="617"/>
    </row>
    <row r="4" spans="1:8">
      <c r="A4" s="198" t="s">
        <v>27</v>
      </c>
      <c r="B4" s="618"/>
      <c r="C4" s="618"/>
      <c r="D4" s="618"/>
      <c r="E4" s="618"/>
      <c r="F4" s="618"/>
    </row>
    <row r="5" spans="1:8">
      <c r="A5" s="57" t="s">
        <v>23</v>
      </c>
      <c r="B5" s="58" t="s">
        <v>26</v>
      </c>
      <c r="C5" s="58" t="s">
        <v>28</v>
      </c>
      <c r="D5" s="59" t="s">
        <v>29</v>
      </c>
      <c r="E5" s="607" t="s">
        <v>30</v>
      </c>
      <c r="F5" s="607"/>
    </row>
    <row r="6" spans="1:8" ht="14.25" thickBot="1">
      <c r="A6" s="83">
        <f>COUNTIF(F10:F1003,"Pass")</f>
        <v>6</v>
      </c>
      <c r="B6" s="63">
        <f>COUNTIF(F10:F1003,"Fail")</f>
        <v>0</v>
      </c>
      <c r="C6" s="63">
        <f>E6-D6-B6-A6</f>
        <v>0</v>
      </c>
      <c r="D6" s="64">
        <f>COUNTIF(F$10:F$1003,"N/A")</f>
        <v>0</v>
      </c>
      <c r="E6" s="604">
        <f>COUNTA(A10:A1003)</f>
        <v>6</v>
      </c>
      <c r="F6" s="604"/>
    </row>
    <row r="8" spans="1:8" ht="30" customHeight="1">
      <c r="A8" s="66" t="s">
        <v>32</v>
      </c>
      <c r="B8" s="66" t="s">
        <v>33</v>
      </c>
      <c r="C8" s="66" t="s">
        <v>34</v>
      </c>
      <c r="D8" s="66" t="s">
        <v>35</v>
      </c>
      <c r="E8" s="67" t="s">
        <v>36</v>
      </c>
      <c r="F8" s="67" t="s">
        <v>37</v>
      </c>
      <c r="G8" s="67" t="s">
        <v>38</v>
      </c>
      <c r="H8" s="66" t="s">
        <v>39</v>
      </c>
    </row>
    <row r="9" spans="1:8">
      <c r="A9" s="69"/>
      <c r="B9" s="69" t="s">
        <v>779</v>
      </c>
      <c r="C9" s="70"/>
      <c r="D9" s="70"/>
      <c r="E9" s="70"/>
      <c r="F9" s="70"/>
      <c r="G9" s="70"/>
      <c r="H9" s="71"/>
    </row>
    <row r="10" spans="1:8" ht="15" customHeight="1">
      <c r="A10" s="197" t="s">
        <v>778</v>
      </c>
      <c r="B10" s="196" t="s">
        <v>777</v>
      </c>
      <c r="C10" s="195"/>
      <c r="D10" s="194" t="s">
        <v>58</v>
      </c>
      <c r="E10" s="193"/>
      <c r="F10" s="181" t="s">
        <v>23</v>
      </c>
      <c r="G10" s="181"/>
      <c r="H10" s="187"/>
    </row>
    <row r="11" spans="1:8" ht="25.5">
      <c r="A11" s="608" t="s">
        <v>776</v>
      </c>
      <c r="B11" s="608" t="s">
        <v>98</v>
      </c>
      <c r="C11" s="135"/>
      <c r="D11" s="192" t="s">
        <v>99</v>
      </c>
      <c r="E11" s="191"/>
      <c r="F11" s="184" t="s">
        <v>23</v>
      </c>
      <c r="G11" s="181"/>
      <c r="H11" s="187"/>
    </row>
    <row r="12" spans="1:8" ht="25.5">
      <c r="A12" s="609"/>
      <c r="B12" s="609"/>
      <c r="C12" s="135" t="s">
        <v>775</v>
      </c>
      <c r="D12" s="192" t="s">
        <v>774</v>
      </c>
      <c r="E12" s="191"/>
      <c r="F12" s="184"/>
      <c r="G12" s="181"/>
      <c r="H12" s="187"/>
    </row>
    <row r="13" spans="1:8" ht="25.5">
      <c r="A13" s="609"/>
      <c r="B13" s="609"/>
      <c r="C13" s="135" t="s">
        <v>773</v>
      </c>
      <c r="D13" s="192" t="s">
        <v>772</v>
      </c>
      <c r="E13" s="191"/>
      <c r="F13" s="184"/>
      <c r="G13" s="181"/>
      <c r="H13" s="187"/>
    </row>
    <row r="14" spans="1:8">
      <c r="A14" s="609"/>
      <c r="B14" s="609"/>
      <c r="C14" s="136" t="s">
        <v>771</v>
      </c>
      <c r="D14" s="190" t="s">
        <v>688</v>
      </c>
      <c r="E14" s="189"/>
      <c r="F14" s="184"/>
      <c r="G14" s="181"/>
      <c r="H14" s="187"/>
    </row>
    <row r="15" spans="1:8">
      <c r="A15" s="610"/>
      <c r="B15" s="610"/>
      <c r="C15" s="136" t="s">
        <v>104</v>
      </c>
      <c r="D15" s="190" t="s">
        <v>109</v>
      </c>
      <c r="E15" s="189"/>
      <c r="F15" s="184"/>
      <c r="G15" s="181"/>
      <c r="H15" s="187"/>
    </row>
    <row r="16" spans="1:8">
      <c r="A16" s="197" t="s">
        <v>770</v>
      </c>
      <c r="B16" s="207" t="s">
        <v>111</v>
      </c>
      <c r="C16" s="206"/>
      <c r="D16" s="205" t="s">
        <v>58</v>
      </c>
      <c r="E16" s="204"/>
      <c r="F16" s="183" t="s">
        <v>23</v>
      </c>
      <c r="G16" s="197"/>
      <c r="H16" s="203"/>
    </row>
    <row r="17" spans="1:8">
      <c r="A17" s="202" t="s">
        <v>769</v>
      </c>
      <c r="B17" s="182" t="s">
        <v>113</v>
      </c>
      <c r="C17" s="182"/>
      <c r="D17" s="192" t="s">
        <v>58</v>
      </c>
      <c r="E17" s="191"/>
      <c r="F17" s="182" t="s">
        <v>23</v>
      </c>
      <c r="G17" s="182"/>
      <c r="H17" s="201"/>
    </row>
    <row r="18" spans="1:8">
      <c r="A18" s="123"/>
      <c r="B18" s="123" t="s">
        <v>115</v>
      </c>
      <c r="C18" s="117"/>
      <c r="D18" s="117"/>
      <c r="E18" s="117"/>
      <c r="F18" s="117"/>
      <c r="G18" s="117"/>
      <c r="H18" s="144"/>
    </row>
    <row r="19" spans="1:8" ht="51">
      <c r="A19" s="181" t="s">
        <v>116</v>
      </c>
      <c r="B19" s="181" t="s">
        <v>117</v>
      </c>
      <c r="C19" s="186" t="s">
        <v>768</v>
      </c>
      <c r="D19" s="186" t="s">
        <v>118</v>
      </c>
      <c r="E19" s="181"/>
      <c r="F19" s="181" t="s">
        <v>23</v>
      </c>
      <c r="G19" s="181"/>
      <c r="H19" s="187"/>
    </row>
    <row r="20" spans="1:8" ht="51">
      <c r="A20" s="181" t="s">
        <v>119</v>
      </c>
      <c r="B20" s="181" t="s">
        <v>120</v>
      </c>
      <c r="C20" s="186" t="s">
        <v>767</v>
      </c>
      <c r="D20" s="186" t="s">
        <v>122</v>
      </c>
      <c r="E20" s="181"/>
      <c r="F20" s="180" t="s">
        <v>23</v>
      </c>
      <c r="G20" s="180"/>
      <c r="H20" s="180"/>
    </row>
  </sheetData>
  <mergeCells count="7">
    <mergeCell ref="A11:A15"/>
    <mergeCell ref="B11:B15"/>
    <mergeCell ref="B2:F2"/>
    <mergeCell ref="B3:F3"/>
    <mergeCell ref="B4:F4"/>
    <mergeCell ref="E5:F5"/>
    <mergeCell ref="E6:F6"/>
  </mergeCells>
  <dataValidations count="1">
    <dataValidation type="list" allowBlank="1" showErrorMessage="1" sqref="F2:F3 F8:F20">
      <formula1>$J$2:$J$6</formula1>
      <formula2>0</formula2>
    </dataValidation>
  </dataValidations>
  <pageMargins left="0.7" right="0.7" top="0.75" bottom="0.75" header="0.3" footer="0.3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2"/>
  <sheetViews>
    <sheetView topLeftCell="A19" workbookViewId="0">
      <selection activeCell="D19" sqref="D19"/>
    </sheetView>
  </sheetViews>
  <sheetFormatPr defaultRowHeight="13.5"/>
  <cols>
    <col min="1" max="1" width="13.5" style="179" customWidth="1"/>
    <col min="2" max="2" width="21.25" style="179" customWidth="1"/>
    <col min="3" max="3" width="24.625" style="179" customWidth="1"/>
    <col min="4" max="4" width="24.875" style="179" customWidth="1"/>
    <col min="5" max="5" width="21.875" style="179" customWidth="1"/>
    <col min="6" max="6" width="11.125" style="179" customWidth="1"/>
    <col min="7" max="7" width="9" style="179"/>
    <col min="8" max="8" width="16" style="179" customWidth="1"/>
    <col min="9" max="16384" width="9" style="179"/>
  </cols>
  <sheetData>
    <row r="1" spans="1:8" ht="14.25" thickBot="1"/>
    <row r="2" spans="1:8" ht="22.5" customHeight="1">
      <c r="A2" s="200" t="s">
        <v>22</v>
      </c>
      <c r="B2" s="616" t="s">
        <v>807</v>
      </c>
      <c r="C2" s="616"/>
      <c r="D2" s="616"/>
      <c r="E2" s="616"/>
      <c r="F2" s="616"/>
    </row>
    <row r="3" spans="1:8" ht="25.5">
      <c r="A3" s="199" t="s">
        <v>24</v>
      </c>
      <c r="B3" s="617" t="s">
        <v>25</v>
      </c>
      <c r="C3" s="617"/>
      <c r="D3" s="617"/>
      <c r="E3" s="617"/>
      <c r="F3" s="617"/>
    </row>
    <row r="4" spans="1:8">
      <c r="A4" s="198" t="s">
        <v>27</v>
      </c>
      <c r="B4" s="618"/>
      <c r="C4" s="618"/>
      <c r="D4" s="618"/>
      <c r="E4" s="618"/>
      <c r="F4" s="618"/>
    </row>
    <row r="5" spans="1:8">
      <c r="A5" s="57" t="s">
        <v>23</v>
      </c>
      <c r="B5" s="58" t="s">
        <v>26</v>
      </c>
      <c r="C5" s="58" t="s">
        <v>28</v>
      </c>
      <c r="D5" s="59" t="s">
        <v>29</v>
      </c>
      <c r="E5" s="607" t="s">
        <v>30</v>
      </c>
      <c r="F5" s="607"/>
    </row>
    <row r="6" spans="1:8" ht="14.25" thickBot="1">
      <c r="A6" s="83">
        <f>COUNTIF(F10:F1005,"Pass")</f>
        <v>12</v>
      </c>
      <c r="B6" s="63">
        <f>COUNTIF(F10:F1005,"Fail")</f>
        <v>0</v>
      </c>
      <c r="C6" s="63">
        <f>E6-D6-B6-A6</f>
        <v>0</v>
      </c>
      <c r="D6" s="64">
        <f>COUNTIF(F$10:F$1005,"N/A")</f>
        <v>0</v>
      </c>
      <c r="E6" s="604">
        <f>COUNTA(A10:A1005)</f>
        <v>12</v>
      </c>
      <c r="F6" s="604"/>
    </row>
    <row r="8" spans="1:8" ht="30" customHeight="1">
      <c r="A8" s="66" t="s">
        <v>32</v>
      </c>
      <c r="B8" s="66" t="s">
        <v>33</v>
      </c>
      <c r="C8" s="66" t="s">
        <v>34</v>
      </c>
      <c r="D8" s="66" t="s">
        <v>35</v>
      </c>
      <c r="E8" s="67" t="s">
        <v>36</v>
      </c>
      <c r="F8" s="67" t="s">
        <v>37</v>
      </c>
      <c r="G8" s="67" t="s">
        <v>38</v>
      </c>
      <c r="H8" s="66" t="s">
        <v>39</v>
      </c>
    </row>
    <row r="9" spans="1:8">
      <c r="A9" s="69"/>
      <c r="B9" s="69" t="s">
        <v>806</v>
      </c>
      <c r="C9" s="70"/>
      <c r="D9" s="70"/>
      <c r="E9" s="70"/>
      <c r="F9" s="70"/>
      <c r="G9" s="70"/>
      <c r="H9" s="71"/>
    </row>
    <row r="10" spans="1:8" ht="38.25">
      <c r="A10" s="197" t="s">
        <v>805</v>
      </c>
      <c r="B10" s="196" t="s">
        <v>804</v>
      </c>
      <c r="C10" s="195"/>
      <c r="D10" s="194" t="s">
        <v>729</v>
      </c>
      <c r="E10" s="193"/>
      <c r="F10" s="181" t="s">
        <v>23</v>
      </c>
      <c r="G10" s="181"/>
      <c r="H10" s="187"/>
    </row>
    <row r="11" spans="1:8" ht="38.25">
      <c r="A11" s="182" t="s">
        <v>803</v>
      </c>
      <c r="B11" s="182" t="s">
        <v>802</v>
      </c>
      <c r="C11" s="135"/>
      <c r="D11" s="192" t="s">
        <v>801</v>
      </c>
      <c r="E11" s="191"/>
      <c r="F11" s="184" t="s">
        <v>23</v>
      </c>
      <c r="G11" s="181"/>
      <c r="H11" s="187"/>
    </row>
    <row r="12" spans="1:8">
      <c r="A12" s="182" t="s">
        <v>800</v>
      </c>
      <c r="B12" s="182" t="s">
        <v>133</v>
      </c>
      <c r="C12" s="135"/>
      <c r="D12" s="192" t="s">
        <v>58</v>
      </c>
      <c r="E12" s="191"/>
      <c r="F12" s="183" t="s">
        <v>23</v>
      </c>
      <c r="G12" s="181"/>
      <c r="H12" s="187"/>
    </row>
    <row r="13" spans="1:8">
      <c r="A13" s="182" t="s">
        <v>799</v>
      </c>
      <c r="B13" s="182" t="s">
        <v>722</v>
      </c>
      <c r="C13" s="136"/>
      <c r="D13" s="190" t="s">
        <v>58</v>
      </c>
      <c r="E13" s="189"/>
      <c r="F13" s="188" t="s">
        <v>23</v>
      </c>
      <c r="G13" s="181"/>
      <c r="H13" s="187"/>
    </row>
    <row r="14" spans="1:8">
      <c r="A14" s="123"/>
      <c r="B14" s="123" t="s">
        <v>135</v>
      </c>
      <c r="C14" s="117"/>
      <c r="D14" s="117"/>
      <c r="E14" s="117"/>
      <c r="F14" s="117"/>
      <c r="G14" s="117"/>
      <c r="H14" s="144"/>
    </row>
    <row r="15" spans="1:8" ht="51">
      <c r="A15" s="181" t="s">
        <v>136</v>
      </c>
      <c r="B15" s="186" t="s">
        <v>137</v>
      </c>
      <c r="C15" s="186" t="s">
        <v>798</v>
      </c>
      <c r="D15" s="186" t="s">
        <v>720</v>
      </c>
      <c r="E15" s="181"/>
      <c r="F15" s="181" t="s">
        <v>23</v>
      </c>
      <c r="G15" s="181"/>
      <c r="H15" s="187"/>
    </row>
    <row r="16" spans="1:8" ht="63.75">
      <c r="A16" s="181" t="s">
        <v>140</v>
      </c>
      <c r="B16" s="186" t="s">
        <v>141</v>
      </c>
      <c r="C16" s="186" t="s">
        <v>797</v>
      </c>
      <c r="D16" s="186" t="s">
        <v>783</v>
      </c>
      <c r="E16" s="181"/>
      <c r="F16" s="180" t="s">
        <v>23</v>
      </c>
      <c r="G16" s="181"/>
      <c r="H16" s="187"/>
    </row>
    <row r="17" spans="1:8" ht="76.5">
      <c r="A17" s="181" t="s">
        <v>144</v>
      </c>
      <c r="B17" s="186" t="s">
        <v>796</v>
      </c>
      <c r="C17" s="186" t="s">
        <v>795</v>
      </c>
      <c r="D17" s="186" t="s">
        <v>794</v>
      </c>
      <c r="E17" s="181"/>
      <c r="F17" s="180" t="s">
        <v>23</v>
      </c>
      <c r="G17" s="181"/>
      <c r="H17" s="187"/>
    </row>
    <row r="18" spans="1:8" ht="76.5">
      <c r="A18" s="181" t="s">
        <v>147</v>
      </c>
      <c r="B18" s="181" t="s">
        <v>793</v>
      </c>
      <c r="C18" s="186" t="s">
        <v>792</v>
      </c>
      <c r="D18" s="186" t="s">
        <v>791</v>
      </c>
      <c r="E18" s="181"/>
      <c r="F18" s="180" t="s">
        <v>23</v>
      </c>
      <c r="G18" s="181"/>
      <c r="H18" s="187"/>
    </row>
    <row r="19" spans="1:8" ht="63.75">
      <c r="A19" s="181" t="s">
        <v>150</v>
      </c>
      <c r="B19" s="181" t="s">
        <v>790</v>
      </c>
      <c r="C19" s="186" t="s">
        <v>789</v>
      </c>
      <c r="D19" s="186" t="s">
        <v>707</v>
      </c>
      <c r="E19" s="181"/>
      <c r="F19" s="180" t="s">
        <v>23</v>
      </c>
      <c r="G19" s="181"/>
      <c r="H19" s="187"/>
    </row>
    <row r="20" spans="1:8" ht="89.25">
      <c r="A20" s="181" t="s">
        <v>153</v>
      </c>
      <c r="B20" s="181" t="s">
        <v>788</v>
      </c>
      <c r="C20" s="186" t="s">
        <v>787</v>
      </c>
      <c r="D20" s="186" t="s">
        <v>786</v>
      </c>
      <c r="E20" s="181"/>
      <c r="F20" s="180" t="s">
        <v>23</v>
      </c>
      <c r="G20" s="181"/>
      <c r="H20" s="187"/>
    </row>
    <row r="21" spans="1:8" ht="76.5">
      <c r="A21" s="181" t="s">
        <v>156</v>
      </c>
      <c r="B21" s="181" t="s">
        <v>785</v>
      </c>
      <c r="C21" s="186" t="s">
        <v>784</v>
      </c>
      <c r="D21" s="186" t="s">
        <v>783</v>
      </c>
      <c r="E21" s="181"/>
      <c r="F21" s="180" t="s">
        <v>23</v>
      </c>
      <c r="G21" s="181"/>
      <c r="H21" s="187"/>
    </row>
    <row r="22" spans="1:8" ht="38.25">
      <c r="A22" s="181" t="s">
        <v>167</v>
      </c>
      <c r="B22" s="181" t="s">
        <v>174</v>
      </c>
      <c r="C22" s="186" t="s">
        <v>782</v>
      </c>
      <c r="D22" s="186" t="s">
        <v>781</v>
      </c>
      <c r="E22" s="181"/>
      <c r="F22" s="180" t="s">
        <v>23</v>
      </c>
      <c r="G22" s="180"/>
      <c r="H22" s="180"/>
    </row>
  </sheetData>
  <mergeCells count="5">
    <mergeCell ref="B2:F2"/>
    <mergeCell ref="B3:F3"/>
    <mergeCell ref="B4:F4"/>
    <mergeCell ref="E5:F5"/>
    <mergeCell ref="E6:F6"/>
  </mergeCells>
  <dataValidations count="1">
    <dataValidation type="list" allowBlank="1" showErrorMessage="1" sqref="F2:F3 F8:F22">
      <formula1>$J$2:$J$6</formula1>
      <formula2>0</formula2>
    </dataValidation>
  </dataValidations>
  <pageMargins left="0.7" right="0.7" top="0.75" bottom="0.75" header="0.3" footer="0.3"/>
  <legacy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1"/>
  <sheetViews>
    <sheetView topLeftCell="A19" workbookViewId="0">
      <selection activeCell="B12" sqref="B12"/>
    </sheetView>
  </sheetViews>
  <sheetFormatPr defaultRowHeight="13.5"/>
  <cols>
    <col min="1" max="1" width="12.25" customWidth="1"/>
    <col min="2" max="2" width="23.125" customWidth="1"/>
    <col min="3" max="3" width="21.5" customWidth="1"/>
    <col min="4" max="4" width="23.75" customWidth="1"/>
    <col min="5" max="5" width="22.375" customWidth="1"/>
    <col min="6" max="6" width="20.125" customWidth="1"/>
  </cols>
  <sheetData>
    <row r="1" spans="1:8" ht="14.25" thickBot="1"/>
    <row r="2" spans="1:8">
      <c r="A2" s="200" t="s">
        <v>22</v>
      </c>
      <c r="B2" s="616" t="s">
        <v>828</v>
      </c>
      <c r="C2" s="616"/>
      <c r="D2" s="616"/>
      <c r="E2" s="616"/>
      <c r="F2" s="616"/>
    </row>
    <row r="3" spans="1:8" ht="25.5">
      <c r="A3" s="199" t="s">
        <v>24</v>
      </c>
      <c r="B3" s="617" t="s">
        <v>25</v>
      </c>
      <c r="C3" s="617"/>
      <c r="D3" s="617"/>
      <c r="E3" s="617"/>
      <c r="F3" s="617"/>
    </row>
    <row r="4" spans="1:8">
      <c r="A4" s="198" t="s">
        <v>27</v>
      </c>
      <c r="B4" s="618"/>
      <c r="C4" s="618"/>
      <c r="D4" s="618"/>
      <c r="E4" s="618"/>
      <c r="F4" s="618"/>
    </row>
    <row r="5" spans="1:8">
      <c r="A5" s="57" t="s">
        <v>23</v>
      </c>
      <c r="B5" s="58" t="s">
        <v>26</v>
      </c>
      <c r="C5" s="58" t="s">
        <v>28</v>
      </c>
      <c r="D5" s="59" t="s">
        <v>29</v>
      </c>
      <c r="E5" s="607" t="s">
        <v>30</v>
      </c>
      <c r="F5" s="607"/>
    </row>
    <row r="6" spans="1:8" ht="14.25" thickBot="1">
      <c r="A6" s="83">
        <f>COUNTIF(F10:F1004,"Pass")</f>
        <v>11</v>
      </c>
      <c r="B6" s="63">
        <f>COUNTIF(F10:F1004,"Fail")</f>
        <v>0</v>
      </c>
      <c r="C6" s="63">
        <f>E6-D6-B6-A6</f>
        <v>0</v>
      </c>
      <c r="D6" s="64">
        <f>COUNTIF(F$10:F$1004,"N/A")</f>
        <v>0</v>
      </c>
      <c r="E6" s="604">
        <f>COUNTA(A10:A1004)</f>
        <v>11</v>
      </c>
      <c r="F6" s="604"/>
    </row>
    <row r="8" spans="1:8" ht="30" customHeight="1">
      <c r="A8" s="66" t="s">
        <v>32</v>
      </c>
      <c r="B8" s="66" t="s">
        <v>33</v>
      </c>
      <c r="C8" s="66" t="s">
        <v>34</v>
      </c>
      <c r="D8" s="66" t="s">
        <v>35</v>
      </c>
      <c r="E8" s="67" t="s">
        <v>36</v>
      </c>
      <c r="F8" s="67" t="s">
        <v>37</v>
      </c>
      <c r="G8" s="67" t="s">
        <v>38</v>
      </c>
      <c r="H8" s="66" t="s">
        <v>39</v>
      </c>
    </row>
    <row r="9" spans="1:8">
      <c r="A9" s="69"/>
      <c r="B9" s="69" t="s">
        <v>827</v>
      </c>
      <c r="C9" s="70"/>
      <c r="D9" s="70"/>
      <c r="E9" s="70"/>
      <c r="F9" s="70"/>
      <c r="G9" s="70"/>
      <c r="H9" s="71"/>
    </row>
    <row r="10" spans="1:8" ht="38.25">
      <c r="A10" s="182" t="s">
        <v>826</v>
      </c>
      <c r="B10" s="182" t="s">
        <v>825</v>
      </c>
      <c r="C10" s="135"/>
      <c r="D10" s="192" t="s">
        <v>725</v>
      </c>
      <c r="E10" s="191"/>
      <c r="F10" s="184" t="s">
        <v>23</v>
      </c>
      <c r="G10" s="181"/>
      <c r="H10" s="187"/>
    </row>
    <row r="11" spans="1:8" ht="38.25">
      <c r="A11" s="182" t="s">
        <v>824</v>
      </c>
      <c r="B11" s="182" t="s">
        <v>823</v>
      </c>
      <c r="C11" s="135"/>
      <c r="D11" s="192" t="s">
        <v>801</v>
      </c>
      <c r="E11" s="191"/>
      <c r="F11" s="183" t="s">
        <v>23</v>
      </c>
      <c r="G11" s="181"/>
      <c r="H11" s="187"/>
    </row>
    <row r="12" spans="1:8" ht="25.5">
      <c r="A12" s="182" t="s">
        <v>822</v>
      </c>
      <c r="B12" s="182" t="s">
        <v>133</v>
      </c>
      <c r="C12" s="135"/>
      <c r="D12" s="192" t="s">
        <v>58</v>
      </c>
      <c r="E12" s="191"/>
      <c r="F12" s="183" t="s">
        <v>23</v>
      </c>
      <c r="G12" s="181"/>
      <c r="H12" s="187"/>
    </row>
    <row r="13" spans="1:8" ht="25.5">
      <c r="A13" s="182" t="s">
        <v>821</v>
      </c>
      <c r="B13" s="182" t="s">
        <v>722</v>
      </c>
      <c r="C13" s="136"/>
      <c r="D13" s="190" t="s">
        <v>58</v>
      </c>
      <c r="E13" s="189"/>
      <c r="F13" s="188" t="s">
        <v>23</v>
      </c>
      <c r="G13" s="181"/>
      <c r="H13" s="187"/>
    </row>
    <row r="14" spans="1:8">
      <c r="A14" s="123"/>
      <c r="B14" s="123" t="s">
        <v>759</v>
      </c>
      <c r="C14" s="117"/>
      <c r="D14" s="117"/>
      <c r="E14" s="117"/>
      <c r="F14" s="117"/>
      <c r="G14" s="117"/>
      <c r="H14" s="144"/>
    </row>
    <row r="15" spans="1:8" ht="51">
      <c r="A15" s="181" t="s">
        <v>758</v>
      </c>
      <c r="B15" s="186" t="s">
        <v>757</v>
      </c>
      <c r="C15" s="186" t="s">
        <v>820</v>
      </c>
      <c r="D15" s="186" t="s">
        <v>755</v>
      </c>
      <c r="E15" s="181"/>
      <c r="F15" s="181" t="s">
        <v>23</v>
      </c>
      <c r="G15" s="181"/>
      <c r="H15" s="187"/>
    </row>
    <row r="16" spans="1:8" ht="76.5">
      <c r="A16" s="181" t="s">
        <v>754</v>
      </c>
      <c r="B16" s="186" t="s">
        <v>199</v>
      </c>
      <c r="C16" s="186" t="s">
        <v>819</v>
      </c>
      <c r="D16" s="186" t="s">
        <v>809</v>
      </c>
      <c r="E16" s="181"/>
      <c r="F16" s="180" t="s">
        <v>23</v>
      </c>
      <c r="G16" s="181"/>
      <c r="H16" s="187"/>
    </row>
    <row r="17" spans="1:8" ht="76.5">
      <c r="A17" s="181" t="s">
        <v>752</v>
      </c>
      <c r="B17" s="186" t="s">
        <v>818</v>
      </c>
      <c r="C17" s="186" t="s">
        <v>817</v>
      </c>
      <c r="D17" s="186" t="s">
        <v>816</v>
      </c>
      <c r="E17" s="181"/>
      <c r="F17" s="180" t="s">
        <v>23</v>
      </c>
      <c r="G17" s="181"/>
      <c r="H17" s="187"/>
    </row>
    <row r="18" spans="1:8" ht="76.5">
      <c r="A18" s="181" t="s">
        <v>749</v>
      </c>
      <c r="B18" s="181" t="s">
        <v>815</v>
      </c>
      <c r="C18" s="186" t="s">
        <v>814</v>
      </c>
      <c r="D18" s="186" t="s">
        <v>791</v>
      </c>
      <c r="E18" s="181"/>
      <c r="F18" s="180" t="s">
        <v>23</v>
      </c>
      <c r="G18" s="181"/>
      <c r="H18" s="187"/>
    </row>
    <row r="19" spans="1:8" ht="63.75">
      <c r="A19" s="181" t="s">
        <v>743</v>
      </c>
      <c r="B19" s="181" t="s">
        <v>813</v>
      </c>
      <c r="C19" s="186" t="s">
        <v>812</v>
      </c>
      <c r="D19" s="186" t="s">
        <v>707</v>
      </c>
      <c r="E19" s="181"/>
      <c r="F19" s="180" t="s">
        <v>23</v>
      </c>
      <c r="G19" s="181"/>
      <c r="H19" s="187"/>
    </row>
    <row r="20" spans="1:8" ht="76.5">
      <c r="A20" s="181" t="s">
        <v>740</v>
      </c>
      <c r="B20" s="181" t="s">
        <v>811</v>
      </c>
      <c r="C20" s="186" t="s">
        <v>810</v>
      </c>
      <c r="D20" s="186" t="s">
        <v>809</v>
      </c>
      <c r="E20" s="181"/>
      <c r="F20" s="180" t="s">
        <v>23</v>
      </c>
      <c r="G20" s="181"/>
      <c r="H20" s="187"/>
    </row>
    <row r="21" spans="1:8" ht="51">
      <c r="A21" s="181" t="s">
        <v>736</v>
      </c>
      <c r="B21" s="181" t="s">
        <v>735</v>
      </c>
      <c r="C21" s="186" t="s">
        <v>808</v>
      </c>
      <c r="D21" s="186" t="s">
        <v>781</v>
      </c>
      <c r="E21" s="181"/>
      <c r="F21" s="180" t="s">
        <v>23</v>
      </c>
      <c r="G21" s="180"/>
      <c r="H21" s="180"/>
    </row>
  </sheetData>
  <mergeCells count="5">
    <mergeCell ref="B2:F2"/>
    <mergeCell ref="B3:F3"/>
    <mergeCell ref="B4:F4"/>
    <mergeCell ref="E5:F5"/>
    <mergeCell ref="E6:F6"/>
  </mergeCells>
  <dataValidations count="1">
    <dataValidation type="list" allowBlank="1" showErrorMessage="1" sqref="F2:F3 F8:F21">
      <formula1>$J$2:$J$6</formula1>
      <formula2>0</formula2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5"/>
  <sheetViews>
    <sheetView tabSelected="1" topLeftCell="A7" workbookViewId="0">
      <selection activeCell="H14" sqref="H14"/>
    </sheetView>
  </sheetViews>
  <sheetFormatPr defaultRowHeight="12.75"/>
  <cols>
    <col min="1" max="1" width="9" style="8"/>
    <col min="2" max="2" width="13.5" style="8" customWidth="1"/>
    <col min="3" max="3" width="41.25" style="8" bestFit="1" customWidth="1"/>
    <col min="4" max="6" width="9" style="8"/>
    <col min="7" max="7" width="9.875" style="8" bestFit="1" customWidth="1"/>
    <col min="8" max="8" width="16.375" style="8" customWidth="1"/>
    <col min="9" max="9" width="33.125" style="8" customWidth="1"/>
    <col min="10" max="16384" width="9" style="8"/>
  </cols>
  <sheetData>
    <row r="1" spans="1:8" ht="25.5" customHeight="1">
      <c r="B1" s="603" t="s">
        <v>40</v>
      </c>
      <c r="C1" s="603"/>
      <c r="D1" s="603"/>
      <c r="E1" s="603"/>
      <c r="F1" s="603"/>
      <c r="G1" s="603"/>
      <c r="H1" s="603"/>
    </row>
    <row r="2" spans="1:8" ht="14.25" customHeight="1">
      <c r="A2" s="87"/>
      <c r="B2" s="87"/>
      <c r="C2" s="88"/>
      <c r="D2" s="88"/>
      <c r="E2" s="88"/>
      <c r="F2" s="88"/>
      <c r="G2" s="88"/>
      <c r="H2" s="89"/>
    </row>
    <row r="3" spans="1:8" ht="12" customHeight="1">
      <c r="B3" s="11" t="s">
        <v>1</v>
      </c>
      <c r="C3" s="600" t="s">
        <v>1316</v>
      </c>
      <c r="D3" s="600"/>
      <c r="E3" s="601" t="s">
        <v>2</v>
      </c>
      <c r="F3" s="601"/>
      <c r="G3" s="90" t="s">
        <v>1317</v>
      </c>
      <c r="H3" s="91"/>
    </row>
    <row r="4" spans="1:8" ht="12" customHeight="1">
      <c r="B4" s="11" t="s">
        <v>3</v>
      </c>
      <c r="C4" s="600" t="s">
        <v>1318</v>
      </c>
      <c r="D4" s="600"/>
      <c r="E4" s="601" t="s">
        <v>4</v>
      </c>
      <c r="F4" s="601"/>
      <c r="G4" s="90"/>
      <c r="H4" s="91"/>
    </row>
    <row r="5" spans="1:8" ht="12" customHeight="1">
      <c r="B5" s="92" t="s">
        <v>5</v>
      </c>
      <c r="C5" s="600" t="str">
        <f>C4&amp;"_"&amp;"TestReport"&amp;"_"&amp;"v1.0"</f>
        <v>HTTTNTT_TestReport_v1.0</v>
      </c>
      <c r="D5" s="600"/>
      <c r="E5" s="601" t="s">
        <v>6</v>
      </c>
      <c r="F5" s="601"/>
      <c r="G5" s="590">
        <v>42562</v>
      </c>
      <c r="H5" s="93"/>
    </row>
    <row r="6" spans="1:8" ht="21.75" customHeight="1">
      <c r="A6" s="87"/>
      <c r="B6" s="92" t="s">
        <v>41</v>
      </c>
      <c r="C6" s="602"/>
      <c r="D6" s="602"/>
      <c r="E6" s="602"/>
      <c r="F6" s="602"/>
      <c r="G6" s="602"/>
      <c r="H6" s="602"/>
    </row>
    <row r="7" spans="1:8" ht="14.25" customHeight="1">
      <c r="A7" s="87"/>
      <c r="B7" s="94"/>
      <c r="C7" s="95"/>
      <c r="D7" s="88"/>
      <c r="E7" s="88"/>
      <c r="F7" s="88"/>
      <c r="G7" s="88"/>
      <c r="H7" s="89"/>
    </row>
    <row r="8" spans="1:8">
      <c r="B8" s="94"/>
      <c r="C8" s="95"/>
      <c r="D8" s="88"/>
      <c r="E8" s="88"/>
      <c r="F8" s="88"/>
      <c r="G8" s="88"/>
      <c r="H8" s="89"/>
    </row>
    <row r="9" spans="1:8">
      <c r="A9" s="96"/>
      <c r="B9" s="96"/>
      <c r="C9" s="96"/>
      <c r="D9" s="96"/>
      <c r="E9" s="96"/>
      <c r="F9" s="96"/>
      <c r="G9" s="96"/>
      <c r="H9" s="96"/>
    </row>
    <row r="10" spans="1:8" ht="25.5">
      <c r="A10" s="97"/>
      <c r="B10" s="98" t="s">
        <v>17</v>
      </c>
      <c r="C10" s="99" t="s">
        <v>42</v>
      </c>
      <c r="D10" s="100" t="s">
        <v>23</v>
      </c>
      <c r="E10" s="99" t="s">
        <v>26</v>
      </c>
      <c r="F10" s="99" t="s">
        <v>28</v>
      </c>
      <c r="G10" s="101" t="s">
        <v>29</v>
      </c>
      <c r="H10" s="102" t="s">
        <v>43</v>
      </c>
    </row>
    <row r="11" spans="1:8">
      <c r="A11" s="103"/>
      <c r="B11" s="104">
        <v>1</v>
      </c>
      <c r="C11" s="105" t="str">
        <f>'Check Login Screen'!B2</f>
        <v>Check Login Screen</v>
      </c>
      <c r="D11" s="106">
        <f>'Check Login Screen'!A6</f>
        <v>11</v>
      </c>
      <c r="E11" s="106">
        <f>'Check Login Screen'!B6</f>
        <v>0</v>
      </c>
      <c r="F11" s="106">
        <f>'Check Login Screen'!C6</f>
        <v>0</v>
      </c>
      <c r="G11" s="107">
        <f>'Check Login Screen'!D6</f>
        <v>0</v>
      </c>
      <c r="H11" s="108">
        <f>'Check Login Screen'!E6</f>
        <v>11</v>
      </c>
    </row>
    <row r="12" spans="1:8">
      <c r="A12" s="103"/>
      <c r="B12" s="104" t="s">
        <v>357</v>
      </c>
      <c r="C12" s="105" t="str">
        <f>'Check QLKT-DS screen'!B2</f>
        <v>Check Quản lý kỳ thi - Danh sách  Screen</v>
      </c>
      <c r="D12" s="106">
        <f>'Check QLKT-DS screen'!A6</f>
        <v>13</v>
      </c>
      <c r="E12" s="106">
        <f>'Check QLKT-DS screen'!B6</f>
        <v>0</v>
      </c>
      <c r="F12" s="106">
        <f>'Check QLKT-DS screen'!C6</f>
        <v>0</v>
      </c>
      <c r="G12" s="107">
        <f>'Check QLKT-DS screen'!D6</f>
        <v>0</v>
      </c>
      <c r="H12" s="108">
        <f>'Check QLKT-DS screen'!E6</f>
        <v>13</v>
      </c>
    </row>
    <row r="13" spans="1:8">
      <c r="A13" s="103"/>
      <c r="B13" s="104">
        <v>2.2000000000000002</v>
      </c>
      <c r="C13" s="151" t="s">
        <v>1305</v>
      </c>
      <c r="D13" s="106">
        <v>19</v>
      </c>
      <c r="E13" s="106">
        <v>0</v>
      </c>
      <c r="F13" s="106">
        <v>0</v>
      </c>
      <c r="G13" s="107">
        <v>0</v>
      </c>
      <c r="H13" s="108">
        <v>19</v>
      </c>
    </row>
    <row r="14" spans="1:8">
      <c r="A14" s="103"/>
      <c r="B14" s="152">
        <v>2.2999999999999998</v>
      </c>
      <c r="C14" s="153" t="s">
        <v>180</v>
      </c>
      <c r="D14" s="154">
        <v>16</v>
      </c>
      <c r="E14" s="154">
        <v>0</v>
      </c>
      <c r="F14" s="154">
        <v>0</v>
      </c>
      <c r="G14" s="155">
        <v>0</v>
      </c>
      <c r="H14" s="156">
        <v>16</v>
      </c>
    </row>
    <row r="15" spans="1:8">
      <c r="A15" s="103"/>
      <c r="B15" s="152" t="s">
        <v>360</v>
      </c>
      <c r="C15" s="153" t="s">
        <v>235</v>
      </c>
      <c r="D15" s="154">
        <v>6</v>
      </c>
      <c r="E15" s="154">
        <v>0</v>
      </c>
      <c r="F15" s="154">
        <v>0</v>
      </c>
      <c r="G15" s="155">
        <v>0</v>
      </c>
      <c r="H15" s="156">
        <v>6</v>
      </c>
    </row>
    <row r="16" spans="1:8">
      <c r="A16" s="103"/>
      <c r="B16" s="152">
        <v>3.2</v>
      </c>
      <c r="C16" s="153" t="s">
        <v>317</v>
      </c>
      <c r="D16" s="154">
        <v>18</v>
      </c>
      <c r="E16" s="154">
        <v>0</v>
      </c>
      <c r="F16" s="154">
        <v>0</v>
      </c>
      <c r="G16" s="155">
        <v>0</v>
      </c>
      <c r="H16" s="156">
        <v>18</v>
      </c>
    </row>
    <row r="17" spans="1:8">
      <c r="A17" s="103"/>
      <c r="B17" s="152" t="s">
        <v>362</v>
      </c>
      <c r="C17" s="153" t="s">
        <v>265</v>
      </c>
      <c r="D17" s="154">
        <v>16</v>
      </c>
      <c r="E17" s="154">
        <v>0</v>
      </c>
      <c r="F17" s="154">
        <v>0</v>
      </c>
      <c r="G17" s="155">
        <v>0</v>
      </c>
      <c r="H17" s="156">
        <v>16</v>
      </c>
    </row>
    <row r="18" spans="1:8">
      <c r="A18" s="103"/>
      <c r="B18" s="152" t="s">
        <v>363</v>
      </c>
      <c r="C18" s="153" t="s">
        <v>469</v>
      </c>
      <c r="D18" s="154">
        <v>6</v>
      </c>
      <c r="E18" s="154">
        <v>0</v>
      </c>
      <c r="F18" s="154">
        <v>0</v>
      </c>
      <c r="G18" s="155">
        <v>0</v>
      </c>
      <c r="H18" s="156">
        <v>6</v>
      </c>
    </row>
    <row r="19" spans="1:8">
      <c r="A19" s="103"/>
      <c r="B19" s="152" t="s">
        <v>364</v>
      </c>
      <c r="C19" s="153" t="s">
        <v>470</v>
      </c>
      <c r="D19" s="154">
        <v>21</v>
      </c>
      <c r="E19" s="154">
        <v>0</v>
      </c>
      <c r="F19" s="154">
        <v>0</v>
      </c>
      <c r="G19" s="155">
        <v>0</v>
      </c>
      <c r="H19" s="156">
        <v>21</v>
      </c>
    </row>
    <row r="20" spans="1:8">
      <c r="A20" s="103"/>
      <c r="B20" s="152" t="s">
        <v>453</v>
      </c>
      <c r="C20" s="153" t="s">
        <v>471</v>
      </c>
      <c r="D20" s="154">
        <v>21</v>
      </c>
      <c r="E20" s="154">
        <v>0</v>
      </c>
      <c r="F20" s="154">
        <v>0</v>
      </c>
      <c r="G20" s="155">
        <v>0</v>
      </c>
      <c r="H20" s="156">
        <v>21</v>
      </c>
    </row>
    <row r="21" spans="1:8">
      <c r="A21" s="103"/>
      <c r="B21" s="152" t="s">
        <v>466</v>
      </c>
      <c r="C21" s="153" t="s">
        <v>472</v>
      </c>
      <c r="D21" s="154">
        <v>6</v>
      </c>
      <c r="E21" s="154">
        <v>0</v>
      </c>
      <c r="F21" s="154">
        <v>0</v>
      </c>
      <c r="G21" s="155">
        <v>0</v>
      </c>
      <c r="H21" s="156">
        <v>6</v>
      </c>
    </row>
    <row r="22" spans="1:8">
      <c r="A22" s="103"/>
      <c r="B22" s="152" t="s">
        <v>467</v>
      </c>
      <c r="C22" s="153" t="s">
        <v>473</v>
      </c>
      <c r="D22" s="154">
        <v>22</v>
      </c>
      <c r="E22" s="154">
        <v>0</v>
      </c>
      <c r="F22" s="154">
        <v>0</v>
      </c>
      <c r="G22" s="155">
        <v>0</v>
      </c>
      <c r="H22" s="156">
        <v>22</v>
      </c>
    </row>
    <row r="23" spans="1:8">
      <c r="A23" s="103"/>
      <c r="B23" s="152" t="s">
        <v>468</v>
      </c>
      <c r="C23" s="153" t="s">
        <v>474</v>
      </c>
      <c r="D23" s="154">
        <v>22</v>
      </c>
      <c r="E23" s="154">
        <v>0</v>
      </c>
      <c r="F23" s="154">
        <v>0</v>
      </c>
      <c r="G23" s="155">
        <v>0</v>
      </c>
      <c r="H23" s="156">
        <v>22</v>
      </c>
    </row>
    <row r="24" spans="1:8" ht="12.75" customHeight="1">
      <c r="A24" s="103"/>
      <c r="B24" s="152" t="s">
        <v>673</v>
      </c>
      <c r="C24" s="153" t="s">
        <v>676</v>
      </c>
      <c r="D24" s="154">
        <v>6</v>
      </c>
      <c r="E24" s="154">
        <v>0</v>
      </c>
      <c r="F24" s="154">
        <v>0</v>
      </c>
      <c r="G24" s="155">
        <v>0</v>
      </c>
      <c r="H24" s="156">
        <v>6</v>
      </c>
    </row>
    <row r="25" spans="1:8" ht="12.75" customHeight="1">
      <c r="A25" s="103"/>
      <c r="B25" s="152" t="s">
        <v>674</v>
      </c>
      <c r="C25" s="153" t="s">
        <v>677</v>
      </c>
      <c r="D25" s="154">
        <v>22</v>
      </c>
      <c r="E25" s="154">
        <v>0</v>
      </c>
      <c r="F25" s="154">
        <v>0</v>
      </c>
      <c r="G25" s="155">
        <v>0</v>
      </c>
      <c r="H25" s="156">
        <v>22</v>
      </c>
    </row>
    <row r="26" spans="1:8">
      <c r="A26" s="103"/>
      <c r="B26" s="152" t="s">
        <v>675</v>
      </c>
      <c r="C26" s="153" t="s">
        <v>678</v>
      </c>
      <c r="D26" s="154">
        <v>22</v>
      </c>
      <c r="E26" s="154">
        <v>0</v>
      </c>
      <c r="F26" s="154">
        <v>0</v>
      </c>
      <c r="G26" s="155">
        <v>0</v>
      </c>
      <c r="H26" s="156">
        <v>22</v>
      </c>
    </row>
    <row r="27" spans="1:8">
      <c r="A27" s="103"/>
      <c r="B27" s="152">
        <v>7</v>
      </c>
      <c r="C27" s="220" t="s">
        <v>979</v>
      </c>
      <c r="D27" s="154">
        <v>6</v>
      </c>
      <c r="E27" s="154">
        <v>0</v>
      </c>
      <c r="F27" s="154">
        <v>0</v>
      </c>
      <c r="G27" s="155">
        <v>0</v>
      </c>
      <c r="H27" s="156">
        <v>6</v>
      </c>
    </row>
    <row r="28" spans="1:8">
      <c r="A28" s="103"/>
      <c r="B28" s="152" t="s">
        <v>1123</v>
      </c>
      <c r="C28" s="153" t="s">
        <v>941</v>
      </c>
      <c r="D28" s="154">
        <f>'Check QLBDT-DS screen'!A6</f>
        <v>6</v>
      </c>
      <c r="E28" s="154">
        <f>'Check QLBDT-DS screen'!B6</f>
        <v>0</v>
      </c>
      <c r="F28" s="154">
        <f>'Check QLBDT-DS screen'!C6</f>
        <v>0</v>
      </c>
      <c r="G28" s="154">
        <f>'Check QLBDT-DS screen'!D6</f>
        <v>0</v>
      </c>
      <c r="H28" s="156">
        <f>'Check QLBDT-DS screen'!E6</f>
        <v>6</v>
      </c>
    </row>
    <row r="29" spans="1:8">
      <c r="A29" s="103"/>
      <c r="B29" s="152" t="s">
        <v>1124</v>
      </c>
      <c r="C29" s="153" t="s">
        <v>942</v>
      </c>
      <c r="D29" s="154">
        <f>'Check QLBDT-ThemMoi screen'!A6</f>
        <v>14</v>
      </c>
      <c r="E29" s="154">
        <f>'Check QLBDT-ThemMoi screen'!B6</f>
        <v>0</v>
      </c>
      <c r="F29" s="154">
        <f>'Check QLBDT-ThemMoi screen'!C6</f>
        <v>0</v>
      </c>
      <c r="G29" s="154">
        <f>'Check QLBDT-ThemMoi screen'!D6</f>
        <v>0</v>
      </c>
      <c r="H29" s="156">
        <f>'Check QLBDT-ThemMoi screen'!E6</f>
        <v>14</v>
      </c>
    </row>
    <row r="30" spans="1:8">
      <c r="A30" s="103"/>
      <c r="B30" s="152" t="s">
        <v>1125</v>
      </c>
      <c r="C30" s="153" t="s">
        <v>943</v>
      </c>
      <c r="D30" s="154">
        <f>'Check QLBDT-Sua screen'!A6</f>
        <v>13</v>
      </c>
      <c r="E30" s="154">
        <f>'Check QLBDT-Sua screen'!B6</f>
        <v>0</v>
      </c>
      <c r="F30" s="154">
        <f>'Check QLBDT-Sua screen'!C6</f>
        <v>0</v>
      </c>
      <c r="G30" s="154">
        <f>'Check QLBDT-Sua screen'!D6</f>
        <v>0</v>
      </c>
      <c r="H30" s="156">
        <f>'Check QLBDT-Sua screen'!E6</f>
        <v>13</v>
      </c>
    </row>
    <row r="31" spans="1:8">
      <c r="A31" s="103"/>
      <c r="B31" s="152" t="s">
        <v>1126</v>
      </c>
      <c r="C31" s="153" t="s">
        <v>944</v>
      </c>
      <c r="D31" s="154">
        <f>'Check QLTB-DS screen'!A6</f>
        <v>6</v>
      </c>
      <c r="E31" s="154">
        <f>'Check QLTB-DS screen'!B6</f>
        <v>0</v>
      </c>
      <c r="F31" s="154">
        <f>'Check QLTB-DS screen'!C6</f>
        <v>0</v>
      </c>
      <c r="G31" s="154">
        <f>'Check QLTB-DS screen'!D6</f>
        <v>0</v>
      </c>
      <c r="H31" s="156">
        <f>'Check QLTB-DS screen'!E6</f>
        <v>6</v>
      </c>
    </row>
    <row r="32" spans="1:8">
      <c r="A32" s="103"/>
      <c r="B32" s="152" t="s">
        <v>1128</v>
      </c>
      <c r="C32" s="153" t="s">
        <v>945</v>
      </c>
      <c r="D32" s="154">
        <f>'Check QLTB-ThemMoi screen'!A6</f>
        <v>12</v>
      </c>
      <c r="E32" s="154">
        <f>'Check QLTB-ThemMoi screen'!B6</f>
        <v>0</v>
      </c>
      <c r="F32" s="154">
        <f>'Check QLTB-ThemMoi screen'!C6</f>
        <v>0</v>
      </c>
      <c r="G32" s="154">
        <f>'Check QLTB-ThemMoi screen'!D6</f>
        <v>0</v>
      </c>
      <c r="H32" s="156">
        <f>'Check QLTB-ThemMoi screen'!E6</f>
        <v>12</v>
      </c>
    </row>
    <row r="33" spans="1:8">
      <c r="A33" s="103"/>
      <c r="B33" s="152" t="s">
        <v>1130</v>
      </c>
      <c r="C33" s="153" t="s">
        <v>828</v>
      </c>
      <c r="D33" s="154">
        <f>'Check QLTB-Sua screen'!A6</f>
        <v>11</v>
      </c>
      <c r="E33" s="154">
        <f>'Check QLTB-Sua screen'!B6</f>
        <v>0</v>
      </c>
      <c r="F33" s="154">
        <f>'Check QLTB-Sua screen'!C6</f>
        <v>0</v>
      </c>
      <c r="G33" s="154">
        <f>'Check QLTB-Sua screen'!D6</f>
        <v>0</v>
      </c>
      <c r="H33" s="156">
        <f>'Check QLTB-Sua screen'!E6</f>
        <v>11</v>
      </c>
    </row>
    <row r="34" spans="1:8">
      <c r="A34" s="103"/>
      <c r="B34" s="152">
        <v>10</v>
      </c>
      <c r="C34" s="153" t="s">
        <v>855</v>
      </c>
      <c r="D34" s="154">
        <f>'Check TimKiem screen'!A6</f>
        <v>8</v>
      </c>
      <c r="E34" s="154">
        <f>'Check TimKiem screen'!B6</f>
        <v>0</v>
      </c>
      <c r="F34" s="154">
        <f>'Check TimKiem screen'!C6</f>
        <v>0</v>
      </c>
      <c r="G34" s="154">
        <f>'Check TimKiem screen'!D6</f>
        <v>0</v>
      </c>
      <c r="H34" s="156">
        <f>'Check TimKiem screen'!E6</f>
        <v>8</v>
      </c>
    </row>
    <row r="35" spans="1:8">
      <c r="A35" s="103"/>
      <c r="B35" s="152" t="s">
        <v>1133</v>
      </c>
      <c r="C35" s="153" t="s">
        <v>946</v>
      </c>
      <c r="D35" s="154">
        <f>'Check QLTS-DS screen'!A6</f>
        <v>6</v>
      </c>
      <c r="E35" s="154">
        <f>'Check QLTS-DS screen'!B6</f>
        <v>0</v>
      </c>
      <c r="F35" s="154">
        <f>'Check QLTS-DS screen'!C6</f>
        <v>0</v>
      </c>
      <c r="G35" s="154">
        <f>'Check QLTS-DS screen'!D6</f>
        <v>0</v>
      </c>
      <c r="H35" s="156">
        <f>'Check QLTS-DS screen'!E6</f>
        <v>6</v>
      </c>
    </row>
    <row r="36" spans="1:8">
      <c r="A36" s="103"/>
      <c r="B36" s="152">
        <v>11.2</v>
      </c>
      <c r="C36" s="153" t="s">
        <v>947</v>
      </c>
      <c r="D36" s="154">
        <f>'Check QLTS-ThemMoi screen'!A6</f>
        <v>18</v>
      </c>
      <c r="E36" s="154">
        <f>'Check QLTS-ThemMoi screen'!B6</f>
        <v>0</v>
      </c>
      <c r="F36" s="154">
        <f>'Check QLTS-ThemMoi screen'!C6</f>
        <v>0</v>
      </c>
      <c r="G36" s="154">
        <f>'Check QLTS-ThemMoi screen'!D6</f>
        <v>0</v>
      </c>
      <c r="H36" s="156">
        <f>'Check QLTS-ThemMoi screen'!E6</f>
        <v>18</v>
      </c>
    </row>
    <row r="37" spans="1:8">
      <c r="A37" s="103"/>
      <c r="B37" s="152" t="s">
        <v>1137</v>
      </c>
      <c r="C37" s="153" t="s">
        <v>948</v>
      </c>
      <c r="D37" s="154">
        <f>'Check QLTS-Sua screen'!A6</f>
        <v>18</v>
      </c>
      <c r="E37" s="154">
        <f>'Check QLTS-Sua screen'!B6</f>
        <v>0</v>
      </c>
      <c r="F37" s="154">
        <f>'Check QLTS-Sua screen'!C6</f>
        <v>0</v>
      </c>
      <c r="G37" s="154">
        <f>'Check QLTS-Sua screen'!D6</f>
        <v>0</v>
      </c>
      <c r="H37" s="156">
        <f>'Check QLTS-Sua screen'!E6</f>
        <v>18</v>
      </c>
    </row>
    <row r="38" spans="1:8">
      <c r="A38" s="216"/>
      <c r="B38" s="214">
        <v>12</v>
      </c>
      <c r="C38" s="219" t="s">
        <v>940</v>
      </c>
      <c r="D38" s="154">
        <f>'Check TKKQ screen'!A6</f>
        <v>8</v>
      </c>
      <c r="E38" s="154">
        <f>'Check TKKQ screen'!B6</f>
        <v>0</v>
      </c>
      <c r="F38" s="154">
        <f>'Check TKKQ screen'!C6</f>
        <v>0</v>
      </c>
      <c r="G38" s="154">
        <f>'Check TKKQ screen'!D6</f>
        <v>0</v>
      </c>
      <c r="H38" s="108">
        <f>'Check TKKQ screen'!E6</f>
        <v>8</v>
      </c>
    </row>
    <row r="39" spans="1:8">
      <c r="A39" s="96"/>
      <c r="B39" s="215">
        <v>13</v>
      </c>
      <c r="C39" s="220" t="s">
        <v>980</v>
      </c>
      <c r="D39" s="218">
        <v>3</v>
      </c>
      <c r="E39" s="217">
        <v>0</v>
      </c>
      <c r="F39" s="217">
        <v>0</v>
      </c>
      <c r="G39" s="217">
        <v>0</v>
      </c>
      <c r="H39" s="588">
        <v>3</v>
      </c>
    </row>
    <row r="40" spans="1:8">
      <c r="A40" s="96"/>
      <c r="B40" s="215">
        <v>14</v>
      </c>
      <c r="C40" s="220" t="s">
        <v>981</v>
      </c>
      <c r="D40" s="218">
        <v>15</v>
      </c>
      <c r="E40" s="217">
        <v>0</v>
      </c>
      <c r="F40" s="217">
        <v>0</v>
      </c>
      <c r="G40" s="217">
        <v>0</v>
      </c>
      <c r="H40" s="588">
        <v>15</v>
      </c>
    </row>
    <row r="41" spans="1:8">
      <c r="A41" s="96"/>
      <c r="B41" s="215">
        <v>15</v>
      </c>
      <c r="C41" s="220" t="s">
        <v>982</v>
      </c>
      <c r="D41" s="218">
        <v>3</v>
      </c>
      <c r="E41" s="217">
        <v>0</v>
      </c>
      <c r="F41" s="217">
        <v>0</v>
      </c>
      <c r="G41" s="217">
        <v>0</v>
      </c>
      <c r="H41" s="588">
        <v>3</v>
      </c>
    </row>
    <row r="42" spans="1:8">
      <c r="A42" s="216"/>
      <c r="B42" s="215">
        <v>16</v>
      </c>
      <c r="C42" s="220" t="s">
        <v>983</v>
      </c>
      <c r="D42" s="218">
        <v>4</v>
      </c>
      <c r="E42" s="217">
        <v>0</v>
      </c>
      <c r="F42" s="217">
        <v>0</v>
      </c>
      <c r="G42" s="217">
        <v>0</v>
      </c>
      <c r="H42" s="588">
        <v>4</v>
      </c>
    </row>
    <row r="43" spans="1:8">
      <c r="A43" s="216"/>
      <c r="B43" s="215">
        <v>17</v>
      </c>
      <c r="C43" s="220" t="s">
        <v>1260</v>
      </c>
      <c r="D43" s="218">
        <v>11</v>
      </c>
      <c r="E43" s="217">
        <v>0</v>
      </c>
      <c r="F43" s="217">
        <v>0</v>
      </c>
      <c r="G43" s="217">
        <v>0</v>
      </c>
      <c r="H43" s="588">
        <v>11</v>
      </c>
    </row>
    <row r="44" spans="1:8">
      <c r="A44" s="216"/>
      <c r="B44" s="215">
        <v>18</v>
      </c>
      <c r="C44" s="220" t="s">
        <v>1185</v>
      </c>
      <c r="D44" s="218">
        <v>7</v>
      </c>
      <c r="E44" s="217">
        <v>0</v>
      </c>
      <c r="F44" s="217">
        <v>0</v>
      </c>
      <c r="G44" s="217">
        <v>0</v>
      </c>
      <c r="H44" s="588">
        <v>7</v>
      </c>
    </row>
    <row r="45" spans="1:8">
      <c r="A45" s="216"/>
      <c r="B45" s="215">
        <v>19</v>
      </c>
      <c r="C45" s="220" t="s">
        <v>1209</v>
      </c>
      <c r="D45" s="218">
        <v>9</v>
      </c>
      <c r="E45" s="217">
        <v>0</v>
      </c>
      <c r="F45" s="217">
        <v>0</v>
      </c>
      <c r="G45" s="217">
        <v>0</v>
      </c>
      <c r="H45" s="588">
        <v>9</v>
      </c>
    </row>
    <row r="46" spans="1:8">
      <c r="B46" s="215">
        <v>20</v>
      </c>
      <c r="C46" s="220" t="s">
        <v>1234</v>
      </c>
      <c r="D46" s="218">
        <v>3</v>
      </c>
      <c r="E46" s="217">
        <v>0</v>
      </c>
      <c r="F46" s="217">
        <v>0</v>
      </c>
      <c r="G46" s="217">
        <v>0</v>
      </c>
      <c r="H46" s="588">
        <v>3</v>
      </c>
    </row>
    <row r="47" spans="1:8">
      <c r="B47" s="109"/>
      <c r="C47" s="110" t="s">
        <v>44</v>
      </c>
      <c r="D47" s="111">
        <f>SUM(D9:D46)</f>
        <v>428</v>
      </c>
      <c r="E47" s="111">
        <f>SUM(E9:E13)</f>
        <v>0</v>
      </c>
      <c r="F47" s="111">
        <f>SUM(F9:F13)</f>
        <v>0</v>
      </c>
      <c r="G47" s="111">
        <f>SUM(G9:G13)</f>
        <v>0</v>
      </c>
      <c r="H47" s="589">
        <f>SUM(H9:H46)</f>
        <v>428</v>
      </c>
    </row>
    <row r="48" spans="1:8">
      <c r="C48" s="112"/>
      <c r="D48" s="96"/>
      <c r="E48" s="113"/>
      <c r="F48" s="96"/>
    </row>
    <row r="49" spans="2:7">
      <c r="B49" s="585"/>
    </row>
    <row r="50" spans="2:7">
      <c r="C50" s="112"/>
      <c r="D50" s="96"/>
      <c r="E50" s="113"/>
      <c r="F50" s="96"/>
    </row>
    <row r="51" spans="2:7">
      <c r="C51" s="112"/>
      <c r="D51" s="96"/>
      <c r="E51" s="113"/>
      <c r="F51" s="96"/>
    </row>
    <row r="52" spans="2:7">
      <c r="C52" s="112"/>
      <c r="D52" s="96"/>
      <c r="E52" s="113"/>
      <c r="F52" s="96"/>
    </row>
    <row r="53" spans="2:7">
      <c r="C53" s="96"/>
      <c r="D53" s="112" t="s">
        <v>45</v>
      </c>
      <c r="E53" s="96"/>
      <c r="F53" s="113">
        <f>(D47+E47)*100/(H47-G47)</f>
        <v>100</v>
      </c>
      <c r="G53" s="96" t="s">
        <v>46</v>
      </c>
    </row>
    <row r="54" spans="2:7">
      <c r="C54" s="96"/>
      <c r="D54" s="112" t="s">
        <v>47</v>
      </c>
      <c r="E54" s="96"/>
      <c r="F54" s="113">
        <f>D47*100/(H47-G47)</f>
        <v>100</v>
      </c>
      <c r="G54" s="96" t="s">
        <v>46</v>
      </c>
    </row>
    <row r="55" spans="2:7">
      <c r="D55" s="112"/>
      <c r="E55" s="96"/>
      <c r="F55" s="113"/>
      <c r="G55" s="96"/>
    </row>
  </sheetData>
  <mergeCells count="8">
    <mergeCell ref="C5:D5"/>
    <mergeCell ref="E5:F5"/>
    <mergeCell ref="C6:H6"/>
    <mergeCell ref="B1:H1"/>
    <mergeCell ref="C3:D3"/>
    <mergeCell ref="E3:F3"/>
    <mergeCell ref="C4:D4"/>
    <mergeCell ref="E4:F4"/>
  </mergeCells>
  <phoneticPr fontId="0" type="noConversion"/>
  <pageMargins left="0.74791666666666667" right="0.74791666666666667" top="0.98402777777777783" bottom="0.98402777777777772" header="0.51180555555555562" footer="0.5"/>
  <pageSetup firstPageNumber="0" orientation="landscape" horizontalDpi="300" verticalDpi="300" r:id="rId1"/>
  <headerFooter alignWithMargins="0">
    <oddFooter>&amp;L&amp;"Tahoma,Regular"&amp;8 02ae-BM/PM/HDCV/FSOFT v2/0&amp;C&amp;"tahoma,Regular"&amp;8Internal use&amp;R&amp;"Tahoma,Regular"&amp;8&amp;P/&amp;N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8"/>
  <sheetViews>
    <sheetView topLeftCell="A7" workbookViewId="0"/>
  </sheetViews>
  <sheetFormatPr defaultRowHeight="13.5"/>
  <cols>
    <col min="1" max="1" width="12" customWidth="1"/>
    <col min="2" max="5" width="23" customWidth="1"/>
    <col min="6" max="6" width="10.75" customWidth="1"/>
    <col min="7" max="7" width="11.125" customWidth="1"/>
    <col min="8" max="8" width="14.375" customWidth="1"/>
  </cols>
  <sheetData>
    <row r="1" spans="1:8" ht="14.25" thickBot="1"/>
    <row r="2" spans="1:8">
      <c r="A2" s="200" t="s">
        <v>22</v>
      </c>
      <c r="B2" s="616" t="s">
        <v>855</v>
      </c>
      <c r="C2" s="616"/>
      <c r="D2" s="616"/>
      <c r="E2" s="616"/>
      <c r="F2" s="616"/>
    </row>
    <row r="3" spans="1:8" ht="25.5">
      <c r="A3" s="199" t="s">
        <v>24</v>
      </c>
      <c r="B3" s="617" t="s">
        <v>25</v>
      </c>
      <c r="C3" s="617"/>
      <c r="D3" s="617"/>
      <c r="E3" s="617"/>
      <c r="F3" s="617"/>
    </row>
    <row r="4" spans="1:8">
      <c r="A4" s="198" t="s">
        <v>27</v>
      </c>
      <c r="B4" s="618"/>
      <c r="C4" s="618"/>
      <c r="D4" s="618"/>
      <c r="E4" s="618"/>
      <c r="F4" s="618"/>
    </row>
    <row r="5" spans="1:8">
      <c r="A5" s="57" t="s">
        <v>23</v>
      </c>
      <c r="B5" s="58" t="s">
        <v>26</v>
      </c>
      <c r="C5" s="58" t="s">
        <v>28</v>
      </c>
      <c r="D5" s="59" t="s">
        <v>29</v>
      </c>
      <c r="E5" s="607" t="s">
        <v>30</v>
      </c>
      <c r="F5" s="607"/>
    </row>
    <row r="6" spans="1:8" ht="14.25" thickBot="1">
      <c r="A6" s="83">
        <f>COUNTIF(F10:F1001,"Pass")</f>
        <v>8</v>
      </c>
      <c r="B6" s="63">
        <f>COUNTIF(F10:F1001,"Fail")</f>
        <v>0</v>
      </c>
      <c r="C6" s="63">
        <f>E6-D6-B6-A6</f>
        <v>0</v>
      </c>
      <c r="D6" s="64">
        <f>COUNTIF(F$10:F$1001,"N/A")</f>
        <v>0</v>
      </c>
      <c r="E6" s="604">
        <f>COUNTA(A10:A1001)</f>
        <v>8</v>
      </c>
      <c r="F6" s="604"/>
    </row>
    <row r="8" spans="1:8" ht="30" customHeight="1">
      <c r="A8" s="66" t="s">
        <v>32</v>
      </c>
      <c r="B8" s="66" t="s">
        <v>33</v>
      </c>
      <c r="C8" s="66" t="s">
        <v>34</v>
      </c>
      <c r="D8" s="66" t="s">
        <v>35</v>
      </c>
      <c r="E8" s="67" t="s">
        <v>36</v>
      </c>
      <c r="F8" s="67" t="s">
        <v>37</v>
      </c>
      <c r="G8" s="67" t="s">
        <v>38</v>
      </c>
      <c r="H8" s="66" t="s">
        <v>39</v>
      </c>
    </row>
    <row r="9" spans="1:8">
      <c r="A9" s="69"/>
      <c r="B9" s="69" t="s">
        <v>854</v>
      </c>
      <c r="C9" s="70"/>
      <c r="D9" s="70"/>
      <c r="E9" s="70"/>
      <c r="F9" s="70"/>
      <c r="G9" s="70"/>
      <c r="H9" s="71"/>
    </row>
    <row r="10" spans="1:8" ht="38.25">
      <c r="A10" s="182" t="s">
        <v>853</v>
      </c>
      <c r="B10" s="182" t="s">
        <v>852</v>
      </c>
      <c r="C10" s="135"/>
      <c r="D10" s="192" t="s">
        <v>53</v>
      </c>
      <c r="E10" s="191"/>
      <c r="F10" s="184" t="s">
        <v>23</v>
      </c>
      <c r="G10" s="181"/>
      <c r="H10" s="187"/>
    </row>
    <row r="11" spans="1:8">
      <c r="A11" s="182" t="s">
        <v>851</v>
      </c>
      <c r="B11" s="182" t="s">
        <v>850</v>
      </c>
      <c r="C11" s="135"/>
      <c r="D11" s="192" t="s">
        <v>58</v>
      </c>
      <c r="E11" s="191"/>
      <c r="F11" s="183" t="s">
        <v>23</v>
      </c>
      <c r="G11" s="181"/>
      <c r="H11" s="187"/>
    </row>
    <row r="12" spans="1:8">
      <c r="A12" s="182" t="s">
        <v>849</v>
      </c>
      <c r="B12" s="182" t="s">
        <v>722</v>
      </c>
      <c r="C12" s="136"/>
      <c r="D12" s="190" t="s">
        <v>58</v>
      </c>
      <c r="E12" s="189"/>
      <c r="F12" s="188" t="s">
        <v>23</v>
      </c>
      <c r="G12" s="181"/>
      <c r="H12" s="187"/>
    </row>
    <row r="13" spans="1:8">
      <c r="A13" s="123"/>
      <c r="B13" s="123" t="s">
        <v>848</v>
      </c>
      <c r="C13" s="117"/>
      <c r="D13" s="117"/>
      <c r="E13" s="117"/>
      <c r="F13" s="117"/>
      <c r="G13" s="117"/>
      <c r="H13" s="144"/>
    </row>
    <row r="14" spans="1:8" ht="38.25">
      <c r="A14" s="181" t="s">
        <v>847</v>
      </c>
      <c r="B14" s="186" t="s">
        <v>846</v>
      </c>
      <c r="C14" s="186" t="s">
        <v>845</v>
      </c>
      <c r="D14" s="186" t="s">
        <v>844</v>
      </c>
      <c r="E14" s="181"/>
      <c r="F14" s="181" t="s">
        <v>23</v>
      </c>
      <c r="G14" s="181"/>
      <c r="H14" s="187"/>
    </row>
    <row r="15" spans="1:8" ht="51">
      <c r="A15" s="181" t="s">
        <v>843</v>
      </c>
      <c r="B15" s="186" t="s">
        <v>842</v>
      </c>
      <c r="C15" s="186" t="s">
        <v>841</v>
      </c>
      <c r="D15" s="186" t="s">
        <v>840</v>
      </c>
      <c r="E15" s="181"/>
      <c r="F15" s="180" t="s">
        <v>23</v>
      </c>
      <c r="G15" s="181"/>
      <c r="H15" s="187"/>
    </row>
    <row r="16" spans="1:8" ht="63.75">
      <c r="A16" s="181" t="s">
        <v>839</v>
      </c>
      <c r="B16" s="186" t="s">
        <v>838</v>
      </c>
      <c r="C16" s="186" t="s">
        <v>837</v>
      </c>
      <c r="D16" s="186" t="s">
        <v>833</v>
      </c>
      <c r="E16" s="181"/>
      <c r="F16" s="180" t="s">
        <v>23</v>
      </c>
      <c r="G16" s="181"/>
      <c r="H16" s="187"/>
    </row>
    <row r="17" spans="1:8" ht="51">
      <c r="A17" s="181" t="s">
        <v>836</v>
      </c>
      <c r="B17" s="181" t="s">
        <v>835</v>
      </c>
      <c r="C17" s="186" t="s">
        <v>834</v>
      </c>
      <c r="D17" s="186" t="s">
        <v>833</v>
      </c>
      <c r="E17" s="181"/>
      <c r="F17" s="180" t="s">
        <v>23</v>
      </c>
      <c r="G17" s="181"/>
      <c r="H17" s="187"/>
    </row>
    <row r="18" spans="1:8" ht="25.5">
      <c r="A18" s="181" t="s">
        <v>832</v>
      </c>
      <c r="B18" s="181" t="s">
        <v>831</v>
      </c>
      <c r="C18" s="186" t="s">
        <v>830</v>
      </c>
      <c r="D18" s="186" t="s">
        <v>829</v>
      </c>
      <c r="E18" s="181"/>
      <c r="F18" s="180" t="s">
        <v>23</v>
      </c>
      <c r="G18" s="180"/>
      <c r="H18" s="180"/>
    </row>
  </sheetData>
  <mergeCells count="5">
    <mergeCell ref="B2:F2"/>
    <mergeCell ref="B3:F3"/>
    <mergeCell ref="B4:F4"/>
    <mergeCell ref="E5:F5"/>
    <mergeCell ref="E6:F6"/>
  </mergeCells>
  <dataValidations count="1">
    <dataValidation type="list" allowBlank="1" showErrorMessage="1" sqref="F2:F3 F8:F18">
      <formula1>$J$2:$J$6</formula1>
      <formula2>0</formula2>
    </dataValidation>
  </dataValidations>
  <pageMargins left="0.7" right="0.7" top="0.75" bottom="0.75" header="0.3" footer="0.3"/>
  <legacy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1"/>
  <sheetViews>
    <sheetView topLeftCell="A13" workbookViewId="0">
      <selection activeCell="C21" sqref="C21"/>
    </sheetView>
  </sheetViews>
  <sheetFormatPr defaultRowHeight="13.5"/>
  <cols>
    <col min="1" max="1" width="11.875" customWidth="1"/>
    <col min="2" max="2" width="24.25" customWidth="1"/>
    <col min="3" max="3" width="25.375" customWidth="1"/>
    <col min="4" max="4" width="25.125" customWidth="1"/>
    <col min="5" max="5" width="22.375" customWidth="1"/>
    <col min="8" max="8" width="13.75" customWidth="1"/>
  </cols>
  <sheetData>
    <row r="1" spans="1:8" ht="14.25" thickBot="1"/>
    <row r="2" spans="1:8" ht="13.5" customHeight="1">
      <c r="A2" s="200" t="s">
        <v>22</v>
      </c>
      <c r="B2" s="616" t="s">
        <v>869</v>
      </c>
      <c r="C2" s="616"/>
      <c r="D2" s="616"/>
      <c r="E2" s="616"/>
      <c r="F2" s="616"/>
    </row>
    <row r="3" spans="1:8" ht="25.5" customHeight="1">
      <c r="A3" s="199" t="s">
        <v>24</v>
      </c>
      <c r="B3" s="617" t="s">
        <v>25</v>
      </c>
      <c r="C3" s="617"/>
      <c r="D3" s="617"/>
      <c r="E3" s="617"/>
      <c r="F3" s="617"/>
    </row>
    <row r="4" spans="1:8">
      <c r="A4" s="198" t="s">
        <v>27</v>
      </c>
      <c r="B4" s="618"/>
      <c r="C4" s="618"/>
      <c r="D4" s="618"/>
      <c r="E4" s="618"/>
      <c r="F4" s="618"/>
    </row>
    <row r="5" spans="1:8">
      <c r="A5" s="57" t="s">
        <v>23</v>
      </c>
      <c r="B5" s="58" t="s">
        <v>26</v>
      </c>
      <c r="C5" s="58" t="s">
        <v>28</v>
      </c>
      <c r="D5" s="59" t="s">
        <v>29</v>
      </c>
      <c r="E5" s="607" t="s">
        <v>30</v>
      </c>
      <c r="F5" s="607"/>
    </row>
    <row r="6" spans="1:8" ht="14.25" thickBot="1">
      <c r="A6" s="83">
        <f>COUNTIF(F10:F1006,"Pass")</f>
        <v>6</v>
      </c>
      <c r="B6" s="63">
        <f>COUNTIF(F10:F1006,"Fail")</f>
        <v>0</v>
      </c>
      <c r="C6" s="63">
        <f>E6-D6-B6-A6</f>
        <v>0</v>
      </c>
      <c r="D6" s="64">
        <f>COUNTIF(F$10:F$1006,"N/A")</f>
        <v>0</v>
      </c>
      <c r="E6" s="604">
        <f>COUNTA(A10:A1006)</f>
        <v>6</v>
      </c>
      <c r="F6" s="604"/>
    </row>
    <row r="8" spans="1:8" ht="30" customHeight="1">
      <c r="A8" s="66" t="s">
        <v>32</v>
      </c>
      <c r="B8" s="66" t="s">
        <v>33</v>
      </c>
      <c r="C8" s="66" t="s">
        <v>34</v>
      </c>
      <c r="D8" s="66" t="s">
        <v>35</v>
      </c>
      <c r="E8" s="67" t="s">
        <v>36</v>
      </c>
      <c r="F8" s="67" t="s">
        <v>37</v>
      </c>
      <c r="G8" s="67" t="s">
        <v>38</v>
      </c>
      <c r="H8" s="66" t="s">
        <v>39</v>
      </c>
    </row>
    <row r="9" spans="1:8">
      <c r="A9" s="69"/>
      <c r="B9" s="69" t="s">
        <v>868</v>
      </c>
      <c r="C9" s="70"/>
      <c r="D9" s="70"/>
      <c r="E9" s="70"/>
      <c r="F9" s="70"/>
      <c r="G9" s="70"/>
      <c r="H9" s="71"/>
    </row>
    <row r="10" spans="1:8" ht="25.5">
      <c r="A10" s="197" t="s">
        <v>867</v>
      </c>
      <c r="B10" s="196" t="s">
        <v>777</v>
      </c>
      <c r="C10" s="195"/>
      <c r="D10" s="194" t="s">
        <v>58</v>
      </c>
      <c r="E10" s="193"/>
      <c r="F10" s="181" t="s">
        <v>23</v>
      </c>
      <c r="G10" s="181"/>
      <c r="H10" s="187"/>
    </row>
    <row r="11" spans="1:8" ht="25.5">
      <c r="A11" s="608" t="s">
        <v>866</v>
      </c>
      <c r="B11" s="608" t="s">
        <v>98</v>
      </c>
      <c r="C11" s="135"/>
      <c r="D11" s="192" t="s">
        <v>99</v>
      </c>
      <c r="E11" s="191"/>
      <c r="F11" s="184" t="s">
        <v>23</v>
      </c>
      <c r="G11" s="181"/>
      <c r="H11" s="187"/>
    </row>
    <row r="12" spans="1:8" ht="25.5">
      <c r="A12" s="609"/>
      <c r="B12" s="609"/>
      <c r="C12" s="135" t="s">
        <v>865</v>
      </c>
      <c r="D12" s="192" t="s">
        <v>864</v>
      </c>
      <c r="E12" s="191"/>
      <c r="F12" s="184"/>
      <c r="G12" s="181"/>
      <c r="H12" s="187"/>
    </row>
    <row r="13" spans="1:8" ht="25.5">
      <c r="A13" s="609"/>
      <c r="B13" s="609"/>
      <c r="C13" s="135" t="s">
        <v>863</v>
      </c>
      <c r="D13" s="192" t="s">
        <v>862</v>
      </c>
      <c r="E13" s="191"/>
      <c r="F13" s="184"/>
      <c r="G13" s="181"/>
      <c r="H13" s="187"/>
    </row>
    <row r="14" spans="1:8" ht="25.5">
      <c r="A14" s="609"/>
      <c r="B14" s="609"/>
      <c r="C14" s="136" t="s">
        <v>861</v>
      </c>
      <c r="D14" s="192" t="s">
        <v>860</v>
      </c>
      <c r="E14" s="189"/>
      <c r="F14" s="184"/>
      <c r="G14" s="181"/>
      <c r="H14" s="187"/>
    </row>
    <row r="15" spans="1:8" ht="25.5">
      <c r="A15" s="609"/>
      <c r="B15" s="609"/>
      <c r="C15" s="136" t="s">
        <v>100</v>
      </c>
      <c r="D15" s="192" t="s">
        <v>859</v>
      </c>
      <c r="E15" s="189"/>
      <c r="F15" s="184"/>
      <c r="G15" s="181"/>
      <c r="H15" s="187"/>
    </row>
    <row r="16" spans="1:8">
      <c r="A16" s="619"/>
      <c r="B16" s="610"/>
      <c r="C16" s="136" t="s">
        <v>104</v>
      </c>
      <c r="D16" s="190" t="s">
        <v>109</v>
      </c>
      <c r="E16" s="189"/>
      <c r="F16" s="184"/>
      <c r="G16" s="181"/>
      <c r="H16" s="187"/>
    </row>
    <row r="17" spans="1:8" ht="25.5">
      <c r="A17" s="197" t="s">
        <v>858</v>
      </c>
      <c r="B17" s="207" t="s">
        <v>111</v>
      </c>
      <c r="C17" s="206"/>
      <c r="D17" s="205" t="s">
        <v>58</v>
      </c>
      <c r="E17" s="204"/>
      <c r="F17" s="183" t="s">
        <v>23</v>
      </c>
      <c r="G17" s="197"/>
      <c r="H17" s="203"/>
    </row>
    <row r="18" spans="1:8" ht="25.5">
      <c r="A18" s="202" t="s">
        <v>857</v>
      </c>
      <c r="B18" s="182" t="s">
        <v>113</v>
      </c>
      <c r="C18" s="182"/>
      <c r="D18" s="192" t="s">
        <v>58</v>
      </c>
      <c r="E18" s="191"/>
      <c r="F18" s="182" t="s">
        <v>23</v>
      </c>
      <c r="G18" s="182"/>
      <c r="H18" s="201"/>
    </row>
    <row r="19" spans="1:8">
      <c r="A19" s="123"/>
      <c r="B19" s="123" t="s">
        <v>115</v>
      </c>
      <c r="C19" s="117"/>
      <c r="D19" s="117"/>
      <c r="E19" s="117"/>
      <c r="F19" s="117"/>
      <c r="G19" s="117"/>
      <c r="H19" s="144"/>
    </row>
    <row r="20" spans="1:8" ht="63.75">
      <c r="A20" s="181" t="s">
        <v>116</v>
      </c>
      <c r="B20" s="181" t="s">
        <v>117</v>
      </c>
      <c r="C20" s="186" t="s">
        <v>856</v>
      </c>
      <c r="D20" s="186" t="s">
        <v>118</v>
      </c>
      <c r="E20" s="181"/>
      <c r="F20" s="181" t="s">
        <v>23</v>
      </c>
      <c r="G20" s="181"/>
      <c r="H20" s="187"/>
    </row>
    <row r="21" spans="1:8" ht="63.75">
      <c r="A21" s="181" t="s">
        <v>119</v>
      </c>
      <c r="B21" s="181" t="s">
        <v>120</v>
      </c>
      <c r="C21" s="186" t="s">
        <v>1276</v>
      </c>
      <c r="D21" s="186" t="s">
        <v>122</v>
      </c>
      <c r="E21" s="181"/>
      <c r="F21" s="180" t="s">
        <v>23</v>
      </c>
      <c r="G21" s="180"/>
      <c r="H21" s="180"/>
    </row>
  </sheetData>
  <mergeCells count="7">
    <mergeCell ref="B11:B16"/>
    <mergeCell ref="A11:A16"/>
    <mergeCell ref="B2:F2"/>
    <mergeCell ref="B3:F3"/>
    <mergeCell ref="B4:F4"/>
    <mergeCell ref="E5:F5"/>
    <mergeCell ref="E6:F6"/>
  </mergeCells>
  <dataValidations count="1">
    <dataValidation type="list" allowBlank="1" showErrorMessage="1" sqref="F8:F21 F2:F3">
      <formula1>$J$2:$J$6</formula1>
      <formula2>0</formula2>
    </dataValidation>
  </dataValidations>
  <pageMargins left="0.7" right="0.7" top="0.75" bottom="0.75" header="0.3" footer="0.3"/>
  <legacy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8"/>
  <sheetViews>
    <sheetView topLeftCell="A25" workbookViewId="0">
      <selection activeCell="C28" sqref="C28"/>
    </sheetView>
  </sheetViews>
  <sheetFormatPr defaultRowHeight="13.5"/>
  <cols>
    <col min="1" max="1" width="11.5" style="179" customWidth="1"/>
    <col min="2" max="2" width="23.375" style="179" customWidth="1"/>
    <col min="3" max="3" width="25" customWidth="1"/>
    <col min="4" max="4" width="23.375" style="179" customWidth="1"/>
    <col min="5" max="5" width="23" customWidth="1"/>
    <col min="6" max="6" width="11.125" style="179" customWidth="1"/>
    <col min="8" max="8" width="13.75" customWidth="1"/>
  </cols>
  <sheetData>
    <row r="1" spans="1:8" ht="14.25" thickBot="1"/>
    <row r="2" spans="1:8">
      <c r="A2" s="200" t="s">
        <v>22</v>
      </c>
      <c r="B2" s="616" t="s">
        <v>899</v>
      </c>
      <c r="C2" s="616"/>
      <c r="D2" s="616"/>
      <c r="E2" s="616"/>
      <c r="F2" s="616"/>
    </row>
    <row r="3" spans="1:8" ht="25.5">
      <c r="A3" s="199" t="s">
        <v>24</v>
      </c>
      <c r="B3" s="617" t="s">
        <v>25</v>
      </c>
      <c r="C3" s="617"/>
      <c r="D3" s="617"/>
      <c r="E3" s="617"/>
      <c r="F3" s="617"/>
    </row>
    <row r="4" spans="1:8">
      <c r="A4" s="198" t="s">
        <v>27</v>
      </c>
      <c r="B4" s="618"/>
      <c r="C4" s="618"/>
      <c r="D4" s="618"/>
      <c r="E4" s="618"/>
      <c r="F4" s="618"/>
    </row>
    <row r="5" spans="1:8">
      <c r="A5" s="57" t="s">
        <v>23</v>
      </c>
      <c r="B5" s="58" t="s">
        <v>26</v>
      </c>
      <c r="C5" s="58" t="s">
        <v>28</v>
      </c>
      <c r="D5" s="59" t="s">
        <v>29</v>
      </c>
      <c r="E5" s="607" t="s">
        <v>30</v>
      </c>
      <c r="F5" s="607"/>
    </row>
    <row r="6" spans="1:8" ht="14.25" thickBot="1">
      <c r="A6" s="83">
        <f>COUNTIF(F10:F1008,"Pass")</f>
        <v>18</v>
      </c>
      <c r="B6" s="63">
        <f>COUNTIF(F10:F1008,"Fail")</f>
        <v>0</v>
      </c>
      <c r="C6" s="63">
        <f>E6-D6-B6-A6</f>
        <v>0</v>
      </c>
      <c r="D6" s="64">
        <f>COUNTIF(F$10:F$1008,"N/A")</f>
        <v>0</v>
      </c>
      <c r="E6" s="604">
        <f>COUNTA(A10:A1008)</f>
        <v>18</v>
      </c>
      <c r="F6" s="604"/>
    </row>
    <row r="8" spans="1:8" ht="30" customHeight="1">
      <c r="A8" s="66" t="s">
        <v>32</v>
      </c>
      <c r="B8" s="66" t="s">
        <v>33</v>
      </c>
      <c r="C8" s="66" t="s">
        <v>34</v>
      </c>
      <c r="D8" s="66" t="s">
        <v>35</v>
      </c>
      <c r="E8" s="67" t="s">
        <v>36</v>
      </c>
      <c r="F8" s="67" t="s">
        <v>37</v>
      </c>
      <c r="G8" s="67" t="s">
        <v>38</v>
      </c>
      <c r="H8" s="66" t="s">
        <v>39</v>
      </c>
    </row>
    <row r="9" spans="1:8">
      <c r="A9" s="69"/>
      <c r="B9" s="69" t="s">
        <v>898</v>
      </c>
      <c r="C9" s="70"/>
      <c r="D9" s="70"/>
      <c r="E9" s="70"/>
      <c r="F9" s="70"/>
      <c r="G9" s="70"/>
      <c r="H9" s="71"/>
    </row>
    <row r="10" spans="1:8" ht="38.25">
      <c r="A10" s="197" t="s">
        <v>897</v>
      </c>
      <c r="B10" s="196" t="s">
        <v>896</v>
      </c>
      <c r="C10" s="195"/>
      <c r="D10" s="194" t="s">
        <v>725</v>
      </c>
      <c r="E10" s="193"/>
      <c r="F10" s="181" t="s">
        <v>23</v>
      </c>
      <c r="G10" s="181"/>
      <c r="H10" s="187"/>
    </row>
    <row r="11" spans="1:8" ht="38.25">
      <c r="A11" s="182" t="s">
        <v>895</v>
      </c>
      <c r="B11" s="182" t="s">
        <v>894</v>
      </c>
      <c r="C11" s="135"/>
      <c r="D11" s="192" t="s">
        <v>725</v>
      </c>
      <c r="E11" s="191"/>
      <c r="F11" s="184" t="s">
        <v>23</v>
      </c>
      <c r="G11" s="181"/>
      <c r="H11" s="187"/>
    </row>
    <row r="12" spans="1:8" ht="38.25">
      <c r="A12" s="182" t="s">
        <v>893</v>
      </c>
      <c r="B12" s="182" t="s">
        <v>892</v>
      </c>
      <c r="C12" s="135"/>
      <c r="D12" s="192" t="s">
        <v>801</v>
      </c>
      <c r="E12" s="191"/>
      <c r="F12" s="184" t="s">
        <v>23</v>
      </c>
      <c r="G12" s="181"/>
      <c r="H12" s="187"/>
    </row>
    <row r="13" spans="1:8" ht="38.25">
      <c r="A13" s="182" t="s">
        <v>891</v>
      </c>
      <c r="B13" s="182" t="s">
        <v>890</v>
      </c>
      <c r="C13" s="135"/>
      <c r="D13" s="192" t="s">
        <v>729</v>
      </c>
      <c r="E13" s="191"/>
      <c r="F13" s="184" t="s">
        <v>23</v>
      </c>
      <c r="G13" s="181"/>
      <c r="H13" s="187"/>
    </row>
    <row r="14" spans="1:8" ht="38.25">
      <c r="A14" s="182" t="s">
        <v>889</v>
      </c>
      <c r="B14" s="182" t="s">
        <v>125</v>
      </c>
      <c r="C14" s="135"/>
      <c r="D14" s="192" t="s">
        <v>729</v>
      </c>
      <c r="E14" s="191"/>
      <c r="F14" s="184" t="s">
        <v>23</v>
      </c>
      <c r="G14" s="181"/>
      <c r="H14" s="187"/>
    </row>
    <row r="15" spans="1:8" ht="25.5">
      <c r="A15" s="182" t="s">
        <v>888</v>
      </c>
      <c r="B15" s="182" t="s">
        <v>133</v>
      </c>
      <c r="C15" s="135"/>
      <c r="D15" s="192" t="s">
        <v>58</v>
      </c>
      <c r="E15" s="191"/>
      <c r="F15" s="183" t="s">
        <v>23</v>
      </c>
      <c r="G15" s="181"/>
      <c r="H15" s="187"/>
    </row>
    <row r="16" spans="1:8" ht="25.5">
      <c r="A16" s="182" t="s">
        <v>887</v>
      </c>
      <c r="B16" s="182" t="s">
        <v>722</v>
      </c>
      <c r="C16" s="136"/>
      <c r="D16" s="190" t="s">
        <v>58</v>
      </c>
      <c r="E16" s="189"/>
      <c r="F16" s="188" t="s">
        <v>23</v>
      </c>
      <c r="G16" s="181"/>
      <c r="H16" s="187"/>
    </row>
    <row r="17" spans="1:8">
      <c r="A17" s="123"/>
      <c r="B17" s="123" t="s">
        <v>135</v>
      </c>
      <c r="C17" s="117"/>
      <c r="D17" s="117"/>
      <c r="E17" s="117"/>
      <c r="F17" s="117"/>
      <c r="G17" s="117"/>
      <c r="H17" s="144"/>
    </row>
    <row r="18" spans="1:8" ht="51">
      <c r="A18" s="181" t="s">
        <v>136</v>
      </c>
      <c r="B18" s="181" t="s">
        <v>137</v>
      </c>
      <c r="C18" s="520" t="s">
        <v>1277</v>
      </c>
      <c r="D18" s="186" t="s">
        <v>139</v>
      </c>
      <c r="E18" s="73"/>
      <c r="F18" s="181" t="s">
        <v>23</v>
      </c>
      <c r="G18" s="73"/>
      <c r="H18" s="84"/>
    </row>
    <row r="19" spans="1:8" ht="63.75">
      <c r="A19" s="181" t="s">
        <v>140</v>
      </c>
      <c r="B19" s="181" t="s">
        <v>141</v>
      </c>
      <c r="C19" s="520" t="s">
        <v>1278</v>
      </c>
      <c r="D19" s="186" t="s">
        <v>871</v>
      </c>
      <c r="E19" s="73"/>
      <c r="F19" s="180" t="s">
        <v>23</v>
      </c>
      <c r="G19" s="80"/>
      <c r="H19" s="81"/>
    </row>
    <row r="20" spans="1:8" ht="63.75">
      <c r="A20" s="181" t="s">
        <v>144</v>
      </c>
      <c r="B20" s="181" t="s">
        <v>886</v>
      </c>
      <c r="C20" s="520" t="s">
        <v>1279</v>
      </c>
      <c r="D20" s="186" t="s">
        <v>885</v>
      </c>
      <c r="E20" s="73"/>
      <c r="F20" s="180" t="s">
        <v>23</v>
      </c>
      <c r="G20" s="80"/>
      <c r="H20" s="81"/>
    </row>
    <row r="21" spans="1:8" ht="66" customHeight="1">
      <c r="A21" s="181" t="s">
        <v>147</v>
      </c>
      <c r="B21" s="181" t="s">
        <v>884</v>
      </c>
      <c r="C21" s="520" t="s">
        <v>1280</v>
      </c>
      <c r="D21" s="186" t="s">
        <v>883</v>
      </c>
      <c r="E21" s="73"/>
      <c r="F21" s="180" t="s">
        <v>23</v>
      </c>
      <c r="G21" s="80"/>
      <c r="H21" s="81"/>
    </row>
    <row r="22" spans="1:8" ht="66" customHeight="1">
      <c r="A22" s="181" t="s">
        <v>150</v>
      </c>
      <c r="B22" s="181" t="s">
        <v>882</v>
      </c>
      <c r="C22" s="520" t="s">
        <v>1281</v>
      </c>
      <c r="D22" s="186" t="s">
        <v>881</v>
      </c>
      <c r="E22" s="73"/>
      <c r="F22" s="180" t="s">
        <v>23</v>
      </c>
      <c r="G22" s="80"/>
      <c r="H22" s="81"/>
    </row>
    <row r="23" spans="1:8" ht="66" customHeight="1">
      <c r="A23" s="181" t="s">
        <v>153</v>
      </c>
      <c r="B23" s="181" t="s">
        <v>880</v>
      </c>
      <c r="C23" s="520" t="s">
        <v>1282</v>
      </c>
      <c r="D23" s="186" t="s">
        <v>879</v>
      </c>
      <c r="E23" s="73"/>
      <c r="F23" s="180" t="s">
        <v>23</v>
      </c>
      <c r="G23" s="80"/>
      <c r="H23" s="81"/>
    </row>
    <row r="24" spans="1:8" ht="76.5">
      <c r="A24" s="181" t="s">
        <v>156</v>
      </c>
      <c r="B24" s="181" t="s">
        <v>878</v>
      </c>
      <c r="C24" s="520" t="s">
        <v>1283</v>
      </c>
      <c r="D24" s="186" t="s">
        <v>877</v>
      </c>
      <c r="E24" s="73"/>
      <c r="F24" s="180" t="s">
        <v>23</v>
      </c>
      <c r="G24" s="80"/>
      <c r="H24" s="81"/>
    </row>
    <row r="25" spans="1:8" ht="63.75">
      <c r="A25" s="181" t="s">
        <v>167</v>
      </c>
      <c r="B25" s="181" t="s">
        <v>876</v>
      </c>
      <c r="C25" s="520" t="s">
        <v>1284</v>
      </c>
      <c r="D25" s="186" t="s">
        <v>707</v>
      </c>
      <c r="E25" s="73"/>
      <c r="F25" s="180" t="s">
        <v>23</v>
      </c>
      <c r="G25" s="80"/>
      <c r="H25" s="81"/>
    </row>
    <row r="26" spans="1:8" ht="89.25">
      <c r="A26" s="181" t="s">
        <v>171</v>
      </c>
      <c r="B26" s="181" t="s">
        <v>875</v>
      </c>
      <c r="C26" s="520" t="s">
        <v>1285</v>
      </c>
      <c r="D26" s="186" t="s">
        <v>874</v>
      </c>
      <c r="E26" s="73"/>
      <c r="F26" s="180" t="s">
        <v>23</v>
      </c>
      <c r="G26" s="80"/>
      <c r="H26" s="81"/>
    </row>
    <row r="27" spans="1:8" ht="76.5">
      <c r="A27" s="181" t="s">
        <v>873</v>
      </c>
      <c r="B27" s="181" t="s">
        <v>872</v>
      </c>
      <c r="C27" s="520" t="s">
        <v>1286</v>
      </c>
      <c r="D27" s="186" t="s">
        <v>871</v>
      </c>
      <c r="E27" s="73"/>
      <c r="F27" s="180" t="s">
        <v>23</v>
      </c>
      <c r="G27" s="80"/>
      <c r="H27" s="81"/>
    </row>
    <row r="28" spans="1:8" ht="38.25">
      <c r="A28" s="181" t="s">
        <v>311</v>
      </c>
      <c r="B28" s="181" t="s">
        <v>174</v>
      </c>
      <c r="C28" s="520" t="s">
        <v>1287</v>
      </c>
      <c r="D28" s="186" t="s">
        <v>870</v>
      </c>
      <c r="E28" s="73"/>
      <c r="F28" s="181" t="s">
        <v>23</v>
      </c>
      <c r="G28" s="73"/>
      <c r="H28" s="84"/>
    </row>
  </sheetData>
  <mergeCells count="5">
    <mergeCell ref="B2:F2"/>
    <mergeCell ref="B3:F3"/>
    <mergeCell ref="B4:F4"/>
    <mergeCell ref="E5:F5"/>
    <mergeCell ref="E6:F6"/>
  </mergeCells>
  <dataValidations count="1">
    <dataValidation type="list" allowBlank="1" showErrorMessage="1" sqref="F2:F3 F8:F28">
      <formula1>$J$2:$J$6</formula1>
      <formula2>0</formula2>
    </dataValidation>
  </dataValidations>
  <pageMargins left="0.7" right="0.7" top="0.75" bottom="0.75" header="0.3" footer="0.3"/>
  <legacy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8"/>
  <sheetViews>
    <sheetView topLeftCell="A25" workbookViewId="0">
      <selection activeCell="C28" sqref="C28"/>
    </sheetView>
  </sheetViews>
  <sheetFormatPr defaultRowHeight="13.5"/>
  <cols>
    <col min="1" max="1" width="13.125" customWidth="1"/>
    <col min="2" max="6" width="21.75" customWidth="1"/>
    <col min="8" max="8" width="12.375" customWidth="1"/>
  </cols>
  <sheetData>
    <row r="1" spans="1:8" ht="14.25" thickBot="1"/>
    <row r="2" spans="1:8">
      <c r="A2" s="200" t="s">
        <v>22</v>
      </c>
      <c r="B2" s="616" t="s">
        <v>923</v>
      </c>
      <c r="C2" s="616"/>
      <c r="D2" s="616"/>
      <c r="E2" s="616"/>
      <c r="F2" s="616"/>
    </row>
    <row r="3" spans="1:8" ht="25.5">
      <c r="A3" s="199" t="s">
        <v>24</v>
      </c>
      <c r="B3" s="617" t="s">
        <v>25</v>
      </c>
      <c r="C3" s="617"/>
      <c r="D3" s="617"/>
      <c r="E3" s="617"/>
      <c r="F3" s="617"/>
    </row>
    <row r="4" spans="1:8">
      <c r="A4" s="198" t="s">
        <v>27</v>
      </c>
      <c r="B4" s="618"/>
      <c r="C4" s="618"/>
      <c r="D4" s="618"/>
      <c r="E4" s="618"/>
      <c r="F4" s="618"/>
    </row>
    <row r="5" spans="1:8">
      <c r="A5" s="57" t="s">
        <v>23</v>
      </c>
      <c r="B5" s="58" t="s">
        <v>26</v>
      </c>
      <c r="C5" s="58" t="s">
        <v>28</v>
      </c>
      <c r="D5" s="59" t="s">
        <v>29</v>
      </c>
      <c r="E5" s="607" t="s">
        <v>30</v>
      </c>
      <c r="F5" s="607"/>
    </row>
    <row r="6" spans="1:8" ht="14.25" thickBot="1">
      <c r="A6" s="83">
        <f>COUNTIF(F10:F1008,"Pass")</f>
        <v>18</v>
      </c>
      <c r="B6" s="63">
        <f>COUNTIF(F10:F1008,"Fail")</f>
        <v>0</v>
      </c>
      <c r="C6" s="63">
        <f>E6-D6-B6-A6</f>
        <v>0</v>
      </c>
      <c r="D6" s="64">
        <f>COUNTIF(F$10:F$1008,"N/A")</f>
        <v>0</v>
      </c>
      <c r="E6" s="604">
        <f>COUNTA(A10:A1008)</f>
        <v>18</v>
      </c>
      <c r="F6" s="604"/>
    </row>
    <row r="8" spans="1:8" ht="30" customHeight="1">
      <c r="A8" s="66" t="s">
        <v>32</v>
      </c>
      <c r="B8" s="66" t="s">
        <v>33</v>
      </c>
      <c r="C8" s="66" t="s">
        <v>34</v>
      </c>
      <c r="D8" s="66" t="s">
        <v>35</v>
      </c>
      <c r="E8" s="67" t="s">
        <v>36</v>
      </c>
      <c r="F8" s="67" t="s">
        <v>37</v>
      </c>
      <c r="G8" s="67" t="s">
        <v>38</v>
      </c>
      <c r="H8" s="66" t="s">
        <v>39</v>
      </c>
    </row>
    <row r="9" spans="1:8">
      <c r="A9" s="69"/>
      <c r="B9" s="69" t="s">
        <v>922</v>
      </c>
      <c r="C9" s="70"/>
      <c r="D9" s="70"/>
      <c r="E9" s="70"/>
      <c r="F9" s="70"/>
      <c r="G9" s="70"/>
      <c r="H9" s="71"/>
    </row>
    <row r="10" spans="1:8" ht="38.25">
      <c r="A10" s="197" t="s">
        <v>921</v>
      </c>
      <c r="B10" s="196" t="s">
        <v>896</v>
      </c>
      <c r="C10" s="195"/>
      <c r="D10" s="194" t="s">
        <v>725</v>
      </c>
      <c r="E10" s="193"/>
      <c r="F10" s="181" t="s">
        <v>23</v>
      </c>
      <c r="G10" s="181"/>
      <c r="H10" s="187"/>
    </row>
    <row r="11" spans="1:8" ht="38.25">
      <c r="A11" s="182" t="s">
        <v>920</v>
      </c>
      <c r="B11" s="182" t="s">
        <v>894</v>
      </c>
      <c r="C11" s="135"/>
      <c r="D11" s="192" t="s">
        <v>725</v>
      </c>
      <c r="E11" s="191"/>
      <c r="F11" s="184" t="s">
        <v>23</v>
      </c>
      <c r="G11" s="181"/>
      <c r="H11" s="187"/>
    </row>
    <row r="12" spans="1:8" ht="38.25">
      <c r="A12" s="182" t="s">
        <v>919</v>
      </c>
      <c r="B12" s="182" t="s">
        <v>892</v>
      </c>
      <c r="C12" s="135"/>
      <c r="D12" s="192" t="s">
        <v>801</v>
      </c>
      <c r="E12" s="191"/>
      <c r="F12" s="184" t="s">
        <v>23</v>
      </c>
      <c r="G12" s="181"/>
      <c r="H12" s="187"/>
    </row>
    <row r="13" spans="1:8" ht="38.25">
      <c r="A13" s="182" t="s">
        <v>918</v>
      </c>
      <c r="B13" s="182" t="s">
        <v>890</v>
      </c>
      <c r="C13" s="135"/>
      <c r="D13" s="192" t="s">
        <v>729</v>
      </c>
      <c r="E13" s="191"/>
      <c r="F13" s="184" t="s">
        <v>23</v>
      </c>
      <c r="G13" s="181"/>
      <c r="H13" s="187"/>
    </row>
    <row r="14" spans="1:8" ht="38.25">
      <c r="A14" s="182" t="s">
        <v>917</v>
      </c>
      <c r="B14" s="182" t="s">
        <v>125</v>
      </c>
      <c r="C14" s="135"/>
      <c r="D14" s="192" t="s">
        <v>729</v>
      </c>
      <c r="E14" s="191"/>
      <c r="F14" s="184" t="s">
        <v>23</v>
      </c>
      <c r="G14" s="181"/>
      <c r="H14" s="187"/>
    </row>
    <row r="15" spans="1:8">
      <c r="A15" s="182" t="s">
        <v>916</v>
      </c>
      <c r="B15" s="182" t="s">
        <v>133</v>
      </c>
      <c r="C15" s="135"/>
      <c r="D15" s="192" t="s">
        <v>58</v>
      </c>
      <c r="E15" s="191"/>
      <c r="F15" s="183" t="s">
        <v>23</v>
      </c>
      <c r="G15" s="181"/>
      <c r="H15" s="187"/>
    </row>
    <row r="16" spans="1:8">
      <c r="A16" s="182" t="s">
        <v>915</v>
      </c>
      <c r="B16" s="182" t="s">
        <v>722</v>
      </c>
      <c r="C16" s="136"/>
      <c r="D16" s="190" t="s">
        <v>58</v>
      </c>
      <c r="E16" s="189"/>
      <c r="F16" s="188" t="s">
        <v>23</v>
      </c>
      <c r="G16" s="181"/>
      <c r="H16" s="187"/>
    </row>
    <row r="17" spans="1:8">
      <c r="A17" s="123"/>
      <c r="B17" s="123" t="s">
        <v>759</v>
      </c>
      <c r="C17" s="117"/>
      <c r="D17" s="117"/>
      <c r="E17" s="117"/>
      <c r="F17" s="117"/>
      <c r="G17" s="117"/>
      <c r="H17" s="144"/>
    </row>
    <row r="18" spans="1:8" ht="51">
      <c r="A18" s="181" t="s">
        <v>758</v>
      </c>
      <c r="B18" s="181" t="s">
        <v>914</v>
      </c>
      <c r="C18" s="520" t="s">
        <v>1288</v>
      </c>
      <c r="D18" s="186" t="s">
        <v>913</v>
      </c>
      <c r="E18" s="73"/>
      <c r="F18" s="181" t="s">
        <v>23</v>
      </c>
      <c r="G18" s="73"/>
      <c r="H18" s="84"/>
    </row>
    <row r="19" spans="1:8" ht="76.5">
      <c r="A19" s="181" t="s">
        <v>754</v>
      </c>
      <c r="B19" s="181" t="s">
        <v>199</v>
      </c>
      <c r="C19" s="520" t="s">
        <v>1289</v>
      </c>
      <c r="D19" s="186" t="s">
        <v>912</v>
      </c>
      <c r="E19" s="73"/>
      <c r="F19" s="180" t="s">
        <v>23</v>
      </c>
      <c r="G19" s="80"/>
      <c r="H19" s="81"/>
    </row>
    <row r="20" spans="1:8" ht="76.5">
      <c r="A20" s="181" t="s">
        <v>752</v>
      </c>
      <c r="B20" s="181" t="s">
        <v>911</v>
      </c>
      <c r="C20" s="520" t="s">
        <v>1290</v>
      </c>
      <c r="D20" s="186" t="s">
        <v>885</v>
      </c>
      <c r="E20" s="73"/>
      <c r="F20" s="180" t="s">
        <v>23</v>
      </c>
      <c r="G20" s="80"/>
      <c r="H20" s="81"/>
    </row>
    <row r="21" spans="1:8" ht="76.5">
      <c r="A21" s="181" t="s">
        <v>749</v>
      </c>
      <c r="B21" s="181" t="s">
        <v>910</v>
      </c>
      <c r="C21" s="520" t="s">
        <v>1291</v>
      </c>
      <c r="D21" s="186" t="s">
        <v>883</v>
      </c>
      <c r="E21" s="73"/>
      <c r="F21" s="180" t="s">
        <v>23</v>
      </c>
      <c r="G21" s="80"/>
      <c r="H21" s="81"/>
    </row>
    <row r="22" spans="1:8" ht="76.5">
      <c r="A22" s="181" t="s">
        <v>746</v>
      </c>
      <c r="B22" s="181" t="s">
        <v>909</v>
      </c>
      <c r="C22" s="520" t="s">
        <v>1292</v>
      </c>
      <c r="D22" s="186" t="s">
        <v>881</v>
      </c>
      <c r="E22" s="73"/>
      <c r="F22" s="180" t="s">
        <v>23</v>
      </c>
      <c r="G22" s="80"/>
      <c r="H22" s="81"/>
    </row>
    <row r="23" spans="1:8" ht="76.5">
      <c r="A23" s="181" t="s">
        <v>743</v>
      </c>
      <c r="B23" s="181" t="s">
        <v>908</v>
      </c>
      <c r="C23" s="520" t="s">
        <v>1293</v>
      </c>
      <c r="D23" s="186" t="s">
        <v>879</v>
      </c>
      <c r="E23" s="73"/>
      <c r="F23" s="180" t="s">
        <v>23</v>
      </c>
      <c r="G23" s="80"/>
      <c r="H23" s="81"/>
    </row>
    <row r="24" spans="1:8" ht="76.5">
      <c r="A24" s="181" t="s">
        <v>740</v>
      </c>
      <c r="B24" s="181" t="s">
        <v>907</v>
      </c>
      <c r="C24" s="520" t="s">
        <v>1294</v>
      </c>
      <c r="D24" s="186" t="s">
        <v>877</v>
      </c>
      <c r="E24" s="73"/>
      <c r="F24" s="180" t="s">
        <v>23</v>
      </c>
      <c r="G24" s="80"/>
      <c r="H24" s="81"/>
    </row>
    <row r="25" spans="1:8" ht="63.75">
      <c r="A25" s="181" t="s">
        <v>736</v>
      </c>
      <c r="B25" s="181" t="s">
        <v>906</v>
      </c>
      <c r="C25" s="520" t="s">
        <v>1295</v>
      </c>
      <c r="D25" s="186" t="s">
        <v>707</v>
      </c>
      <c r="E25" s="73"/>
      <c r="F25" s="180" t="s">
        <v>23</v>
      </c>
      <c r="G25" s="80"/>
      <c r="H25" s="81"/>
    </row>
    <row r="26" spans="1:8" ht="89.25">
      <c r="A26" s="181" t="s">
        <v>905</v>
      </c>
      <c r="B26" s="181" t="s">
        <v>904</v>
      </c>
      <c r="C26" s="520" t="s">
        <v>1296</v>
      </c>
      <c r="D26" s="186" t="s">
        <v>874</v>
      </c>
      <c r="E26" s="73"/>
      <c r="F26" s="180" t="s">
        <v>23</v>
      </c>
      <c r="G26" s="80"/>
      <c r="H26" s="81"/>
    </row>
    <row r="27" spans="1:8" ht="76.5">
      <c r="A27" s="181" t="s">
        <v>903</v>
      </c>
      <c r="B27" s="181" t="s">
        <v>902</v>
      </c>
      <c r="C27" s="520" t="s">
        <v>1297</v>
      </c>
      <c r="D27" s="186" t="s">
        <v>901</v>
      </c>
      <c r="E27" s="73"/>
      <c r="F27" s="180" t="s">
        <v>23</v>
      </c>
      <c r="G27" s="80"/>
      <c r="H27" s="81"/>
    </row>
    <row r="28" spans="1:8" ht="51">
      <c r="A28" s="181" t="s">
        <v>900</v>
      </c>
      <c r="B28" s="181" t="s">
        <v>735</v>
      </c>
      <c r="C28" s="520" t="s">
        <v>1298</v>
      </c>
      <c r="D28" s="186" t="s">
        <v>870</v>
      </c>
      <c r="E28" s="73"/>
      <c r="F28" s="181" t="s">
        <v>23</v>
      </c>
      <c r="G28" s="73"/>
      <c r="H28" s="84"/>
    </row>
  </sheetData>
  <mergeCells count="5">
    <mergeCell ref="B2:F2"/>
    <mergeCell ref="B3:F3"/>
    <mergeCell ref="B4:F4"/>
    <mergeCell ref="E5:F5"/>
    <mergeCell ref="E6:F6"/>
  </mergeCells>
  <dataValidations count="1">
    <dataValidation type="list" allowBlank="1" showErrorMessage="1" sqref="F2:F3 F8:F28">
      <formula1>$J$2:$J$6</formula1>
      <formula2>0</formula2>
    </dataValidation>
  </dataValidations>
  <pageMargins left="0.7" right="0.7" top="0.75" bottom="0.75" header="0.3" footer="0.3"/>
  <legacy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8"/>
  <sheetViews>
    <sheetView workbookViewId="0"/>
  </sheetViews>
  <sheetFormatPr defaultRowHeight="13.5"/>
  <cols>
    <col min="1" max="1" width="12.5" customWidth="1"/>
    <col min="2" max="6" width="22.375" customWidth="1"/>
    <col min="8" max="8" width="10.75" customWidth="1"/>
  </cols>
  <sheetData>
    <row r="1" spans="1:8" ht="14.25" thickBot="1"/>
    <row r="2" spans="1:8">
      <c r="A2" s="200" t="s">
        <v>22</v>
      </c>
      <c r="B2" s="616" t="s">
        <v>940</v>
      </c>
      <c r="C2" s="616"/>
      <c r="D2" s="616"/>
      <c r="E2" s="616"/>
      <c r="F2" s="616"/>
    </row>
    <row r="3" spans="1:8" ht="25.5">
      <c r="A3" s="199" t="s">
        <v>24</v>
      </c>
      <c r="B3" s="617" t="s">
        <v>25</v>
      </c>
      <c r="C3" s="617"/>
      <c r="D3" s="617"/>
      <c r="E3" s="617"/>
      <c r="F3" s="617"/>
    </row>
    <row r="4" spans="1:8">
      <c r="A4" s="198" t="s">
        <v>27</v>
      </c>
      <c r="B4" s="618"/>
      <c r="C4" s="618"/>
      <c r="D4" s="618"/>
      <c r="E4" s="618"/>
      <c r="F4" s="618"/>
    </row>
    <row r="5" spans="1:8">
      <c r="A5" s="57" t="s">
        <v>23</v>
      </c>
      <c r="B5" s="58" t="s">
        <v>26</v>
      </c>
      <c r="C5" s="58" t="s">
        <v>28</v>
      </c>
      <c r="D5" s="59" t="s">
        <v>29</v>
      </c>
      <c r="E5" s="607" t="s">
        <v>30</v>
      </c>
      <c r="F5" s="607"/>
    </row>
    <row r="6" spans="1:8" ht="14.25" thickBot="1">
      <c r="A6" s="83">
        <f>COUNTIF(F10:F1007,"Pass")</f>
        <v>8</v>
      </c>
      <c r="B6" s="63">
        <f>COUNTIF(F10:F1007,"Fail")</f>
        <v>0</v>
      </c>
      <c r="C6" s="63">
        <f>E6-D6-B6-A6</f>
        <v>0</v>
      </c>
      <c r="D6" s="64">
        <f>COUNTIF(F$10:F$1007,"N/A")</f>
        <v>0</v>
      </c>
      <c r="E6" s="604">
        <f>COUNTA(A10:A1007)</f>
        <v>8</v>
      </c>
      <c r="F6" s="604"/>
    </row>
    <row r="8" spans="1:8" ht="30" customHeight="1">
      <c r="A8" s="66" t="s">
        <v>32</v>
      </c>
      <c r="B8" s="66" t="s">
        <v>33</v>
      </c>
      <c r="C8" s="66" t="s">
        <v>34</v>
      </c>
      <c r="D8" s="66" t="s">
        <v>35</v>
      </c>
      <c r="E8" s="67" t="s">
        <v>36</v>
      </c>
      <c r="F8" s="67" t="s">
        <v>37</v>
      </c>
      <c r="G8" s="67" t="s">
        <v>38</v>
      </c>
      <c r="H8" s="66" t="s">
        <v>39</v>
      </c>
    </row>
    <row r="9" spans="1:8">
      <c r="A9" s="69"/>
      <c r="B9" s="69" t="s">
        <v>939</v>
      </c>
      <c r="C9" s="70"/>
      <c r="D9" s="70"/>
      <c r="E9" s="70"/>
      <c r="F9" s="70"/>
      <c r="G9" s="70"/>
      <c r="H9" s="71"/>
    </row>
    <row r="10" spans="1:8" ht="25.5">
      <c r="A10" s="197" t="s">
        <v>938</v>
      </c>
      <c r="B10" s="196" t="s">
        <v>896</v>
      </c>
      <c r="C10" s="195"/>
      <c r="D10" s="192" t="s">
        <v>937</v>
      </c>
      <c r="E10" s="193"/>
      <c r="F10" s="181" t="s">
        <v>23</v>
      </c>
      <c r="G10" s="181"/>
      <c r="H10" s="187"/>
    </row>
    <row r="11" spans="1:8" ht="38.25">
      <c r="A11" s="182" t="s">
        <v>936</v>
      </c>
      <c r="B11" s="182" t="s">
        <v>894</v>
      </c>
      <c r="C11" s="135"/>
      <c r="D11" s="192" t="s">
        <v>935</v>
      </c>
      <c r="E11" s="191"/>
      <c r="F11" s="184" t="s">
        <v>23</v>
      </c>
      <c r="G11" s="181"/>
      <c r="H11" s="187"/>
    </row>
    <row r="12" spans="1:8" ht="38.25">
      <c r="A12" s="182" t="s">
        <v>934</v>
      </c>
      <c r="B12" s="182" t="s">
        <v>892</v>
      </c>
      <c r="C12" s="135"/>
      <c r="D12" s="192" t="s">
        <v>860</v>
      </c>
      <c r="E12" s="191"/>
      <c r="F12" s="184" t="s">
        <v>23</v>
      </c>
      <c r="G12" s="181"/>
      <c r="H12" s="187"/>
    </row>
    <row r="13" spans="1:8" ht="25.5">
      <c r="A13" s="182" t="s">
        <v>933</v>
      </c>
      <c r="B13" s="182" t="s">
        <v>890</v>
      </c>
      <c r="C13" s="135"/>
      <c r="D13" s="192" t="s">
        <v>932</v>
      </c>
      <c r="E13" s="191"/>
      <c r="F13" s="184" t="s">
        <v>23</v>
      </c>
      <c r="G13" s="181"/>
      <c r="H13" s="187"/>
    </row>
    <row r="14" spans="1:8" ht="25.5">
      <c r="A14" s="182" t="s">
        <v>931</v>
      </c>
      <c r="B14" s="182" t="s">
        <v>125</v>
      </c>
      <c r="C14" s="135"/>
      <c r="D14" s="192" t="s">
        <v>930</v>
      </c>
      <c r="E14" s="191"/>
      <c r="F14" s="184" t="s">
        <v>23</v>
      </c>
      <c r="G14" s="181"/>
      <c r="H14" s="187"/>
    </row>
    <row r="15" spans="1:8" ht="25.5">
      <c r="A15" s="182" t="s">
        <v>929</v>
      </c>
      <c r="B15" s="182" t="s">
        <v>928</v>
      </c>
      <c r="C15" s="135"/>
      <c r="D15" s="192" t="s">
        <v>927</v>
      </c>
      <c r="E15" s="191"/>
      <c r="F15" s="184" t="s">
        <v>23</v>
      </c>
      <c r="G15" s="181"/>
      <c r="H15" s="187"/>
    </row>
    <row r="16" spans="1:8">
      <c r="A16" s="182" t="s">
        <v>926</v>
      </c>
      <c r="B16" s="182" t="s">
        <v>133</v>
      </c>
      <c r="C16" s="135"/>
      <c r="D16" s="192" t="s">
        <v>58</v>
      </c>
      <c r="E16" s="191"/>
      <c r="F16" s="183" t="s">
        <v>23</v>
      </c>
      <c r="G16" s="181"/>
      <c r="H16" s="187"/>
    </row>
    <row r="17" spans="1:8">
      <c r="A17" s="182" t="s">
        <v>925</v>
      </c>
      <c r="B17" s="182" t="s">
        <v>722</v>
      </c>
      <c r="C17" s="136"/>
      <c r="D17" s="190" t="s">
        <v>58</v>
      </c>
      <c r="E17" s="189"/>
      <c r="F17" s="188" t="s">
        <v>23</v>
      </c>
      <c r="G17" s="181"/>
      <c r="H17" s="187"/>
    </row>
    <row r="18" spans="1:8">
      <c r="A18" s="123"/>
      <c r="B18" s="123" t="s">
        <v>924</v>
      </c>
      <c r="C18" s="117"/>
      <c r="D18" s="117"/>
      <c r="E18" s="117"/>
      <c r="F18" s="117"/>
      <c r="G18" s="117"/>
      <c r="H18" s="144"/>
    </row>
  </sheetData>
  <mergeCells count="5">
    <mergeCell ref="B2:F2"/>
    <mergeCell ref="B3:F3"/>
    <mergeCell ref="B4:F4"/>
    <mergeCell ref="E5:F5"/>
    <mergeCell ref="E6:F6"/>
  </mergeCells>
  <dataValidations count="1">
    <dataValidation type="list" allowBlank="1" showErrorMessage="1" sqref="F2:F3 F8:F18">
      <formula1>$J$2:$J$6</formula1>
      <formula2>0</formula2>
    </dataValidation>
  </dataValidations>
  <pageMargins left="0.7" right="0.7" top="0.75" bottom="0.75" header="0.3" footer="0.3"/>
  <legacy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topLeftCell="A10" workbookViewId="0">
      <selection activeCell="B24" sqref="B24"/>
    </sheetView>
  </sheetViews>
  <sheetFormatPr defaultRowHeight="13.5"/>
  <cols>
    <col min="1" max="1" width="14.25" customWidth="1"/>
    <col min="2" max="2" width="24.375" customWidth="1"/>
    <col min="3" max="3" width="28.125" customWidth="1"/>
    <col min="4" max="4" width="21" customWidth="1"/>
  </cols>
  <sheetData>
    <row r="1" spans="1:10" ht="15" thickBot="1">
      <c r="A1" s="242"/>
      <c r="B1" s="243"/>
      <c r="C1" s="243"/>
      <c r="D1" s="243"/>
      <c r="E1" s="243"/>
      <c r="F1" s="244"/>
      <c r="G1" s="245"/>
      <c r="H1" s="246"/>
      <c r="I1" s="247"/>
      <c r="J1" s="248"/>
    </row>
    <row r="2" spans="1:10" ht="14.25">
      <c r="A2" s="222" t="s">
        <v>22</v>
      </c>
      <c r="B2" s="605" t="s">
        <v>984</v>
      </c>
      <c r="C2" s="605"/>
      <c r="D2" s="605"/>
      <c r="E2" s="605"/>
      <c r="F2" s="605"/>
      <c r="G2" s="249"/>
      <c r="H2" s="246"/>
      <c r="I2" s="247"/>
      <c r="J2" s="248"/>
    </row>
    <row r="3" spans="1:10" ht="25.5">
      <c r="A3" s="223" t="s">
        <v>24</v>
      </c>
      <c r="B3" s="605" t="s">
        <v>25</v>
      </c>
      <c r="C3" s="605"/>
      <c r="D3" s="605"/>
      <c r="E3" s="605"/>
      <c r="F3" s="605"/>
      <c r="G3" s="249"/>
      <c r="H3" s="246"/>
      <c r="I3" s="247"/>
      <c r="J3" s="248"/>
    </row>
    <row r="4" spans="1:10" ht="14.25">
      <c r="A4" s="222" t="s">
        <v>27</v>
      </c>
      <c r="B4" s="606"/>
      <c r="C4" s="606"/>
      <c r="D4" s="606"/>
      <c r="E4" s="606"/>
      <c r="F4" s="606"/>
      <c r="G4" s="249"/>
      <c r="H4" s="246"/>
      <c r="I4" s="247"/>
      <c r="J4" s="250"/>
    </row>
    <row r="5" spans="1:10" ht="14.25">
      <c r="A5" s="251" t="s">
        <v>23</v>
      </c>
      <c r="B5" s="252" t="s">
        <v>26</v>
      </c>
      <c r="C5" s="252" t="s">
        <v>28</v>
      </c>
      <c r="D5" s="253" t="s">
        <v>29</v>
      </c>
      <c r="E5" s="620" t="s">
        <v>30</v>
      </c>
      <c r="F5" s="620"/>
      <c r="G5" s="254"/>
      <c r="H5" s="254"/>
      <c r="I5" s="255"/>
      <c r="J5" s="248"/>
    </row>
    <row r="6" spans="1:10" ht="15" thickBot="1">
      <c r="A6" s="256">
        <v>4</v>
      </c>
      <c r="B6" s="257">
        <v>0</v>
      </c>
      <c r="C6" s="257">
        <v>0</v>
      </c>
      <c r="D6" s="258">
        <v>0</v>
      </c>
      <c r="E6" s="621">
        <v>4</v>
      </c>
      <c r="F6" s="621"/>
      <c r="G6" s="254"/>
      <c r="H6" s="254"/>
      <c r="I6" s="255"/>
      <c r="J6" s="248"/>
    </row>
    <row r="7" spans="1:10" ht="14.25">
      <c r="A7" s="248"/>
      <c r="B7" s="248"/>
      <c r="C7" s="248"/>
      <c r="D7" s="259"/>
      <c r="E7" s="259"/>
      <c r="F7" s="259"/>
      <c r="G7" s="259"/>
      <c r="H7" s="259"/>
      <c r="I7" s="255"/>
      <c r="J7" s="248"/>
    </row>
    <row r="8" spans="1:10" ht="51">
      <c r="A8" s="224" t="s">
        <v>32</v>
      </c>
      <c r="B8" s="224" t="s">
        <v>33</v>
      </c>
      <c r="C8" s="224" t="s">
        <v>34</v>
      </c>
      <c r="D8" s="224" t="s">
        <v>35</v>
      </c>
      <c r="E8" s="225" t="s">
        <v>36</v>
      </c>
      <c r="F8" s="225" t="s">
        <v>37</v>
      </c>
      <c r="G8" s="225" t="s">
        <v>38</v>
      </c>
      <c r="H8" s="224" t="s">
        <v>39</v>
      </c>
      <c r="I8" s="226"/>
      <c r="J8" s="248"/>
    </row>
    <row r="9" spans="1:10" ht="14.25">
      <c r="A9" s="227"/>
      <c r="B9" s="227" t="s">
        <v>985</v>
      </c>
      <c r="C9" s="228"/>
      <c r="D9" s="228"/>
      <c r="E9" s="228"/>
      <c r="F9" s="228"/>
      <c r="G9" s="228"/>
      <c r="H9" s="229"/>
      <c r="I9" s="230"/>
      <c r="J9" s="248"/>
    </row>
    <row r="10" spans="1:10" ht="38.25">
      <c r="A10" s="221"/>
      <c r="B10" s="260"/>
      <c r="C10" s="237"/>
      <c r="D10" s="261" t="s">
        <v>99</v>
      </c>
      <c r="E10" s="262"/>
      <c r="F10" s="236" t="s">
        <v>23</v>
      </c>
      <c r="G10" s="231"/>
      <c r="H10" s="263"/>
      <c r="I10" s="264"/>
      <c r="J10" s="265"/>
    </row>
    <row r="11" spans="1:10" ht="25.5">
      <c r="A11" s="241"/>
      <c r="B11" s="241"/>
      <c r="C11" s="237" t="s">
        <v>986</v>
      </c>
      <c r="D11" s="261" t="s">
        <v>987</v>
      </c>
      <c r="E11" s="262"/>
      <c r="F11" s="236"/>
      <c r="G11" s="231"/>
      <c r="H11" s="263"/>
      <c r="I11" s="264"/>
      <c r="J11" s="266"/>
    </row>
    <row r="12" spans="1:10" ht="25.5">
      <c r="A12" s="241" t="s">
        <v>988</v>
      </c>
      <c r="B12" s="241" t="s">
        <v>98</v>
      </c>
      <c r="C12" s="237" t="s">
        <v>989</v>
      </c>
      <c r="D12" s="261" t="s">
        <v>990</v>
      </c>
      <c r="E12" s="262"/>
      <c r="F12" s="236"/>
      <c r="G12" s="231"/>
      <c r="H12" s="263"/>
      <c r="I12" s="264"/>
      <c r="J12" s="266"/>
    </row>
    <row r="13" spans="1:10" ht="25.5">
      <c r="A13" s="241"/>
      <c r="B13" s="267"/>
      <c r="C13" s="238" t="s">
        <v>991</v>
      </c>
      <c r="D13" s="268" t="s">
        <v>992</v>
      </c>
      <c r="E13" s="269"/>
      <c r="F13" s="236"/>
      <c r="G13" s="231"/>
      <c r="H13" s="263"/>
      <c r="I13" s="264"/>
      <c r="J13" s="266"/>
    </row>
    <row r="14" spans="1:10" ht="25.5">
      <c r="A14" s="267"/>
      <c r="B14" s="267"/>
      <c r="C14" s="270" t="s">
        <v>689</v>
      </c>
      <c r="D14" s="271" t="s">
        <v>993</v>
      </c>
      <c r="E14" s="272"/>
      <c r="F14" s="240"/>
      <c r="G14" s="234"/>
      <c r="H14" s="273"/>
      <c r="I14" s="264"/>
      <c r="J14" s="266"/>
    </row>
    <row r="15" spans="1:10" ht="25.5">
      <c r="A15" s="241"/>
      <c r="B15" s="267"/>
      <c r="C15" s="274" t="s">
        <v>994</v>
      </c>
      <c r="D15" s="275" t="s">
        <v>995</v>
      </c>
      <c r="E15" s="276"/>
      <c r="F15" s="277"/>
      <c r="G15" s="278"/>
      <c r="H15" s="279"/>
      <c r="I15" s="264"/>
      <c r="J15" s="266"/>
    </row>
    <row r="16" spans="1:10">
      <c r="A16" s="280"/>
      <c r="B16" s="281"/>
      <c r="C16" s="238"/>
      <c r="D16" s="282"/>
      <c r="E16" s="269"/>
      <c r="F16" s="283"/>
      <c r="G16" s="284"/>
      <c r="H16" s="285"/>
      <c r="I16" s="264"/>
      <c r="J16" s="266"/>
    </row>
    <row r="17" spans="1:11">
      <c r="A17" s="286" t="s">
        <v>996</v>
      </c>
      <c r="B17" s="287" t="s">
        <v>997</v>
      </c>
      <c r="C17" s="288"/>
      <c r="D17" s="289" t="s">
        <v>58</v>
      </c>
      <c r="E17" s="272"/>
      <c r="F17" s="290" t="s">
        <v>23</v>
      </c>
      <c r="G17" s="239"/>
      <c r="H17" s="291"/>
      <c r="I17" s="264"/>
      <c r="J17" s="266"/>
      <c r="K17" s="266"/>
    </row>
    <row r="18" spans="1:11">
      <c r="A18" s="292"/>
      <c r="B18" s="292" t="s">
        <v>998</v>
      </c>
      <c r="C18" s="292"/>
      <c r="D18" s="292"/>
      <c r="E18" s="292"/>
      <c r="F18" s="292"/>
      <c r="G18" s="292"/>
      <c r="H18" s="292"/>
      <c r="I18" s="264"/>
      <c r="J18" s="266"/>
      <c r="K18" s="266"/>
    </row>
    <row r="19" spans="1:11" ht="76.5">
      <c r="A19" s="293" t="s">
        <v>999</v>
      </c>
      <c r="B19" s="294" t="s">
        <v>1000</v>
      </c>
      <c r="C19" s="295" t="s">
        <v>1001</v>
      </c>
      <c r="D19" s="295" t="s">
        <v>1002</v>
      </c>
      <c r="E19" s="294"/>
      <c r="F19" s="294" t="s">
        <v>23</v>
      </c>
      <c r="G19" s="294"/>
      <c r="H19" s="296"/>
      <c r="I19" s="230"/>
      <c r="J19" s="248"/>
      <c r="K19" s="248"/>
    </row>
    <row r="20" spans="1:11" ht="76.5">
      <c r="A20" s="297" t="s">
        <v>1003</v>
      </c>
      <c r="B20" s="298" t="s">
        <v>1004</v>
      </c>
      <c r="C20" s="520" t="s">
        <v>1299</v>
      </c>
      <c r="D20" s="235" t="s">
        <v>1005</v>
      </c>
      <c r="E20" s="231"/>
      <c r="F20" s="299" t="s">
        <v>23</v>
      </c>
      <c r="G20" s="300"/>
      <c r="H20" s="301"/>
      <c r="I20" s="264"/>
      <c r="J20" s="266"/>
      <c r="K20" s="266"/>
    </row>
    <row r="21" spans="1:11" ht="14.25">
      <c r="A21" s="221"/>
      <c r="B21" s="221"/>
      <c r="C21" s="221"/>
      <c r="D21" s="221"/>
      <c r="E21" s="221"/>
      <c r="F21" s="221"/>
      <c r="G21" s="221"/>
      <c r="H21" s="221"/>
      <c r="I21" s="302"/>
      <c r="J21" s="266"/>
      <c r="K21" s="266"/>
    </row>
    <row r="22" spans="1:11" ht="14.25">
      <c r="A22" s="266"/>
      <c r="B22" s="565"/>
      <c r="C22" s="266"/>
      <c r="D22" s="266"/>
      <c r="E22" s="266"/>
      <c r="F22" s="232"/>
      <c r="G22" s="266"/>
      <c r="H22" s="266"/>
      <c r="I22" s="230"/>
      <c r="J22" s="248"/>
      <c r="K22" s="248"/>
    </row>
    <row r="23" spans="1:11">
      <c r="A23" s="266"/>
      <c r="B23" s="266"/>
      <c r="C23" s="266"/>
      <c r="D23" s="266"/>
      <c r="E23" s="266"/>
      <c r="F23" s="233"/>
      <c r="G23" s="266"/>
      <c r="H23" s="266"/>
      <c r="I23" s="264"/>
      <c r="J23" s="266"/>
      <c r="K23" s="266"/>
    </row>
  </sheetData>
  <mergeCells count="5">
    <mergeCell ref="B2:F2"/>
    <mergeCell ref="B3:F3"/>
    <mergeCell ref="B4:F4"/>
    <mergeCell ref="E5:F5"/>
    <mergeCell ref="E6:F6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topLeftCell="A4" workbookViewId="0">
      <selection activeCell="I20" sqref="I20"/>
    </sheetView>
  </sheetViews>
  <sheetFormatPr defaultRowHeight="13.5"/>
  <cols>
    <col min="1" max="2" width="21.375" customWidth="1"/>
    <col min="3" max="3" width="18.625" customWidth="1"/>
    <col min="4" max="4" width="24.125" customWidth="1"/>
  </cols>
  <sheetData>
    <row r="1" spans="1:13" ht="15" thickBot="1">
      <c r="A1" s="328"/>
      <c r="B1" s="329"/>
      <c r="C1" s="329"/>
      <c r="D1" s="329"/>
      <c r="E1" s="329"/>
      <c r="F1" s="330"/>
      <c r="G1" s="331"/>
      <c r="H1" s="332"/>
      <c r="I1" s="333"/>
      <c r="J1" s="334"/>
      <c r="K1" s="303"/>
      <c r="L1" s="303"/>
      <c r="M1" s="303"/>
    </row>
    <row r="2" spans="1:13" ht="14.25">
      <c r="A2" s="304" t="s">
        <v>22</v>
      </c>
      <c r="B2" s="605" t="s">
        <v>1006</v>
      </c>
      <c r="C2" s="605"/>
      <c r="D2" s="605"/>
      <c r="E2" s="605"/>
      <c r="F2" s="605"/>
      <c r="G2" s="335"/>
      <c r="H2" s="332"/>
      <c r="I2" s="333"/>
      <c r="J2" s="334"/>
      <c r="K2" s="303"/>
      <c r="L2" s="303"/>
      <c r="M2" s="303"/>
    </row>
    <row r="3" spans="1:13" ht="14.25">
      <c r="A3" s="305" t="s">
        <v>24</v>
      </c>
      <c r="B3" s="605" t="s">
        <v>25</v>
      </c>
      <c r="C3" s="605"/>
      <c r="D3" s="605"/>
      <c r="E3" s="605"/>
      <c r="F3" s="605"/>
      <c r="G3" s="335"/>
      <c r="H3" s="332"/>
      <c r="I3" s="333"/>
      <c r="J3" s="334"/>
      <c r="K3" s="303"/>
      <c r="L3" s="303"/>
      <c r="M3" s="303"/>
    </row>
    <row r="4" spans="1:13" ht="14.25">
      <c r="A4" s="304" t="s">
        <v>27</v>
      </c>
      <c r="B4" s="606"/>
      <c r="C4" s="606"/>
      <c r="D4" s="606"/>
      <c r="E4" s="606"/>
      <c r="F4" s="606"/>
      <c r="G4" s="357"/>
      <c r="H4" s="332"/>
      <c r="I4" s="333"/>
      <c r="J4" s="336"/>
      <c r="K4" s="303"/>
      <c r="L4" s="303"/>
      <c r="M4" s="303"/>
    </row>
    <row r="5" spans="1:13" ht="14.25">
      <c r="A5" s="337" t="s">
        <v>23</v>
      </c>
      <c r="B5" s="338" t="s">
        <v>26</v>
      </c>
      <c r="C5" s="338" t="s">
        <v>28</v>
      </c>
      <c r="D5" s="339" t="s">
        <v>29</v>
      </c>
      <c r="E5" s="620" t="s">
        <v>30</v>
      </c>
      <c r="F5" s="620"/>
      <c r="G5" s="340"/>
      <c r="H5" s="340"/>
      <c r="I5" s="341"/>
      <c r="J5" s="334"/>
      <c r="K5" s="303"/>
      <c r="L5" s="303"/>
      <c r="M5" s="303"/>
    </row>
    <row r="6" spans="1:13" ht="15" thickBot="1">
      <c r="A6" s="342">
        <v>3</v>
      </c>
      <c r="B6" s="343">
        <v>0</v>
      </c>
      <c r="C6" s="343">
        <v>0</v>
      </c>
      <c r="D6" s="344">
        <v>0</v>
      </c>
      <c r="E6" s="621">
        <v>3</v>
      </c>
      <c r="F6" s="621"/>
      <c r="G6" s="340"/>
      <c r="H6" s="340"/>
      <c r="I6" s="341"/>
      <c r="J6" s="334"/>
      <c r="K6" s="303"/>
      <c r="L6" s="303"/>
      <c r="M6" s="303"/>
    </row>
    <row r="7" spans="1:13" ht="14.25">
      <c r="A7" s="334"/>
      <c r="B7" s="334"/>
      <c r="C7" s="334"/>
      <c r="D7" s="345"/>
      <c r="E7" s="345"/>
      <c r="F7" s="345"/>
      <c r="G7" s="345"/>
      <c r="H7" s="345"/>
      <c r="I7" s="341"/>
      <c r="J7" s="358"/>
      <c r="K7" s="303"/>
      <c r="L7" s="303"/>
      <c r="M7" s="303"/>
    </row>
    <row r="8" spans="1:13" ht="51">
      <c r="A8" s="306" t="s">
        <v>32</v>
      </c>
      <c r="B8" s="306" t="s">
        <v>33</v>
      </c>
      <c r="C8" s="306" t="s">
        <v>34</v>
      </c>
      <c r="D8" s="306" t="s">
        <v>35</v>
      </c>
      <c r="E8" s="307" t="s">
        <v>36</v>
      </c>
      <c r="F8" s="307" t="s">
        <v>37</v>
      </c>
      <c r="G8" s="307" t="s">
        <v>38</v>
      </c>
      <c r="H8" s="306" t="s">
        <v>39</v>
      </c>
      <c r="I8" s="308"/>
      <c r="J8" s="334"/>
      <c r="K8" s="303"/>
      <c r="L8" s="303"/>
      <c r="M8" s="359"/>
    </row>
    <row r="9" spans="1:13" ht="14.25">
      <c r="A9" s="309"/>
      <c r="B9" s="309" t="s">
        <v>1007</v>
      </c>
      <c r="C9" s="310"/>
      <c r="D9" s="310"/>
      <c r="E9" s="310"/>
      <c r="F9" s="310"/>
      <c r="G9" s="310"/>
      <c r="H9" s="311"/>
      <c r="I9" s="312"/>
      <c r="J9" s="334"/>
      <c r="K9" s="303"/>
      <c r="L9" s="303"/>
      <c r="M9" s="303"/>
    </row>
    <row r="10" spans="1:13" ht="25.5">
      <c r="A10" s="360"/>
      <c r="B10" s="303"/>
      <c r="C10" s="324"/>
      <c r="D10" s="346" t="s">
        <v>99</v>
      </c>
      <c r="E10" s="347"/>
      <c r="F10" s="323" t="s">
        <v>23</v>
      </c>
      <c r="G10" s="313"/>
      <c r="H10" s="348"/>
      <c r="I10" s="349"/>
      <c r="J10" s="361"/>
      <c r="K10" s="303"/>
      <c r="L10" s="303"/>
      <c r="M10" s="303"/>
    </row>
    <row r="11" spans="1:13" ht="25.5">
      <c r="A11" s="351"/>
      <c r="B11" s="327"/>
      <c r="C11" s="324" t="s">
        <v>1008</v>
      </c>
      <c r="D11" s="346" t="s">
        <v>1009</v>
      </c>
      <c r="E11" s="347"/>
      <c r="F11" s="323"/>
      <c r="G11" s="313"/>
      <c r="H11" s="348"/>
      <c r="I11" s="349"/>
      <c r="J11" s="350"/>
      <c r="K11" s="303"/>
      <c r="L11" s="303"/>
      <c r="M11" s="303"/>
    </row>
    <row r="12" spans="1:13" ht="25.5">
      <c r="A12" s="327" t="s">
        <v>1010</v>
      </c>
      <c r="B12" s="327" t="s">
        <v>98</v>
      </c>
      <c r="C12" s="324" t="s">
        <v>100</v>
      </c>
      <c r="D12" s="346" t="s">
        <v>1011</v>
      </c>
      <c r="E12" s="347"/>
      <c r="F12" s="323"/>
      <c r="G12" s="313"/>
      <c r="H12" s="348"/>
      <c r="I12" s="349"/>
      <c r="J12" s="350"/>
      <c r="K12" s="359"/>
      <c r="L12" s="303"/>
      <c r="M12" s="303"/>
    </row>
    <row r="13" spans="1:13" ht="25.5">
      <c r="A13" s="327"/>
      <c r="B13" s="327"/>
      <c r="C13" s="352" t="s">
        <v>102</v>
      </c>
      <c r="D13" s="353" t="s">
        <v>1012</v>
      </c>
      <c r="E13" s="354"/>
      <c r="F13" s="362"/>
      <c r="G13" s="320"/>
      <c r="H13" s="363"/>
      <c r="I13" s="349"/>
      <c r="J13" s="350"/>
      <c r="K13" s="303"/>
      <c r="L13" s="303"/>
      <c r="M13" s="303"/>
    </row>
    <row r="14" spans="1:13" ht="25.5">
      <c r="A14" s="356"/>
      <c r="B14" s="356"/>
      <c r="C14" s="324" t="s">
        <v>1013</v>
      </c>
      <c r="D14" s="346" t="s">
        <v>1014</v>
      </c>
      <c r="E14" s="347"/>
      <c r="F14" s="364"/>
      <c r="G14" s="365"/>
      <c r="H14" s="366"/>
      <c r="I14" s="349"/>
      <c r="J14" s="350"/>
      <c r="K14" s="303"/>
      <c r="L14" s="303"/>
      <c r="M14" s="303"/>
    </row>
    <row r="15" spans="1:13">
      <c r="A15" s="321"/>
      <c r="B15" s="367" t="s">
        <v>1015</v>
      </c>
      <c r="C15" s="319"/>
      <c r="D15" s="319"/>
      <c r="E15" s="319"/>
      <c r="F15" s="319"/>
      <c r="G15" s="319"/>
      <c r="H15" s="325"/>
      <c r="I15" s="349"/>
      <c r="J15" s="368"/>
      <c r="K15" s="303"/>
      <c r="L15" s="303"/>
      <c r="M15" s="303"/>
    </row>
    <row r="16" spans="1:13" ht="63.75">
      <c r="A16" s="313" t="s">
        <v>1016</v>
      </c>
      <c r="B16" s="313" t="s">
        <v>1017</v>
      </c>
      <c r="C16" s="322" t="s">
        <v>1018</v>
      </c>
      <c r="D16" s="322" t="s">
        <v>1019</v>
      </c>
      <c r="E16" s="313"/>
      <c r="F16" s="313" t="s">
        <v>23</v>
      </c>
      <c r="G16" s="313"/>
      <c r="H16" s="316"/>
      <c r="I16" s="349"/>
      <c r="J16" s="350"/>
      <c r="K16" s="359"/>
      <c r="L16" s="303"/>
      <c r="M16" s="303"/>
    </row>
    <row r="17" spans="1:11" ht="63.75">
      <c r="A17" s="313" t="s">
        <v>1020</v>
      </c>
      <c r="B17" s="313" t="s">
        <v>1021</v>
      </c>
      <c r="C17" s="322" t="s">
        <v>1022</v>
      </c>
      <c r="D17" s="322" t="s">
        <v>1023</v>
      </c>
      <c r="E17" s="313"/>
      <c r="F17" s="313" t="s">
        <v>23</v>
      </c>
      <c r="G17" s="314"/>
      <c r="H17" s="315"/>
      <c r="I17" s="349"/>
      <c r="J17" s="350"/>
      <c r="K17" s="369"/>
    </row>
    <row r="18" spans="1:11">
      <c r="A18" s="370"/>
      <c r="B18" s="370"/>
      <c r="C18" s="370"/>
      <c r="D18" s="370"/>
      <c r="E18" s="370"/>
      <c r="F18" s="370"/>
      <c r="G18" s="370"/>
      <c r="H18" s="370"/>
      <c r="I18" s="349"/>
      <c r="J18" s="350"/>
      <c r="K18" s="350"/>
    </row>
    <row r="19" spans="1:11" ht="14.25">
      <c r="A19" s="318"/>
      <c r="B19" s="318"/>
      <c r="C19" s="326"/>
      <c r="D19" s="326"/>
      <c r="E19" s="318"/>
      <c r="F19" s="318"/>
      <c r="G19" s="318"/>
      <c r="H19" s="371"/>
      <c r="I19" s="312"/>
      <c r="J19" s="334"/>
      <c r="K19" s="334"/>
    </row>
    <row r="20" spans="1:11" ht="14.25">
      <c r="A20" s="318"/>
      <c r="B20" s="318"/>
      <c r="C20" s="326"/>
      <c r="D20" s="326"/>
      <c r="E20" s="318"/>
      <c r="F20" s="372"/>
      <c r="G20" s="373"/>
      <c r="H20" s="372"/>
      <c r="I20" s="349"/>
      <c r="J20" s="350"/>
      <c r="K20" s="350"/>
    </row>
    <row r="21" spans="1:11" ht="14.25">
      <c r="A21" s="303"/>
      <c r="B21" s="303"/>
      <c r="C21" s="303"/>
      <c r="D21" s="303"/>
      <c r="E21" s="303"/>
      <c r="F21" s="303"/>
      <c r="G21" s="303"/>
      <c r="H21" s="303"/>
      <c r="I21" s="355"/>
      <c r="J21" s="350"/>
      <c r="K21" s="350"/>
    </row>
    <row r="22" spans="1:11" ht="14.25">
      <c r="A22" s="350"/>
      <c r="B22" s="350"/>
      <c r="C22" s="350"/>
      <c r="D22" s="350"/>
      <c r="E22" s="350"/>
      <c r="F22" s="317"/>
      <c r="G22" s="350"/>
      <c r="H22" s="350"/>
      <c r="I22" s="312"/>
      <c r="J22" s="334"/>
      <c r="K22" s="334"/>
    </row>
    <row r="23" spans="1:11">
      <c r="A23" s="350"/>
      <c r="B23" s="350"/>
      <c r="C23" s="350"/>
      <c r="D23" s="350"/>
      <c r="E23" s="350"/>
      <c r="F23" s="318"/>
      <c r="G23" s="350"/>
      <c r="H23" s="350"/>
      <c r="I23" s="349"/>
      <c r="J23" s="350"/>
      <c r="K23" s="350"/>
    </row>
  </sheetData>
  <mergeCells count="5">
    <mergeCell ref="B2:F2"/>
    <mergeCell ref="B3:F3"/>
    <mergeCell ref="B4:F4"/>
    <mergeCell ref="E5:F5"/>
    <mergeCell ref="E6:F6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opLeftCell="A22" workbookViewId="0">
      <selection activeCell="D15" sqref="D15"/>
    </sheetView>
  </sheetViews>
  <sheetFormatPr defaultRowHeight="13.5"/>
  <cols>
    <col min="1" max="1" width="20.75" customWidth="1"/>
    <col min="2" max="2" width="18.125" customWidth="1"/>
    <col min="3" max="3" width="20.875" customWidth="1"/>
    <col min="4" max="4" width="20.625" customWidth="1"/>
  </cols>
  <sheetData>
    <row r="1" spans="1:10" ht="15" thickBot="1">
      <c r="A1" s="392"/>
      <c r="B1" s="393"/>
      <c r="C1" s="393"/>
      <c r="D1" s="393"/>
      <c r="E1" s="393"/>
      <c r="F1" s="394"/>
      <c r="G1" s="395"/>
      <c r="H1" s="396"/>
      <c r="I1" s="397"/>
      <c r="J1" s="398"/>
    </row>
    <row r="2" spans="1:10" ht="14.25">
      <c r="A2" s="375" t="s">
        <v>22</v>
      </c>
      <c r="B2" s="605" t="s">
        <v>1024</v>
      </c>
      <c r="C2" s="605"/>
      <c r="D2" s="605"/>
      <c r="E2" s="605"/>
      <c r="F2" s="605"/>
      <c r="G2" s="399"/>
      <c r="H2" s="396"/>
      <c r="I2" s="397"/>
      <c r="J2" s="398"/>
    </row>
    <row r="3" spans="1:10" ht="14.25">
      <c r="A3" s="376" t="s">
        <v>24</v>
      </c>
      <c r="B3" s="605" t="s">
        <v>25</v>
      </c>
      <c r="C3" s="605"/>
      <c r="D3" s="605"/>
      <c r="E3" s="605"/>
      <c r="F3" s="605"/>
      <c r="G3" s="399"/>
      <c r="H3" s="396"/>
      <c r="I3" s="397"/>
      <c r="J3" s="398"/>
    </row>
    <row r="4" spans="1:10" ht="14.25">
      <c r="A4" s="375" t="s">
        <v>27</v>
      </c>
      <c r="B4" s="606"/>
      <c r="C4" s="606"/>
      <c r="D4" s="606"/>
      <c r="E4" s="606"/>
      <c r="F4" s="606"/>
      <c r="G4" s="399"/>
      <c r="H4" s="396"/>
      <c r="I4" s="397"/>
      <c r="J4" s="400"/>
    </row>
    <row r="5" spans="1:10" ht="14.25">
      <c r="A5" s="401" t="s">
        <v>23</v>
      </c>
      <c r="B5" s="402" t="s">
        <v>26</v>
      </c>
      <c r="C5" s="402" t="s">
        <v>28</v>
      </c>
      <c r="D5" s="403" t="s">
        <v>29</v>
      </c>
      <c r="E5" s="620" t="s">
        <v>30</v>
      </c>
      <c r="F5" s="620"/>
      <c r="G5" s="404"/>
      <c r="H5" s="404"/>
      <c r="I5" s="405"/>
      <c r="J5" s="398"/>
    </row>
    <row r="6" spans="1:10" ht="15" thickBot="1">
      <c r="A6" s="417">
        <v>15</v>
      </c>
      <c r="B6" s="406">
        <v>0</v>
      </c>
      <c r="C6" s="406">
        <v>0</v>
      </c>
      <c r="D6" s="407">
        <v>0</v>
      </c>
      <c r="E6" s="621">
        <v>15</v>
      </c>
      <c r="F6" s="621"/>
      <c r="G6" s="404"/>
      <c r="H6" s="404"/>
      <c r="I6" s="405"/>
      <c r="J6" s="398"/>
    </row>
    <row r="7" spans="1:10" ht="14.25">
      <c r="A7" s="398"/>
      <c r="B7" s="398"/>
      <c r="C7" s="398"/>
      <c r="D7" s="408"/>
      <c r="E7" s="408"/>
      <c r="F7" s="404"/>
      <c r="G7" s="404"/>
      <c r="H7" s="404"/>
      <c r="I7" s="405"/>
      <c r="J7" s="398"/>
    </row>
    <row r="8" spans="1:10" ht="51">
      <c r="A8" s="377" t="s">
        <v>32</v>
      </c>
      <c r="B8" s="377" t="s">
        <v>33</v>
      </c>
      <c r="C8" s="377" t="s">
        <v>34</v>
      </c>
      <c r="D8" s="377" t="s">
        <v>35</v>
      </c>
      <c r="E8" s="378" t="s">
        <v>36</v>
      </c>
      <c r="F8" s="378" t="s">
        <v>37</v>
      </c>
      <c r="G8" s="378" t="s">
        <v>38</v>
      </c>
      <c r="H8" s="377" t="s">
        <v>39</v>
      </c>
      <c r="I8" s="379"/>
      <c r="J8" s="398"/>
    </row>
    <row r="9" spans="1:10" ht="14.25">
      <c r="A9" s="380"/>
      <c r="B9" s="380" t="s">
        <v>1025</v>
      </c>
      <c r="C9" s="381"/>
      <c r="D9" s="381"/>
      <c r="E9" s="381"/>
      <c r="F9" s="381"/>
      <c r="G9" s="381"/>
      <c r="H9" s="382"/>
      <c r="I9" s="383"/>
      <c r="J9" s="398"/>
    </row>
    <row r="10" spans="1:10" ht="25.5">
      <c r="A10" s="384" t="s">
        <v>1026</v>
      </c>
      <c r="B10" s="384" t="s">
        <v>1027</v>
      </c>
      <c r="C10" s="385"/>
      <c r="D10" s="418" t="s">
        <v>1028</v>
      </c>
      <c r="E10" s="419"/>
      <c r="F10" s="384" t="s">
        <v>23</v>
      </c>
      <c r="G10" s="384"/>
      <c r="H10" s="420"/>
      <c r="I10" s="410"/>
      <c r="J10" s="411"/>
    </row>
    <row r="11" spans="1:10" ht="25.5">
      <c r="A11" s="384" t="s">
        <v>1029</v>
      </c>
      <c r="B11" s="384" t="s">
        <v>1030</v>
      </c>
      <c r="C11" s="384"/>
      <c r="D11" s="421" t="s">
        <v>1028</v>
      </c>
      <c r="E11" s="422"/>
      <c r="F11" s="384" t="s">
        <v>23</v>
      </c>
      <c r="G11" s="384"/>
      <c r="H11" s="420"/>
      <c r="I11" s="410"/>
      <c r="J11" s="412"/>
    </row>
    <row r="12" spans="1:10">
      <c r="A12" s="384" t="s">
        <v>1031</v>
      </c>
      <c r="B12" s="387" t="s">
        <v>1032</v>
      </c>
      <c r="C12" s="387"/>
      <c r="D12" s="423" t="s">
        <v>58</v>
      </c>
      <c r="E12" s="424"/>
      <c r="F12" s="387" t="s">
        <v>23</v>
      </c>
      <c r="G12" s="387"/>
      <c r="H12" s="420"/>
      <c r="I12" s="410"/>
      <c r="J12" s="412"/>
    </row>
    <row r="13" spans="1:10">
      <c r="A13" s="384" t="s">
        <v>1033</v>
      </c>
      <c r="B13" s="391" t="s">
        <v>1034</v>
      </c>
      <c r="C13" s="391"/>
      <c r="D13" s="425" t="s">
        <v>58</v>
      </c>
      <c r="E13" s="413"/>
      <c r="F13" s="391" t="s">
        <v>23</v>
      </c>
      <c r="G13" s="391"/>
      <c r="H13" s="426"/>
      <c r="I13" s="410"/>
      <c r="J13" s="412"/>
    </row>
    <row r="14" spans="1:10" ht="38.25">
      <c r="A14" s="384" t="s">
        <v>1035</v>
      </c>
      <c r="B14" s="427" t="s">
        <v>1036</v>
      </c>
      <c r="C14" s="427"/>
      <c r="D14" s="423" t="s">
        <v>53</v>
      </c>
      <c r="E14" s="427"/>
      <c r="F14" s="427" t="s">
        <v>23</v>
      </c>
      <c r="G14" s="427"/>
      <c r="H14" s="427"/>
      <c r="I14" s="383"/>
      <c r="J14" s="398"/>
    </row>
    <row r="15" spans="1:10">
      <c r="A15" s="384" t="s">
        <v>1037</v>
      </c>
      <c r="B15" s="427" t="s">
        <v>1038</v>
      </c>
      <c r="C15" s="427"/>
      <c r="D15" s="409" t="s">
        <v>58</v>
      </c>
      <c r="E15" s="427"/>
      <c r="F15" s="427" t="s">
        <v>23</v>
      </c>
      <c r="G15" s="427"/>
      <c r="H15" s="427"/>
      <c r="I15" s="410"/>
      <c r="J15" s="412"/>
    </row>
    <row r="16" spans="1:10">
      <c r="A16" s="386"/>
      <c r="B16" s="389" t="s">
        <v>1039</v>
      </c>
      <c r="C16" s="386"/>
      <c r="D16" s="386"/>
      <c r="E16" s="386"/>
      <c r="F16" s="386"/>
      <c r="G16" s="386"/>
      <c r="H16" s="428"/>
      <c r="I16" s="410"/>
      <c r="J16" s="412"/>
    </row>
    <row r="17" spans="1:9" ht="25.5">
      <c r="A17" s="384" t="s">
        <v>1040</v>
      </c>
      <c r="B17" s="384" t="s">
        <v>1041</v>
      </c>
      <c r="C17" s="384" t="s">
        <v>65</v>
      </c>
      <c r="D17" s="384" t="s">
        <v>1042</v>
      </c>
      <c r="E17" s="384"/>
      <c r="F17" s="384" t="s">
        <v>23</v>
      </c>
      <c r="G17" s="384"/>
      <c r="H17" s="382"/>
      <c r="I17" s="410"/>
    </row>
    <row r="18" spans="1:9" ht="76.5">
      <c r="A18" s="384" t="s">
        <v>1043</v>
      </c>
      <c r="B18" s="384" t="s">
        <v>1044</v>
      </c>
      <c r="C18" s="390" t="s">
        <v>1045</v>
      </c>
      <c r="D18" s="384" t="s">
        <v>1046</v>
      </c>
      <c r="E18" s="384"/>
      <c r="F18" s="384" t="s">
        <v>23</v>
      </c>
      <c r="G18" s="384"/>
      <c r="H18" s="382"/>
      <c r="I18" s="410"/>
    </row>
    <row r="19" spans="1:9" ht="63.75">
      <c r="A19" s="384" t="s">
        <v>1047</v>
      </c>
      <c r="B19" s="384" t="s">
        <v>1048</v>
      </c>
      <c r="C19" s="390" t="s">
        <v>1049</v>
      </c>
      <c r="D19" s="384" t="s">
        <v>1050</v>
      </c>
      <c r="E19" s="384"/>
      <c r="F19" s="384" t="s">
        <v>23</v>
      </c>
      <c r="G19" s="384"/>
      <c r="H19" s="382"/>
      <c r="I19" s="410"/>
    </row>
    <row r="20" spans="1:9" ht="63.75">
      <c r="A20" s="384" t="s">
        <v>1051</v>
      </c>
      <c r="B20" s="384" t="s">
        <v>1052</v>
      </c>
      <c r="C20" s="390" t="s">
        <v>1053</v>
      </c>
      <c r="D20" s="384" t="s">
        <v>1054</v>
      </c>
      <c r="E20" s="384"/>
      <c r="F20" s="384" t="s">
        <v>23</v>
      </c>
      <c r="G20" s="384"/>
      <c r="H20" s="382"/>
      <c r="I20" s="410"/>
    </row>
    <row r="21" spans="1:9" ht="63.75">
      <c r="A21" s="384" t="s">
        <v>1055</v>
      </c>
      <c r="B21" s="384" t="s">
        <v>1056</v>
      </c>
      <c r="C21" s="390" t="s">
        <v>1057</v>
      </c>
      <c r="D21" s="384" t="s">
        <v>1058</v>
      </c>
      <c r="E21" s="384"/>
      <c r="F21" s="384" t="s">
        <v>23</v>
      </c>
      <c r="G21" s="384"/>
      <c r="H21" s="382"/>
      <c r="I21" s="415"/>
    </row>
    <row r="22" spans="1:9" ht="63.75">
      <c r="A22" s="387" t="s">
        <v>1059</v>
      </c>
      <c r="B22" s="387" t="s">
        <v>1060</v>
      </c>
      <c r="C22" s="429" t="s">
        <v>1061</v>
      </c>
      <c r="D22" s="387" t="s">
        <v>1062</v>
      </c>
      <c r="E22" s="387"/>
      <c r="F22" s="387" t="s">
        <v>23</v>
      </c>
      <c r="G22" s="387"/>
      <c r="H22" s="430"/>
      <c r="I22" s="383"/>
    </row>
    <row r="23" spans="1:9" ht="63.75">
      <c r="A23" s="387" t="s">
        <v>1063</v>
      </c>
      <c r="B23" s="384" t="s">
        <v>1064</v>
      </c>
      <c r="C23" s="390" t="s">
        <v>1065</v>
      </c>
      <c r="D23" s="387" t="s">
        <v>1066</v>
      </c>
      <c r="E23" s="387"/>
      <c r="F23" s="387" t="s">
        <v>23</v>
      </c>
      <c r="G23" s="387"/>
      <c r="H23" s="430"/>
      <c r="I23" s="416"/>
    </row>
    <row r="24" spans="1:9" ht="63.75">
      <c r="A24" s="387" t="s">
        <v>1067</v>
      </c>
      <c r="B24" s="387" t="s">
        <v>1068</v>
      </c>
      <c r="C24" s="429" t="s">
        <v>1069</v>
      </c>
      <c r="D24" s="387" t="s">
        <v>1070</v>
      </c>
      <c r="E24" s="387"/>
      <c r="F24" s="387" t="s">
        <v>23</v>
      </c>
      <c r="G24" s="387"/>
      <c r="H24" s="430"/>
      <c r="I24" s="374"/>
    </row>
    <row r="25" spans="1:9" ht="63.75">
      <c r="A25" s="388" t="s">
        <v>1071</v>
      </c>
      <c r="B25" s="388" t="s">
        <v>1072</v>
      </c>
      <c r="C25" s="431" t="s">
        <v>1073</v>
      </c>
      <c r="D25" s="388" t="s">
        <v>1074</v>
      </c>
      <c r="E25" s="388"/>
      <c r="F25" s="388" t="s">
        <v>23</v>
      </c>
      <c r="G25" s="388"/>
      <c r="H25" s="414"/>
      <c r="I25" s="374"/>
    </row>
    <row r="26" spans="1:9">
      <c r="A26" s="374"/>
      <c r="B26" s="416"/>
      <c r="C26" s="374"/>
      <c r="D26" s="374"/>
      <c r="E26" s="374"/>
      <c r="F26" s="374"/>
      <c r="G26" s="374"/>
      <c r="H26" s="374"/>
      <c r="I26" s="374"/>
    </row>
  </sheetData>
  <mergeCells count="5">
    <mergeCell ref="B2:F2"/>
    <mergeCell ref="B3:F3"/>
    <mergeCell ref="B4:F4"/>
    <mergeCell ref="E5:F5"/>
    <mergeCell ref="E6:F6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workbookViewId="0"/>
  </sheetViews>
  <sheetFormatPr defaultRowHeight="13.5"/>
  <cols>
    <col min="1" max="1" width="23.375" customWidth="1"/>
    <col min="2" max="2" width="19.625" customWidth="1"/>
    <col min="3" max="3" width="19" customWidth="1"/>
    <col min="4" max="4" width="23.375" customWidth="1"/>
  </cols>
  <sheetData>
    <row r="1" spans="1:11" ht="15" thickBot="1">
      <c r="A1" s="460"/>
      <c r="B1" s="461"/>
      <c r="C1" s="461"/>
      <c r="D1" s="461"/>
      <c r="E1" s="461"/>
      <c r="F1" s="462"/>
      <c r="G1" s="463"/>
      <c r="H1" s="464"/>
      <c r="I1" s="465"/>
      <c r="J1" s="466"/>
      <c r="K1" s="432"/>
    </row>
    <row r="2" spans="1:11" ht="14.25">
      <c r="A2" s="433" t="s">
        <v>22</v>
      </c>
      <c r="B2" s="605" t="s">
        <v>1075</v>
      </c>
      <c r="C2" s="605"/>
      <c r="D2" s="605"/>
      <c r="E2" s="605"/>
      <c r="F2" s="605"/>
      <c r="G2" s="467"/>
      <c r="H2" s="464"/>
      <c r="I2" s="465"/>
      <c r="J2" s="466"/>
      <c r="K2" s="432"/>
    </row>
    <row r="3" spans="1:11" ht="14.25">
      <c r="A3" s="434" t="s">
        <v>24</v>
      </c>
      <c r="B3" s="605" t="s">
        <v>25</v>
      </c>
      <c r="C3" s="605"/>
      <c r="D3" s="605"/>
      <c r="E3" s="605"/>
      <c r="F3" s="605"/>
      <c r="G3" s="467"/>
      <c r="H3" s="464"/>
      <c r="I3" s="465"/>
      <c r="J3" s="466"/>
      <c r="K3" s="432"/>
    </row>
    <row r="4" spans="1:11" ht="14.25">
      <c r="A4" s="433" t="s">
        <v>27</v>
      </c>
      <c r="B4" s="606"/>
      <c r="C4" s="606"/>
      <c r="D4" s="606"/>
      <c r="E4" s="606"/>
      <c r="F4" s="606"/>
      <c r="G4" s="467"/>
      <c r="H4" s="464"/>
      <c r="I4" s="465"/>
      <c r="J4" s="468"/>
      <c r="K4" s="432"/>
    </row>
    <row r="5" spans="1:11" ht="14.25">
      <c r="A5" s="469" t="s">
        <v>23</v>
      </c>
      <c r="B5" s="470" t="s">
        <v>26</v>
      </c>
      <c r="C5" s="470" t="s">
        <v>28</v>
      </c>
      <c r="D5" s="471" t="s">
        <v>29</v>
      </c>
      <c r="E5" s="620" t="s">
        <v>30</v>
      </c>
      <c r="F5" s="620"/>
      <c r="G5" s="472"/>
      <c r="H5" s="472"/>
      <c r="I5" s="473"/>
      <c r="J5" s="466"/>
      <c r="K5" s="432"/>
    </row>
    <row r="6" spans="1:11" ht="15" thickBot="1">
      <c r="A6" s="474">
        <v>3</v>
      </c>
      <c r="B6" s="475">
        <v>0</v>
      </c>
      <c r="C6" s="475">
        <v>0</v>
      </c>
      <c r="D6" s="476">
        <v>0</v>
      </c>
      <c r="E6" s="621">
        <v>3</v>
      </c>
      <c r="F6" s="621"/>
      <c r="G6" s="472"/>
      <c r="H6" s="472"/>
      <c r="I6" s="473"/>
      <c r="J6" s="466"/>
      <c r="K6" s="432"/>
    </row>
    <row r="7" spans="1:11" ht="14.25">
      <c r="A7" s="466"/>
      <c r="B7" s="466"/>
      <c r="C7" s="466"/>
      <c r="D7" s="477"/>
      <c r="E7" s="477"/>
      <c r="F7" s="477"/>
      <c r="G7" s="477"/>
      <c r="H7" s="477"/>
      <c r="I7" s="473"/>
      <c r="J7" s="466"/>
      <c r="K7" s="432"/>
    </row>
    <row r="8" spans="1:11" ht="51">
      <c r="A8" s="435" t="s">
        <v>32</v>
      </c>
      <c r="B8" s="435" t="s">
        <v>33</v>
      </c>
      <c r="C8" s="435" t="s">
        <v>34</v>
      </c>
      <c r="D8" s="435" t="s">
        <v>35</v>
      </c>
      <c r="E8" s="436" t="s">
        <v>36</v>
      </c>
      <c r="F8" s="436" t="s">
        <v>37</v>
      </c>
      <c r="G8" s="436" t="s">
        <v>38</v>
      </c>
      <c r="H8" s="435" t="s">
        <v>39</v>
      </c>
      <c r="I8" s="437"/>
      <c r="J8" s="466"/>
      <c r="K8" s="432"/>
    </row>
    <row r="9" spans="1:11" ht="14.25">
      <c r="A9" s="438"/>
      <c r="B9" s="438" t="s">
        <v>1076</v>
      </c>
      <c r="C9" s="439"/>
      <c r="D9" s="439"/>
      <c r="E9" s="439"/>
      <c r="F9" s="439"/>
      <c r="G9" s="439"/>
      <c r="H9" s="440"/>
      <c r="I9" s="441"/>
      <c r="J9" s="466"/>
      <c r="K9" s="432"/>
    </row>
    <row r="10" spans="1:11" ht="38.25">
      <c r="A10" s="498"/>
      <c r="B10" s="432"/>
      <c r="C10" s="453"/>
      <c r="D10" s="478" t="s">
        <v>99</v>
      </c>
      <c r="E10" s="479"/>
      <c r="F10" s="452" t="s">
        <v>23</v>
      </c>
      <c r="G10" s="442"/>
      <c r="H10" s="480"/>
      <c r="I10" s="481"/>
      <c r="J10" s="482"/>
      <c r="K10" s="432"/>
    </row>
    <row r="11" spans="1:11" ht="25.5">
      <c r="A11" s="484"/>
      <c r="B11" s="459"/>
      <c r="C11" s="453" t="s">
        <v>1077</v>
      </c>
      <c r="D11" s="478" t="s">
        <v>105</v>
      </c>
      <c r="E11" s="479"/>
      <c r="F11" s="452"/>
      <c r="G11" s="442"/>
      <c r="H11" s="480"/>
      <c r="I11" s="481"/>
      <c r="J11" s="483"/>
      <c r="K11" s="432"/>
    </row>
    <row r="12" spans="1:11" ht="25.5">
      <c r="A12" s="459" t="s">
        <v>1078</v>
      </c>
      <c r="B12" s="459" t="s">
        <v>98</v>
      </c>
      <c r="C12" s="453" t="s">
        <v>1079</v>
      </c>
      <c r="D12" s="478" t="s">
        <v>106</v>
      </c>
      <c r="E12" s="479"/>
      <c r="F12" s="452"/>
      <c r="G12" s="442"/>
      <c r="H12" s="480"/>
      <c r="I12" s="481"/>
      <c r="J12" s="483"/>
      <c r="K12" s="497"/>
    </row>
    <row r="13" spans="1:11" ht="25.5">
      <c r="A13" s="459"/>
      <c r="B13" s="459"/>
      <c r="C13" s="487" t="s">
        <v>1080</v>
      </c>
      <c r="D13" s="488" t="s">
        <v>107</v>
      </c>
      <c r="E13" s="491"/>
      <c r="F13" s="456"/>
      <c r="G13" s="449"/>
      <c r="H13" s="490"/>
      <c r="I13" s="481"/>
      <c r="J13" s="483"/>
      <c r="K13" s="432"/>
    </row>
    <row r="14" spans="1:11">
      <c r="A14" s="459"/>
      <c r="B14" s="459"/>
      <c r="C14" s="487"/>
      <c r="D14" s="488"/>
      <c r="E14" s="489"/>
      <c r="F14" s="503"/>
      <c r="G14" s="455"/>
      <c r="H14" s="494"/>
      <c r="I14" s="481"/>
      <c r="J14" s="483"/>
      <c r="K14" s="432"/>
    </row>
    <row r="15" spans="1:11">
      <c r="A15" s="496"/>
      <c r="B15" s="496"/>
      <c r="C15" s="454"/>
      <c r="D15" s="485"/>
      <c r="E15" s="486"/>
      <c r="F15" s="492"/>
      <c r="G15" s="493"/>
      <c r="H15" s="504"/>
      <c r="I15" s="481"/>
      <c r="J15" s="483"/>
      <c r="K15" s="432"/>
    </row>
    <row r="16" spans="1:11">
      <c r="A16" s="450"/>
      <c r="B16" s="499" t="s">
        <v>1081</v>
      </c>
      <c r="C16" s="448"/>
      <c r="D16" s="448"/>
      <c r="E16" s="448"/>
      <c r="F16" s="448"/>
      <c r="G16" s="448"/>
      <c r="H16" s="457"/>
      <c r="I16" s="481"/>
      <c r="J16" s="483"/>
      <c r="K16" s="505"/>
    </row>
    <row r="17" spans="1:11" ht="63.75">
      <c r="A17" s="442" t="s">
        <v>1016</v>
      </c>
      <c r="B17" s="442" t="s">
        <v>1082</v>
      </c>
      <c r="C17" s="451" t="s">
        <v>1083</v>
      </c>
      <c r="D17" s="451" t="s">
        <v>1084</v>
      </c>
      <c r="E17" s="442"/>
      <c r="F17" s="442" t="s">
        <v>23</v>
      </c>
      <c r="G17" s="442"/>
      <c r="H17" s="445"/>
      <c r="I17" s="481"/>
      <c r="J17" s="483"/>
      <c r="K17" s="483"/>
    </row>
    <row r="18" spans="1:11" ht="51">
      <c r="A18" s="442" t="s">
        <v>1020</v>
      </c>
      <c r="B18" s="442" t="s">
        <v>1085</v>
      </c>
      <c r="C18" s="451" t="s">
        <v>1086</v>
      </c>
      <c r="D18" s="451" t="s">
        <v>1023</v>
      </c>
      <c r="E18" s="442"/>
      <c r="F18" s="442" t="s">
        <v>23</v>
      </c>
      <c r="G18" s="443"/>
      <c r="H18" s="444"/>
      <c r="I18" s="481"/>
      <c r="J18" s="483"/>
      <c r="K18" s="483"/>
    </row>
    <row r="19" spans="1:11" ht="14.25">
      <c r="A19" s="447"/>
      <c r="B19" s="447"/>
      <c r="C19" s="458"/>
      <c r="D19" s="458"/>
      <c r="E19" s="447"/>
      <c r="F19" s="447"/>
      <c r="G19" s="447"/>
      <c r="H19" s="500"/>
      <c r="I19" s="441"/>
      <c r="J19" s="466"/>
      <c r="K19" s="466"/>
    </row>
    <row r="20" spans="1:11" ht="14.25">
      <c r="A20" s="447"/>
      <c r="B20" s="447"/>
      <c r="C20" s="458"/>
      <c r="D20" s="458"/>
      <c r="E20" s="447"/>
      <c r="F20" s="501"/>
      <c r="G20" s="502"/>
      <c r="H20" s="501"/>
      <c r="I20" s="481"/>
      <c r="J20" s="483"/>
      <c r="K20" s="483"/>
    </row>
    <row r="21" spans="1:11" ht="14.25">
      <c r="A21" s="432"/>
      <c r="B21" s="432"/>
      <c r="C21" s="432"/>
      <c r="D21" s="432"/>
      <c r="E21" s="432"/>
      <c r="F21" s="432"/>
      <c r="G21" s="432"/>
      <c r="H21" s="432"/>
      <c r="I21" s="495"/>
      <c r="J21" s="483"/>
      <c r="K21" s="483"/>
    </row>
    <row r="22" spans="1:11" ht="14.25">
      <c r="A22" s="483"/>
      <c r="B22" s="483"/>
      <c r="C22" s="483"/>
      <c r="D22" s="483"/>
      <c r="E22" s="483"/>
      <c r="F22" s="446"/>
      <c r="G22" s="483"/>
      <c r="H22" s="483"/>
      <c r="I22" s="441"/>
      <c r="J22" s="466"/>
      <c r="K22" s="466"/>
    </row>
    <row r="23" spans="1:11">
      <c r="A23" s="483"/>
      <c r="B23" s="483"/>
      <c r="C23" s="483"/>
      <c r="D23" s="483"/>
      <c r="E23" s="483"/>
      <c r="F23" s="447"/>
      <c r="G23" s="483"/>
      <c r="H23" s="483"/>
      <c r="I23" s="481"/>
      <c r="J23" s="483"/>
      <c r="K23" s="483"/>
    </row>
  </sheetData>
  <mergeCells count="5">
    <mergeCell ref="B2:F2"/>
    <mergeCell ref="B3:F3"/>
    <mergeCell ref="B4:F4"/>
    <mergeCell ref="E5:F5"/>
    <mergeCell ref="E6:F6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workbookViewId="0">
      <selection activeCell="B2" sqref="B2:F2"/>
    </sheetView>
  </sheetViews>
  <sheetFormatPr defaultRowHeight="13.5"/>
  <cols>
    <col min="1" max="1" width="20.625" customWidth="1"/>
    <col min="2" max="2" width="17.375" customWidth="1"/>
    <col min="3" max="3" width="27.625" customWidth="1"/>
    <col min="4" max="4" width="36.625" customWidth="1"/>
  </cols>
  <sheetData>
    <row r="1" spans="1:10" ht="15" thickBot="1">
      <c r="A1" s="527"/>
      <c r="B1" s="528"/>
      <c r="C1" s="528"/>
      <c r="D1" s="528"/>
      <c r="E1" s="528"/>
      <c r="F1" s="529"/>
      <c r="G1" s="530"/>
      <c r="H1" s="531"/>
      <c r="I1" s="532"/>
      <c r="J1" s="533"/>
    </row>
    <row r="2" spans="1:10" ht="14.25">
      <c r="A2" s="507" t="s">
        <v>22</v>
      </c>
      <c r="B2" s="605" t="s">
        <v>1300</v>
      </c>
      <c r="C2" s="605"/>
      <c r="D2" s="605"/>
      <c r="E2" s="605"/>
      <c r="F2" s="605"/>
      <c r="G2" s="534"/>
      <c r="H2" s="531"/>
      <c r="I2" s="532"/>
      <c r="J2" s="533"/>
    </row>
    <row r="3" spans="1:10" ht="14.25">
      <c r="A3" s="508" t="s">
        <v>24</v>
      </c>
      <c r="B3" s="605" t="s">
        <v>25</v>
      </c>
      <c r="C3" s="605"/>
      <c r="D3" s="605"/>
      <c r="E3" s="605"/>
      <c r="F3" s="605"/>
      <c r="G3" s="534"/>
      <c r="H3" s="531"/>
      <c r="I3" s="532"/>
      <c r="J3" s="533"/>
    </row>
    <row r="4" spans="1:10" ht="14.25">
      <c r="A4" s="507" t="s">
        <v>27</v>
      </c>
      <c r="B4" s="606"/>
      <c r="C4" s="606"/>
      <c r="D4" s="606"/>
      <c r="E4" s="606"/>
      <c r="F4" s="606"/>
      <c r="G4" s="534"/>
      <c r="H4" s="531"/>
      <c r="I4" s="532"/>
      <c r="J4" s="535"/>
    </row>
    <row r="5" spans="1:10" ht="14.25">
      <c r="A5" s="562" t="s">
        <v>23</v>
      </c>
      <c r="B5" s="536" t="s">
        <v>26</v>
      </c>
      <c r="C5" s="536" t="s">
        <v>28</v>
      </c>
      <c r="D5" s="537" t="s">
        <v>29</v>
      </c>
      <c r="E5" s="620" t="s">
        <v>30</v>
      </c>
      <c r="F5" s="620"/>
      <c r="G5" s="538"/>
      <c r="H5" s="538"/>
      <c r="I5" s="539"/>
      <c r="J5" s="533"/>
    </row>
    <row r="6" spans="1:10" ht="15" thickBot="1">
      <c r="A6" s="523">
        <v>4</v>
      </c>
      <c r="B6" s="541">
        <v>0</v>
      </c>
      <c r="C6" s="540">
        <v>1</v>
      </c>
      <c r="D6" s="541">
        <v>0</v>
      </c>
      <c r="E6" s="621">
        <v>5</v>
      </c>
      <c r="F6" s="621"/>
      <c r="G6" s="538"/>
      <c r="H6" s="538"/>
      <c r="I6" s="539"/>
      <c r="J6" s="533"/>
    </row>
    <row r="7" spans="1:10" ht="14.25">
      <c r="A7" s="533"/>
      <c r="B7" s="533"/>
      <c r="C7" s="533"/>
      <c r="D7" s="542"/>
      <c r="E7" s="542"/>
      <c r="F7" s="542"/>
      <c r="G7" s="542"/>
      <c r="H7" s="542"/>
      <c r="I7" s="539"/>
      <c r="J7" s="533"/>
    </row>
    <row r="8" spans="1:10" ht="51">
      <c r="A8" s="509" t="s">
        <v>32</v>
      </c>
      <c r="B8" s="509" t="s">
        <v>33</v>
      </c>
      <c r="C8" s="509" t="s">
        <v>34</v>
      </c>
      <c r="D8" s="509" t="s">
        <v>35</v>
      </c>
      <c r="E8" s="510" t="s">
        <v>36</v>
      </c>
      <c r="F8" s="510" t="s">
        <v>37</v>
      </c>
      <c r="G8" s="510" t="s">
        <v>38</v>
      </c>
      <c r="H8" s="509" t="s">
        <v>39</v>
      </c>
      <c r="I8" s="511"/>
      <c r="J8" s="533"/>
    </row>
    <row r="9" spans="1:10" ht="14.25">
      <c r="A9" s="512"/>
      <c r="B9" s="512" t="s">
        <v>1087</v>
      </c>
      <c r="C9" s="513"/>
      <c r="D9" s="513"/>
      <c r="E9" s="513"/>
      <c r="F9" s="513"/>
      <c r="G9" s="513"/>
      <c r="H9" s="514"/>
      <c r="I9" s="515"/>
      <c r="J9" s="533"/>
    </row>
    <row r="10" spans="1:10" ht="25.5">
      <c r="A10" s="555" t="s">
        <v>1088</v>
      </c>
      <c r="B10" s="516" t="s">
        <v>1089</v>
      </c>
      <c r="C10" s="517"/>
      <c r="D10" s="567" t="s">
        <v>1028</v>
      </c>
      <c r="E10" s="568"/>
      <c r="F10" s="516" t="s">
        <v>23</v>
      </c>
      <c r="G10" s="516"/>
      <c r="H10" s="569"/>
      <c r="I10" s="543"/>
      <c r="J10" s="544"/>
    </row>
    <row r="11" spans="1:10" ht="25.5">
      <c r="A11" s="555" t="s">
        <v>1090</v>
      </c>
      <c r="B11" s="516" t="s">
        <v>1091</v>
      </c>
      <c r="C11" s="516"/>
      <c r="D11" s="570" t="s">
        <v>1092</v>
      </c>
      <c r="E11" s="571"/>
      <c r="F11" s="516" t="s">
        <v>23</v>
      </c>
      <c r="G11" s="516"/>
      <c r="H11" s="569"/>
      <c r="I11" s="543"/>
      <c r="J11" s="565"/>
    </row>
    <row r="12" spans="1:10">
      <c r="A12" s="526" t="s">
        <v>1093</v>
      </c>
      <c r="B12" s="519" t="s">
        <v>1094</v>
      </c>
      <c r="C12" s="547"/>
      <c r="D12" s="572"/>
      <c r="E12" s="548"/>
      <c r="F12" s="521"/>
      <c r="G12" s="519"/>
      <c r="H12" s="546"/>
      <c r="I12" s="543"/>
      <c r="J12" s="545"/>
    </row>
    <row r="13" spans="1:10">
      <c r="A13" s="550"/>
      <c r="B13" s="550" t="s">
        <v>1095</v>
      </c>
      <c r="C13" s="550"/>
      <c r="D13" s="550"/>
      <c r="E13" s="550"/>
      <c r="F13" s="550"/>
      <c r="G13" s="550"/>
      <c r="H13" s="550"/>
      <c r="I13" s="543"/>
      <c r="J13" s="565"/>
    </row>
    <row r="14" spans="1:10" ht="51">
      <c r="A14" s="551" t="s">
        <v>1096</v>
      </c>
      <c r="B14" s="552" t="s">
        <v>1097</v>
      </c>
      <c r="C14" s="553" t="s">
        <v>1098</v>
      </c>
      <c r="D14" s="553" t="s">
        <v>1099</v>
      </c>
      <c r="E14" s="552"/>
      <c r="F14" s="552" t="s">
        <v>23</v>
      </c>
      <c r="G14" s="552"/>
      <c r="H14" s="554"/>
      <c r="I14" s="543"/>
      <c r="J14" s="565"/>
    </row>
    <row r="15" spans="1:10" ht="38.25">
      <c r="A15" s="555" t="s">
        <v>1100</v>
      </c>
      <c r="B15" s="556" t="s">
        <v>1101</v>
      </c>
      <c r="C15" s="520" t="s">
        <v>1102</v>
      </c>
      <c r="D15" s="520" t="s">
        <v>1103</v>
      </c>
      <c r="E15" s="516"/>
      <c r="F15" s="557" t="s">
        <v>23</v>
      </c>
      <c r="G15" s="558"/>
      <c r="H15" s="559"/>
      <c r="I15" s="543"/>
      <c r="J15" s="545"/>
    </row>
    <row r="16" spans="1:10">
      <c r="A16" s="564"/>
      <c r="B16" s="524"/>
      <c r="C16" s="561"/>
      <c r="D16" s="525"/>
      <c r="E16" s="563"/>
      <c r="F16" s="573"/>
      <c r="G16" s="574"/>
      <c r="H16" s="575"/>
      <c r="I16" s="543"/>
      <c r="J16" s="545"/>
    </row>
    <row r="17" spans="1:11">
      <c r="A17" s="549"/>
      <c r="B17" s="576"/>
      <c r="C17" s="518"/>
      <c r="D17" s="577"/>
      <c r="E17" s="578"/>
      <c r="F17" s="576"/>
      <c r="G17" s="518"/>
      <c r="H17" s="566"/>
      <c r="I17" s="543"/>
      <c r="J17" s="545"/>
      <c r="K17" s="545"/>
    </row>
    <row r="18" spans="1:11">
      <c r="A18" s="506"/>
      <c r="B18" s="506"/>
      <c r="C18" s="506"/>
      <c r="D18" s="506"/>
      <c r="E18" s="506"/>
      <c r="F18" s="506"/>
      <c r="G18" s="506"/>
      <c r="H18" s="506"/>
      <c r="I18" s="543"/>
      <c r="J18" s="545"/>
      <c r="K18" s="545"/>
    </row>
    <row r="19" spans="1:11" ht="14.25">
      <c r="A19" s="506"/>
      <c r="B19" s="506"/>
      <c r="C19" s="506"/>
      <c r="D19" s="506"/>
      <c r="E19" s="506"/>
      <c r="F19" s="506"/>
      <c r="G19" s="506"/>
      <c r="H19" s="506"/>
      <c r="I19" s="515"/>
      <c r="J19" s="533"/>
      <c r="K19" s="533"/>
    </row>
    <row r="20" spans="1:11">
      <c r="A20" s="506"/>
      <c r="B20" s="506"/>
      <c r="C20" s="506"/>
      <c r="D20" s="506"/>
      <c r="E20" s="506"/>
      <c r="F20" s="506"/>
      <c r="G20" s="506"/>
      <c r="H20" s="506"/>
      <c r="I20" s="543"/>
      <c r="J20" s="545"/>
      <c r="K20" s="545"/>
    </row>
    <row r="21" spans="1:11" ht="14.25">
      <c r="A21" s="506"/>
      <c r="B21" s="506"/>
      <c r="C21" s="506"/>
      <c r="D21" s="506"/>
      <c r="E21" s="506"/>
      <c r="F21" s="506"/>
      <c r="G21" s="506"/>
      <c r="H21" s="506"/>
      <c r="I21" s="560"/>
      <c r="J21" s="545"/>
      <c r="K21" s="545"/>
    </row>
    <row r="22" spans="1:11" ht="14.25">
      <c r="A22" s="545"/>
      <c r="B22" s="565"/>
      <c r="C22" s="545"/>
      <c r="D22" s="545"/>
      <c r="E22" s="545"/>
      <c r="F22" s="522"/>
      <c r="G22" s="545"/>
      <c r="H22" s="545"/>
      <c r="I22" s="515"/>
      <c r="J22" s="533"/>
      <c r="K22" s="533"/>
    </row>
    <row r="23" spans="1:11">
      <c r="A23" s="545"/>
      <c r="B23" s="565"/>
      <c r="C23" s="545"/>
      <c r="D23" s="545"/>
      <c r="E23" s="545"/>
      <c r="F23" s="518"/>
      <c r="G23" s="545"/>
      <c r="H23" s="545"/>
      <c r="I23" s="543"/>
      <c r="J23" s="545"/>
      <c r="K23" s="545"/>
    </row>
  </sheetData>
  <mergeCells count="5">
    <mergeCell ref="B2:F2"/>
    <mergeCell ref="B3:F3"/>
    <mergeCell ref="B4:F4"/>
    <mergeCell ref="E5:F5"/>
    <mergeCell ref="E6:F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2"/>
  <sheetViews>
    <sheetView zoomScaleNormal="100" workbookViewId="0">
      <pane ySplit="8" topLeftCell="A18" activePane="bottomLeft" state="frozen"/>
      <selection pane="bottomLeft" activeCell="K23" sqref="K23"/>
    </sheetView>
  </sheetViews>
  <sheetFormatPr defaultRowHeight="12.75"/>
  <cols>
    <col min="1" max="1" width="11.75" style="8" customWidth="1"/>
    <col min="2" max="2" width="19.125" style="8" customWidth="1"/>
    <col min="3" max="3" width="25.625" style="8" customWidth="1"/>
    <col min="4" max="4" width="28.5" style="8" customWidth="1"/>
    <col min="5" max="5" width="16.875" style="8" customWidth="1"/>
    <col min="6" max="6" width="7.125" style="8" customWidth="1"/>
    <col min="7" max="7" width="9" style="45"/>
    <col min="8" max="8" width="17.625" style="8" customWidth="1"/>
    <col min="9" max="9" width="8.25" style="46" customWidth="1"/>
    <col min="10" max="10" width="0" style="8" hidden="1" customWidth="1"/>
    <col min="11" max="16384" width="9" style="8"/>
  </cols>
  <sheetData>
    <row r="1" spans="1:10" s="52" customFormat="1">
      <c r="A1" s="47"/>
      <c r="B1" s="48"/>
      <c r="C1" s="48"/>
      <c r="D1" s="48"/>
      <c r="E1" s="48"/>
      <c r="F1" s="49"/>
      <c r="G1" s="50"/>
      <c r="H1" s="40"/>
      <c r="I1" s="51"/>
    </row>
    <row r="2" spans="1:10" s="52" customFormat="1" ht="15" customHeight="1">
      <c r="A2" s="53" t="s">
        <v>22</v>
      </c>
      <c r="B2" s="605" t="s">
        <v>49</v>
      </c>
      <c r="C2" s="605"/>
      <c r="D2" s="605"/>
      <c r="E2" s="605"/>
      <c r="F2" s="605"/>
      <c r="G2" s="54"/>
      <c r="H2" s="40"/>
      <c r="I2" s="51"/>
      <c r="J2" s="52" t="s">
        <v>23</v>
      </c>
    </row>
    <row r="3" spans="1:10" s="52" customFormat="1" ht="25.5" customHeight="1">
      <c r="A3" s="55" t="s">
        <v>24</v>
      </c>
      <c r="B3" s="605" t="s">
        <v>25</v>
      </c>
      <c r="C3" s="605"/>
      <c r="D3" s="605"/>
      <c r="E3" s="605"/>
      <c r="F3" s="605"/>
      <c r="G3" s="54"/>
      <c r="H3" s="40"/>
      <c r="I3" s="51"/>
      <c r="J3" s="52" t="s">
        <v>26</v>
      </c>
    </row>
    <row r="4" spans="1:10" s="52" customFormat="1" ht="18" customHeight="1">
      <c r="A4" s="53" t="s">
        <v>27</v>
      </c>
      <c r="B4" s="606"/>
      <c r="C4" s="606"/>
      <c r="D4" s="606"/>
      <c r="E4" s="606"/>
      <c r="F4" s="606"/>
      <c r="G4" s="54"/>
      <c r="H4" s="40"/>
      <c r="I4" s="51"/>
      <c r="J4" s="56"/>
    </row>
    <row r="5" spans="1:10" s="52" customFormat="1" ht="19.5" customHeight="1">
      <c r="A5" s="57" t="s">
        <v>23</v>
      </c>
      <c r="B5" s="58" t="s">
        <v>26</v>
      </c>
      <c r="C5" s="58" t="s">
        <v>28</v>
      </c>
      <c r="D5" s="59" t="s">
        <v>29</v>
      </c>
      <c r="E5" s="607" t="s">
        <v>30</v>
      </c>
      <c r="F5" s="607"/>
      <c r="G5" s="60"/>
      <c r="H5" s="60"/>
      <c r="I5" s="61"/>
      <c r="J5" s="52" t="s">
        <v>31</v>
      </c>
    </row>
    <row r="6" spans="1:10" s="52" customFormat="1" ht="15" customHeight="1">
      <c r="A6" s="62">
        <f>COUNTIF(F10:F1002,"Pass")</f>
        <v>11</v>
      </c>
      <c r="B6" s="63">
        <f>COUNTIF(F10:F1002,"Fail")</f>
        <v>0</v>
      </c>
      <c r="C6" s="63">
        <f>E6-D6-B6-A6</f>
        <v>0</v>
      </c>
      <c r="D6" s="64">
        <f>COUNTIF(F$10:F$1002,"N/A")</f>
        <v>0</v>
      </c>
      <c r="E6" s="604">
        <f>COUNTA(A10:A1002)</f>
        <v>11</v>
      </c>
      <c r="F6" s="604"/>
      <c r="G6" s="60"/>
      <c r="H6" s="60"/>
      <c r="I6" s="61"/>
      <c r="J6" s="52" t="s">
        <v>29</v>
      </c>
    </row>
    <row r="7" spans="1:10" s="52" customFormat="1" ht="15" customHeight="1">
      <c r="D7" s="65"/>
      <c r="E7" s="65"/>
      <c r="F7" s="60"/>
      <c r="G7" s="60"/>
      <c r="H7" s="60"/>
      <c r="I7" s="61"/>
    </row>
    <row r="8" spans="1:10" s="52" customFormat="1" ht="25.5" customHeight="1">
      <c r="A8" s="66" t="s">
        <v>32</v>
      </c>
      <c r="B8" s="66" t="s">
        <v>33</v>
      </c>
      <c r="C8" s="66" t="s">
        <v>34</v>
      </c>
      <c r="D8" s="66" t="s">
        <v>35</v>
      </c>
      <c r="E8" s="67" t="s">
        <v>36</v>
      </c>
      <c r="F8" s="67" t="s">
        <v>37</v>
      </c>
      <c r="G8" s="67" t="s">
        <v>38</v>
      </c>
      <c r="H8" s="66" t="s">
        <v>39</v>
      </c>
      <c r="I8" s="68"/>
    </row>
    <row r="9" spans="1:10" s="52" customFormat="1" ht="15.75" customHeight="1">
      <c r="A9" s="69"/>
      <c r="B9" s="69" t="s">
        <v>50</v>
      </c>
      <c r="C9" s="70"/>
      <c r="D9" s="70"/>
      <c r="E9" s="70"/>
      <c r="F9" s="70"/>
      <c r="G9" s="70"/>
      <c r="H9" s="71"/>
      <c r="I9" s="72"/>
    </row>
    <row r="10" spans="1:10" s="78" customFormat="1" ht="120.95" customHeight="1">
      <c r="A10" s="73" t="s">
        <v>51</v>
      </c>
      <c r="B10" s="73" t="s">
        <v>52</v>
      </c>
      <c r="C10" s="74"/>
      <c r="D10" s="114" t="s">
        <v>53</v>
      </c>
      <c r="E10" s="75"/>
      <c r="F10" s="73" t="s">
        <v>23</v>
      </c>
      <c r="G10" s="73"/>
      <c r="H10" s="76"/>
      <c r="I10" s="77"/>
    </row>
    <row r="11" spans="1:10" ht="38.25">
      <c r="A11" s="73" t="s">
        <v>54</v>
      </c>
      <c r="B11" s="73" t="s">
        <v>55</v>
      </c>
      <c r="C11" s="73"/>
      <c r="D11" s="115" t="s">
        <v>53</v>
      </c>
      <c r="E11" s="79"/>
      <c r="F11" s="73" t="s">
        <v>23</v>
      </c>
      <c r="G11" s="73"/>
      <c r="H11" s="76"/>
      <c r="I11" s="77"/>
    </row>
    <row r="12" spans="1:10">
      <c r="A12" s="73" t="s">
        <v>56</v>
      </c>
      <c r="B12" s="118" t="s">
        <v>57</v>
      </c>
      <c r="C12" s="118"/>
      <c r="D12" s="121" t="s">
        <v>58</v>
      </c>
      <c r="E12" s="122"/>
      <c r="F12" s="118" t="s">
        <v>23</v>
      </c>
      <c r="G12" s="118"/>
      <c r="H12" s="76"/>
      <c r="I12" s="77"/>
    </row>
    <row r="13" spans="1:10">
      <c r="A13" s="116" t="s">
        <v>59</v>
      </c>
      <c r="B13" s="119" t="s">
        <v>60</v>
      </c>
      <c r="C13" s="119"/>
      <c r="D13" s="124" t="s">
        <v>58</v>
      </c>
      <c r="E13" s="125"/>
      <c r="F13" s="119" t="s">
        <v>23</v>
      </c>
      <c r="G13" s="119"/>
      <c r="H13" s="120"/>
      <c r="I13" s="77"/>
    </row>
    <row r="14" spans="1:10" s="52" customFormat="1" ht="15.75" customHeight="1">
      <c r="A14" s="70"/>
      <c r="B14" s="123" t="s">
        <v>61</v>
      </c>
      <c r="C14" s="117"/>
      <c r="D14" s="117"/>
      <c r="E14" s="117"/>
      <c r="F14" s="117"/>
      <c r="G14" s="117"/>
      <c r="H14" s="76"/>
      <c r="I14" s="72"/>
    </row>
    <row r="15" spans="1:10" ht="25.5">
      <c r="A15" s="73" t="s">
        <v>63</v>
      </c>
      <c r="B15" s="73" t="s">
        <v>64</v>
      </c>
      <c r="C15" s="73" t="s">
        <v>65</v>
      </c>
      <c r="D15" s="73" t="s">
        <v>66</v>
      </c>
      <c r="E15" s="73"/>
      <c r="F15" s="73" t="s">
        <v>23</v>
      </c>
      <c r="G15" s="73"/>
      <c r="H15" s="71"/>
      <c r="I15" s="77"/>
    </row>
    <row r="16" spans="1:10" ht="51">
      <c r="A16" s="73" t="s">
        <v>67</v>
      </c>
      <c r="B16" s="73" t="s">
        <v>68</v>
      </c>
      <c r="C16" s="126" t="s">
        <v>69</v>
      </c>
      <c r="D16" s="73" t="s">
        <v>70</v>
      </c>
      <c r="E16" s="73"/>
      <c r="F16" s="73" t="s">
        <v>23</v>
      </c>
      <c r="G16" s="73"/>
      <c r="H16" s="71"/>
      <c r="I16" s="77"/>
    </row>
    <row r="17" spans="1:9" ht="51">
      <c r="A17" s="73" t="s">
        <v>62</v>
      </c>
      <c r="B17" s="73" t="s">
        <v>71</v>
      </c>
      <c r="C17" s="126" t="s">
        <v>72</v>
      </c>
      <c r="D17" s="73" t="s">
        <v>73</v>
      </c>
      <c r="E17" s="73"/>
      <c r="F17" s="73" t="s">
        <v>23</v>
      </c>
      <c r="G17" s="73"/>
      <c r="H17" s="71"/>
      <c r="I17" s="77"/>
    </row>
    <row r="18" spans="1:9" ht="51">
      <c r="A18" s="73" t="s">
        <v>74</v>
      </c>
      <c r="B18" s="73" t="s">
        <v>75</v>
      </c>
      <c r="C18" s="126" t="s">
        <v>76</v>
      </c>
      <c r="D18" s="73" t="s">
        <v>77</v>
      </c>
      <c r="E18" s="73"/>
      <c r="F18" s="73" t="s">
        <v>23</v>
      </c>
      <c r="G18" s="73"/>
      <c r="H18" s="71"/>
      <c r="I18" s="77"/>
    </row>
    <row r="19" spans="1:9" ht="51">
      <c r="A19" s="73" t="s">
        <v>78</v>
      </c>
      <c r="B19" s="73" t="s">
        <v>79</v>
      </c>
      <c r="C19" s="126" t="s">
        <v>80</v>
      </c>
      <c r="D19" s="73" t="s">
        <v>81</v>
      </c>
      <c r="E19" s="73"/>
      <c r="F19" s="73" t="s">
        <v>23</v>
      </c>
      <c r="G19" s="73"/>
      <c r="H19" s="71"/>
      <c r="I19" s="77"/>
    </row>
    <row r="20" spans="1:9" ht="51">
      <c r="A20" s="73" t="s">
        <v>82</v>
      </c>
      <c r="B20" s="73" t="s">
        <v>83</v>
      </c>
      <c r="C20" s="126" t="s">
        <v>84</v>
      </c>
      <c r="D20" s="73" t="s">
        <v>81</v>
      </c>
      <c r="E20" s="73"/>
      <c r="F20" s="73" t="s">
        <v>23</v>
      </c>
      <c r="G20" s="73"/>
      <c r="H20" s="71"/>
      <c r="I20" s="77"/>
    </row>
    <row r="21" spans="1:9">
      <c r="A21" s="69"/>
      <c r="B21" s="69" t="s">
        <v>85</v>
      </c>
      <c r="C21" s="70"/>
      <c r="D21" s="70"/>
      <c r="E21" s="70"/>
      <c r="F21" s="70"/>
      <c r="G21" s="70"/>
      <c r="H21" s="81"/>
      <c r="I21" s="82"/>
    </row>
    <row r="22" spans="1:9" s="52" customFormat="1" ht="15.75" customHeight="1">
      <c r="A22" s="73" t="s">
        <v>86</v>
      </c>
      <c r="B22" s="73" t="s">
        <v>87</v>
      </c>
      <c r="C22" s="126" t="s">
        <v>88</v>
      </c>
      <c r="D22" s="73" t="s">
        <v>89</v>
      </c>
      <c r="E22" s="73"/>
      <c r="F22" s="73" t="s">
        <v>23</v>
      </c>
      <c r="G22" s="73"/>
      <c r="H22" s="71"/>
      <c r="I22" s="72"/>
    </row>
  </sheetData>
  <mergeCells count="5">
    <mergeCell ref="E6:F6"/>
    <mergeCell ref="B2:F2"/>
    <mergeCell ref="B3:F3"/>
    <mergeCell ref="B4:F4"/>
    <mergeCell ref="E5:F5"/>
  </mergeCells>
  <phoneticPr fontId="0" type="noConversion"/>
  <dataValidations count="1">
    <dataValidation type="list" allowBlank="1" showErrorMessage="1" sqref="F1:F3 F7:F149">
      <formula1>$J$2:$J$6</formula1>
      <formula2>0</formula2>
    </dataValidation>
  </dataValidations>
  <pageMargins left="0.74791666666666667" right="0.25" top="0.75" bottom="0.98402777777777772" header="0.5" footer="0.5"/>
  <pageSetup paperSize="9" firstPageNumber="0" orientation="landscape" horizontalDpi="300" verticalDpi="300" r:id="rId1"/>
  <headerFooter alignWithMargins="0">
    <oddHeader>&amp;LFacilitate_Test Case\Company&amp;Rv1.0</oddHeader>
    <oddFooter>&amp;L&amp;"Tahoma,Regular"&amp;8 02ae-BM/PM/HDCV/FSOFT v2/0&amp;C&amp;"Tahoma,Regular"&amp;10Internal use&amp;R&amp;"Tahoma,Regular"&amp;8&amp;P/&amp;N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2"/>
  <sheetViews>
    <sheetView workbookViewId="0">
      <pane ySplit="8" topLeftCell="A39" activePane="bottomLeft" state="frozen"/>
      <selection pane="bottomLeft"/>
    </sheetView>
  </sheetViews>
  <sheetFormatPr defaultRowHeight="12.75"/>
  <cols>
    <col min="1" max="1" width="11.5" style="8" customWidth="1"/>
    <col min="2" max="2" width="19.125" style="8" customWidth="1"/>
    <col min="3" max="3" width="25.625" style="8" customWidth="1"/>
    <col min="4" max="4" width="30.125" style="8" customWidth="1"/>
    <col min="5" max="5" width="16.875" style="8" customWidth="1"/>
    <col min="6" max="6" width="7.125" style="8" customWidth="1"/>
    <col min="7" max="7" width="9" style="45"/>
    <col min="8" max="8" width="17.625" style="8" customWidth="1"/>
    <col min="9" max="9" width="8.25" style="46" customWidth="1"/>
    <col min="10" max="10" width="0" style="8" hidden="1" customWidth="1"/>
    <col min="11" max="16384" width="9" style="8"/>
  </cols>
  <sheetData>
    <row r="1" spans="1:10" s="52" customFormat="1">
      <c r="A1" s="47"/>
      <c r="B1" s="48"/>
      <c r="C1" s="48"/>
      <c r="D1" s="48"/>
      <c r="E1" s="48"/>
      <c r="F1" s="49"/>
      <c r="G1" s="50"/>
      <c r="H1" s="40"/>
      <c r="I1" s="51"/>
    </row>
    <row r="2" spans="1:10" s="52" customFormat="1" ht="15" customHeight="1">
      <c r="A2" s="53" t="s">
        <v>22</v>
      </c>
      <c r="B2" s="605" t="s">
        <v>93</v>
      </c>
      <c r="C2" s="605"/>
      <c r="D2" s="605"/>
      <c r="E2" s="605"/>
      <c r="F2" s="605"/>
      <c r="G2" s="54"/>
      <c r="H2" s="40"/>
      <c r="I2" s="51"/>
      <c r="J2" s="52" t="s">
        <v>23</v>
      </c>
    </row>
    <row r="3" spans="1:10" s="52" customFormat="1" ht="25.5" customHeight="1">
      <c r="A3" s="55" t="s">
        <v>24</v>
      </c>
      <c r="B3" s="605" t="s">
        <v>25</v>
      </c>
      <c r="C3" s="605"/>
      <c r="D3" s="605"/>
      <c r="E3" s="605"/>
      <c r="F3" s="605"/>
      <c r="G3" s="54"/>
      <c r="H3" s="40"/>
      <c r="I3" s="51"/>
      <c r="J3" s="52" t="s">
        <v>26</v>
      </c>
    </row>
    <row r="4" spans="1:10" s="52" customFormat="1" ht="18" customHeight="1">
      <c r="A4" s="53" t="s">
        <v>27</v>
      </c>
      <c r="B4" s="606"/>
      <c r="C4" s="606"/>
      <c r="D4" s="606"/>
      <c r="E4" s="606"/>
      <c r="F4" s="606"/>
      <c r="G4" s="54"/>
      <c r="H4" s="40"/>
      <c r="I4" s="51"/>
      <c r="J4" s="56"/>
    </row>
    <row r="5" spans="1:10" s="52" customFormat="1" ht="19.5" customHeight="1">
      <c r="A5" s="57" t="s">
        <v>23</v>
      </c>
      <c r="B5" s="58" t="s">
        <v>26</v>
      </c>
      <c r="C5" s="58" t="s">
        <v>28</v>
      </c>
      <c r="D5" s="59" t="s">
        <v>29</v>
      </c>
      <c r="E5" s="607" t="s">
        <v>30</v>
      </c>
      <c r="F5" s="607"/>
      <c r="G5" s="60"/>
      <c r="H5" s="60"/>
      <c r="I5" s="61"/>
      <c r="J5" s="52" t="s">
        <v>31</v>
      </c>
    </row>
    <row r="6" spans="1:10" s="52" customFormat="1" ht="15" customHeight="1">
      <c r="A6" s="83">
        <f>COUNTIF(F10:F1005,"Pass")</f>
        <v>13</v>
      </c>
      <c r="B6" s="63">
        <f>COUNTIF(F10:F1005,"Fail")</f>
        <v>0</v>
      </c>
      <c r="C6" s="63">
        <f>E6-D6-B6-A6</f>
        <v>0</v>
      </c>
      <c r="D6" s="64">
        <f>COUNTIF(F$10:F$1005,"N/A")</f>
        <v>0</v>
      </c>
      <c r="E6" s="604">
        <f>COUNTA(A10:A1005)</f>
        <v>13</v>
      </c>
      <c r="F6" s="604"/>
      <c r="G6" s="60"/>
      <c r="H6" s="60"/>
      <c r="I6" s="61"/>
      <c r="J6" s="52" t="s">
        <v>29</v>
      </c>
    </row>
    <row r="7" spans="1:10" s="52" customFormat="1" ht="15" customHeight="1">
      <c r="D7" s="65"/>
      <c r="E7" s="65"/>
      <c r="F7" s="65"/>
      <c r="G7" s="65"/>
      <c r="H7" s="65"/>
      <c r="I7" s="61"/>
    </row>
    <row r="8" spans="1:10" s="52" customFormat="1" ht="25.5" customHeight="1">
      <c r="A8" s="66" t="s">
        <v>32</v>
      </c>
      <c r="B8" s="66" t="s">
        <v>33</v>
      </c>
      <c r="C8" s="66" t="s">
        <v>34</v>
      </c>
      <c r="D8" s="66" t="s">
        <v>35</v>
      </c>
      <c r="E8" s="67" t="s">
        <v>36</v>
      </c>
      <c r="F8" s="67" t="s">
        <v>37</v>
      </c>
      <c r="G8" s="67" t="s">
        <v>38</v>
      </c>
      <c r="H8" s="66" t="s">
        <v>39</v>
      </c>
      <c r="I8" s="68"/>
    </row>
    <row r="9" spans="1:10" s="52" customFormat="1" ht="15.75" customHeight="1">
      <c r="A9" s="69"/>
      <c r="B9" s="69" t="s">
        <v>114</v>
      </c>
      <c r="C9" s="70"/>
      <c r="D9" s="70"/>
      <c r="E9" s="70"/>
      <c r="F9" s="70"/>
      <c r="G9" s="70"/>
      <c r="H9" s="71"/>
      <c r="I9" s="72"/>
    </row>
    <row r="10" spans="1:10" s="78" customFormat="1" ht="120.95" customHeight="1">
      <c r="A10" s="118" t="s">
        <v>95</v>
      </c>
      <c r="B10" s="133" t="s">
        <v>96</v>
      </c>
      <c r="C10" s="129"/>
      <c r="D10" s="127" t="s">
        <v>58</v>
      </c>
      <c r="E10" s="130"/>
      <c r="F10" s="73" t="s">
        <v>23</v>
      </c>
      <c r="G10" s="73"/>
      <c r="H10" s="84"/>
      <c r="I10" s="77"/>
    </row>
    <row r="11" spans="1:10" ht="25.5">
      <c r="A11" s="608" t="s">
        <v>97</v>
      </c>
      <c r="B11" s="608" t="s">
        <v>98</v>
      </c>
      <c r="C11" s="135"/>
      <c r="D11" s="124" t="s">
        <v>99</v>
      </c>
      <c r="E11" s="125"/>
      <c r="F11" s="128" t="s">
        <v>23</v>
      </c>
      <c r="G11" s="73"/>
      <c r="H11" s="84"/>
      <c r="I11" s="77"/>
    </row>
    <row r="12" spans="1:10" ht="25.5">
      <c r="A12" s="609"/>
      <c r="B12" s="609"/>
      <c r="C12" s="135" t="s">
        <v>100</v>
      </c>
      <c r="D12" s="124" t="s">
        <v>105</v>
      </c>
      <c r="E12" s="125"/>
      <c r="F12" s="128"/>
      <c r="G12" s="73"/>
      <c r="H12" s="84"/>
      <c r="I12" s="77"/>
    </row>
    <row r="13" spans="1:10" ht="25.5">
      <c r="A13" s="609"/>
      <c r="B13" s="609"/>
      <c r="C13" s="135" t="s">
        <v>101</v>
      </c>
      <c r="D13" s="124" t="s">
        <v>106</v>
      </c>
      <c r="E13" s="125"/>
      <c r="F13" s="128"/>
      <c r="G13" s="73"/>
      <c r="H13" s="84"/>
      <c r="I13" s="77"/>
    </row>
    <row r="14" spans="1:10" ht="25.5">
      <c r="A14" s="609"/>
      <c r="B14" s="609"/>
      <c r="C14" s="136" t="s">
        <v>102</v>
      </c>
      <c r="D14" s="131" t="s">
        <v>107</v>
      </c>
      <c r="E14" s="134"/>
      <c r="F14" s="128"/>
      <c r="G14" s="73"/>
      <c r="H14" s="84"/>
      <c r="I14" s="77"/>
    </row>
    <row r="15" spans="1:10" ht="25.5">
      <c r="A15" s="609"/>
      <c r="B15" s="609"/>
      <c r="C15" s="136" t="s">
        <v>103</v>
      </c>
      <c r="D15" s="131" t="s">
        <v>108</v>
      </c>
      <c r="E15" s="134"/>
      <c r="F15" s="128"/>
      <c r="G15" s="73"/>
      <c r="H15" s="84"/>
      <c r="I15" s="77"/>
    </row>
    <row r="16" spans="1:10">
      <c r="A16" s="610"/>
      <c r="B16" s="610"/>
      <c r="C16" s="136" t="s">
        <v>104</v>
      </c>
      <c r="D16" s="131" t="s">
        <v>109</v>
      </c>
      <c r="E16" s="134"/>
      <c r="F16" s="128"/>
      <c r="G16" s="73"/>
      <c r="H16" s="84"/>
      <c r="I16" s="77"/>
    </row>
    <row r="17" spans="1:11" ht="25.5">
      <c r="A17" s="138" t="s">
        <v>110</v>
      </c>
      <c r="B17" s="139" t="s">
        <v>111</v>
      </c>
      <c r="C17" s="140"/>
      <c r="D17" s="132" t="s">
        <v>58</v>
      </c>
      <c r="E17" s="141"/>
      <c r="F17" s="142" t="s">
        <v>23</v>
      </c>
      <c r="G17" s="118"/>
      <c r="H17" s="143"/>
      <c r="I17" s="77"/>
    </row>
    <row r="18" spans="1:11" ht="25.5">
      <c r="A18" s="388" t="s">
        <v>112</v>
      </c>
      <c r="B18" s="388" t="s">
        <v>113</v>
      </c>
      <c r="C18" s="388"/>
      <c r="D18" s="124" t="s">
        <v>58</v>
      </c>
      <c r="E18" s="125"/>
      <c r="F18" s="388" t="s">
        <v>23</v>
      </c>
      <c r="G18" s="388"/>
      <c r="H18" s="145"/>
      <c r="I18" s="77"/>
    </row>
    <row r="19" spans="1:11" ht="25.5">
      <c r="A19" s="119" t="s">
        <v>1337</v>
      </c>
      <c r="B19" s="119" t="s">
        <v>1338</v>
      </c>
      <c r="C19" s="119"/>
      <c r="D19" s="124" t="s">
        <v>58</v>
      </c>
      <c r="E19" s="125"/>
      <c r="F19" s="119" t="s">
        <v>23</v>
      </c>
      <c r="G19" s="119"/>
      <c r="H19" s="145"/>
      <c r="I19" s="77"/>
    </row>
    <row r="20" spans="1:11" s="52" customFormat="1" ht="15.75" customHeight="1">
      <c r="A20" s="123"/>
      <c r="B20" s="123" t="s">
        <v>115</v>
      </c>
      <c r="C20" s="117"/>
      <c r="D20" s="117"/>
      <c r="E20" s="117"/>
      <c r="F20" s="117"/>
      <c r="G20" s="117"/>
      <c r="H20" s="144"/>
      <c r="I20" s="72"/>
    </row>
    <row r="21" spans="1:11" ht="51">
      <c r="A21" s="73" t="s">
        <v>116</v>
      </c>
      <c r="B21" s="73" t="s">
        <v>117</v>
      </c>
      <c r="C21" s="126" t="s">
        <v>121</v>
      </c>
      <c r="D21" s="126" t="s">
        <v>118</v>
      </c>
      <c r="E21" s="73"/>
      <c r="F21" s="73" t="s">
        <v>23</v>
      </c>
      <c r="G21" s="73"/>
      <c r="H21" s="84"/>
      <c r="I21" s="77"/>
    </row>
    <row r="22" spans="1:11" ht="51">
      <c r="A22" s="73" t="s">
        <v>119</v>
      </c>
      <c r="B22" s="73" t="s">
        <v>120</v>
      </c>
      <c r="C22" s="520" t="s">
        <v>1348</v>
      </c>
      <c r="D22" s="126" t="s">
        <v>122</v>
      </c>
      <c r="E22" s="73"/>
      <c r="F22" s="81" t="s">
        <v>23</v>
      </c>
      <c r="G22" s="80"/>
      <c r="H22" s="81"/>
      <c r="I22" s="82"/>
    </row>
    <row r="23" spans="1:11">
      <c r="A23" s="622"/>
      <c r="B23" s="622" t="s">
        <v>135</v>
      </c>
      <c r="C23" s="370"/>
      <c r="D23" s="370"/>
      <c r="E23" s="370"/>
      <c r="F23" s="370"/>
      <c r="G23" s="370"/>
      <c r="H23" s="623"/>
      <c r="I23" s="72"/>
      <c r="J23" s="52"/>
      <c r="K23" s="52"/>
    </row>
    <row r="24" spans="1:11" ht="38.25">
      <c r="A24" s="169" t="s">
        <v>1321</v>
      </c>
      <c r="B24" s="624" t="s">
        <v>1322</v>
      </c>
      <c r="C24" s="625" t="s">
        <v>1323</v>
      </c>
      <c r="D24" s="626" t="s">
        <v>1324</v>
      </c>
      <c r="E24" s="169"/>
      <c r="F24" s="388" t="s">
        <v>23</v>
      </c>
      <c r="G24" s="171"/>
      <c r="H24" s="169"/>
      <c r="I24" s="77"/>
    </row>
    <row r="25" spans="1:11">
      <c r="A25" s="622"/>
      <c r="B25" s="622" t="s">
        <v>759</v>
      </c>
      <c r="C25" s="370"/>
      <c r="D25" s="370"/>
      <c r="E25" s="370"/>
      <c r="F25" s="370"/>
      <c r="G25" s="370"/>
      <c r="H25" s="623"/>
    </row>
    <row r="26" spans="1:11" ht="38.25">
      <c r="A26" s="169" t="s">
        <v>1325</v>
      </c>
      <c r="B26" s="624" t="s">
        <v>1326</v>
      </c>
      <c r="C26" s="625" t="s">
        <v>1327</v>
      </c>
      <c r="D26" s="626" t="s">
        <v>1328</v>
      </c>
      <c r="E26" s="169"/>
      <c r="F26" s="169" t="s">
        <v>23</v>
      </c>
      <c r="G26" s="171"/>
      <c r="H26" s="169"/>
    </row>
    <row r="27" spans="1:11">
      <c r="A27" s="622"/>
      <c r="B27" s="622" t="s">
        <v>1329</v>
      </c>
      <c r="C27" s="370"/>
      <c r="D27" s="370"/>
      <c r="E27" s="370"/>
      <c r="F27" s="370"/>
      <c r="G27" s="370"/>
      <c r="H27" s="623"/>
    </row>
    <row r="28" spans="1:11" ht="38.25">
      <c r="A28" s="169" t="s">
        <v>1330</v>
      </c>
      <c r="B28" s="624" t="s">
        <v>1331</v>
      </c>
      <c r="C28" s="625" t="s">
        <v>1332</v>
      </c>
      <c r="D28" s="625" t="s">
        <v>1333</v>
      </c>
      <c r="E28" s="169"/>
      <c r="F28" s="169" t="s">
        <v>23</v>
      </c>
      <c r="G28" s="171"/>
      <c r="H28" s="169"/>
    </row>
    <row r="29" spans="1:11" ht="51">
      <c r="A29" s="169" t="s">
        <v>1334</v>
      </c>
      <c r="B29" s="624" t="s">
        <v>1335</v>
      </c>
      <c r="C29" s="625" t="s">
        <v>1332</v>
      </c>
      <c r="D29" s="625" t="s">
        <v>1336</v>
      </c>
      <c r="E29" s="169"/>
      <c r="F29" s="169" t="s">
        <v>23</v>
      </c>
      <c r="G29" s="171"/>
      <c r="H29" s="169"/>
    </row>
    <row r="30" spans="1:11">
      <c r="A30" s="622"/>
      <c r="B30" s="622" t="s">
        <v>1339</v>
      </c>
      <c r="C30" s="370"/>
      <c r="D30" s="370"/>
      <c r="E30" s="370"/>
      <c r="F30" s="370"/>
      <c r="G30" s="370"/>
      <c r="H30" s="623"/>
    </row>
    <row r="31" spans="1:11" ht="51">
      <c r="A31" s="169" t="s">
        <v>1340</v>
      </c>
      <c r="B31" s="624" t="s">
        <v>1341</v>
      </c>
      <c r="C31" s="625" t="s">
        <v>1342</v>
      </c>
      <c r="D31" s="626" t="s">
        <v>1343</v>
      </c>
      <c r="E31" s="169"/>
      <c r="F31" s="169" t="s">
        <v>23</v>
      </c>
      <c r="G31" s="171"/>
      <c r="H31" s="169"/>
    </row>
    <row r="32" spans="1:11" ht="51">
      <c r="A32" s="169" t="s">
        <v>1344</v>
      </c>
      <c r="B32" s="624" t="s">
        <v>1345</v>
      </c>
      <c r="C32" s="625" t="s">
        <v>1346</v>
      </c>
      <c r="D32" s="625" t="s">
        <v>1347</v>
      </c>
      <c r="E32" s="169"/>
      <c r="F32" s="169" t="s">
        <v>23</v>
      </c>
      <c r="G32" s="171"/>
      <c r="H32" s="169"/>
    </row>
  </sheetData>
  <mergeCells count="7">
    <mergeCell ref="A11:A16"/>
    <mergeCell ref="B11:B16"/>
    <mergeCell ref="E6:F6"/>
    <mergeCell ref="B2:F2"/>
    <mergeCell ref="B3:F3"/>
    <mergeCell ref="B4:F4"/>
    <mergeCell ref="E5:F5"/>
  </mergeCells>
  <phoneticPr fontId="0" type="noConversion"/>
  <dataValidations count="1">
    <dataValidation type="list" allowBlank="1" showErrorMessage="1" sqref="F1:F3 F7:F151">
      <formula1>$J$2:$J$6</formula1>
      <formula2>0</formula2>
    </dataValidation>
  </dataValidations>
  <pageMargins left="0.74791666666666667" right="0.25" top="0.75" bottom="0.98402777777777772" header="0.5" footer="0.5"/>
  <pageSetup paperSize="9" firstPageNumber="0" orientation="landscape" horizontalDpi="300" verticalDpi="300" r:id="rId1"/>
  <headerFooter alignWithMargins="0">
    <oddHeader>&amp;LFacilitate_Test Case\Company&amp;Rv1.0</oddHeader>
    <oddFooter>&amp;L&amp;"Tahoma,Regular"&amp;8 02ae-BM/PM/HDCV/FSOFT v2/0&amp;C&amp;"Tahoma,Regular"&amp;10Internal use&amp;R&amp;"tahoma,Regular"&amp;8&amp;P/&amp;N</oddFooter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1"/>
  <sheetViews>
    <sheetView workbookViewId="0">
      <selection activeCell="D27" sqref="D27"/>
    </sheetView>
  </sheetViews>
  <sheetFormatPr defaultRowHeight="12.75"/>
  <cols>
    <col min="1" max="1" width="11.5" style="8" customWidth="1"/>
    <col min="2" max="2" width="19.125" style="8" customWidth="1"/>
    <col min="3" max="3" width="25.625" style="8" customWidth="1"/>
    <col min="4" max="4" width="30.125" style="8" customWidth="1"/>
    <col min="5" max="5" width="16.875" style="8" customWidth="1"/>
    <col min="6" max="6" width="7.125" style="8" customWidth="1"/>
    <col min="7" max="7" width="9" style="45"/>
    <col min="8" max="8" width="17.625" style="8" customWidth="1"/>
    <col min="9" max="9" width="8.25" style="46" customWidth="1"/>
    <col min="10" max="10" width="0" style="8" hidden="1" customWidth="1"/>
    <col min="11" max="16384" width="9" style="8"/>
  </cols>
  <sheetData>
    <row r="1" spans="1:10" s="52" customFormat="1" ht="13.5" thickBot="1">
      <c r="A1" s="47"/>
      <c r="B1" s="48"/>
      <c r="C1" s="48"/>
      <c r="D1" s="48"/>
      <c r="E1" s="48"/>
      <c r="F1" s="49"/>
      <c r="G1" s="50"/>
      <c r="H1" s="40"/>
      <c r="I1" s="51"/>
    </row>
    <row r="2" spans="1:10" s="52" customFormat="1" ht="15" customHeight="1">
      <c r="A2" s="53" t="s">
        <v>22</v>
      </c>
      <c r="B2" s="605" t="s">
        <v>180</v>
      </c>
      <c r="C2" s="605"/>
      <c r="D2" s="605"/>
      <c r="E2" s="605"/>
      <c r="F2" s="605"/>
      <c r="G2" s="54"/>
      <c r="H2" s="40"/>
      <c r="I2" s="51"/>
      <c r="J2" s="52" t="s">
        <v>23</v>
      </c>
    </row>
    <row r="3" spans="1:10" s="52" customFormat="1" ht="25.5" customHeight="1">
      <c r="A3" s="55" t="s">
        <v>24</v>
      </c>
      <c r="B3" s="605" t="s">
        <v>25</v>
      </c>
      <c r="C3" s="605"/>
      <c r="D3" s="605"/>
      <c r="E3" s="605"/>
      <c r="F3" s="605"/>
      <c r="G3" s="54"/>
      <c r="H3" s="40"/>
      <c r="I3" s="51"/>
      <c r="J3" s="52" t="s">
        <v>26</v>
      </c>
    </row>
    <row r="4" spans="1:10" s="52" customFormat="1" ht="18" customHeight="1">
      <c r="A4" s="53" t="s">
        <v>27</v>
      </c>
      <c r="B4" s="606"/>
      <c r="C4" s="606"/>
      <c r="D4" s="606"/>
      <c r="E4" s="606"/>
      <c r="F4" s="606"/>
      <c r="G4" s="54"/>
      <c r="H4" s="40"/>
      <c r="I4" s="51"/>
      <c r="J4" s="56"/>
    </row>
    <row r="5" spans="1:10" s="52" customFormat="1" ht="19.5" customHeight="1">
      <c r="A5" s="57" t="s">
        <v>23</v>
      </c>
      <c r="B5" s="58" t="s">
        <v>26</v>
      </c>
      <c r="C5" s="58" t="s">
        <v>28</v>
      </c>
      <c r="D5" s="59" t="s">
        <v>29</v>
      </c>
      <c r="E5" s="607" t="s">
        <v>30</v>
      </c>
      <c r="F5" s="607"/>
      <c r="G5" s="60"/>
      <c r="H5" s="60"/>
      <c r="I5" s="61"/>
      <c r="J5" s="52" t="s">
        <v>31</v>
      </c>
    </row>
    <row r="6" spans="1:10" s="52" customFormat="1" ht="15" customHeight="1" thickBot="1">
      <c r="A6" s="83">
        <f>COUNTIF(F10:F1008,"Pass")</f>
        <v>16</v>
      </c>
      <c r="B6" s="63">
        <f>COUNTIF(F10:F1008,"Fail")</f>
        <v>0</v>
      </c>
      <c r="C6" s="63">
        <f>E6-D6-B6-A6</f>
        <v>0</v>
      </c>
      <c r="D6" s="64">
        <f>COUNTIF(F$10:F$1008,"N/A")</f>
        <v>0</v>
      </c>
      <c r="E6" s="604">
        <f>COUNTA(A10:A1009)</f>
        <v>16</v>
      </c>
      <c r="F6" s="604"/>
      <c r="G6" s="60"/>
      <c r="H6" s="60"/>
      <c r="I6" s="61"/>
      <c r="J6" s="52" t="s">
        <v>29</v>
      </c>
    </row>
    <row r="7" spans="1:10" s="52" customFormat="1" ht="15" customHeight="1">
      <c r="D7" s="65"/>
      <c r="E7" s="65"/>
      <c r="F7" s="65"/>
      <c r="G7" s="65"/>
      <c r="H7" s="65"/>
      <c r="I7" s="61"/>
    </row>
    <row r="8" spans="1:10" s="52" customFormat="1" ht="25.5" customHeight="1">
      <c r="A8" s="66" t="s">
        <v>32</v>
      </c>
      <c r="B8" s="66" t="s">
        <v>33</v>
      </c>
      <c r="C8" s="66" t="s">
        <v>34</v>
      </c>
      <c r="D8" s="66" t="s">
        <v>35</v>
      </c>
      <c r="E8" s="67" t="s">
        <v>36</v>
      </c>
      <c r="F8" s="67" t="s">
        <v>37</v>
      </c>
      <c r="G8" s="67" t="s">
        <v>38</v>
      </c>
      <c r="H8" s="66" t="s">
        <v>39</v>
      </c>
      <c r="I8" s="68"/>
    </row>
    <row r="9" spans="1:10" s="52" customFormat="1" ht="15.75" customHeight="1">
      <c r="A9" s="69"/>
      <c r="B9" s="69" t="s">
        <v>1301</v>
      </c>
      <c r="C9" s="70"/>
      <c r="D9" s="70"/>
      <c r="E9" s="70"/>
      <c r="F9" s="70"/>
      <c r="G9" s="70"/>
      <c r="H9" s="71"/>
      <c r="I9" s="72"/>
    </row>
    <row r="10" spans="1:10" s="78" customFormat="1" ht="120.95" customHeight="1">
      <c r="A10" s="137" t="s">
        <v>181</v>
      </c>
      <c r="B10" s="147" t="s">
        <v>127</v>
      </c>
      <c r="C10" s="135"/>
      <c r="D10" s="124" t="s">
        <v>725</v>
      </c>
      <c r="E10" s="125"/>
      <c r="F10" s="128" t="s">
        <v>23</v>
      </c>
      <c r="G10" s="73"/>
      <c r="H10" s="84"/>
      <c r="I10" s="77"/>
    </row>
    <row r="11" spans="1:10" ht="63.75" customHeight="1">
      <c r="A11" s="146" t="s">
        <v>194</v>
      </c>
      <c r="B11" s="148" t="s">
        <v>129</v>
      </c>
      <c r="C11" s="135"/>
      <c r="D11" s="124" t="s">
        <v>729</v>
      </c>
      <c r="E11" s="125"/>
      <c r="F11" s="128" t="s">
        <v>23</v>
      </c>
      <c r="G11" s="73"/>
      <c r="H11" s="84"/>
      <c r="I11" s="77"/>
    </row>
    <row r="12" spans="1:10" ht="51" customHeight="1">
      <c r="A12" s="146" t="s">
        <v>182</v>
      </c>
      <c r="B12" s="148" t="s">
        <v>131</v>
      </c>
      <c r="C12" s="135"/>
      <c r="D12" s="124" t="s">
        <v>729</v>
      </c>
      <c r="E12" s="125"/>
      <c r="F12" s="128" t="s">
        <v>23</v>
      </c>
      <c r="G12" s="73"/>
      <c r="H12" s="84"/>
      <c r="I12" s="77"/>
    </row>
    <row r="13" spans="1:10" ht="51" customHeight="1">
      <c r="A13" s="146" t="s">
        <v>183</v>
      </c>
      <c r="B13" s="148" t="s">
        <v>133</v>
      </c>
      <c r="C13" s="136"/>
      <c r="D13" s="131" t="s">
        <v>58</v>
      </c>
      <c r="E13" s="134"/>
      <c r="F13" s="128" t="s">
        <v>23</v>
      </c>
      <c r="G13" s="73"/>
      <c r="H13" s="84"/>
      <c r="I13" s="77"/>
    </row>
    <row r="14" spans="1:10" ht="51" customHeight="1">
      <c r="A14" s="146" t="s">
        <v>184</v>
      </c>
      <c r="B14" s="148" t="s">
        <v>134</v>
      </c>
      <c r="C14" s="136"/>
      <c r="D14" s="131" t="s">
        <v>58</v>
      </c>
      <c r="E14" s="134"/>
      <c r="F14" s="128" t="s">
        <v>23</v>
      </c>
      <c r="G14" s="73"/>
      <c r="H14" s="84"/>
      <c r="I14" s="77"/>
    </row>
    <row r="15" spans="1:10" ht="63.75" customHeight="1">
      <c r="A15" s="123"/>
      <c r="B15" s="123" t="s">
        <v>195</v>
      </c>
      <c r="C15" s="117"/>
      <c r="D15" s="117"/>
      <c r="E15" s="117"/>
      <c r="F15" s="117"/>
      <c r="G15" s="117"/>
      <c r="H15" s="144"/>
      <c r="I15" s="77"/>
    </row>
    <row r="16" spans="1:10" s="52" customFormat="1" ht="43.5" customHeight="1">
      <c r="A16" s="73" t="s">
        <v>185</v>
      </c>
      <c r="B16" s="73" t="s">
        <v>757</v>
      </c>
      <c r="C16" s="520" t="s">
        <v>197</v>
      </c>
      <c r="D16" s="126" t="s">
        <v>198</v>
      </c>
      <c r="E16" s="73"/>
      <c r="F16" s="73" t="s">
        <v>23</v>
      </c>
      <c r="G16" s="73"/>
      <c r="H16" s="84"/>
      <c r="I16" s="72"/>
    </row>
    <row r="17" spans="1:11" ht="63.75">
      <c r="A17" s="73" t="s">
        <v>186</v>
      </c>
      <c r="B17" s="73" t="s">
        <v>199</v>
      </c>
      <c r="C17" s="126" t="s">
        <v>200</v>
      </c>
      <c r="D17" s="126" t="s">
        <v>215</v>
      </c>
      <c r="E17" s="73"/>
      <c r="F17" s="81" t="s">
        <v>23</v>
      </c>
      <c r="G17" s="80"/>
      <c r="H17" s="81"/>
      <c r="I17" s="77"/>
    </row>
    <row r="18" spans="1:11" ht="76.5">
      <c r="A18" s="73" t="s">
        <v>187</v>
      </c>
      <c r="B18" s="73" t="s">
        <v>201</v>
      </c>
      <c r="C18" s="126" t="s">
        <v>202</v>
      </c>
      <c r="D18" s="520" t="s">
        <v>1302</v>
      </c>
      <c r="E18" s="73"/>
      <c r="F18" s="81" t="s">
        <v>23</v>
      </c>
      <c r="G18" s="80"/>
      <c r="H18" s="81"/>
      <c r="I18" s="77"/>
    </row>
    <row r="19" spans="1:11" ht="76.5">
      <c r="A19" s="73" t="s">
        <v>188</v>
      </c>
      <c r="B19" s="73" t="s">
        <v>203</v>
      </c>
      <c r="C19" s="126" t="s">
        <v>204</v>
      </c>
      <c r="D19" s="126" t="s">
        <v>152</v>
      </c>
      <c r="E19" s="73"/>
      <c r="F19" s="81" t="s">
        <v>23</v>
      </c>
      <c r="G19" s="80"/>
      <c r="H19" s="81"/>
      <c r="I19" s="77"/>
    </row>
    <row r="20" spans="1:11" ht="76.5">
      <c r="A20" s="73" t="s">
        <v>189</v>
      </c>
      <c r="B20" s="73" t="s">
        <v>205</v>
      </c>
      <c r="C20" s="126" t="s">
        <v>206</v>
      </c>
      <c r="D20" s="126" t="s">
        <v>155</v>
      </c>
      <c r="E20" s="73"/>
      <c r="F20" s="81" t="s">
        <v>23</v>
      </c>
      <c r="G20" s="80"/>
      <c r="H20" s="81"/>
      <c r="I20" s="77"/>
    </row>
    <row r="21" spans="1:11" ht="63.75">
      <c r="A21" s="73" t="s">
        <v>190</v>
      </c>
      <c r="B21" s="73" t="s">
        <v>207</v>
      </c>
      <c r="C21" s="126" t="s">
        <v>208</v>
      </c>
      <c r="D21" s="126" t="s">
        <v>159</v>
      </c>
      <c r="E21" s="73"/>
      <c r="F21" s="81" t="s">
        <v>23</v>
      </c>
      <c r="G21" s="80"/>
      <c r="H21" s="81"/>
      <c r="I21" s="77"/>
    </row>
    <row r="22" spans="1:11" ht="63.75">
      <c r="A22" s="73" t="s">
        <v>191</v>
      </c>
      <c r="B22" s="73" t="s">
        <v>209</v>
      </c>
      <c r="C22" s="126" t="s">
        <v>210</v>
      </c>
      <c r="D22" s="126" t="s">
        <v>162</v>
      </c>
      <c r="E22" s="73"/>
      <c r="F22" s="81" t="s">
        <v>23</v>
      </c>
      <c r="G22" s="80"/>
      <c r="H22" s="81"/>
      <c r="I22" s="77"/>
    </row>
    <row r="23" spans="1:11" ht="76.5">
      <c r="A23" s="73" t="s">
        <v>192</v>
      </c>
      <c r="B23" s="73" t="s">
        <v>211</v>
      </c>
      <c r="C23" s="126" t="s">
        <v>212</v>
      </c>
      <c r="D23" s="520" t="s">
        <v>1349</v>
      </c>
      <c r="E23" s="73"/>
      <c r="F23" s="81" t="s">
        <v>23</v>
      </c>
      <c r="G23" s="80"/>
      <c r="H23" s="81"/>
      <c r="I23" s="77"/>
    </row>
    <row r="24" spans="1:11" ht="38.25">
      <c r="A24" s="73" t="s">
        <v>193</v>
      </c>
      <c r="B24" s="73" t="s">
        <v>213</v>
      </c>
      <c r="C24" s="126" t="s">
        <v>214</v>
      </c>
      <c r="D24" s="126" t="s">
        <v>176</v>
      </c>
      <c r="E24" s="73"/>
      <c r="F24" s="73" t="s">
        <v>23</v>
      </c>
      <c r="G24" s="73"/>
      <c r="H24" s="84"/>
      <c r="I24" s="77"/>
    </row>
    <row r="25" spans="1:11" ht="76.5">
      <c r="A25" s="516" t="s">
        <v>274</v>
      </c>
      <c r="B25" s="516" t="s">
        <v>1366</v>
      </c>
      <c r="C25" s="520" t="s">
        <v>1367</v>
      </c>
      <c r="D25" s="520" t="s">
        <v>1349</v>
      </c>
      <c r="E25" s="516"/>
      <c r="F25" s="444" t="s">
        <v>23</v>
      </c>
      <c r="G25" s="443"/>
      <c r="H25" s="444"/>
      <c r="I25" s="77"/>
    </row>
    <row r="26" spans="1:11" ht="76.5">
      <c r="A26" s="516" t="s">
        <v>273</v>
      </c>
      <c r="B26" s="516" t="s">
        <v>1368</v>
      </c>
      <c r="C26" s="520" t="s">
        <v>1369</v>
      </c>
      <c r="D26" s="520" t="s">
        <v>1364</v>
      </c>
      <c r="E26" s="516"/>
      <c r="F26" s="444" t="s">
        <v>23</v>
      </c>
      <c r="G26" s="443"/>
      <c r="H26" s="444"/>
      <c r="I26" s="77"/>
    </row>
    <row r="27" spans="1:11">
      <c r="F27" s="86"/>
      <c r="I27" s="77"/>
    </row>
    <row r="28" spans="1:11">
      <c r="I28" s="77"/>
    </row>
    <row r="29" spans="1:11">
      <c r="I29" s="77"/>
    </row>
    <row r="30" spans="1:11">
      <c r="I30" s="72"/>
      <c r="J30" s="52"/>
      <c r="K30" s="52"/>
    </row>
    <row r="31" spans="1:11">
      <c r="I31" s="77"/>
    </row>
  </sheetData>
  <mergeCells count="5">
    <mergeCell ref="B2:F2"/>
    <mergeCell ref="B3:F3"/>
    <mergeCell ref="B4:F4"/>
    <mergeCell ref="E5:F5"/>
    <mergeCell ref="E6:F6"/>
  </mergeCells>
  <dataValidations count="1">
    <dataValidation type="list" allowBlank="1" showErrorMessage="1" sqref="F1:F3 F7:F154">
      <formula1>$J$2:$J$6</formula1>
      <formula2>0</formula2>
    </dataValidation>
  </dataValidation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1"/>
  <sheetViews>
    <sheetView topLeftCell="A28" workbookViewId="0">
      <selection activeCell="I16" sqref="I16"/>
    </sheetView>
  </sheetViews>
  <sheetFormatPr defaultRowHeight="12.75"/>
  <cols>
    <col min="1" max="1" width="11.5" style="8" customWidth="1"/>
    <col min="2" max="2" width="19.125" style="8" customWidth="1"/>
    <col min="3" max="3" width="25.625" style="8" customWidth="1"/>
    <col min="4" max="4" width="30.125" style="8" customWidth="1"/>
    <col min="5" max="5" width="16.875" style="8" customWidth="1"/>
    <col min="6" max="6" width="7.125" style="8" customWidth="1"/>
    <col min="7" max="7" width="9" style="45"/>
    <col min="8" max="8" width="17.625" style="8" customWidth="1"/>
    <col min="9" max="9" width="8.25" style="46" customWidth="1"/>
    <col min="10" max="10" width="0" style="8" hidden="1" customWidth="1"/>
    <col min="11" max="16384" width="9" style="8"/>
  </cols>
  <sheetData>
    <row r="1" spans="1:10" s="52" customFormat="1" ht="13.5" thickBot="1">
      <c r="A1" s="47"/>
      <c r="B1" s="48"/>
      <c r="C1" s="48"/>
      <c r="D1" s="48"/>
      <c r="E1" s="48"/>
      <c r="F1" s="49"/>
      <c r="G1" s="50"/>
      <c r="H1" s="40"/>
      <c r="I1" s="51"/>
    </row>
    <row r="2" spans="1:10" s="52" customFormat="1" ht="15" customHeight="1">
      <c r="A2" s="53" t="s">
        <v>22</v>
      </c>
      <c r="B2" s="605" t="s">
        <v>123</v>
      </c>
      <c r="C2" s="605"/>
      <c r="D2" s="605"/>
      <c r="E2" s="605"/>
      <c r="F2" s="605"/>
      <c r="G2" s="54"/>
      <c r="H2" s="40"/>
      <c r="I2" s="51"/>
      <c r="J2" s="52" t="s">
        <v>23</v>
      </c>
    </row>
    <row r="3" spans="1:10" s="52" customFormat="1" ht="25.5" customHeight="1">
      <c r="A3" s="55" t="s">
        <v>24</v>
      </c>
      <c r="B3" s="605" t="s">
        <v>25</v>
      </c>
      <c r="C3" s="605"/>
      <c r="D3" s="605"/>
      <c r="E3" s="605"/>
      <c r="F3" s="605"/>
      <c r="G3" s="54"/>
      <c r="H3" s="40"/>
      <c r="I3" s="51"/>
      <c r="J3" s="52" t="s">
        <v>26</v>
      </c>
    </row>
    <row r="4" spans="1:10" s="52" customFormat="1" ht="18" customHeight="1">
      <c r="A4" s="53" t="s">
        <v>27</v>
      </c>
      <c r="B4" s="606"/>
      <c r="C4" s="606"/>
      <c r="D4" s="606"/>
      <c r="E4" s="606"/>
      <c r="F4" s="606"/>
      <c r="G4" s="54"/>
      <c r="H4" s="40"/>
      <c r="I4" s="51"/>
      <c r="J4" s="56"/>
    </row>
    <row r="5" spans="1:10" s="52" customFormat="1" ht="19.5" customHeight="1">
      <c r="A5" s="57" t="s">
        <v>23</v>
      </c>
      <c r="B5" s="58" t="s">
        <v>26</v>
      </c>
      <c r="C5" s="58" t="s">
        <v>28</v>
      </c>
      <c r="D5" s="59" t="s">
        <v>29</v>
      </c>
      <c r="E5" s="607" t="s">
        <v>30</v>
      </c>
      <c r="F5" s="607"/>
      <c r="G5" s="60"/>
      <c r="H5" s="60"/>
      <c r="I5" s="61"/>
      <c r="J5" s="52" t="s">
        <v>31</v>
      </c>
    </row>
    <row r="6" spans="1:10" s="52" customFormat="1" ht="15" customHeight="1" thickBot="1">
      <c r="A6" s="83">
        <f>COUNTIF(F10:F1011,"Pass")</f>
        <v>19</v>
      </c>
      <c r="B6" s="63">
        <f>COUNTIF(F10:F1011,"Fail")</f>
        <v>0</v>
      </c>
      <c r="C6" s="63">
        <f>E6-D6-B6-A6</f>
        <v>0</v>
      </c>
      <c r="D6" s="64">
        <f>COUNTIF(F$10:F$1011,"N/A")</f>
        <v>0</v>
      </c>
      <c r="E6" s="604">
        <f>COUNTA(A10:A1012)</f>
        <v>19</v>
      </c>
      <c r="F6" s="604"/>
      <c r="G6" s="60"/>
      <c r="H6" s="60"/>
      <c r="I6" s="61"/>
      <c r="J6" s="52" t="s">
        <v>29</v>
      </c>
    </row>
    <row r="7" spans="1:10" s="52" customFormat="1" ht="15" customHeight="1">
      <c r="D7" s="65"/>
      <c r="E7" s="65"/>
      <c r="F7" s="65"/>
      <c r="G7" s="65"/>
      <c r="H7" s="65"/>
      <c r="I7" s="61"/>
    </row>
    <row r="8" spans="1:10" s="52" customFormat="1" ht="25.5" customHeight="1">
      <c r="A8" s="66" t="s">
        <v>32</v>
      </c>
      <c r="B8" s="66" t="s">
        <v>33</v>
      </c>
      <c r="C8" s="66" t="s">
        <v>34</v>
      </c>
      <c r="D8" s="66" t="s">
        <v>35</v>
      </c>
      <c r="E8" s="67" t="s">
        <v>36</v>
      </c>
      <c r="F8" s="67" t="s">
        <v>37</v>
      </c>
      <c r="G8" s="67" t="s">
        <v>38</v>
      </c>
      <c r="H8" s="66" t="s">
        <v>39</v>
      </c>
      <c r="I8" s="68"/>
    </row>
    <row r="9" spans="1:10" s="52" customFormat="1" ht="15.75" customHeight="1">
      <c r="A9" s="69"/>
      <c r="B9" s="69" t="s">
        <v>217</v>
      </c>
      <c r="C9" s="70"/>
      <c r="D9" s="70"/>
      <c r="E9" s="70"/>
      <c r="F9" s="70"/>
      <c r="G9" s="70"/>
      <c r="H9" s="71"/>
      <c r="I9" s="72"/>
    </row>
    <row r="10" spans="1:10" s="78" customFormat="1" ht="120.95" customHeight="1">
      <c r="A10" s="118" t="s">
        <v>124</v>
      </c>
      <c r="B10" s="133" t="s">
        <v>125</v>
      </c>
      <c r="C10" s="129"/>
      <c r="D10" s="127" t="s">
        <v>53</v>
      </c>
      <c r="E10" s="130"/>
      <c r="F10" s="73" t="s">
        <v>23</v>
      </c>
      <c r="G10" s="73"/>
      <c r="H10" s="84"/>
      <c r="I10" s="77"/>
    </row>
    <row r="11" spans="1:10" ht="63.75" customHeight="1">
      <c r="A11" s="137" t="s">
        <v>1365</v>
      </c>
      <c r="B11" s="147" t="s">
        <v>127</v>
      </c>
      <c r="C11" s="135"/>
      <c r="D11" s="124" t="s">
        <v>53</v>
      </c>
      <c r="E11" s="125"/>
      <c r="F11" s="128" t="s">
        <v>23</v>
      </c>
      <c r="G11" s="73"/>
      <c r="H11" s="84"/>
      <c r="I11" s="77"/>
    </row>
    <row r="12" spans="1:10" ht="51" customHeight="1">
      <c r="A12" s="146" t="s">
        <v>126</v>
      </c>
      <c r="B12" s="148" t="s">
        <v>129</v>
      </c>
      <c r="C12" s="135"/>
      <c r="D12" s="124" t="s">
        <v>53</v>
      </c>
      <c r="E12" s="125"/>
      <c r="F12" s="128" t="s">
        <v>23</v>
      </c>
      <c r="G12" s="73"/>
      <c r="H12" s="84"/>
      <c r="I12" s="77"/>
    </row>
    <row r="13" spans="1:10" ht="51" customHeight="1">
      <c r="A13" s="146" t="s">
        <v>128</v>
      </c>
      <c r="B13" s="148" t="s">
        <v>131</v>
      </c>
      <c r="C13" s="135"/>
      <c r="D13" s="124" t="s">
        <v>53</v>
      </c>
      <c r="E13" s="125"/>
      <c r="F13" s="128" t="s">
        <v>23</v>
      </c>
      <c r="G13" s="73"/>
      <c r="H13" s="84"/>
      <c r="I13" s="77"/>
    </row>
    <row r="14" spans="1:10" ht="51" customHeight="1">
      <c r="A14" s="146" t="s">
        <v>130</v>
      </c>
      <c r="B14" s="148" t="s">
        <v>133</v>
      </c>
      <c r="C14" s="136"/>
      <c r="D14" s="131" t="s">
        <v>58</v>
      </c>
      <c r="E14" s="134"/>
      <c r="F14" s="128" t="s">
        <v>23</v>
      </c>
      <c r="G14" s="73"/>
      <c r="H14" s="84"/>
      <c r="I14" s="77"/>
    </row>
    <row r="15" spans="1:10" ht="63.75" customHeight="1">
      <c r="A15" s="146" t="s">
        <v>132</v>
      </c>
      <c r="B15" s="148" t="s">
        <v>134</v>
      </c>
      <c r="C15" s="136"/>
      <c r="D15" s="131" t="s">
        <v>58</v>
      </c>
      <c r="E15" s="134"/>
      <c r="F15" s="128" t="s">
        <v>23</v>
      </c>
      <c r="G15" s="73"/>
      <c r="H15" s="84"/>
      <c r="I15" s="77"/>
    </row>
    <row r="16" spans="1:10" s="52" customFormat="1" ht="15.75" customHeight="1">
      <c r="A16" s="123"/>
      <c r="B16" s="123" t="s">
        <v>135</v>
      </c>
      <c r="C16" s="117"/>
      <c r="D16" s="117"/>
      <c r="E16" s="117"/>
      <c r="F16" s="117"/>
      <c r="G16" s="117"/>
      <c r="H16" s="144"/>
      <c r="I16" s="72"/>
    </row>
    <row r="17" spans="1:11" ht="51">
      <c r="A17" s="73" t="s">
        <v>136</v>
      </c>
      <c r="B17" s="73" t="s">
        <v>137</v>
      </c>
      <c r="C17" s="126" t="s">
        <v>138</v>
      </c>
      <c r="D17" s="126" t="s">
        <v>139</v>
      </c>
      <c r="E17" s="73"/>
      <c r="F17" s="73" t="s">
        <v>23</v>
      </c>
      <c r="G17" s="73"/>
      <c r="H17" s="84"/>
      <c r="I17" s="77"/>
    </row>
    <row r="18" spans="1:11" ht="63.75">
      <c r="A18" s="73" t="s">
        <v>140</v>
      </c>
      <c r="B18" s="73" t="s">
        <v>141</v>
      </c>
      <c r="C18" s="126" t="s">
        <v>142</v>
      </c>
      <c r="D18" s="126" t="s">
        <v>143</v>
      </c>
      <c r="E18" s="73"/>
      <c r="F18" s="81" t="s">
        <v>23</v>
      </c>
      <c r="G18" s="80"/>
      <c r="H18" s="81"/>
      <c r="I18" s="77"/>
    </row>
    <row r="19" spans="1:11" ht="63.75">
      <c r="A19" s="73" t="s">
        <v>144</v>
      </c>
      <c r="B19" s="73" t="s">
        <v>163</v>
      </c>
      <c r="C19" s="126" t="s">
        <v>145</v>
      </c>
      <c r="D19" s="126" t="s">
        <v>146</v>
      </c>
      <c r="E19" s="73"/>
      <c r="F19" s="81" t="s">
        <v>23</v>
      </c>
      <c r="G19" s="80"/>
      <c r="H19" s="81"/>
      <c r="I19" s="77"/>
    </row>
    <row r="20" spans="1:11" ht="63.75">
      <c r="A20" s="73" t="s">
        <v>147</v>
      </c>
      <c r="B20" s="73" t="s">
        <v>164</v>
      </c>
      <c r="C20" s="126" t="s">
        <v>148</v>
      </c>
      <c r="D20" s="126" t="s">
        <v>149</v>
      </c>
      <c r="E20" s="73"/>
      <c r="F20" s="81" t="s">
        <v>23</v>
      </c>
      <c r="G20" s="80"/>
      <c r="H20" s="81"/>
      <c r="I20" s="77"/>
    </row>
    <row r="21" spans="1:11" ht="63.75">
      <c r="A21" s="73" t="s">
        <v>150</v>
      </c>
      <c r="B21" s="73" t="s">
        <v>165</v>
      </c>
      <c r="C21" s="126" t="s">
        <v>151</v>
      </c>
      <c r="D21" s="126" t="s">
        <v>152</v>
      </c>
      <c r="E21" s="73"/>
      <c r="F21" s="81" t="s">
        <v>23</v>
      </c>
      <c r="G21" s="80"/>
      <c r="H21" s="81"/>
      <c r="I21" s="77"/>
    </row>
    <row r="22" spans="1:11" ht="76.5">
      <c r="A22" s="73" t="s">
        <v>153</v>
      </c>
      <c r="B22" s="73" t="s">
        <v>166</v>
      </c>
      <c r="C22" s="126" t="s">
        <v>154</v>
      </c>
      <c r="D22" s="126" t="s">
        <v>155</v>
      </c>
      <c r="E22" s="73"/>
      <c r="F22" s="81" t="s">
        <v>23</v>
      </c>
      <c r="G22" s="80"/>
      <c r="H22" s="81"/>
      <c r="I22" s="77"/>
    </row>
    <row r="23" spans="1:11" ht="63.75">
      <c r="A23" s="73" t="s">
        <v>156</v>
      </c>
      <c r="B23" s="73" t="s">
        <v>157</v>
      </c>
      <c r="C23" s="126" t="s">
        <v>158</v>
      </c>
      <c r="D23" s="126" t="s">
        <v>159</v>
      </c>
      <c r="E23" s="73"/>
      <c r="F23" s="81" t="s">
        <v>23</v>
      </c>
      <c r="G23" s="80"/>
      <c r="H23" s="81"/>
      <c r="I23" s="77"/>
    </row>
    <row r="24" spans="1:11" ht="63.75">
      <c r="A24" s="73" t="s">
        <v>167</v>
      </c>
      <c r="B24" s="73" t="s">
        <v>160</v>
      </c>
      <c r="C24" s="126" t="s">
        <v>161</v>
      </c>
      <c r="D24" s="126" t="s">
        <v>162</v>
      </c>
      <c r="E24" s="73"/>
      <c r="F24" s="81" t="s">
        <v>23</v>
      </c>
      <c r="G24" s="80"/>
      <c r="H24" s="81"/>
      <c r="I24" s="77"/>
    </row>
    <row r="25" spans="1:11" ht="89.25">
      <c r="A25" s="73" t="s">
        <v>171</v>
      </c>
      <c r="B25" s="73" t="s">
        <v>168</v>
      </c>
      <c r="C25" s="126" t="s">
        <v>169</v>
      </c>
      <c r="D25" s="126" t="s">
        <v>170</v>
      </c>
      <c r="E25" s="73"/>
      <c r="F25" s="81" t="s">
        <v>23</v>
      </c>
      <c r="G25" s="80"/>
      <c r="H25" s="81"/>
      <c r="I25" s="77"/>
    </row>
    <row r="26" spans="1:11" ht="76.5">
      <c r="A26" s="73" t="s">
        <v>873</v>
      </c>
      <c r="B26" s="73" t="s">
        <v>172</v>
      </c>
      <c r="C26" s="520" t="s">
        <v>173</v>
      </c>
      <c r="D26" s="520" t="s">
        <v>143</v>
      </c>
      <c r="E26" s="73"/>
      <c r="F26" s="81" t="s">
        <v>23</v>
      </c>
      <c r="G26" s="80"/>
      <c r="H26" s="81"/>
      <c r="I26" s="77"/>
    </row>
    <row r="27" spans="1:11" ht="38.25">
      <c r="A27" s="519" t="s">
        <v>311</v>
      </c>
      <c r="B27" s="519" t="s">
        <v>174</v>
      </c>
      <c r="C27" s="429" t="s">
        <v>175</v>
      </c>
      <c r="D27" s="429" t="s">
        <v>176</v>
      </c>
      <c r="E27" s="519"/>
      <c r="F27" s="519" t="s">
        <v>23</v>
      </c>
      <c r="G27" s="519"/>
      <c r="H27" s="143"/>
      <c r="I27" s="77"/>
    </row>
    <row r="28" spans="1:11" ht="76.5">
      <c r="A28" s="516" t="s">
        <v>315</v>
      </c>
      <c r="B28" s="516" t="s">
        <v>1360</v>
      </c>
      <c r="C28" s="520" t="s">
        <v>1359</v>
      </c>
      <c r="D28" s="520" t="s">
        <v>143</v>
      </c>
      <c r="E28" s="516"/>
      <c r="F28" s="444" t="s">
        <v>23</v>
      </c>
      <c r="G28" s="443"/>
      <c r="H28" s="444"/>
      <c r="I28" s="77"/>
    </row>
    <row r="29" spans="1:11" ht="76.5">
      <c r="A29" s="516" t="s">
        <v>1361</v>
      </c>
      <c r="B29" s="516" t="s">
        <v>1362</v>
      </c>
      <c r="C29" s="520" t="s">
        <v>1363</v>
      </c>
      <c r="D29" s="520" t="s">
        <v>1364</v>
      </c>
      <c r="E29" s="516"/>
      <c r="F29" s="444" t="s">
        <v>23</v>
      </c>
      <c r="G29" s="443"/>
      <c r="H29" s="444"/>
      <c r="I29" s="77"/>
    </row>
    <row r="30" spans="1:11">
      <c r="F30" s="86"/>
      <c r="I30" s="72"/>
      <c r="J30" s="52"/>
      <c r="K30" s="52"/>
    </row>
    <row r="31" spans="1:11">
      <c r="I31" s="77"/>
    </row>
  </sheetData>
  <mergeCells count="5">
    <mergeCell ref="B2:F2"/>
    <mergeCell ref="B3:F3"/>
    <mergeCell ref="B4:F4"/>
    <mergeCell ref="E5:F5"/>
    <mergeCell ref="E6:F6"/>
  </mergeCells>
  <dataValidations count="1">
    <dataValidation type="list" allowBlank="1" showErrorMessage="1" sqref="F1:F3 F7:F157">
      <formula1>$J$2:$J$6</formula1>
      <formula2>0</formula2>
    </dataValidation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3"/>
  <sheetViews>
    <sheetView topLeftCell="A7" workbookViewId="0">
      <selection activeCell="C21" sqref="C21"/>
    </sheetView>
  </sheetViews>
  <sheetFormatPr defaultRowHeight="12.75"/>
  <cols>
    <col min="1" max="1" width="11.5" style="8" customWidth="1"/>
    <col min="2" max="2" width="19.125" style="8" customWidth="1"/>
    <col min="3" max="3" width="25.625" style="8" customWidth="1"/>
    <col min="4" max="4" width="30.125" style="8" customWidth="1"/>
    <col min="5" max="5" width="16.875" style="8" customWidth="1"/>
    <col min="6" max="6" width="7.125" style="8" customWidth="1"/>
    <col min="7" max="7" width="9" style="45"/>
    <col min="8" max="8" width="17.625" style="8" customWidth="1"/>
    <col min="9" max="9" width="8.25" style="46" customWidth="1"/>
    <col min="10" max="10" width="0" style="8" hidden="1" customWidth="1"/>
    <col min="11" max="16384" width="9" style="8"/>
  </cols>
  <sheetData>
    <row r="1" spans="1:10" s="52" customFormat="1" ht="13.5" thickBot="1">
      <c r="A1" s="47"/>
      <c r="B1" s="48"/>
      <c r="C1" s="48"/>
      <c r="D1" s="48"/>
      <c r="E1" s="48"/>
      <c r="F1" s="49"/>
      <c r="G1" s="50"/>
      <c r="H1" s="40"/>
      <c r="I1" s="51"/>
    </row>
    <row r="2" spans="1:10" s="52" customFormat="1" ht="15" customHeight="1">
      <c r="A2" s="53" t="s">
        <v>22</v>
      </c>
      <c r="B2" s="605" t="s">
        <v>220</v>
      </c>
      <c r="C2" s="605"/>
      <c r="D2" s="605"/>
      <c r="E2" s="605"/>
      <c r="F2" s="605"/>
      <c r="G2" s="54"/>
      <c r="H2" s="40"/>
      <c r="I2" s="51"/>
      <c r="J2" s="52" t="s">
        <v>23</v>
      </c>
    </row>
    <row r="3" spans="1:10" s="52" customFormat="1" ht="25.5" customHeight="1">
      <c r="A3" s="55" t="s">
        <v>24</v>
      </c>
      <c r="B3" s="605" t="s">
        <v>25</v>
      </c>
      <c r="C3" s="605"/>
      <c r="D3" s="605"/>
      <c r="E3" s="605"/>
      <c r="F3" s="605"/>
      <c r="G3" s="54"/>
      <c r="H3" s="40"/>
      <c r="I3" s="51"/>
      <c r="J3" s="52" t="s">
        <v>26</v>
      </c>
    </row>
    <row r="4" spans="1:10" s="52" customFormat="1" ht="18" customHeight="1">
      <c r="A4" s="53" t="s">
        <v>27</v>
      </c>
      <c r="B4" s="606"/>
      <c r="C4" s="606"/>
      <c r="D4" s="606"/>
      <c r="E4" s="606"/>
      <c r="F4" s="606"/>
      <c r="G4" s="54"/>
      <c r="H4" s="40"/>
      <c r="I4" s="51"/>
      <c r="J4" s="56"/>
    </row>
    <row r="5" spans="1:10" s="52" customFormat="1" ht="19.5" customHeight="1">
      <c r="A5" s="57" t="s">
        <v>23</v>
      </c>
      <c r="B5" s="58" t="s">
        <v>26</v>
      </c>
      <c r="C5" s="58" t="s">
        <v>28</v>
      </c>
      <c r="D5" s="59" t="s">
        <v>29</v>
      </c>
      <c r="E5" s="607" t="s">
        <v>30</v>
      </c>
      <c r="F5" s="607"/>
      <c r="G5" s="60"/>
      <c r="H5" s="60"/>
      <c r="I5" s="61"/>
      <c r="J5" s="52" t="s">
        <v>31</v>
      </c>
    </row>
    <row r="6" spans="1:10" s="52" customFormat="1" ht="15" customHeight="1" thickBot="1">
      <c r="A6" s="83">
        <v>6</v>
      </c>
      <c r="B6" s="63">
        <f>COUNTIF(F10:F1004,"Fail")</f>
        <v>0</v>
      </c>
      <c r="C6" s="63">
        <f>E6-D6-B6-A6</f>
        <v>0</v>
      </c>
      <c r="D6" s="64">
        <f>COUNTIF(F$10:F$1004,"N/A")</f>
        <v>0</v>
      </c>
      <c r="E6" s="604">
        <v>6</v>
      </c>
      <c r="F6" s="604"/>
      <c r="G6" s="60"/>
      <c r="H6" s="60"/>
      <c r="I6" s="61"/>
      <c r="J6" s="52" t="s">
        <v>29</v>
      </c>
    </row>
    <row r="7" spans="1:10" s="52" customFormat="1" ht="15" customHeight="1">
      <c r="D7" s="65"/>
      <c r="E7" s="65"/>
      <c r="F7" s="65"/>
      <c r="G7" s="65"/>
      <c r="H7" s="65"/>
      <c r="I7" s="61"/>
    </row>
    <row r="8" spans="1:10" s="52" customFormat="1" ht="25.5" customHeight="1">
      <c r="A8" s="66" t="s">
        <v>32</v>
      </c>
      <c r="B8" s="66" t="s">
        <v>33</v>
      </c>
      <c r="C8" s="66" t="s">
        <v>34</v>
      </c>
      <c r="D8" s="66" t="s">
        <v>35</v>
      </c>
      <c r="E8" s="67" t="s">
        <v>36</v>
      </c>
      <c r="F8" s="67" t="s">
        <v>37</v>
      </c>
      <c r="G8" s="67" t="s">
        <v>38</v>
      </c>
      <c r="H8" s="66" t="s">
        <v>39</v>
      </c>
      <c r="I8" s="68"/>
    </row>
    <row r="9" spans="1:10" s="52" customFormat="1" ht="15.75" customHeight="1">
      <c r="A9" s="69"/>
      <c r="B9" s="69" t="s">
        <v>245</v>
      </c>
      <c r="C9" s="70"/>
      <c r="D9" s="70"/>
      <c r="E9" s="70"/>
      <c r="F9" s="70"/>
      <c r="G9" s="70"/>
      <c r="H9" s="71"/>
      <c r="I9" s="72"/>
    </row>
    <row r="10" spans="1:10" s="78" customFormat="1" ht="120.95" customHeight="1">
      <c r="A10" s="118" t="s">
        <v>221</v>
      </c>
      <c r="B10" s="133" t="s">
        <v>96</v>
      </c>
      <c r="C10" s="129"/>
      <c r="D10" s="127" t="s">
        <v>58</v>
      </c>
      <c r="E10" s="130"/>
      <c r="F10" s="73" t="s">
        <v>23</v>
      </c>
      <c r="G10" s="73"/>
      <c r="H10" s="84"/>
      <c r="I10" s="77"/>
    </row>
    <row r="11" spans="1:10" ht="25.5">
      <c r="A11" s="608" t="s">
        <v>230</v>
      </c>
      <c r="B11" s="608" t="s">
        <v>98</v>
      </c>
      <c r="C11" s="135"/>
      <c r="D11" s="124" t="s">
        <v>99</v>
      </c>
      <c r="E11" s="125"/>
      <c r="F11" s="128" t="s">
        <v>23</v>
      </c>
      <c r="G11" s="73"/>
      <c r="H11" s="84"/>
      <c r="I11" s="77"/>
    </row>
    <row r="12" spans="1:10" ht="25.5">
      <c r="A12" s="609"/>
      <c r="B12" s="609"/>
      <c r="C12" s="135" t="s">
        <v>222</v>
      </c>
      <c r="D12" s="124" t="s">
        <v>226</v>
      </c>
      <c r="E12" s="125"/>
      <c r="F12" s="128"/>
      <c r="G12" s="73"/>
      <c r="H12" s="84"/>
      <c r="I12" s="77"/>
    </row>
    <row r="13" spans="1:10" ht="25.5">
      <c r="A13" s="609"/>
      <c r="B13" s="609"/>
      <c r="C13" s="135" t="s">
        <v>223</v>
      </c>
      <c r="D13" s="124" t="s">
        <v>227</v>
      </c>
      <c r="E13" s="125"/>
      <c r="F13" s="128"/>
      <c r="G13" s="73"/>
      <c r="H13" s="84"/>
      <c r="I13" s="77"/>
    </row>
    <row r="14" spans="1:10" ht="25.5">
      <c r="A14" s="609"/>
      <c r="B14" s="609"/>
      <c r="C14" s="136" t="s">
        <v>224</v>
      </c>
      <c r="D14" s="131" t="s">
        <v>228</v>
      </c>
      <c r="E14" s="134"/>
      <c r="F14" s="128"/>
      <c r="G14" s="73"/>
      <c r="H14" s="84"/>
      <c r="I14" s="77"/>
    </row>
    <row r="15" spans="1:10" ht="25.5">
      <c r="A15" s="609"/>
      <c r="B15" s="609"/>
      <c r="C15" s="136" t="s">
        <v>225</v>
      </c>
      <c r="D15" s="131" t="s">
        <v>229</v>
      </c>
      <c r="E15" s="134"/>
      <c r="F15" s="128"/>
      <c r="G15" s="73"/>
      <c r="H15" s="84"/>
      <c r="I15" s="77"/>
    </row>
    <row r="16" spans="1:10">
      <c r="A16" s="610"/>
      <c r="B16" s="610"/>
      <c r="C16" s="136" t="s">
        <v>104</v>
      </c>
      <c r="D16" s="131" t="s">
        <v>109</v>
      </c>
      <c r="E16" s="134"/>
      <c r="F16" s="128"/>
      <c r="G16" s="73"/>
      <c r="H16" s="84"/>
      <c r="I16" s="77"/>
    </row>
    <row r="17" spans="1:11" ht="25.5">
      <c r="A17" s="138" t="s">
        <v>231</v>
      </c>
      <c r="B17" s="139" t="s">
        <v>111</v>
      </c>
      <c r="C17" s="140"/>
      <c r="D17" s="132" t="s">
        <v>58</v>
      </c>
      <c r="E17" s="141"/>
      <c r="F17" s="142" t="s">
        <v>23</v>
      </c>
      <c r="G17" s="118"/>
      <c r="H17" s="143"/>
      <c r="I17" s="77"/>
    </row>
    <row r="18" spans="1:11" ht="25.5">
      <c r="A18" s="119" t="s">
        <v>232</v>
      </c>
      <c r="B18" s="119" t="s">
        <v>113</v>
      </c>
      <c r="C18" s="119"/>
      <c r="D18" s="124" t="s">
        <v>58</v>
      </c>
      <c r="E18" s="125"/>
      <c r="F18" s="119" t="s">
        <v>23</v>
      </c>
      <c r="G18" s="119"/>
      <c r="H18" s="145"/>
      <c r="I18" s="77"/>
    </row>
    <row r="19" spans="1:11" s="52" customFormat="1" ht="15.75" customHeight="1">
      <c r="A19" s="123"/>
      <c r="B19" s="123" t="s">
        <v>115</v>
      </c>
      <c r="C19" s="117"/>
      <c r="D19" s="117"/>
      <c r="E19" s="117"/>
      <c r="F19" s="117"/>
      <c r="G19" s="117"/>
      <c r="H19" s="144"/>
      <c r="I19" s="72"/>
    </row>
    <row r="20" spans="1:11" ht="51">
      <c r="A20" s="73" t="s">
        <v>116</v>
      </c>
      <c r="B20" s="73" t="s">
        <v>117</v>
      </c>
      <c r="C20" s="126" t="s">
        <v>233</v>
      </c>
      <c r="D20" s="126" t="s">
        <v>118</v>
      </c>
      <c r="E20" s="73"/>
      <c r="F20" s="73" t="s">
        <v>23</v>
      </c>
      <c r="G20" s="73"/>
      <c r="H20" s="84"/>
      <c r="I20" s="77"/>
    </row>
    <row r="21" spans="1:11" ht="51">
      <c r="A21" s="73" t="s">
        <v>119</v>
      </c>
      <c r="B21" s="73" t="s">
        <v>120</v>
      </c>
      <c r="C21" s="520" t="s">
        <v>1262</v>
      </c>
      <c r="D21" s="126" t="s">
        <v>122</v>
      </c>
      <c r="E21" s="73"/>
      <c r="F21" s="81" t="s">
        <v>23</v>
      </c>
      <c r="G21" s="80"/>
      <c r="H21" s="81"/>
      <c r="I21" s="82"/>
    </row>
    <row r="22" spans="1:11">
      <c r="F22" s="85"/>
      <c r="I22" s="72"/>
      <c r="J22" s="52"/>
      <c r="K22" s="52"/>
    </row>
    <row r="23" spans="1:11">
      <c r="F23" s="86"/>
      <c r="I23" s="77"/>
    </row>
  </sheetData>
  <mergeCells count="7">
    <mergeCell ref="A11:A16"/>
    <mergeCell ref="B11:B16"/>
    <mergeCell ref="B2:F2"/>
    <mergeCell ref="B3:F3"/>
    <mergeCell ref="B4:F4"/>
    <mergeCell ref="E5:F5"/>
    <mergeCell ref="E6:F6"/>
  </mergeCells>
  <dataValidations count="1">
    <dataValidation type="list" allowBlank="1" showErrorMessage="1" sqref="F1:F3 F7:F150">
      <formula1>$J$2:$J$6</formula1>
      <formula2>0</formula2>
    </dataValidation>
  </dataValidation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3"/>
  <sheetViews>
    <sheetView topLeftCell="A13" workbookViewId="0">
      <selection activeCell="D28" sqref="D28"/>
    </sheetView>
  </sheetViews>
  <sheetFormatPr defaultRowHeight="12.75"/>
  <cols>
    <col min="1" max="1" width="11.5" style="8" customWidth="1"/>
    <col min="2" max="2" width="19.125" style="8" customWidth="1"/>
    <col min="3" max="3" width="25.625" style="8" customWidth="1"/>
    <col min="4" max="4" width="30.125" style="8" customWidth="1"/>
    <col min="5" max="5" width="16.875" style="8" customWidth="1"/>
    <col min="6" max="6" width="7.125" style="8" customWidth="1"/>
    <col min="7" max="7" width="9" style="45"/>
    <col min="8" max="8" width="17.625" style="8" customWidth="1"/>
    <col min="9" max="9" width="8.25" style="46" customWidth="1"/>
    <col min="10" max="10" width="0" style="8" hidden="1" customWidth="1"/>
    <col min="11" max="16384" width="9" style="8"/>
  </cols>
  <sheetData>
    <row r="1" spans="1:10" s="52" customFormat="1" ht="13.5" thickBot="1">
      <c r="A1" s="47"/>
      <c r="B1" s="48"/>
      <c r="C1" s="48"/>
      <c r="D1" s="48"/>
      <c r="E1" s="48"/>
      <c r="F1" s="49"/>
      <c r="G1" s="50"/>
      <c r="H1" s="40"/>
      <c r="I1" s="51"/>
    </row>
    <row r="2" spans="1:10" s="52" customFormat="1" ht="15" customHeight="1">
      <c r="A2" s="53" t="s">
        <v>22</v>
      </c>
      <c r="B2" s="605" t="s">
        <v>236</v>
      </c>
      <c r="C2" s="605"/>
      <c r="D2" s="605"/>
      <c r="E2" s="605"/>
      <c r="F2" s="605"/>
      <c r="G2" s="54"/>
      <c r="H2" s="40"/>
      <c r="I2" s="51"/>
      <c r="J2" s="52" t="s">
        <v>23</v>
      </c>
    </row>
    <row r="3" spans="1:10" s="52" customFormat="1" ht="25.5" customHeight="1">
      <c r="A3" s="55" t="s">
        <v>24</v>
      </c>
      <c r="B3" s="605" t="s">
        <v>25</v>
      </c>
      <c r="C3" s="605"/>
      <c r="D3" s="605"/>
      <c r="E3" s="605"/>
      <c r="F3" s="605"/>
      <c r="G3" s="54"/>
      <c r="H3" s="40"/>
      <c r="I3" s="51"/>
      <c r="J3" s="52" t="s">
        <v>26</v>
      </c>
    </row>
    <row r="4" spans="1:10" s="52" customFormat="1" ht="18" customHeight="1">
      <c r="A4" s="53" t="s">
        <v>27</v>
      </c>
      <c r="B4" s="606"/>
      <c r="C4" s="606"/>
      <c r="D4" s="606"/>
      <c r="E4" s="606"/>
      <c r="F4" s="606"/>
      <c r="G4" s="54"/>
      <c r="H4" s="40"/>
      <c r="I4" s="51"/>
      <c r="J4" s="56"/>
    </row>
    <row r="5" spans="1:10" s="52" customFormat="1" ht="19.5" customHeight="1">
      <c r="A5" s="57" t="s">
        <v>23</v>
      </c>
      <c r="B5" s="58" t="s">
        <v>26</v>
      </c>
      <c r="C5" s="58" t="s">
        <v>28</v>
      </c>
      <c r="D5" s="59" t="s">
        <v>29</v>
      </c>
      <c r="E5" s="607" t="s">
        <v>30</v>
      </c>
      <c r="F5" s="607"/>
      <c r="G5" s="60"/>
      <c r="H5" s="60"/>
      <c r="I5" s="61"/>
      <c r="J5" s="52" t="s">
        <v>31</v>
      </c>
    </row>
    <row r="6" spans="1:10" s="52" customFormat="1" ht="15" customHeight="1" thickBot="1">
      <c r="A6" s="83">
        <v>16</v>
      </c>
      <c r="B6" s="63">
        <f>COUNTIF(F10:F1010,"Fail")</f>
        <v>0</v>
      </c>
      <c r="C6" s="63">
        <f>E6-D6-B6-A6</f>
        <v>0</v>
      </c>
      <c r="D6" s="64">
        <f>COUNTIF(F$10:F$1010,"N/A")</f>
        <v>0</v>
      </c>
      <c r="E6" s="604">
        <v>16</v>
      </c>
      <c r="F6" s="604"/>
      <c r="G6" s="60"/>
      <c r="H6" s="60"/>
      <c r="I6" s="61"/>
      <c r="J6" s="52" t="s">
        <v>29</v>
      </c>
    </row>
    <row r="7" spans="1:10" s="52" customFormat="1" ht="15" customHeight="1">
      <c r="D7" s="65"/>
      <c r="E7" s="65"/>
      <c r="F7" s="65"/>
      <c r="G7" s="65"/>
      <c r="H7" s="65"/>
      <c r="I7" s="61"/>
    </row>
    <row r="8" spans="1:10" s="52" customFormat="1" ht="25.5" customHeight="1">
      <c r="A8" s="66" t="s">
        <v>32</v>
      </c>
      <c r="B8" s="66" t="s">
        <v>33</v>
      </c>
      <c r="C8" s="66" t="s">
        <v>34</v>
      </c>
      <c r="D8" s="66" t="s">
        <v>35</v>
      </c>
      <c r="E8" s="67" t="s">
        <v>36</v>
      </c>
      <c r="F8" s="67" t="s">
        <v>37</v>
      </c>
      <c r="G8" s="67" t="s">
        <v>38</v>
      </c>
      <c r="H8" s="66" t="s">
        <v>39</v>
      </c>
      <c r="I8" s="68"/>
    </row>
    <row r="9" spans="1:10" s="52" customFormat="1" ht="15.75" customHeight="1">
      <c r="A9" s="69"/>
      <c r="B9" s="69" t="s">
        <v>640</v>
      </c>
      <c r="C9" s="70"/>
      <c r="D9" s="70"/>
      <c r="E9" s="70"/>
      <c r="F9" s="70"/>
      <c r="G9" s="70"/>
      <c r="H9" s="71"/>
      <c r="I9" s="72"/>
    </row>
    <row r="10" spans="1:10" s="78" customFormat="1" ht="120.95" customHeight="1">
      <c r="A10" s="157" t="s">
        <v>237</v>
      </c>
      <c r="B10" s="147" t="s">
        <v>238</v>
      </c>
      <c r="C10" s="135"/>
      <c r="D10" s="124" t="s">
        <v>53</v>
      </c>
      <c r="E10" s="125"/>
      <c r="F10" s="128" t="s">
        <v>23</v>
      </c>
      <c r="G10" s="73"/>
      <c r="H10" s="84"/>
      <c r="I10" s="77"/>
    </row>
    <row r="11" spans="1:10" ht="63.75" customHeight="1">
      <c r="A11" s="146" t="s">
        <v>239</v>
      </c>
      <c r="B11" s="148" t="s">
        <v>243</v>
      </c>
      <c r="C11" s="135"/>
      <c r="D11" s="124" t="s">
        <v>53</v>
      </c>
      <c r="E11" s="125"/>
      <c r="F11" s="128" t="s">
        <v>23</v>
      </c>
      <c r="G11" s="73"/>
      <c r="H11" s="84"/>
      <c r="I11" s="77"/>
    </row>
    <row r="12" spans="1:10" ht="51" customHeight="1">
      <c r="A12" s="146" t="s">
        <v>240</v>
      </c>
      <c r="B12" s="148" t="s">
        <v>244</v>
      </c>
      <c r="C12" s="135"/>
      <c r="D12" s="124" t="s">
        <v>53</v>
      </c>
      <c r="E12" s="125"/>
      <c r="F12" s="128" t="s">
        <v>23</v>
      </c>
      <c r="G12" s="73"/>
      <c r="H12" s="84"/>
      <c r="I12" s="77"/>
    </row>
    <row r="13" spans="1:10" ht="51" customHeight="1">
      <c r="A13" s="146" t="s">
        <v>241</v>
      </c>
      <c r="B13" s="148" t="s">
        <v>133</v>
      </c>
      <c r="C13" s="136"/>
      <c r="D13" s="131" t="s">
        <v>58</v>
      </c>
      <c r="E13" s="134"/>
      <c r="F13" s="128" t="s">
        <v>23</v>
      </c>
      <c r="G13" s="73"/>
      <c r="H13" s="84"/>
      <c r="I13" s="77"/>
    </row>
    <row r="14" spans="1:10" ht="51" customHeight="1">
      <c r="A14" s="146" t="s">
        <v>242</v>
      </c>
      <c r="B14" s="148" t="s">
        <v>134</v>
      </c>
      <c r="C14" s="136"/>
      <c r="D14" s="131" t="s">
        <v>58</v>
      </c>
      <c r="E14" s="134"/>
      <c r="F14" s="128" t="s">
        <v>23</v>
      </c>
      <c r="G14" s="73"/>
      <c r="H14" s="84"/>
      <c r="I14" s="77"/>
    </row>
    <row r="15" spans="1:10" ht="63.75" customHeight="1">
      <c r="A15" s="123"/>
      <c r="B15" s="123" t="s">
        <v>195</v>
      </c>
      <c r="C15" s="117"/>
      <c r="D15" s="117"/>
      <c r="E15" s="117"/>
      <c r="F15" s="117"/>
      <c r="G15" s="117"/>
      <c r="H15" s="144"/>
      <c r="I15" s="77"/>
    </row>
    <row r="16" spans="1:10" s="52" customFormat="1" ht="45.75" customHeight="1">
      <c r="A16" s="73" t="s">
        <v>185</v>
      </c>
      <c r="B16" s="73" t="s">
        <v>196</v>
      </c>
      <c r="C16" s="520" t="s">
        <v>246</v>
      </c>
      <c r="D16" s="126" t="s">
        <v>198</v>
      </c>
      <c r="E16" s="73"/>
      <c r="F16" s="73" t="s">
        <v>23</v>
      </c>
      <c r="G16" s="73"/>
      <c r="H16" s="84"/>
      <c r="I16" s="72"/>
    </row>
    <row r="17" spans="1:11" ht="63.75">
      <c r="A17" s="73" t="s">
        <v>186</v>
      </c>
      <c r="B17" s="73" t="s">
        <v>199</v>
      </c>
      <c r="C17" s="520" t="s">
        <v>247</v>
      </c>
      <c r="D17" s="126" t="s">
        <v>248</v>
      </c>
      <c r="E17" s="73"/>
      <c r="F17" s="81" t="s">
        <v>23</v>
      </c>
      <c r="G17" s="80"/>
      <c r="H17" s="81"/>
      <c r="I17" s="77"/>
    </row>
    <row r="18" spans="1:11" ht="63.75">
      <c r="A18" s="73" t="s">
        <v>187</v>
      </c>
      <c r="B18" s="73" t="s">
        <v>389</v>
      </c>
      <c r="C18" s="126" t="s">
        <v>251</v>
      </c>
      <c r="D18" s="126" t="s">
        <v>249</v>
      </c>
      <c r="E18" s="73"/>
      <c r="F18" s="81" t="s">
        <v>23</v>
      </c>
      <c r="G18" s="80"/>
      <c r="H18" s="81"/>
      <c r="I18" s="77"/>
    </row>
    <row r="19" spans="1:11" ht="76.5">
      <c r="A19" s="73" t="s">
        <v>188</v>
      </c>
      <c r="B19" s="73" t="s">
        <v>250</v>
      </c>
      <c r="C19" s="126" t="s">
        <v>252</v>
      </c>
      <c r="D19" s="126" t="s">
        <v>254</v>
      </c>
      <c r="E19" s="73"/>
      <c r="F19" s="81" t="s">
        <v>23</v>
      </c>
      <c r="G19" s="80"/>
      <c r="H19" s="81"/>
      <c r="I19" s="77"/>
    </row>
    <row r="20" spans="1:11" ht="76.5">
      <c r="A20" s="73" t="s">
        <v>189</v>
      </c>
      <c r="B20" s="73" t="s">
        <v>390</v>
      </c>
      <c r="C20" s="126" t="s">
        <v>253</v>
      </c>
      <c r="D20" s="126" t="s">
        <v>255</v>
      </c>
      <c r="E20" s="73"/>
      <c r="F20" s="81" t="s">
        <v>23</v>
      </c>
      <c r="G20" s="80"/>
      <c r="H20" s="81"/>
      <c r="I20" s="77"/>
    </row>
    <row r="21" spans="1:11" ht="63.75">
      <c r="A21" s="73" t="s">
        <v>190</v>
      </c>
      <c r="B21" s="73" t="s">
        <v>257</v>
      </c>
      <c r="C21" s="126" t="s">
        <v>256</v>
      </c>
      <c r="D21" s="126" t="s">
        <v>159</v>
      </c>
      <c r="E21" s="73"/>
      <c r="F21" s="81" t="s">
        <v>23</v>
      </c>
      <c r="G21" s="80"/>
      <c r="H21" s="81"/>
      <c r="I21" s="77"/>
    </row>
    <row r="22" spans="1:11" ht="63.75">
      <c r="A22" s="73" t="s">
        <v>191</v>
      </c>
      <c r="B22" s="73" t="s">
        <v>258</v>
      </c>
      <c r="C22" s="126" t="s">
        <v>266</v>
      </c>
      <c r="D22" s="126" t="s">
        <v>259</v>
      </c>
      <c r="E22" s="73"/>
      <c r="F22" s="81" t="s">
        <v>23</v>
      </c>
      <c r="G22" s="80"/>
      <c r="H22" s="81"/>
      <c r="I22" s="77"/>
    </row>
    <row r="23" spans="1:11" ht="63.75">
      <c r="A23" s="73" t="s">
        <v>192</v>
      </c>
      <c r="B23" s="73" t="s">
        <v>267</v>
      </c>
      <c r="C23" s="126" t="s">
        <v>268</v>
      </c>
      <c r="D23" s="126" t="s">
        <v>269</v>
      </c>
      <c r="E23" s="73"/>
      <c r="F23" s="81" t="s">
        <v>23</v>
      </c>
      <c r="G23" s="80"/>
      <c r="H23" s="81"/>
      <c r="I23" s="77"/>
    </row>
    <row r="24" spans="1:11" ht="63.75">
      <c r="A24" s="73" t="s">
        <v>193</v>
      </c>
      <c r="B24" s="73" t="s">
        <v>270</v>
      </c>
      <c r="C24" s="126" t="s">
        <v>271</v>
      </c>
      <c r="D24" s="126" t="s">
        <v>272</v>
      </c>
      <c r="E24" s="73"/>
      <c r="F24" s="81" t="s">
        <v>23</v>
      </c>
      <c r="G24" s="80"/>
      <c r="H24" s="81"/>
      <c r="I24" s="77"/>
    </row>
    <row r="25" spans="1:11" ht="76.5">
      <c r="A25" s="73" t="s">
        <v>274</v>
      </c>
      <c r="B25" s="73" t="s">
        <v>260</v>
      </c>
      <c r="C25" s="126" t="s">
        <v>261</v>
      </c>
      <c r="D25" s="126" t="s">
        <v>262</v>
      </c>
      <c r="E25" s="73"/>
      <c r="F25" s="81" t="s">
        <v>23</v>
      </c>
      <c r="G25" s="80"/>
      <c r="H25" s="81"/>
      <c r="I25" s="77"/>
    </row>
    <row r="26" spans="1:11" ht="38.25">
      <c r="A26" s="73" t="s">
        <v>273</v>
      </c>
      <c r="B26" s="73" t="s">
        <v>213</v>
      </c>
      <c r="C26" s="126" t="s">
        <v>263</v>
      </c>
      <c r="D26" s="126" t="s">
        <v>264</v>
      </c>
      <c r="E26" s="73"/>
      <c r="F26" s="73" t="s">
        <v>23</v>
      </c>
      <c r="G26" s="73"/>
      <c r="H26" s="84"/>
      <c r="I26" s="77"/>
    </row>
    <row r="27" spans="1:11">
      <c r="G27" s="8"/>
      <c r="I27" s="77"/>
    </row>
    <row r="28" spans="1:11">
      <c r="A28" s="86"/>
      <c r="B28" s="86"/>
      <c r="C28" s="149"/>
      <c r="D28" s="149"/>
      <c r="E28" s="86"/>
      <c r="F28" s="150"/>
      <c r="G28" s="41"/>
      <c r="H28" s="96"/>
      <c r="I28" s="77"/>
    </row>
    <row r="29" spans="1:11">
      <c r="F29" s="86"/>
      <c r="I29" s="77"/>
    </row>
    <row r="30" spans="1:11">
      <c r="I30" s="77"/>
    </row>
    <row r="31" spans="1:11">
      <c r="I31" s="77"/>
    </row>
    <row r="32" spans="1:11">
      <c r="I32" s="72"/>
      <c r="J32" s="52"/>
      <c r="K32" s="52"/>
    </row>
    <row r="33" spans="9:9" s="8" customFormat="1">
      <c r="I33" s="77"/>
    </row>
  </sheetData>
  <mergeCells count="5">
    <mergeCell ref="B2:F2"/>
    <mergeCell ref="B3:F3"/>
    <mergeCell ref="B4:F4"/>
    <mergeCell ref="E5:F5"/>
    <mergeCell ref="E6:F6"/>
  </mergeCells>
  <dataValidations count="1">
    <dataValidation type="list" allowBlank="1" showErrorMessage="1" sqref="F1:F3 F28:F156 F7:F26">
      <formula1>$J$2:$J$6</formula1>
      <formula2>0</formula2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39</vt:i4>
      </vt:variant>
      <vt:variant>
        <vt:lpstr>Named Ranges</vt:lpstr>
      </vt:variant>
      <vt:variant>
        <vt:i4>2</vt:i4>
      </vt:variant>
    </vt:vector>
  </HeadingPairs>
  <TitlesOfParts>
    <vt:vector size="41" baseType="lpstr">
      <vt:lpstr>Cover</vt:lpstr>
      <vt:lpstr>Test case List</vt:lpstr>
      <vt:lpstr>Test Report</vt:lpstr>
      <vt:lpstr>Check Login Screen</vt:lpstr>
      <vt:lpstr>Check QLKT-DS screen</vt:lpstr>
      <vt:lpstr>Check QLKT-CN screen</vt:lpstr>
      <vt:lpstr>Check QLKT-TM screen</vt:lpstr>
      <vt:lpstr>Check QLTL-DS screen</vt:lpstr>
      <vt:lpstr>Check QLTL-CN screen</vt:lpstr>
      <vt:lpstr>Check QLTL-TM screen</vt:lpstr>
      <vt:lpstr>Check QLND-DS screen</vt:lpstr>
      <vt:lpstr>Check QLND-CN screen</vt:lpstr>
      <vt:lpstr>Check QLND-TM screen</vt:lpstr>
      <vt:lpstr>Check QLCT-DS screen</vt:lpstr>
      <vt:lpstr>Check QLCT-TM screen</vt:lpstr>
      <vt:lpstr>Check QLCT-CN screen</vt:lpstr>
      <vt:lpstr>Check QLTG-DS screen</vt:lpstr>
      <vt:lpstr>Check QLTG-TM screen</vt:lpstr>
      <vt:lpstr>Check QLTG-CN screen</vt:lpstr>
      <vt:lpstr>check CSMXH screen</vt:lpstr>
      <vt:lpstr>Check Feedback Screen</vt:lpstr>
      <vt:lpstr>Check QMK screen</vt:lpstr>
      <vt:lpstr>Check DX screen</vt:lpstr>
      <vt:lpstr>Check QLBDT-DS screen</vt:lpstr>
      <vt:lpstr>Check QLBDT-ThemMoi screen</vt:lpstr>
      <vt:lpstr>Check QLBDT-Sua screen</vt:lpstr>
      <vt:lpstr>Check QLTB-DS screen</vt:lpstr>
      <vt:lpstr>Check QLTB-ThemMoi screen</vt:lpstr>
      <vt:lpstr>Check QLTB-Sua screen</vt:lpstr>
      <vt:lpstr>Check TimKiem screen</vt:lpstr>
      <vt:lpstr>Check QLTS-DS screen</vt:lpstr>
      <vt:lpstr>Check QLTS-ThemMoi screen</vt:lpstr>
      <vt:lpstr>Check QLTS-Sua screen</vt:lpstr>
      <vt:lpstr>Check TKKQ screen</vt:lpstr>
      <vt:lpstr>Check XTL-TL Screen</vt:lpstr>
      <vt:lpstr>Check XKQT-XKQ Screen</vt:lpstr>
      <vt:lpstr>Check TGT-TGT Screen</vt:lpstr>
      <vt:lpstr>Check TB-NTB Screen</vt:lpstr>
      <vt:lpstr>Check KP-KPBT Screen</vt:lpstr>
      <vt:lpstr>aa</vt:lpstr>
      <vt:lpstr>'Check DX screen'!Check_Đăng_xuất_Screen</vt:lpstr>
    </vt:vector>
  </TitlesOfParts>
  <Company>FSOFT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Test case</dc:title>
  <dc:subject>v1/0</dc:subject>
  <dc:creator>Huấn Nguyễn</dc:creator>
  <dc:description>Updates sheet Cover: Add logo, document code, creator, reviewer/approver._x000d_
Add sheet Test Case List._x000d_
Change Sheet Company, User, Provider to Modules. Add column Inter-test case dependent. Update these sheets._x000d_
Update Test Report</dc:description>
  <cp:lastModifiedBy>HuanNguyen</cp:lastModifiedBy>
  <cp:lastPrinted>2010-11-12T10:33:20Z</cp:lastPrinted>
  <dcterms:created xsi:type="dcterms:W3CDTF">2016-11-10T16:29:43Z</dcterms:created>
  <dcterms:modified xsi:type="dcterms:W3CDTF">2016-11-26T14:31:46Z</dcterms:modified>
  <cp:category>BM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e2b0ba42-4563-48ad-8172-60337868e08b</vt:lpwstr>
  </property>
</Properties>
</file>