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jing/Desktop/"/>
    </mc:Choice>
  </mc:AlternateContent>
  <xr:revisionPtr revIDLastSave="0" documentId="8_{16AB076C-0509-8143-BC39-2DFC91776CE3}" xr6:coauthVersionLast="36" xr6:coauthVersionMax="36" xr10:uidLastSave="{00000000-0000-0000-0000-000000000000}"/>
  <bookViews>
    <workbookView xWindow="4140" yWindow="460" windowWidth="25440" windowHeight="15000" xr2:uid="{4F7B2C6E-BDB5-364B-BB94-17799B192C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<sst xmlns="http://schemas.openxmlformats.org/spreadsheetml/2006/main" count="72" uniqueCount="66">
  <si>
    <t>Maturity</t>
  </si>
  <si>
    <t>BID/ASK</t>
  </si>
  <si>
    <t>Price</t>
  </si>
  <si>
    <t>1.76/74</t>
  </si>
  <si>
    <t>1.77/76</t>
  </si>
  <si>
    <t>1.78/77</t>
  </si>
  <si>
    <t>1.81/79</t>
  </si>
  <si>
    <t>1.80/78</t>
  </si>
  <si>
    <t>1.82/81</t>
  </si>
  <si>
    <t>1.83/81</t>
  </si>
  <si>
    <t>1.83/82</t>
  </si>
  <si>
    <t>1.85/83</t>
  </si>
  <si>
    <t>1.87/85</t>
  </si>
  <si>
    <t>1.90/88</t>
  </si>
  <si>
    <t>1.93/91</t>
  </si>
  <si>
    <t>1.98/96</t>
  </si>
  <si>
    <t>2.00/98</t>
  </si>
  <si>
    <t>2.02/00</t>
  </si>
  <si>
    <t>2.04/02</t>
  </si>
  <si>
    <t>2.07/05</t>
  </si>
  <si>
    <t>2.10/08</t>
  </si>
  <si>
    <t>2.12/10</t>
  </si>
  <si>
    <t>2.14/12</t>
  </si>
  <si>
    <t>2.17/15</t>
  </si>
  <si>
    <t>2.18/16</t>
  </si>
  <si>
    <t>2.19/18</t>
  </si>
  <si>
    <t>2.22/20</t>
  </si>
  <si>
    <t>2.25/23</t>
  </si>
  <si>
    <t>2.27/25</t>
  </si>
  <si>
    <t>2.28/26</t>
  </si>
  <si>
    <t>2.30/28</t>
  </si>
  <si>
    <t>2.32/30</t>
  </si>
  <si>
    <t>2.33/31</t>
  </si>
  <si>
    <t>2.35/33</t>
  </si>
  <si>
    <t>2.36/34</t>
  </si>
  <si>
    <t>2.38/36</t>
  </si>
  <si>
    <t>2.39/37</t>
  </si>
  <si>
    <t>2.40/38</t>
  </si>
  <si>
    <t>2.41/39</t>
  </si>
  <si>
    <t>2.42/40</t>
  </si>
  <si>
    <t>2.43/41</t>
  </si>
  <si>
    <t>2.45/43</t>
  </si>
  <si>
    <t>Page 6</t>
  </si>
  <si>
    <t>Page 15</t>
  </si>
  <si>
    <t>Coupon</t>
  </si>
  <si>
    <t>Ask Px</t>
  </si>
  <si>
    <t>Ask Yield</t>
  </si>
  <si>
    <t>98-18+</t>
  </si>
  <si>
    <t>143-02+</t>
  </si>
  <si>
    <t>101-07</t>
  </si>
  <si>
    <t>140-02+</t>
  </si>
  <si>
    <t>99-00</t>
  </si>
  <si>
    <t>104-27+</t>
  </si>
  <si>
    <t>135-02</t>
  </si>
  <si>
    <t>106-31</t>
  </si>
  <si>
    <t>106-31+</t>
  </si>
  <si>
    <t>104-25</t>
  </si>
  <si>
    <t>103-21</t>
  </si>
  <si>
    <t>102-17+</t>
  </si>
  <si>
    <t>150-02</t>
  </si>
  <si>
    <t>152-04+</t>
  </si>
  <si>
    <t>146-29</t>
  </si>
  <si>
    <t>139-13+</t>
  </si>
  <si>
    <t>148-16+</t>
  </si>
  <si>
    <t>148+18+</t>
  </si>
  <si>
    <t>147-05+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</si>
</sst>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[$-F800]dddd\,\ mmmm\ dd\,\ yyyy"/>
    <numFmt numFmtId="166" formatCode="0.000"/>
    <numFmt numFmtId="167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166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66" fontId="0" fillId="0" borderId="0" xfId="0" applyNumberFormat="1" applyFill="1"/>
    <xf numFmtId="167" fontId="0" fillId="0" borderId="0" xfId="0" applyNumberFormat="1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5D4-7A58-9D47-A74B-C85AFEF9E837}">
  <dimension ref="A1:K44"/>
  <sheetViews>
    <sheetView tabSelected="1" workbookViewId="0">
      <selection activeCell="E6" sqref="E6"/>
    </sheetView>
  </sheetViews>
  <sheetFormatPr baseColWidth="10" defaultRowHeight="16"/>
  <sheetData>
    <row r="1" spans="1:11">
      <c r="A1" s="10" t="s">
        <v>42</v>
      </c>
      <c r="B1" s="10"/>
      <c r="C1" s="10"/>
      <c r="D1" s="4"/>
      <c r="E1" s="4"/>
      <c r="F1" s="4" t="s">
        <v>43</v>
      </c>
      <c r="G1" s="4"/>
      <c r="H1" s="4"/>
      <c r="I1" s="4"/>
      <c r="J1" s="4"/>
      <c r="K1" s="4"/>
    </row>
    <row r="2" spans="1:11">
      <c r="A2" s="3" t="s">
        <v>0</v>
      </c>
      <c r="B2" s="4" t="s">
        <v>1</v>
      </c>
      <c r="C2" s="4" t="s">
        <v>2</v>
      </c>
      <c r="D2" s="4"/>
      <c r="E2" s="4"/>
      <c r="F2" s="4" t="s">
        <v>44</v>
      </c>
      <c r="G2" s="11" t="s">
        <v>0</v>
      </c>
      <c r="H2" s="4" t="s">
        <v>45</v>
      </c>
      <c r="I2" s="4" t="s">
        <v>46</v>
      </c>
      <c r="J2" s="4" t="s">
        <v>2</v>
      </c>
      <c r="K2" s="4"/>
    </row>
    <row r="3" spans="1:11">
      <c r="A3" s="3">
        <v>44347</v>
      </c>
      <c r="B3" s="4" t="s">
        <v>3</v>
      </c>
      <c r="C3" s="5">
        <v>89.51</v>
      </c>
      <c r="D3" s="4"/>
      <c r="E3" s="4"/>
      <c r="F3" s="6">
        <v>1.625</v>
      </c>
      <c r="G3" s="7">
        <v>44880</v>
      </c>
      <c r="H3" s="4" t="s">
        <v>47</v>
      </c>
      <c r="I3" s="8">
        <v>1.82</v>
      </c>
      <c r="J3" s="9">
        <f>98+18/32+1/64</f>
        <v>98.578125</v>
      </c>
      <c r="K3" s="4"/>
    </row>
    <row r="4" spans="1:11">
      <c r="A4" s="3">
        <v>44377</v>
      </c>
      <c r="B4" s="4" t="s">
        <v>4</v>
      </c>
      <c r="C4" s="5">
        <v>89.31</v>
      </c>
      <c r="D4" s="4"/>
      <c r="E4" s="4"/>
      <c r="F4" s="6">
        <v>7.625</v>
      </c>
      <c r="G4" s="7">
        <v>44880</v>
      </c>
      <c r="H4" s="4" t="s">
        <v>48</v>
      </c>
      <c r="I4" s="8">
        <v>1.726</v>
      </c>
      <c r="J4" s="9">
        <f>143+2/32+1/64</f>
        <v>143.078125</v>
      </c>
      <c r="K4" s="4"/>
    </row>
    <row r="5" spans="1:11">
      <c r="A5" s="3">
        <v>44408</v>
      </c>
      <c r="B5" s="4" t="s">
        <v>5</v>
      </c>
      <c r="C5" s="5">
        <v>89.1</v>
      </c>
      <c r="D5" s="4"/>
      <c r="E5" s="4"/>
      <c r="F5" s="6">
        <v>2</v>
      </c>
      <c r="G5" s="7">
        <v>44972</v>
      </c>
      <c r="H5" s="4" t="s">
        <v>49</v>
      </c>
      <c r="I5" s="8">
        <v>1.837</v>
      </c>
      <c r="J5" s="9">
        <f>101+7/32</f>
        <v>101.21875</v>
      </c>
      <c r="K5" s="4"/>
    </row>
    <row r="6" spans="1:11">
      <c r="A6" s="3">
        <v>44423</v>
      </c>
      <c r="B6" s="4" t="s">
        <v>6</v>
      </c>
      <c r="C6" s="5">
        <v>88.93</v>
      </c>
      <c r="D6" s="4"/>
      <c r="E6" s="4"/>
      <c r="F6" s="6">
        <v>7.125</v>
      </c>
      <c r="G6" s="7">
        <v>44972</v>
      </c>
      <c r="H6" s="4" t="s">
        <v>50</v>
      </c>
      <c r="I6" s="8">
        <v>1.784</v>
      </c>
      <c r="J6" s="9">
        <f>140+2/32+1/64</f>
        <v>140.078125</v>
      </c>
      <c r="K6" s="4"/>
    </row>
    <row r="7" spans="1:11">
      <c r="A7" s="3">
        <v>44439</v>
      </c>
      <c r="B7" s="4" t="s">
        <v>7</v>
      </c>
      <c r="C7" s="5">
        <v>88.9</v>
      </c>
      <c r="D7" s="4"/>
      <c r="E7" s="4"/>
      <c r="F7" s="6">
        <v>1.75</v>
      </c>
      <c r="G7" s="7">
        <v>45061</v>
      </c>
      <c r="H7" s="4" t="s">
        <v>51</v>
      </c>
      <c r="I7" s="8">
        <v>1.88</v>
      </c>
      <c r="J7" s="9">
        <f>99</f>
        <v>99</v>
      </c>
      <c r="K7" s="4"/>
    </row>
    <row r="8" spans="1:11">
      <c r="A8" s="3">
        <v>44469</v>
      </c>
      <c r="B8" s="4" t="s">
        <v>6</v>
      </c>
      <c r="C8" s="5">
        <v>88.7</v>
      </c>
      <c r="D8" s="4"/>
      <c r="E8" s="4"/>
      <c r="F8" s="6">
        <v>2.5</v>
      </c>
      <c r="G8" s="7">
        <v>45153</v>
      </c>
      <c r="H8" s="4" t="s">
        <v>52</v>
      </c>
      <c r="I8" s="8">
        <v>1.885</v>
      </c>
      <c r="J8" s="9">
        <f>104+27/32+1/64</f>
        <v>104.859375</v>
      </c>
      <c r="K8" s="4"/>
    </row>
    <row r="9" spans="1:11">
      <c r="A9" s="3">
        <v>44500</v>
      </c>
      <c r="B9" s="4" t="s">
        <v>8</v>
      </c>
      <c r="C9" s="5">
        <v>88.49</v>
      </c>
      <c r="D9" s="4"/>
      <c r="E9" s="4"/>
      <c r="F9" s="6">
        <v>6.25</v>
      </c>
      <c r="G9" s="7">
        <v>45153</v>
      </c>
      <c r="H9" s="4" t="s">
        <v>53</v>
      </c>
      <c r="I9" s="8">
        <v>1.823</v>
      </c>
      <c r="J9" s="9">
        <f>135+2/32</f>
        <v>135.0625</v>
      </c>
      <c r="K9" s="4"/>
    </row>
    <row r="10" spans="1:11">
      <c r="A10" s="3">
        <v>44515</v>
      </c>
      <c r="B10" s="4" t="s">
        <v>9</v>
      </c>
      <c r="C10" s="5">
        <v>88.42</v>
      </c>
      <c r="D10" s="4"/>
      <c r="E10" s="4"/>
      <c r="F10" s="6">
        <v>2.75</v>
      </c>
      <c r="G10" s="7">
        <v>45245</v>
      </c>
      <c r="H10" s="4" t="s">
        <v>54</v>
      </c>
      <c r="I10" s="8">
        <v>1.89</v>
      </c>
      <c r="J10" s="9">
        <f>106+31/32</f>
        <v>106.96875</v>
      </c>
      <c r="K10" s="4"/>
    </row>
    <row r="11" spans="1:11">
      <c r="A11" s="3">
        <v>44530</v>
      </c>
      <c r="B11" s="4" t="s">
        <v>10</v>
      </c>
      <c r="C11" s="5">
        <v>88.28</v>
      </c>
      <c r="D11" s="4"/>
      <c r="E11" s="4"/>
      <c r="F11" s="6">
        <v>2.75</v>
      </c>
      <c r="G11" s="7">
        <v>45337</v>
      </c>
      <c r="H11" s="4" t="s">
        <v>55</v>
      </c>
      <c r="I11" s="8">
        <v>1.909</v>
      </c>
      <c r="J11" s="9">
        <f>106+31/32+1/64</f>
        <v>106.984375</v>
      </c>
      <c r="K11" s="4"/>
    </row>
    <row r="12" spans="1:11">
      <c r="A12" s="3">
        <v>44561</v>
      </c>
      <c r="B12" s="4" t="s">
        <v>11</v>
      </c>
      <c r="C12" s="5">
        <v>88.07</v>
      </c>
      <c r="D12" s="4"/>
      <c r="E12" s="4"/>
      <c r="F12" s="6">
        <v>2.5</v>
      </c>
      <c r="G12" s="7">
        <v>45427</v>
      </c>
      <c r="H12" s="4" t="s">
        <v>56</v>
      </c>
      <c r="I12" s="8">
        <v>1.9379999999999999</v>
      </c>
      <c r="J12" s="9">
        <f>104+25/32</f>
        <v>104.78125</v>
      </c>
      <c r="K12" s="4"/>
    </row>
    <row r="13" spans="1:11">
      <c r="A13" s="3">
        <v>44607</v>
      </c>
      <c r="B13" s="4" t="s">
        <v>12</v>
      </c>
      <c r="C13" s="5">
        <v>87.78</v>
      </c>
      <c r="D13" s="4"/>
      <c r="E13" s="4"/>
      <c r="F13" s="6">
        <v>2.375</v>
      </c>
      <c r="G13" s="7">
        <v>45519</v>
      </c>
      <c r="H13" s="4" t="s">
        <v>57</v>
      </c>
      <c r="I13" s="8">
        <v>1.9550000000000001</v>
      </c>
      <c r="J13" s="9">
        <f>103+21/32</f>
        <v>103.65625</v>
      </c>
      <c r="K13" s="4"/>
    </row>
    <row r="14" spans="1:11">
      <c r="A14" s="3">
        <v>44696</v>
      </c>
      <c r="B14" s="4" t="s">
        <v>13</v>
      </c>
      <c r="C14" s="5">
        <v>87.2</v>
      </c>
      <c r="D14" s="4"/>
      <c r="E14" s="4"/>
      <c r="F14" s="6">
        <v>2.25</v>
      </c>
      <c r="G14" s="7">
        <v>45611</v>
      </c>
      <c r="H14" s="4" t="s">
        <v>58</v>
      </c>
      <c r="I14" s="8">
        <v>1.964</v>
      </c>
      <c r="J14" s="9">
        <f>102+17/32+1/64</f>
        <v>102.546875</v>
      </c>
      <c r="K14" s="4"/>
    </row>
    <row r="15" spans="1:11">
      <c r="A15" s="3">
        <v>44788</v>
      </c>
      <c r="B15" s="4" t="s">
        <v>13</v>
      </c>
      <c r="C15" s="5">
        <v>86.78</v>
      </c>
      <c r="D15" s="4"/>
      <c r="E15" s="4"/>
      <c r="F15" s="6">
        <v>7.5</v>
      </c>
      <c r="G15" s="7">
        <v>45611</v>
      </c>
      <c r="H15" s="4" t="s">
        <v>59</v>
      </c>
      <c r="I15" s="8">
        <v>1.8979999999999999</v>
      </c>
      <c r="J15" s="9">
        <f>150+2/32</f>
        <v>150.0625</v>
      </c>
      <c r="K15" s="4"/>
    </row>
    <row r="16" spans="1:11">
      <c r="A16" s="3">
        <v>44880</v>
      </c>
      <c r="B16" s="4" t="s">
        <v>14</v>
      </c>
      <c r="C16" s="5">
        <v>86.15</v>
      </c>
      <c r="D16" s="4"/>
      <c r="E16" s="4"/>
      <c r="F16" s="6">
        <v>7.625</v>
      </c>
      <c r="G16" s="7">
        <v>45703</v>
      </c>
      <c r="H16" s="4" t="s">
        <v>60</v>
      </c>
      <c r="I16" s="8">
        <v>1.9179999999999999</v>
      </c>
      <c r="J16" s="9">
        <f>152+4/32+1/64</f>
        <v>152.140625</v>
      </c>
      <c r="K16" s="4"/>
    </row>
    <row r="17" spans="1:11">
      <c r="A17" s="3">
        <v>44972</v>
      </c>
      <c r="B17" s="4" t="s">
        <v>15</v>
      </c>
      <c r="C17" s="5">
        <v>85.43</v>
      </c>
      <c r="D17" s="4"/>
      <c r="E17" s="4"/>
      <c r="F17" s="6">
        <v>6.875</v>
      </c>
      <c r="G17" s="7">
        <v>45884</v>
      </c>
      <c r="H17" s="4" t="s">
        <v>61</v>
      </c>
      <c r="I17" s="8">
        <v>1.952</v>
      </c>
      <c r="J17" s="9">
        <f>146+29/32</f>
        <v>146.90625</v>
      </c>
      <c r="K17" s="4"/>
    </row>
    <row r="18" spans="1:11">
      <c r="A18" s="3">
        <v>45061</v>
      </c>
      <c r="B18" s="4" t="s">
        <v>16</v>
      </c>
      <c r="C18" s="5">
        <v>84.85</v>
      </c>
      <c r="D18" s="4"/>
      <c r="E18" s="4"/>
      <c r="F18" s="6">
        <v>6</v>
      </c>
      <c r="G18" s="7">
        <v>46068</v>
      </c>
      <c r="H18" s="4" t="s">
        <v>62</v>
      </c>
      <c r="I18" s="8">
        <v>2.016</v>
      </c>
      <c r="J18" s="9">
        <f>139+13/32+1/64</f>
        <v>139.421875</v>
      </c>
      <c r="K18" s="4"/>
    </row>
    <row r="19" spans="1:11">
      <c r="A19" s="3">
        <v>45153</v>
      </c>
      <c r="B19" s="4" t="s">
        <v>17</v>
      </c>
      <c r="C19" s="5">
        <v>84.29</v>
      </c>
      <c r="D19" s="4"/>
      <c r="E19" s="4"/>
      <c r="F19" s="6">
        <v>6.75</v>
      </c>
      <c r="G19" s="7">
        <v>46249</v>
      </c>
      <c r="H19" s="4" t="s">
        <v>63</v>
      </c>
      <c r="I19" s="8">
        <v>2.0310000000000001</v>
      </c>
      <c r="J19" s="9">
        <f>148+16/32+1/64</f>
        <v>148.515625</v>
      </c>
      <c r="K19" s="4"/>
    </row>
    <row r="20" spans="1:11">
      <c r="A20" s="3">
        <v>45245</v>
      </c>
      <c r="B20" s="4" t="s">
        <v>18</v>
      </c>
      <c r="C20" s="5">
        <v>83.69</v>
      </c>
      <c r="D20" s="4"/>
      <c r="E20" s="4"/>
      <c r="F20" s="6">
        <v>6.5</v>
      </c>
      <c r="G20" s="7">
        <v>46341</v>
      </c>
      <c r="H20" s="4" t="s">
        <v>63</v>
      </c>
      <c r="I20" s="8">
        <v>2.0539999999999998</v>
      </c>
      <c r="J20" s="9">
        <f>148+16/32+1/64</f>
        <v>148.515625</v>
      </c>
      <c r="K20" s="4"/>
    </row>
    <row r="21" spans="1:11">
      <c r="A21" s="3">
        <v>45337</v>
      </c>
      <c r="B21" s="4" t="s">
        <v>19</v>
      </c>
      <c r="C21" s="5">
        <v>83.06</v>
      </c>
      <c r="D21" s="4"/>
      <c r="E21" s="4"/>
      <c r="F21" s="6">
        <v>6.625</v>
      </c>
      <c r="G21" s="7">
        <v>46433</v>
      </c>
      <c r="H21" s="4" t="s">
        <v>64</v>
      </c>
      <c r="I21" s="8">
        <v>2.0649999999999999</v>
      </c>
      <c r="J21" s="9">
        <f>148+18/32+1/64</f>
        <v>148.578125</v>
      </c>
      <c r="K21" s="4"/>
    </row>
    <row r="22" spans="1:11">
      <c r="A22" s="3">
        <v>45427</v>
      </c>
      <c r="B22" s="4" t="s">
        <v>20</v>
      </c>
      <c r="C22" s="5">
        <v>82.43</v>
      </c>
      <c r="D22" s="4"/>
      <c r="E22" s="4"/>
      <c r="F22" s="6">
        <v>6.375</v>
      </c>
      <c r="G22" s="7">
        <v>46614</v>
      </c>
      <c r="H22" s="4" t="s">
        <v>65</v>
      </c>
      <c r="I22" s="8">
        <v>2.0939999999999999</v>
      </c>
      <c r="J22" s="9">
        <f>147+5/32+1/64</f>
        <v>147.171875</v>
      </c>
      <c r="K22" s="4"/>
    </row>
    <row r="23" spans="1:11">
      <c r="A23" s="3">
        <v>45519</v>
      </c>
      <c r="B23" s="4" t="s">
        <v>21</v>
      </c>
      <c r="C23" s="5">
        <v>81.849999999999994</v>
      </c>
      <c r="D23" s="4"/>
      <c r="E23" s="4"/>
      <c r="F23" s="4"/>
      <c r="G23" s="4"/>
      <c r="H23" s="4"/>
      <c r="I23" s="4"/>
      <c r="J23" s="4"/>
      <c r="K23" s="4"/>
    </row>
    <row r="24" spans="1:11">
      <c r="A24" s="3">
        <v>45611</v>
      </c>
      <c r="B24" s="4" t="s">
        <v>22</v>
      </c>
      <c r="C24" s="5">
        <v>81.23</v>
      </c>
      <c r="D24" s="4"/>
      <c r="E24" s="4"/>
      <c r="F24" s="4"/>
      <c r="G24" s="4"/>
      <c r="H24" s="4"/>
      <c r="I24" s="4"/>
      <c r="J24" s="4"/>
      <c r="K24" s="4"/>
    </row>
    <row r="25" spans="1:11">
      <c r="A25" s="3">
        <v>45703</v>
      </c>
      <c r="B25" s="4" t="s">
        <v>23</v>
      </c>
      <c r="C25" s="5">
        <v>80.56</v>
      </c>
      <c r="D25" s="4"/>
      <c r="E25" s="4"/>
      <c r="F25" s="4"/>
      <c r="G25" s="4"/>
      <c r="H25" s="4"/>
      <c r="I25" s="4"/>
      <c r="J25" s="4"/>
      <c r="K25" s="4"/>
    </row>
    <row r="26" spans="1:11">
      <c r="A26" s="3">
        <v>45792</v>
      </c>
      <c r="B26" s="4" t="s">
        <v>24</v>
      </c>
      <c r="C26" s="5">
        <v>80.06</v>
      </c>
      <c r="D26" s="4"/>
      <c r="E26" s="4"/>
      <c r="F26" s="4"/>
      <c r="G26" s="4"/>
      <c r="H26" s="4"/>
      <c r="I26" s="4"/>
      <c r="J26" s="4"/>
      <c r="K26" s="4"/>
    </row>
    <row r="27" spans="1:11">
      <c r="A27" s="3">
        <v>45884</v>
      </c>
      <c r="B27" s="4" t="s">
        <v>25</v>
      </c>
      <c r="C27" s="5">
        <v>79.52</v>
      </c>
      <c r="D27" s="4"/>
      <c r="E27" s="4"/>
      <c r="F27" s="4"/>
      <c r="G27" s="4"/>
      <c r="H27" s="4"/>
      <c r="I27" s="4"/>
      <c r="J27" s="4"/>
      <c r="K27" s="4"/>
    </row>
    <row r="28" spans="1:11">
      <c r="A28" s="3">
        <v>45976</v>
      </c>
      <c r="B28" s="4" t="s">
        <v>26</v>
      </c>
      <c r="C28" s="5">
        <v>78.849999999999994</v>
      </c>
      <c r="D28" s="4"/>
      <c r="E28" s="4"/>
      <c r="F28" s="4"/>
      <c r="G28" s="4"/>
      <c r="H28" s="4"/>
      <c r="I28" s="4"/>
      <c r="J28" s="4"/>
      <c r="K28" s="4"/>
    </row>
    <row r="29" spans="1:11">
      <c r="A29" s="3">
        <v>46068</v>
      </c>
      <c r="B29" s="4" t="s">
        <v>27</v>
      </c>
      <c r="C29" s="5">
        <v>78.19</v>
      </c>
      <c r="D29" s="4"/>
      <c r="E29" s="4"/>
      <c r="F29" s="4"/>
      <c r="G29" s="4"/>
      <c r="H29" s="4"/>
      <c r="I29" s="4"/>
      <c r="J29" s="4"/>
      <c r="K29" s="4"/>
    </row>
    <row r="30" spans="1:11">
      <c r="A30" s="1">
        <v>46157</v>
      </c>
      <c r="B30" t="s">
        <v>28</v>
      </c>
      <c r="C30" s="2">
        <v>77.59</v>
      </c>
    </row>
    <row r="31" spans="1:11">
      <c r="A31" s="1">
        <v>46249</v>
      </c>
      <c r="B31" t="s">
        <v>29</v>
      </c>
      <c r="C31" s="2">
        <v>77.03</v>
      </c>
    </row>
    <row r="32" spans="1:11">
      <c r="A32" s="1">
        <v>46341</v>
      </c>
      <c r="B32" t="s">
        <v>30</v>
      </c>
      <c r="C32" s="2">
        <v>76.430000000000007</v>
      </c>
    </row>
    <row r="33" spans="1:3">
      <c r="A33" s="1">
        <v>46433</v>
      </c>
      <c r="B33" t="s">
        <v>31</v>
      </c>
      <c r="C33" s="2">
        <v>75.83</v>
      </c>
    </row>
    <row r="34" spans="1:3">
      <c r="A34" s="1">
        <v>46522</v>
      </c>
      <c r="B34" t="s">
        <v>32</v>
      </c>
      <c r="C34" s="2">
        <v>75.31</v>
      </c>
    </row>
    <row r="35" spans="1:3">
      <c r="A35" s="1">
        <v>46614</v>
      </c>
      <c r="B35" t="s">
        <v>33</v>
      </c>
      <c r="C35" s="2">
        <v>74.739999999999995</v>
      </c>
    </row>
    <row r="36" spans="1:3">
      <c r="A36" s="1">
        <v>46706</v>
      </c>
      <c r="B36" t="s">
        <v>34</v>
      </c>
      <c r="C36" s="2">
        <v>74.2</v>
      </c>
    </row>
    <row r="37" spans="1:3">
      <c r="A37" s="1">
        <v>46798</v>
      </c>
      <c r="B37" t="s">
        <v>35</v>
      </c>
      <c r="C37" s="2">
        <v>73.59</v>
      </c>
    </row>
    <row r="38" spans="1:3">
      <c r="A38" s="1">
        <v>46888</v>
      </c>
      <c r="B38" t="s">
        <v>36</v>
      </c>
      <c r="C38" s="2">
        <v>73.040000000000006</v>
      </c>
    </row>
    <row r="39" spans="1:3">
      <c r="A39" s="1">
        <v>46980</v>
      </c>
      <c r="B39" t="s">
        <v>37</v>
      </c>
      <c r="C39" s="2">
        <v>72.52</v>
      </c>
    </row>
    <row r="40" spans="1:3">
      <c r="A40" s="1">
        <v>47072</v>
      </c>
      <c r="B40" t="s">
        <v>38</v>
      </c>
      <c r="C40" s="2">
        <v>72.02</v>
      </c>
    </row>
    <row r="41" spans="1:3">
      <c r="A41" s="1">
        <v>47164</v>
      </c>
      <c r="B41" t="s">
        <v>39</v>
      </c>
      <c r="C41" s="2">
        <v>71.48</v>
      </c>
    </row>
    <row r="42" spans="1:3">
      <c r="A42" s="1">
        <v>47253</v>
      </c>
      <c r="B42" t="s">
        <v>40</v>
      </c>
      <c r="C42" s="2">
        <v>70.97</v>
      </c>
    </row>
    <row r="43" spans="1:3">
      <c r="A43" s="1">
        <v>47345</v>
      </c>
      <c r="B43" t="s">
        <v>40</v>
      </c>
      <c r="C43" s="2">
        <v>70.5</v>
      </c>
    </row>
    <row r="44" spans="1:3">
      <c r="A44" s="1">
        <v>47437</v>
      </c>
      <c r="B44" t="s">
        <v>41</v>
      </c>
      <c r="C44" s="2">
        <v>69.92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jxp597@case.edu</dc:creator>
  <cp:lastModifiedBy>jxp597@case.edu</cp:lastModifiedBy>
  <dcterms:created xsi:type="dcterms:W3CDTF">2019-04-12T01:02:28Z</dcterms:created>
  <dcterms:modified xsi:type="dcterms:W3CDTF">2019-04-12T01:04:30Z</dcterms:modified>
</cp:coreProperties>
</file>