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sc\Desktop\"/>
    </mc:Choice>
  </mc:AlternateContent>
  <xr:revisionPtr revIDLastSave="0" documentId="8_{EDA31EE4-CC73-44F9-B418-9BF49E774F95}" xr6:coauthVersionLast="47" xr6:coauthVersionMax="47" xr10:uidLastSave="{00000000-0000-0000-0000-000000000000}"/>
  <bookViews>
    <workbookView xWindow="-120" yWindow="-120" windowWidth="20730" windowHeight="11160" activeTab="1" xr2:uid="{FB21BC90-7DCD-48C7-A1A1-6744BD47601D}"/>
  </bookViews>
  <sheets>
    <sheet name="Ejercicio1Gráfico" sheetId="1" r:id="rId1"/>
    <sheet name="EJ 1Simpson 3_8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2" l="1"/>
  <c r="A26" i="2"/>
  <c r="B26" i="2" s="1"/>
  <c r="C26" i="2" s="1"/>
  <c r="D26" i="2"/>
  <c r="A27" i="2"/>
  <c r="B27" i="2"/>
  <c r="C27" i="2"/>
  <c r="D27" i="2"/>
  <c r="E27" i="2" s="1"/>
  <c r="A28" i="2"/>
  <c r="D28" i="2" s="1"/>
  <c r="B28" i="2"/>
  <c r="C28" i="2" s="1"/>
  <c r="A29" i="2"/>
  <c r="B29" i="2" s="1"/>
  <c r="C29" i="2" s="1"/>
  <c r="K31" i="2"/>
  <c r="D14" i="2"/>
  <c r="A14" i="2"/>
  <c r="A15" i="2" s="1"/>
  <c r="D13" i="2"/>
  <c r="B9" i="2"/>
  <c r="B13" i="2" s="1"/>
  <c r="E28" i="2" l="1"/>
  <c r="E26" i="2"/>
  <c r="D29" i="2"/>
  <c r="E29" i="2" s="1"/>
  <c r="A30" i="2"/>
  <c r="C13" i="2"/>
  <c r="E13" i="2" s="1"/>
  <c r="A16" i="2"/>
  <c r="B15" i="2"/>
  <c r="C15" i="2" s="1"/>
  <c r="D15" i="2"/>
  <c r="B14" i="2"/>
  <c r="D30" i="2" l="1"/>
  <c r="B30" i="2"/>
  <c r="C30" i="2" s="1"/>
  <c r="A31" i="2"/>
  <c r="C14" i="2"/>
  <c r="E14" i="2" s="1"/>
  <c r="E15" i="2"/>
  <c r="B16" i="2"/>
  <c r="C16" i="2" s="1"/>
  <c r="D16" i="2"/>
  <c r="A17" i="2"/>
  <c r="D31" i="2" l="1"/>
  <c r="E31" i="2" s="1"/>
  <c r="A32" i="2"/>
  <c r="B31" i="2"/>
  <c r="E30" i="2"/>
  <c r="E16" i="2"/>
  <c r="D17" i="2"/>
  <c r="A18" i="2"/>
  <c r="B17" i="2"/>
  <c r="C17" i="2" s="1"/>
  <c r="D32" i="2" l="1"/>
  <c r="B32" i="2"/>
  <c r="C32" i="2" s="1"/>
  <c r="A33" i="2"/>
  <c r="A19" i="2"/>
  <c r="B18" i="2"/>
  <c r="C18" i="2" s="1"/>
  <c r="D18" i="2"/>
  <c r="E17" i="2"/>
  <c r="E32" i="2" l="1"/>
  <c r="B33" i="2"/>
  <c r="C33" i="2" s="1"/>
  <c r="A34" i="2"/>
  <c r="D33" i="2"/>
  <c r="E33" i="2" s="1"/>
  <c r="E18" i="2"/>
  <c r="A20" i="2"/>
  <c r="B19" i="2"/>
  <c r="C19" i="2" s="1"/>
  <c r="D19" i="2"/>
  <c r="B34" i="2" l="1"/>
  <c r="C34" i="2" s="1"/>
  <c r="A35" i="2"/>
  <c r="D34" i="2"/>
  <c r="E34" i="2" s="1"/>
  <c r="E19" i="2"/>
  <c r="B20" i="2"/>
  <c r="C20" i="2" s="1"/>
  <c r="D20" i="2"/>
  <c r="A21" i="2"/>
  <c r="D35" i="2" l="1"/>
  <c r="B35" i="2"/>
  <c r="C35" i="2" s="1"/>
  <c r="A36" i="2"/>
  <c r="E20" i="2"/>
  <c r="D21" i="2"/>
  <c r="A22" i="2"/>
  <c r="B21" i="2"/>
  <c r="C21" i="2" s="1"/>
  <c r="D36" i="2" l="1"/>
  <c r="E36" i="2" s="1"/>
  <c r="B36" i="2"/>
  <c r="C36" i="2" s="1"/>
  <c r="A37" i="2"/>
  <c r="E35" i="2"/>
  <c r="A23" i="2"/>
  <c r="B22" i="2"/>
  <c r="C22" i="2" s="1"/>
  <c r="D22" i="2"/>
  <c r="E21" i="2"/>
  <c r="B37" i="2" l="1"/>
  <c r="C37" i="2" s="1"/>
  <c r="A38" i="2"/>
  <c r="D37" i="2"/>
  <c r="E37" i="2" s="1"/>
  <c r="E22" i="2"/>
  <c r="A24" i="2"/>
  <c r="B23" i="2"/>
  <c r="C23" i="2" s="1"/>
  <c r="D23" i="2"/>
  <c r="B38" i="2" l="1"/>
  <c r="C38" i="2" s="1"/>
  <c r="D38" i="2"/>
  <c r="E38" i="2" s="1"/>
  <c r="A39" i="2"/>
  <c r="E23" i="2"/>
  <c r="A25" i="2"/>
  <c r="D24" i="2"/>
  <c r="B24" i="2"/>
  <c r="C24" i="2" s="1"/>
  <c r="D39" i="2" l="1"/>
  <c r="A40" i="2"/>
  <c r="B39" i="2"/>
  <c r="C39" i="2" s="1"/>
  <c r="E39" i="2" s="1"/>
  <c r="E24" i="2"/>
  <c r="D25" i="2"/>
  <c r="B25" i="2"/>
  <c r="C25" i="2" s="1"/>
  <c r="D40" i="2" l="1"/>
  <c r="B40" i="2"/>
  <c r="C40" i="2" s="1"/>
  <c r="A41" i="2"/>
  <c r="E25" i="2"/>
  <c r="B41" i="2" l="1"/>
  <c r="C41" i="2" s="1"/>
  <c r="D41" i="2"/>
  <c r="E41" i="2" s="1"/>
  <c r="A42" i="2"/>
  <c r="E40" i="2"/>
  <c r="B42" i="2" l="1"/>
  <c r="C42" i="2" s="1"/>
  <c r="A43" i="2"/>
  <c r="D42" i="2"/>
  <c r="E42" i="2" s="1"/>
  <c r="D43" i="2" l="1"/>
  <c r="B43" i="2"/>
  <c r="C43" i="2" s="1"/>
  <c r="A44" i="2"/>
  <c r="D44" i="2" l="1"/>
  <c r="B44" i="2"/>
  <c r="C44" i="2" s="1"/>
  <c r="A45" i="2"/>
  <c r="E43" i="2"/>
  <c r="A46" i="2" l="1"/>
  <c r="D45" i="2"/>
  <c r="E45" i="2" s="1"/>
  <c r="B45" i="2"/>
  <c r="C45" i="2" s="1"/>
  <c r="E44" i="2"/>
  <c r="A47" i="2" l="1"/>
  <c r="D46" i="2"/>
  <c r="B46" i="2"/>
  <c r="C46" i="2" s="1"/>
  <c r="E46" i="2" l="1"/>
  <c r="B47" i="2"/>
  <c r="C47" i="2" s="1"/>
  <c r="A48" i="2"/>
  <c r="D47" i="2"/>
  <c r="E47" i="2" s="1"/>
  <c r="B48" i="2" l="1"/>
  <c r="C48" i="2" s="1"/>
  <c r="A49" i="2"/>
  <c r="D48" i="2"/>
  <c r="E48" i="2" s="1"/>
  <c r="D49" i="2" l="1"/>
  <c r="B49" i="2"/>
  <c r="C49" i="2" s="1"/>
  <c r="E49" i="2" l="1"/>
  <c r="E50" i="2" s="1"/>
  <c r="E52" i="2" s="1"/>
  <c r="B25" i="1" l="1"/>
  <c r="C25" i="1" s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6" i="1"/>
  <c r="B26" i="1" l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C45" i="1" s="1"/>
  <c r="C29" i="1"/>
  <c r="C32" i="1" l="1"/>
  <c r="C38" i="1"/>
  <c r="C28" i="1"/>
  <c r="C34" i="1"/>
  <c r="C37" i="1"/>
  <c r="C40" i="1"/>
  <c r="C43" i="1"/>
  <c r="C27" i="1"/>
  <c r="C30" i="1"/>
  <c r="C35" i="1"/>
  <c r="C41" i="1"/>
  <c r="C44" i="1"/>
  <c r="C31" i="1"/>
  <c r="C33" i="1"/>
  <c r="C36" i="1"/>
  <c r="C39" i="1"/>
  <c r="C42" i="1"/>
  <c r="C26" i="1"/>
</calcChain>
</file>

<file path=xl/sharedStrings.xml><?xml version="1.0" encoding="utf-8"?>
<sst xmlns="http://schemas.openxmlformats.org/spreadsheetml/2006/main" count="26" uniqueCount="24">
  <si>
    <t>x</t>
  </si>
  <si>
    <t>f(x)</t>
  </si>
  <si>
    <t>Datos</t>
  </si>
  <si>
    <t>f(x) =</t>
  </si>
  <si>
    <t>a</t>
  </si>
  <si>
    <t>C.S.</t>
  </si>
  <si>
    <t>b</t>
  </si>
  <si>
    <t>n</t>
  </si>
  <si>
    <t xml:space="preserve">h </t>
  </si>
  <si>
    <r>
      <t>I</t>
    </r>
    <r>
      <rPr>
        <vertAlign val="subscript"/>
        <sz val="11"/>
        <color theme="1"/>
        <rFont val="Calibri"/>
        <family val="2"/>
        <scheme val="minor"/>
      </rPr>
      <t>exacta</t>
    </r>
  </si>
  <si>
    <t>i</t>
  </si>
  <si>
    <r>
      <t>x</t>
    </r>
    <r>
      <rPr>
        <vertAlign val="subscript"/>
        <sz val="11"/>
        <color theme="0"/>
        <rFont val="Calibri"/>
        <family val="2"/>
        <scheme val="minor"/>
      </rPr>
      <t>i</t>
    </r>
  </si>
  <si>
    <r>
      <t>f</t>
    </r>
    <r>
      <rPr>
        <vertAlign val="subscript"/>
        <sz val="11"/>
        <color theme="0"/>
        <rFont val="Calibri"/>
        <family val="2"/>
        <scheme val="minor"/>
      </rPr>
      <t>(xi)</t>
    </r>
  </si>
  <si>
    <t>P.P.</t>
  </si>
  <si>
    <r>
      <t>P.P.f</t>
    </r>
    <r>
      <rPr>
        <vertAlign val="subscript"/>
        <sz val="11"/>
        <color theme="0"/>
        <rFont val="Calibri"/>
        <family val="2"/>
        <scheme val="minor"/>
      </rPr>
      <t>(xi)</t>
    </r>
  </si>
  <si>
    <t>suma=</t>
  </si>
  <si>
    <r>
      <t>I</t>
    </r>
    <r>
      <rPr>
        <vertAlign val="subscript"/>
        <sz val="11"/>
        <color theme="1"/>
        <rFont val="Calibri"/>
        <family val="2"/>
        <scheme val="minor"/>
      </rPr>
      <t>aprox</t>
    </r>
    <r>
      <rPr>
        <sz val="11"/>
        <color theme="1"/>
        <rFont val="Calibri"/>
        <family val="2"/>
        <scheme val="minor"/>
      </rPr>
      <t>=</t>
    </r>
  </si>
  <si>
    <t>u2</t>
  </si>
  <si>
    <r>
      <t>ε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</t>
    </r>
  </si>
  <si>
    <t>(5*seno(3*x))/(pi()*x)</t>
  </si>
  <si>
    <t>Método de Simpson 3/8</t>
  </si>
  <si>
    <t>u^2</t>
  </si>
  <si>
    <t>nota(esta funcion tiene una indeterminacion en 0)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</si>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</sst>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2060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2" fillId="3" borderId="0" xfId="0" applyFont="1" applyFill="1"/>
    <xf numFmtId="0" fontId="0" fillId="3" borderId="0" xfId="0" applyFill="1"/>
    <xf numFmtId="0" fontId="6" fillId="3" borderId="0" xfId="0" applyFont="1" applyFill="1"/>
    <xf numFmtId="1" fontId="0" fillId="3" borderId="0" xfId="1" applyNumberFormat="1" applyFont="1" applyFill="1"/>
    <xf numFmtId="0" fontId="7" fillId="3" borderId="0" xfId="0" applyFont="1" applyFill="1"/>
    <xf numFmtId="0" fontId="8" fillId="3" borderId="0" xfId="0" applyFont="1" applyFill="1"/>
    <xf numFmtId="164" fontId="0" fillId="3" borderId="0" xfId="0" applyNumberFormat="1" applyFill="1"/>
    <xf numFmtId="0" fontId="3" fillId="4" borderId="1" xfId="0" applyFont="1" applyFill="1" applyBorder="1"/>
    <xf numFmtId="0" fontId="3" fillId="4" borderId="0" xfId="0" applyFont="1" applyFill="1"/>
    <xf numFmtId="0" fontId="0" fillId="5" borderId="2" xfId="0" applyFill="1" applyBorder="1"/>
    <xf numFmtId="165" fontId="0" fillId="5" borderId="2" xfId="0" applyNumberForma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0" fontId="0" fillId="3" borderId="2" xfId="0" applyFill="1" applyBorder="1"/>
    <xf numFmtId="165" fontId="0" fillId="3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5" fontId="0" fillId="6" borderId="0" xfId="0" applyNumberFormat="1" applyFill="1"/>
    <xf numFmtId="0" fontId="0" fillId="6" borderId="3" xfId="0" applyFill="1" applyBorder="1"/>
    <xf numFmtId="165" fontId="0" fillId="6" borderId="4" xfId="0" applyNumberFormat="1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10" xfId="0" applyFill="1" applyBorder="1"/>
    <xf numFmtId="166" fontId="0" fillId="6" borderId="9" xfId="0" applyNumberFormat="1" applyFill="1" applyBorder="1"/>
    <xf numFmtId="165" fontId="0" fillId="0" borderId="0" xfId="0" applyNumberFormat="1"/>
    <xf numFmtId="166" fontId="0" fillId="0" borderId="0" xfId="0" applyNumberFormat="1"/>
    <xf numFmtId="165" fontId="0" fillId="5" borderId="11" xfId="0" applyNumberFormat="1" applyFill="1" applyBorder="1" applyAlignment="1">
      <alignment horizontal="center"/>
    </xf>
    <xf numFmtId="165" fontId="0" fillId="3" borderId="11" xfId="0" applyNumberFormat="1" applyFill="1" applyBorder="1" applyAlignment="1">
      <alignment horizontal="center"/>
    </xf>
    <xf numFmtId="0" fontId="0" fillId="0" borderId="12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gráfico de la función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Ejercicio1Gráfico!$B$5:$B$45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xVal>
          <c:yVal>
            <c:numRef>
              <c:f>Ejercicio1Gráfico!$C$5:$C$45</c:f>
              <c:numCache>
                <c:formatCode>General</c:formatCode>
                <c:ptCount val="41"/>
                <c:pt idx="0">
                  <c:v>0.22459946851895979</c:v>
                </c:pt>
                <c:pt idx="1">
                  <c:v>0.48161628099525172</c:v>
                </c:pt>
                <c:pt idx="2">
                  <c:v>0.75577356130262552</c:v>
                </c:pt>
                <c:pt idx="3">
                  <c:v>1.0442131800553838</c:v>
                </c:pt>
                <c:pt idx="4">
                  <c:v>1.3437913007661142</c:v>
                </c:pt>
                <c:pt idx="5">
                  <c:v>1.6511226049603509</c:v>
                </c:pt>
                <c:pt idx="6">
                  <c:v>1.9626291089341805</c:v>
                </c:pt>
                <c:pt idx="7">
                  <c:v>2.2745927780939117</c:v>
                </c:pt>
                <c:pt idx="8">
                  <c:v>2.5832110712099401</c:v>
                </c:pt>
                <c:pt idx="9">
                  <c:v>2.8846544886160772</c:v>
                </c:pt>
                <c:pt idx="10">
                  <c:v>3.1751251565483858</c:v>
                </c:pt>
                <c:pt idx="11">
                  <c:v>3.4509154552963341</c:v>
                </c:pt>
                <c:pt idx="12">
                  <c:v>3.7084656921634034</c:v>
                </c:pt>
                <c:pt idx="13">
                  <c:v>3.944419831600118</c:v>
                </c:pt>
                <c:pt idx="14">
                  <c:v>4.1556783241370807</c:v>
                </c:pt>
                <c:pt idx="15">
                  <c:v>4.3394471224297551</c:v>
                </c:pt>
                <c:pt idx="16">
                  <c:v>4.4932820360226939</c:v>
                </c:pt>
                <c:pt idx="17">
                  <c:v>4.6151276552272478</c:v>
                </c:pt>
                <c:pt idx="18">
                  <c:v>4.7033501673690656</c:v>
                </c:pt>
                <c:pt idx="19">
                  <c:v>4.7567634939189603</c:v>
                </c:pt>
                <c:pt idx="20">
                  <c:v>4.7746482927568605</c:v>
                </c:pt>
                <c:pt idx="21">
                  <c:v>4.7567634939189603</c:v>
                </c:pt>
                <c:pt idx="22">
                  <c:v>4.7033501673690656</c:v>
                </c:pt>
                <c:pt idx="23">
                  <c:v>4.6151276552272451</c:v>
                </c:pt>
                <c:pt idx="24">
                  <c:v>4.4932820360226922</c:v>
                </c:pt>
                <c:pt idx="25">
                  <c:v>4.3394471224297533</c:v>
                </c:pt>
                <c:pt idx="26">
                  <c:v>4.1556783241370781</c:v>
                </c:pt>
                <c:pt idx="27">
                  <c:v>3.9444198316001149</c:v>
                </c:pt>
                <c:pt idx="28">
                  <c:v>3.7084656921633998</c:v>
                </c:pt>
                <c:pt idx="29">
                  <c:v>3.450915455296331</c:v>
                </c:pt>
                <c:pt idx="30">
                  <c:v>3.1751251565483818</c:v>
                </c:pt>
                <c:pt idx="31">
                  <c:v>2.8846544886160719</c:v>
                </c:pt>
                <c:pt idx="32">
                  <c:v>2.5832110712099352</c:v>
                </c:pt>
                <c:pt idx="33">
                  <c:v>2.2745927780939068</c:v>
                </c:pt>
                <c:pt idx="34">
                  <c:v>1.9626291089341756</c:v>
                </c:pt>
                <c:pt idx="35">
                  <c:v>1.6511226049603456</c:v>
                </c:pt>
                <c:pt idx="36">
                  <c:v>1.3437913007661098</c:v>
                </c:pt>
                <c:pt idx="37">
                  <c:v>1.0442131800553796</c:v>
                </c:pt>
                <c:pt idx="38">
                  <c:v>0.75577356130262119</c:v>
                </c:pt>
                <c:pt idx="39">
                  <c:v>0.481616280995247</c:v>
                </c:pt>
                <c:pt idx="40">
                  <c:v>0.22459946851895685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88-4FFA-B391-D1BB57AE6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729583"/>
        <c:axId val="920728623"/>
      </c:scatterChart>
      <c:valAx>
        <c:axId val="92072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20728623"/>
        <c:crosses val="autoZero"/>
        <c:crossBetween val="midCat"/>
      </c:valAx>
      <c:valAx>
        <c:axId val="92072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2072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Área gráfico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v>Área de la función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Ejercicio1Gráfico!$B$5:$B$45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cat>
          <c:val>
            <c:numRef>
              <c:f>Ejercicio1Gráfico!$C$5:$C$45</c:f>
              <c:numCache>
                <c:formatCode>General</c:formatCode>
                <c:ptCount val="41"/>
                <c:pt idx="0">
                  <c:v>0.22459946851895979</c:v>
                </c:pt>
                <c:pt idx="1">
                  <c:v>0.48161628099525172</c:v>
                </c:pt>
                <c:pt idx="2">
                  <c:v>0.75577356130262552</c:v>
                </c:pt>
                <c:pt idx="3">
                  <c:v>1.0442131800553838</c:v>
                </c:pt>
                <c:pt idx="4">
                  <c:v>1.3437913007661142</c:v>
                </c:pt>
                <c:pt idx="5">
                  <c:v>1.6511226049603509</c:v>
                </c:pt>
                <c:pt idx="6">
                  <c:v>1.9626291089341805</c:v>
                </c:pt>
                <c:pt idx="7">
                  <c:v>2.2745927780939117</c:v>
                </c:pt>
                <c:pt idx="8">
                  <c:v>2.5832110712099401</c:v>
                </c:pt>
                <c:pt idx="9">
                  <c:v>2.8846544886160772</c:v>
                </c:pt>
                <c:pt idx="10">
                  <c:v>3.1751251565483858</c:v>
                </c:pt>
                <c:pt idx="11">
                  <c:v>3.4509154552963341</c:v>
                </c:pt>
                <c:pt idx="12">
                  <c:v>3.7084656921634034</c:v>
                </c:pt>
                <c:pt idx="13">
                  <c:v>3.944419831600118</c:v>
                </c:pt>
                <c:pt idx="14">
                  <c:v>4.1556783241370807</c:v>
                </c:pt>
                <c:pt idx="15">
                  <c:v>4.3394471224297551</c:v>
                </c:pt>
                <c:pt idx="16">
                  <c:v>4.4932820360226939</c:v>
                </c:pt>
                <c:pt idx="17">
                  <c:v>4.6151276552272478</c:v>
                </c:pt>
                <c:pt idx="18">
                  <c:v>4.7033501673690656</c:v>
                </c:pt>
                <c:pt idx="19">
                  <c:v>4.7567634939189603</c:v>
                </c:pt>
                <c:pt idx="20">
                  <c:v>4.7746482927568605</c:v>
                </c:pt>
                <c:pt idx="21">
                  <c:v>4.7567634939189603</c:v>
                </c:pt>
                <c:pt idx="22">
                  <c:v>4.7033501673690656</c:v>
                </c:pt>
                <c:pt idx="23">
                  <c:v>4.6151276552272451</c:v>
                </c:pt>
                <c:pt idx="24">
                  <c:v>4.4932820360226922</c:v>
                </c:pt>
                <c:pt idx="25">
                  <c:v>4.3394471224297533</c:v>
                </c:pt>
                <c:pt idx="26">
                  <c:v>4.1556783241370781</c:v>
                </c:pt>
                <c:pt idx="27">
                  <c:v>3.9444198316001149</c:v>
                </c:pt>
                <c:pt idx="28">
                  <c:v>3.7084656921633998</c:v>
                </c:pt>
                <c:pt idx="29">
                  <c:v>3.450915455296331</c:v>
                </c:pt>
                <c:pt idx="30">
                  <c:v>3.1751251565483818</c:v>
                </c:pt>
                <c:pt idx="31">
                  <c:v>2.8846544886160719</c:v>
                </c:pt>
                <c:pt idx="32">
                  <c:v>2.5832110712099352</c:v>
                </c:pt>
                <c:pt idx="33">
                  <c:v>2.2745927780939068</c:v>
                </c:pt>
                <c:pt idx="34">
                  <c:v>1.9626291089341756</c:v>
                </c:pt>
                <c:pt idx="35">
                  <c:v>1.6511226049603456</c:v>
                </c:pt>
                <c:pt idx="36">
                  <c:v>1.3437913007661098</c:v>
                </c:pt>
                <c:pt idx="37">
                  <c:v>1.0442131800553796</c:v>
                </c:pt>
                <c:pt idx="38">
                  <c:v>0.75577356130262119</c:v>
                </c:pt>
                <c:pt idx="39">
                  <c:v>0.481616280995247</c:v>
                </c:pt>
                <c:pt idx="40">
                  <c:v>0.22459946851895685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E2-4B32-B0C5-D05C5DD75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320351"/>
        <c:axId val="1029312671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Ejercicio1Gráfico!$B$5:$B$45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-1</c:v>
                      </c:pt>
                      <c:pt idx="1">
                        <c:v>-0.95</c:v>
                      </c:pt>
                      <c:pt idx="2">
                        <c:v>-0.89999999999999991</c:v>
                      </c:pt>
                      <c:pt idx="3">
                        <c:v>-0.84999999999999987</c:v>
                      </c:pt>
                      <c:pt idx="4">
                        <c:v>-0.79999999999999982</c:v>
                      </c:pt>
                      <c:pt idx="5">
                        <c:v>-0.74999999999999978</c:v>
                      </c:pt>
                      <c:pt idx="6">
                        <c:v>-0.69999999999999973</c:v>
                      </c:pt>
                      <c:pt idx="7">
                        <c:v>-0.64999999999999969</c:v>
                      </c:pt>
                      <c:pt idx="8">
                        <c:v>-0.59999999999999964</c:v>
                      </c:pt>
                      <c:pt idx="9">
                        <c:v>-0.5499999999999996</c:v>
                      </c:pt>
                      <c:pt idx="10">
                        <c:v>-0.49999999999999961</c:v>
                      </c:pt>
                      <c:pt idx="11">
                        <c:v>-0.44999999999999962</c:v>
                      </c:pt>
                      <c:pt idx="12">
                        <c:v>-0.39999999999999963</c:v>
                      </c:pt>
                      <c:pt idx="13">
                        <c:v>-0.34999999999999964</c:v>
                      </c:pt>
                      <c:pt idx="14">
                        <c:v>-0.29999999999999966</c:v>
                      </c:pt>
                      <c:pt idx="15">
                        <c:v>-0.24999999999999967</c:v>
                      </c:pt>
                      <c:pt idx="16">
                        <c:v>-0.19999999999999968</c:v>
                      </c:pt>
                      <c:pt idx="17">
                        <c:v>-0.14999999999999969</c:v>
                      </c:pt>
                      <c:pt idx="18">
                        <c:v>-9.9999999999999686E-2</c:v>
                      </c:pt>
                      <c:pt idx="19">
                        <c:v>-4.9999999999999684E-2</c:v>
                      </c:pt>
                      <c:pt idx="20">
                        <c:v>3.1918911957973251E-16</c:v>
                      </c:pt>
                      <c:pt idx="21">
                        <c:v>5.0000000000000322E-2</c:v>
                      </c:pt>
                      <c:pt idx="22">
                        <c:v>0.10000000000000032</c:v>
                      </c:pt>
                      <c:pt idx="23">
                        <c:v>0.15000000000000033</c:v>
                      </c:pt>
                      <c:pt idx="24">
                        <c:v>0.20000000000000034</c:v>
                      </c:pt>
                      <c:pt idx="25">
                        <c:v>0.25000000000000033</c:v>
                      </c:pt>
                      <c:pt idx="26">
                        <c:v>0.30000000000000032</c:v>
                      </c:pt>
                      <c:pt idx="27">
                        <c:v>0.35000000000000031</c:v>
                      </c:pt>
                      <c:pt idx="28">
                        <c:v>0.4000000000000003</c:v>
                      </c:pt>
                      <c:pt idx="29">
                        <c:v>0.45000000000000029</c:v>
                      </c:pt>
                      <c:pt idx="30">
                        <c:v>0.50000000000000033</c:v>
                      </c:pt>
                      <c:pt idx="31">
                        <c:v>0.55000000000000038</c:v>
                      </c:pt>
                      <c:pt idx="32">
                        <c:v>0.60000000000000042</c:v>
                      </c:pt>
                      <c:pt idx="33">
                        <c:v>0.65000000000000047</c:v>
                      </c:pt>
                      <c:pt idx="34">
                        <c:v>0.70000000000000051</c:v>
                      </c:pt>
                      <c:pt idx="35">
                        <c:v>0.75000000000000056</c:v>
                      </c:pt>
                      <c:pt idx="36">
                        <c:v>0.8000000000000006</c:v>
                      </c:pt>
                      <c:pt idx="37">
                        <c:v>0.85000000000000064</c:v>
                      </c:pt>
                      <c:pt idx="38">
                        <c:v>0.90000000000000069</c:v>
                      </c:pt>
                      <c:pt idx="39">
                        <c:v>0.95000000000000073</c:v>
                      </c:pt>
                      <c:pt idx="40">
                        <c:v>1.0000000000000007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Ejercicio1Gráfico!$B$5:$B$45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-1</c:v>
                      </c:pt>
                      <c:pt idx="1">
                        <c:v>-0.95</c:v>
                      </c:pt>
                      <c:pt idx="2">
                        <c:v>-0.89999999999999991</c:v>
                      </c:pt>
                      <c:pt idx="3">
                        <c:v>-0.84999999999999987</c:v>
                      </c:pt>
                      <c:pt idx="4">
                        <c:v>-0.79999999999999982</c:v>
                      </c:pt>
                      <c:pt idx="5">
                        <c:v>-0.74999999999999978</c:v>
                      </c:pt>
                      <c:pt idx="6">
                        <c:v>-0.69999999999999973</c:v>
                      </c:pt>
                      <c:pt idx="7">
                        <c:v>-0.64999999999999969</c:v>
                      </c:pt>
                      <c:pt idx="8">
                        <c:v>-0.59999999999999964</c:v>
                      </c:pt>
                      <c:pt idx="9">
                        <c:v>-0.5499999999999996</c:v>
                      </c:pt>
                      <c:pt idx="10">
                        <c:v>-0.49999999999999961</c:v>
                      </c:pt>
                      <c:pt idx="11">
                        <c:v>-0.44999999999999962</c:v>
                      </c:pt>
                      <c:pt idx="12">
                        <c:v>-0.39999999999999963</c:v>
                      </c:pt>
                      <c:pt idx="13">
                        <c:v>-0.34999999999999964</c:v>
                      </c:pt>
                      <c:pt idx="14">
                        <c:v>-0.29999999999999966</c:v>
                      </c:pt>
                      <c:pt idx="15">
                        <c:v>-0.24999999999999967</c:v>
                      </c:pt>
                      <c:pt idx="16">
                        <c:v>-0.19999999999999968</c:v>
                      </c:pt>
                      <c:pt idx="17">
                        <c:v>-0.14999999999999969</c:v>
                      </c:pt>
                      <c:pt idx="18">
                        <c:v>-9.9999999999999686E-2</c:v>
                      </c:pt>
                      <c:pt idx="19">
                        <c:v>-4.9999999999999684E-2</c:v>
                      </c:pt>
                      <c:pt idx="20">
                        <c:v>3.1918911957973251E-16</c:v>
                      </c:pt>
                      <c:pt idx="21">
                        <c:v>5.0000000000000322E-2</c:v>
                      </c:pt>
                      <c:pt idx="22">
                        <c:v>0.10000000000000032</c:v>
                      </c:pt>
                      <c:pt idx="23">
                        <c:v>0.15000000000000033</c:v>
                      </c:pt>
                      <c:pt idx="24">
                        <c:v>0.20000000000000034</c:v>
                      </c:pt>
                      <c:pt idx="25">
                        <c:v>0.25000000000000033</c:v>
                      </c:pt>
                      <c:pt idx="26">
                        <c:v>0.30000000000000032</c:v>
                      </c:pt>
                      <c:pt idx="27">
                        <c:v>0.35000000000000031</c:v>
                      </c:pt>
                      <c:pt idx="28">
                        <c:v>0.4000000000000003</c:v>
                      </c:pt>
                      <c:pt idx="29">
                        <c:v>0.45000000000000029</c:v>
                      </c:pt>
                      <c:pt idx="30">
                        <c:v>0.50000000000000033</c:v>
                      </c:pt>
                      <c:pt idx="31">
                        <c:v>0.55000000000000038</c:v>
                      </c:pt>
                      <c:pt idx="32">
                        <c:v>0.60000000000000042</c:v>
                      </c:pt>
                      <c:pt idx="33">
                        <c:v>0.65000000000000047</c:v>
                      </c:pt>
                      <c:pt idx="34">
                        <c:v>0.70000000000000051</c:v>
                      </c:pt>
                      <c:pt idx="35">
                        <c:v>0.75000000000000056</c:v>
                      </c:pt>
                      <c:pt idx="36">
                        <c:v>0.8000000000000006</c:v>
                      </c:pt>
                      <c:pt idx="37">
                        <c:v>0.85000000000000064</c:v>
                      </c:pt>
                      <c:pt idx="38">
                        <c:v>0.90000000000000069</c:v>
                      </c:pt>
                      <c:pt idx="39">
                        <c:v>0.95000000000000073</c:v>
                      </c:pt>
                      <c:pt idx="40">
                        <c:v>1.0000000000000007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9E2-4B32-B0C5-D05C5DD75F5D}"/>
                  </c:ext>
                </c:extLst>
              </c15:ser>
            </c15:filteredAreaSeries>
          </c:ext>
        </c:extLst>
      </c:areaChart>
      <c:catAx>
        <c:axId val="1029320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029312671"/>
        <c:crosses val="autoZero"/>
        <c:auto val="1"/>
        <c:lblAlgn val="ctr"/>
        <c:lblOffset val="100"/>
        <c:noMultiLvlLbl val="0"/>
      </c:catAx>
      <c:valAx>
        <c:axId val="102931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02932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11</xdr:row>
      <xdr:rowOff>128587</xdr:rowOff>
    </xdr:from>
    <xdr:to>
      <xdr:col>10</xdr:col>
      <xdr:colOff>85725</xdr:colOff>
      <xdr:row>26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0CD86A-5D6F-7DD7-CF00-CB5CA80A0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747712</xdr:colOff>
      <xdr:row>29</xdr:row>
      <xdr:rowOff>119062</xdr:rowOff>
    </xdr:from>
    <xdr:to>
      <xdr:col>9</xdr:col>
      <xdr:colOff>747712</xdr:colOff>
      <xdr:row>44</xdr:row>
      <xdr:rowOff>4762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144BD4A-6AE5-CF0F-70FD-EFE6427EB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685800</xdr:colOff>
      <xdr:row>1</xdr:row>
      <xdr:rowOff>138112</xdr:rowOff>
    </xdr:from>
    <xdr:ext cx="586571" cy="3284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521A32E-A489-49F5-980E-E6F69347C892}"/>
                </a:ext>
              </a:extLst>
            </xdr:cNvPr>
            <xdr:cNvSpPr txBox="1"/>
          </xdr:nvSpPr>
          <xdr:spPr>
            <a:xfrm>
              <a:off x="685800" y="566737"/>
              <a:ext cx="586571" cy="328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5</m:t>
                        </m:r>
                        <m:func>
                          <m:funcPr>
                            <m:ctrlPr>
                              <a:rPr lang="es-BO" sz="110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s-BO" sz="1100" i="1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s-BO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BO" sz="110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r>
                                  <a:rPr lang="es-BO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</m:e>
                        </m:func>
                      </m:num>
                      <m:den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𝜋</m:t>
                        </m:r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𝑥</m:t>
                        </m:r>
                      </m:den>
                    </m:f>
                  </m:oMath>
                </m:oMathPara>
              </a14:m>
              <a:endParaRPr lang="es-B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521A32E-A489-49F5-980E-E6F69347C892}"/>
                </a:ext>
              </a:extLst>
            </xdr:cNvPr>
            <xdr:cNvSpPr txBox="1"/>
          </xdr:nvSpPr>
          <xdr:spPr>
            <a:xfrm>
              <a:off x="685800" y="566737"/>
              <a:ext cx="586571" cy="328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BO" sz="1100" i="0">
                  <a:latin typeface="Cambria Math" panose="02040503050406030204" pitchFamily="18" charset="0"/>
                </a:rPr>
                <a:t>5 sin⁡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BO" sz="1100" i="0">
                  <a:latin typeface="Cambria Math" panose="02040503050406030204" pitchFamily="18" charset="0"/>
                </a:rPr>
                <a:t>3𝑥)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s-BO" sz="1100" i="0">
                  <a:latin typeface="Cambria Math" panose="02040503050406030204" pitchFamily="18" charset="0"/>
                </a:rPr>
                <a:t>𝜋𝑥</a:t>
              </a:r>
              <a:endParaRPr lang="es-BO" sz="1100"/>
            </a:p>
          </xdr:txBody>
        </xdr:sp>
      </mc:Fallback>
    </mc:AlternateContent>
    <xdr:clientData/>
  </xdr:oneCellAnchor>
  <xdr:oneCellAnchor>
    <xdr:from>
      <xdr:col>9</xdr:col>
      <xdr:colOff>80962</xdr:colOff>
      <xdr:row>29</xdr:row>
      <xdr:rowOff>185737</xdr:rowOff>
    </xdr:from>
    <xdr:ext cx="596445" cy="220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0E59AE0-20AA-43AB-B91A-322B27F4F5B9}"/>
                </a:ext>
              </a:extLst>
            </xdr:cNvPr>
            <xdr:cNvSpPr txBox="1"/>
          </xdr:nvSpPr>
          <xdr:spPr>
            <a:xfrm>
              <a:off x="6967537" y="5643562"/>
              <a:ext cx="596445" cy="220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limLow>
                      <m:limLow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limLowPr>
                      <m:e>
                        <m:r>
                          <m:rPr>
                            <m:sty m:val="p"/>
                          </m:rPr>
                          <a:rPr lang="es-BO" sz="1100" i="1">
                            <a:latin typeface="Cambria Math" panose="02040503050406030204" pitchFamily="18" charset="0"/>
                          </a:rPr>
                          <m:t>lim</m:t>
                        </m:r>
                      </m:e>
                      <m:lim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→0</m:t>
                        </m:r>
                      </m:lim>
                    </m:limLow>
                    <m:sSub>
                      <m:sSub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d>
                          <m:dPr>
                            <m:ctrlPr>
                              <a:rPr lang="es-BO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BO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sub>
                    </m:sSub>
                    <m:r>
                      <a:rPr lang="es-BO" sz="110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B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0E59AE0-20AA-43AB-B91A-322B27F4F5B9}"/>
                </a:ext>
              </a:extLst>
            </xdr:cNvPr>
            <xdr:cNvSpPr txBox="1"/>
          </xdr:nvSpPr>
          <xdr:spPr>
            <a:xfrm>
              <a:off x="6967537" y="5643562"/>
              <a:ext cx="596445" cy="220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BO" sz="1100" i="0">
                  <a:latin typeface="Cambria Math" panose="02040503050406030204" pitchFamily="18" charset="0"/>
                </a:rPr>
                <a:t>lim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┬(</a:t>
              </a:r>
              <a:r>
                <a:rPr lang="es-BO" sz="1100" i="0">
                  <a:latin typeface="Cambria Math" panose="02040503050406030204" pitchFamily="18" charset="0"/>
                </a:rPr>
                <a:t>𝑥→0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</a:t>
              </a:r>
              <a:r>
                <a:rPr lang="es-BO" sz="1100" i="0">
                  <a:latin typeface="Cambria Math" panose="02040503050406030204" pitchFamily="18" charset="0"/>
                </a:rPr>
                <a:t>𝑓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_((</a:t>
              </a:r>
              <a:r>
                <a:rPr lang="es-BO" sz="1100" i="0">
                  <a:latin typeface="Cambria Math" panose="02040503050406030204" pitchFamily="18" charset="0"/>
                </a:rPr>
                <a:t>𝑥) 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s-BO" sz="1100" i="0">
                  <a:latin typeface="Cambria Math" panose="02040503050406030204" pitchFamily="18" charset="0"/>
                </a:rPr>
                <a:t>=</a:t>
              </a:r>
              <a:endParaRPr lang="es-B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B58F3-9150-4AB1-A9A6-8287671F32F8}">
  <dimension ref="B4:C45"/>
  <sheetViews>
    <sheetView topLeftCell="A5" workbookViewId="0">
      <selection sqref="A1:XFD1048576"/>
    </sheetView>
  </sheetViews>
  <sheetFormatPr baseColWidth="10" defaultRowHeight="15" x14ac:dyDescent="0.25"/>
  <sheetData>
    <row r="4" spans="2:3" x14ac:dyDescent="0.25">
      <c r="B4" t="s">
        <v>0</v>
      </c>
      <c r="C4" t="s">
        <v>1</v>
      </c>
    </row>
    <row r="5" spans="2:3" x14ac:dyDescent="0.25">
      <c r="B5">
        <v>-1</v>
      </c>
      <c r="C5">
        <f>(5*SIN(3*B5))/(PI()*B5)</f>
        <v>0.22459946851895979</v>
      </c>
    </row>
    <row r="6" spans="2:3" x14ac:dyDescent="0.25">
      <c r="B6">
        <f>B5+0.05</f>
        <v>-0.95</v>
      </c>
      <c r="C6">
        <f t="shared" ref="C6:C45" si="0">(5*SIN(3*B6))/(PI()*B6)</f>
        <v>0.48161628099525172</v>
      </c>
    </row>
    <row r="7" spans="2:3" x14ac:dyDescent="0.25">
      <c r="B7">
        <f t="shared" ref="B7:B45" si="1">B6+0.05</f>
        <v>-0.89999999999999991</v>
      </c>
      <c r="C7">
        <f t="shared" si="0"/>
        <v>0.75577356130262552</v>
      </c>
    </row>
    <row r="8" spans="2:3" x14ac:dyDescent="0.25">
      <c r="B8">
        <f t="shared" si="1"/>
        <v>-0.84999999999999987</v>
      </c>
      <c r="C8">
        <f t="shared" si="0"/>
        <v>1.0442131800553838</v>
      </c>
    </row>
    <row r="9" spans="2:3" x14ac:dyDescent="0.25">
      <c r="B9">
        <f t="shared" si="1"/>
        <v>-0.79999999999999982</v>
      </c>
      <c r="C9">
        <f t="shared" si="0"/>
        <v>1.3437913007661142</v>
      </c>
    </row>
    <row r="10" spans="2:3" x14ac:dyDescent="0.25">
      <c r="B10">
        <f t="shared" si="1"/>
        <v>-0.74999999999999978</v>
      </c>
      <c r="C10">
        <f t="shared" si="0"/>
        <v>1.6511226049603509</v>
      </c>
    </row>
    <row r="11" spans="2:3" x14ac:dyDescent="0.25">
      <c r="B11">
        <f t="shared" si="1"/>
        <v>-0.69999999999999973</v>
      </c>
      <c r="C11">
        <f t="shared" si="0"/>
        <v>1.9626291089341805</v>
      </c>
    </row>
    <row r="12" spans="2:3" x14ac:dyDescent="0.25">
      <c r="B12">
        <f t="shared" si="1"/>
        <v>-0.64999999999999969</v>
      </c>
      <c r="C12">
        <f t="shared" si="0"/>
        <v>2.2745927780939117</v>
      </c>
    </row>
    <row r="13" spans="2:3" x14ac:dyDescent="0.25">
      <c r="B13">
        <f t="shared" si="1"/>
        <v>-0.59999999999999964</v>
      </c>
      <c r="C13">
        <f t="shared" si="0"/>
        <v>2.5832110712099401</v>
      </c>
    </row>
    <row r="14" spans="2:3" x14ac:dyDescent="0.25">
      <c r="B14">
        <f t="shared" si="1"/>
        <v>-0.5499999999999996</v>
      </c>
      <c r="C14">
        <f t="shared" si="0"/>
        <v>2.8846544886160772</v>
      </c>
    </row>
    <row r="15" spans="2:3" x14ac:dyDescent="0.25">
      <c r="B15">
        <f t="shared" si="1"/>
        <v>-0.49999999999999961</v>
      </c>
      <c r="C15">
        <f t="shared" si="0"/>
        <v>3.1751251565483858</v>
      </c>
    </row>
    <row r="16" spans="2:3" x14ac:dyDescent="0.25">
      <c r="B16">
        <f t="shared" si="1"/>
        <v>-0.44999999999999962</v>
      </c>
      <c r="C16">
        <f t="shared" si="0"/>
        <v>3.4509154552963341</v>
      </c>
    </row>
    <row r="17" spans="2:3" x14ac:dyDescent="0.25">
      <c r="B17">
        <f t="shared" si="1"/>
        <v>-0.39999999999999963</v>
      </c>
      <c r="C17">
        <f t="shared" si="0"/>
        <v>3.7084656921634034</v>
      </c>
    </row>
    <row r="18" spans="2:3" x14ac:dyDescent="0.25">
      <c r="B18">
        <f t="shared" si="1"/>
        <v>-0.34999999999999964</v>
      </c>
      <c r="C18">
        <f t="shared" si="0"/>
        <v>3.944419831600118</v>
      </c>
    </row>
    <row r="19" spans="2:3" x14ac:dyDescent="0.25">
      <c r="B19">
        <f t="shared" si="1"/>
        <v>-0.29999999999999966</v>
      </c>
      <c r="C19">
        <f t="shared" si="0"/>
        <v>4.1556783241370807</v>
      </c>
    </row>
    <row r="20" spans="2:3" x14ac:dyDescent="0.25">
      <c r="B20">
        <f t="shared" si="1"/>
        <v>-0.24999999999999967</v>
      </c>
      <c r="C20">
        <f t="shared" si="0"/>
        <v>4.3394471224297551</v>
      </c>
    </row>
    <row r="21" spans="2:3" x14ac:dyDescent="0.25">
      <c r="B21">
        <f t="shared" si="1"/>
        <v>-0.19999999999999968</v>
      </c>
      <c r="C21">
        <f t="shared" si="0"/>
        <v>4.4932820360226939</v>
      </c>
    </row>
    <row r="22" spans="2:3" x14ac:dyDescent="0.25">
      <c r="B22">
        <f t="shared" si="1"/>
        <v>-0.14999999999999969</v>
      </c>
      <c r="C22">
        <f t="shared" si="0"/>
        <v>4.6151276552272478</v>
      </c>
    </row>
    <row r="23" spans="2:3" x14ac:dyDescent="0.25">
      <c r="B23">
        <f t="shared" si="1"/>
        <v>-9.9999999999999686E-2</v>
      </c>
      <c r="C23">
        <f t="shared" si="0"/>
        <v>4.7033501673690656</v>
      </c>
    </row>
    <row r="24" spans="2:3" x14ac:dyDescent="0.25">
      <c r="B24">
        <f t="shared" si="1"/>
        <v>-4.9999999999999684E-2</v>
      </c>
      <c r="C24">
        <f t="shared" si="0"/>
        <v>4.7567634939189603</v>
      </c>
    </row>
    <row r="25" spans="2:3" x14ac:dyDescent="0.25">
      <c r="B25">
        <f t="shared" si="1"/>
        <v>3.1918911957973251E-16</v>
      </c>
      <c r="C25">
        <f t="shared" si="0"/>
        <v>4.7746482927568605</v>
      </c>
    </row>
    <row r="26" spans="2:3" x14ac:dyDescent="0.25">
      <c r="B26">
        <f t="shared" si="1"/>
        <v>5.0000000000000322E-2</v>
      </c>
      <c r="C26">
        <f t="shared" si="0"/>
        <v>4.7567634939189603</v>
      </c>
    </row>
    <row r="27" spans="2:3" x14ac:dyDescent="0.25">
      <c r="B27">
        <f t="shared" si="1"/>
        <v>0.10000000000000032</v>
      </c>
      <c r="C27">
        <f t="shared" si="0"/>
        <v>4.7033501673690656</v>
      </c>
    </row>
    <row r="28" spans="2:3" x14ac:dyDescent="0.25">
      <c r="B28">
        <f t="shared" si="1"/>
        <v>0.15000000000000033</v>
      </c>
      <c r="C28">
        <f t="shared" si="0"/>
        <v>4.6151276552272451</v>
      </c>
    </row>
    <row r="29" spans="2:3" x14ac:dyDescent="0.25">
      <c r="B29">
        <f t="shared" si="1"/>
        <v>0.20000000000000034</v>
      </c>
      <c r="C29">
        <f t="shared" si="0"/>
        <v>4.4932820360226922</v>
      </c>
    </row>
    <row r="30" spans="2:3" x14ac:dyDescent="0.25">
      <c r="B30">
        <f t="shared" si="1"/>
        <v>0.25000000000000033</v>
      </c>
      <c r="C30">
        <f t="shared" si="0"/>
        <v>4.3394471224297533</v>
      </c>
    </row>
    <row r="31" spans="2:3" x14ac:dyDescent="0.25">
      <c r="B31">
        <f t="shared" si="1"/>
        <v>0.30000000000000032</v>
      </c>
      <c r="C31">
        <f t="shared" si="0"/>
        <v>4.1556783241370781</v>
      </c>
    </row>
    <row r="32" spans="2:3" x14ac:dyDescent="0.25">
      <c r="B32">
        <f t="shared" si="1"/>
        <v>0.35000000000000031</v>
      </c>
      <c r="C32">
        <f t="shared" si="0"/>
        <v>3.9444198316001149</v>
      </c>
    </row>
    <row r="33" spans="2:3" x14ac:dyDescent="0.25">
      <c r="B33">
        <f t="shared" si="1"/>
        <v>0.4000000000000003</v>
      </c>
      <c r="C33">
        <f t="shared" si="0"/>
        <v>3.7084656921633998</v>
      </c>
    </row>
    <row r="34" spans="2:3" x14ac:dyDescent="0.25">
      <c r="B34">
        <f t="shared" si="1"/>
        <v>0.45000000000000029</v>
      </c>
      <c r="C34">
        <f t="shared" si="0"/>
        <v>3.450915455296331</v>
      </c>
    </row>
    <row r="35" spans="2:3" x14ac:dyDescent="0.25">
      <c r="B35">
        <f t="shared" si="1"/>
        <v>0.50000000000000033</v>
      </c>
      <c r="C35">
        <f t="shared" si="0"/>
        <v>3.1751251565483818</v>
      </c>
    </row>
    <row r="36" spans="2:3" x14ac:dyDescent="0.25">
      <c r="B36">
        <f t="shared" si="1"/>
        <v>0.55000000000000038</v>
      </c>
      <c r="C36">
        <f t="shared" si="0"/>
        <v>2.8846544886160719</v>
      </c>
    </row>
    <row r="37" spans="2:3" x14ac:dyDescent="0.25">
      <c r="B37">
        <f t="shared" si="1"/>
        <v>0.60000000000000042</v>
      </c>
      <c r="C37">
        <f t="shared" si="0"/>
        <v>2.5832110712099352</v>
      </c>
    </row>
    <row r="38" spans="2:3" x14ac:dyDescent="0.25">
      <c r="B38">
        <f t="shared" si="1"/>
        <v>0.65000000000000047</v>
      </c>
      <c r="C38">
        <f t="shared" si="0"/>
        <v>2.2745927780939068</v>
      </c>
    </row>
    <row r="39" spans="2:3" x14ac:dyDescent="0.25">
      <c r="B39">
        <f t="shared" si="1"/>
        <v>0.70000000000000051</v>
      </c>
      <c r="C39">
        <f t="shared" si="0"/>
        <v>1.9626291089341756</v>
      </c>
    </row>
    <row r="40" spans="2:3" x14ac:dyDescent="0.25">
      <c r="B40">
        <f t="shared" si="1"/>
        <v>0.75000000000000056</v>
      </c>
      <c r="C40">
        <f t="shared" si="0"/>
        <v>1.6511226049603456</v>
      </c>
    </row>
    <row r="41" spans="2:3" x14ac:dyDescent="0.25">
      <c r="B41">
        <f t="shared" si="1"/>
        <v>0.8000000000000006</v>
      </c>
      <c r="C41">
        <f t="shared" si="0"/>
        <v>1.3437913007661098</v>
      </c>
    </row>
    <row r="42" spans="2:3" x14ac:dyDescent="0.25">
      <c r="B42">
        <f t="shared" si="1"/>
        <v>0.85000000000000064</v>
      </c>
      <c r="C42">
        <f t="shared" si="0"/>
        <v>1.0442131800553796</v>
      </c>
    </row>
    <row r="43" spans="2:3" x14ac:dyDescent="0.25">
      <c r="B43">
        <f t="shared" si="1"/>
        <v>0.90000000000000069</v>
      </c>
      <c r="C43">
        <f t="shared" si="0"/>
        <v>0.75577356130262119</v>
      </c>
    </row>
    <row r="44" spans="2:3" x14ac:dyDescent="0.25">
      <c r="B44">
        <f t="shared" si="1"/>
        <v>0.95000000000000073</v>
      </c>
      <c r="C44">
        <f t="shared" si="0"/>
        <v>0.481616280995247</v>
      </c>
    </row>
    <row r="45" spans="2:3" x14ac:dyDescent="0.25">
      <c r="B45">
        <f t="shared" si="1"/>
        <v>1.0000000000000007</v>
      </c>
      <c r="C45">
        <f t="shared" si="0"/>
        <v>0.22459946851895685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C8804-F04C-4956-A2DC-3FDE0F10026F}">
  <dimension ref="A1:K52"/>
  <sheetViews>
    <sheetView tabSelected="1" workbookViewId="0">
      <selection activeCell="B1" sqref="A1:K52"/>
    </sheetView>
  </sheetViews>
  <sheetFormatPr baseColWidth="10" defaultRowHeight="15" x14ac:dyDescent="0.25"/>
  <cols>
    <col min="3" max="3" width="11.85546875" bestFit="1" customWidth="1"/>
  </cols>
  <sheetData>
    <row r="1" spans="1:7" ht="33.75" x14ac:dyDescent="0.5">
      <c r="A1" s="1"/>
      <c r="B1" s="2" t="s">
        <v>20</v>
      </c>
      <c r="C1" s="2"/>
      <c r="D1" s="3"/>
      <c r="E1" s="3"/>
      <c r="F1" s="1"/>
      <c r="G1" s="1"/>
    </row>
    <row r="2" spans="1:7" x14ac:dyDescent="0.25">
      <c r="A2" s="4" t="s">
        <v>2</v>
      </c>
      <c r="B2" s="5"/>
      <c r="C2" s="5"/>
      <c r="D2" s="5"/>
      <c r="E2" s="5"/>
      <c r="F2" s="5"/>
      <c r="G2" s="5"/>
    </row>
    <row r="3" spans="1:7" x14ac:dyDescent="0.25">
      <c r="A3" s="4" t="s">
        <v>3</v>
      </c>
      <c r="B3" s="5"/>
      <c r="C3" s="5"/>
      <c r="D3" s="5"/>
      <c r="E3" s="5"/>
      <c r="F3" s="5"/>
      <c r="G3" s="5"/>
    </row>
    <row r="4" spans="1:7" x14ac:dyDescent="0.25">
      <c r="A4" s="4"/>
      <c r="B4" s="5"/>
      <c r="C4" s="5"/>
      <c r="D4" s="5"/>
      <c r="E4" s="5"/>
      <c r="F4" s="5"/>
      <c r="G4" s="5"/>
    </row>
    <row r="5" spans="1:7" x14ac:dyDescent="0.25">
      <c r="A5" s="4" t="s">
        <v>3</v>
      </c>
      <c r="B5" s="5" t="s">
        <v>19</v>
      </c>
      <c r="C5" s="5"/>
      <c r="D5" s="5"/>
      <c r="E5" s="5"/>
      <c r="F5" s="5"/>
      <c r="G5" s="5"/>
    </row>
    <row r="6" spans="1:7" x14ac:dyDescent="0.25">
      <c r="A6" s="6" t="s">
        <v>4</v>
      </c>
      <c r="B6" s="7">
        <v>-1</v>
      </c>
      <c r="C6" s="5"/>
      <c r="D6" s="5"/>
      <c r="E6" s="5"/>
      <c r="F6" s="5" t="s">
        <v>5</v>
      </c>
      <c r="G6" s="5">
        <v>4</v>
      </c>
    </row>
    <row r="7" spans="1:7" x14ac:dyDescent="0.25">
      <c r="A7" s="4" t="s">
        <v>6</v>
      </c>
      <c r="B7" s="5">
        <v>1</v>
      </c>
      <c r="C7" s="5"/>
      <c r="D7" s="5"/>
      <c r="E7" s="4"/>
      <c r="F7" s="5"/>
      <c r="G7" s="5"/>
    </row>
    <row r="8" spans="1:7" x14ac:dyDescent="0.25">
      <c r="A8" s="4" t="s">
        <v>7</v>
      </c>
      <c r="B8" s="5">
        <v>36</v>
      </c>
      <c r="C8" s="8"/>
      <c r="D8" s="9"/>
      <c r="E8" s="10"/>
      <c r="F8" s="5"/>
      <c r="G8" s="10"/>
    </row>
    <row r="9" spans="1:7" x14ac:dyDescent="0.25">
      <c r="A9" s="4" t="s">
        <v>8</v>
      </c>
      <c r="B9" s="5">
        <f>(B7-B6)/B8</f>
        <v>5.5555555555555552E-2</v>
      </c>
      <c r="C9" s="8"/>
      <c r="D9" s="9"/>
      <c r="E9" s="10"/>
      <c r="F9" s="5"/>
      <c r="G9" s="5"/>
    </row>
    <row r="10" spans="1:7" ht="18" x14ac:dyDescent="0.35">
      <c r="A10" s="5" t="s">
        <v>9</v>
      </c>
      <c r="B10" s="5">
        <v>5.8844000000000003</v>
      </c>
      <c r="C10" s="5" t="s">
        <v>21</v>
      </c>
      <c r="D10" s="5"/>
      <c r="E10" s="5"/>
      <c r="F10" s="5"/>
      <c r="G10" s="5"/>
    </row>
    <row r="12" spans="1:7" ht="18" x14ac:dyDescent="0.35">
      <c r="A12" s="11" t="s">
        <v>10</v>
      </c>
      <c r="B12" s="12" t="s">
        <v>11</v>
      </c>
      <c r="C12" s="12" t="s">
        <v>12</v>
      </c>
      <c r="D12" s="12" t="s">
        <v>13</v>
      </c>
      <c r="E12" s="12" t="s">
        <v>14</v>
      </c>
    </row>
    <row r="13" spans="1:7" x14ac:dyDescent="0.25">
      <c r="A13" s="13">
        <v>0</v>
      </c>
      <c r="B13" s="14">
        <f>$B$6+A13*$B$9</f>
        <v>-1</v>
      </c>
      <c r="C13" s="14">
        <f>(5*SIN(3*B13))/(PI()*B13)</f>
        <v>0.22459946851895979</v>
      </c>
      <c r="D13" s="15">
        <f>IF(OR(A13=0,A13=$B$8),1,IF(MOD(A13,3)=0,2,3))</f>
        <v>1</v>
      </c>
      <c r="E13" s="14">
        <f>D13*C13</f>
        <v>0.22459946851895979</v>
      </c>
    </row>
    <row r="14" spans="1:7" x14ac:dyDescent="0.25">
      <c r="A14" s="16">
        <f>A13+1</f>
        <v>1</v>
      </c>
      <c r="B14" s="17">
        <f t="shared" ref="B14:B37" si="0">$B$6+A14*$B$9</f>
        <v>-0.94444444444444442</v>
      </c>
      <c r="C14" s="17">
        <f t="shared" ref="C14:C49" si="1">(5*SIN(3*B14))/(PI()*B14)</f>
        <v>0.51128136124925994</v>
      </c>
      <c r="D14" s="18">
        <f>IF(OR(A14=0,A14=$B$8),1,IF(MOD(A14,3)=0,2,3))</f>
        <v>3</v>
      </c>
      <c r="E14" s="17">
        <f t="shared" ref="E14:E37" si="2">D14*C14</f>
        <v>1.5338440837477798</v>
      </c>
    </row>
    <row r="15" spans="1:7" x14ac:dyDescent="0.25">
      <c r="A15" s="13">
        <f>A14+1</f>
        <v>2</v>
      </c>
      <c r="B15" s="14">
        <f t="shared" si="0"/>
        <v>-0.88888888888888884</v>
      </c>
      <c r="C15" s="14">
        <f t="shared" si="1"/>
        <v>0.81874348728417179</v>
      </c>
      <c r="D15" s="15">
        <f t="shared" ref="D15:D37" si="3">IF(OR(A15=0,A15=$B$8),1,IF(MOD(A15,3)=0,2,3))</f>
        <v>3</v>
      </c>
      <c r="E15" s="14">
        <f t="shared" si="2"/>
        <v>2.4562304618525155</v>
      </c>
    </row>
    <row r="16" spans="1:7" x14ac:dyDescent="0.25">
      <c r="A16" s="16">
        <f t="shared" ref="A16:A49" si="4">A15+1</f>
        <v>3</v>
      </c>
      <c r="B16" s="17">
        <f t="shared" si="0"/>
        <v>-0.83333333333333337</v>
      </c>
      <c r="C16" s="17">
        <f t="shared" si="1"/>
        <v>1.1429976004433975</v>
      </c>
      <c r="D16" s="18">
        <f t="shared" si="3"/>
        <v>2</v>
      </c>
      <c r="E16" s="17">
        <f t="shared" si="2"/>
        <v>2.285995200886795</v>
      </c>
    </row>
    <row r="17" spans="1:11" x14ac:dyDescent="0.25">
      <c r="A17" s="13">
        <f t="shared" si="4"/>
        <v>4</v>
      </c>
      <c r="B17" s="14">
        <f t="shared" si="0"/>
        <v>-0.77777777777777779</v>
      </c>
      <c r="C17" s="14">
        <f t="shared" si="1"/>
        <v>1.4796346160393488</v>
      </c>
      <c r="D17" s="15">
        <f t="shared" si="3"/>
        <v>3</v>
      </c>
      <c r="E17" s="14">
        <f t="shared" si="2"/>
        <v>4.4389038481180467</v>
      </c>
    </row>
    <row r="18" spans="1:11" x14ac:dyDescent="0.25">
      <c r="A18" s="16">
        <f t="shared" si="4"/>
        <v>5</v>
      </c>
      <c r="B18" s="17">
        <f t="shared" si="0"/>
        <v>-0.72222222222222221</v>
      </c>
      <c r="C18" s="17">
        <f t="shared" si="1"/>
        <v>1.8239017325818889</v>
      </c>
      <c r="D18" s="18">
        <f t="shared" si="3"/>
        <v>3</v>
      </c>
      <c r="E18" s="17">
        <f t="shared" si="2"/>
        <v>5.471705197745667</v>
      </c>
    </row>
    <row r="19" spans="1:11" x14ac:dyDescent="0.25">
      <c r="A19" s="13">
        <f t="shared" si="4"/>
        <v>6</v>
      </c>
      <c r="B19" s="14">
        <f t="shared" si="0"/>
        <v>-0.66666666666666674</v>
      </c>
      <c r="C19" s="14">
        <f t="shared" si="1"/>
        <v>2.1707877033007232</v>
      </c>
      <c r="D19" s="15">
        <f t="shared" si="3"/>
        <v>2</v>
      </c>
      <c r="E19" s="14">
        <f t="shared" si="2"/>
        <v>4.3415754066014465</v>
      </c>
    </row>
    <row r="20" spans="1:11" x14ac:dyDescent="0.25">
      <c r="A20" s="16">
        <f t="shared" si="4"/>
        <v>7</v>
      </c>
      <c r="B20" s="17">
        <f t="shared" si="0"/>
        <v>-0.61111111111111116</v>
      </c>
      <c r="C20" s="17">
        <f t="shared" si="1"/>
        <v>2.5151145359014819</v>
      </c>
      <c r="D20" s="18">
        <f t="shared" si="3"/>
        <v>3</v>
      </c>
      <c r="E20" s="17">
        <f t="shared" si="2"/>
        <v>7.5453436077044458</v>
      </c>
    </row>
    <row r="21" spans="1:11" x14ac:dyDescent="0.25">
      <c r="A21" s="13">
        <f t="shared" si="4"/>
        <v>8</v>
      </c>
      <c r="B21" s="14">
        <f t="shared" si="0"/>
        <v>-0.55555555555555558</v>
      </c>
      <c r="C21" s="14">
        <f t="shared" si="1"/>
        <v>2.8516337436456345</v>
      </c>
      <c r="D21" s="15">
        <f t="shared" si="3"/>
        <v>3</v>
      </c>
      <c r="E21" s="14">
        <f t="shared" si="2"/>
        <v>8.5549012309369026</v>
      </c>
    </row>
    <row r="22" spans="1:11" x14ac:dyDescent="0.25">
      <c r="A22" s="16">
        <f t="shared" si="4"/>
        <v>9</v>
      </c>
      <c r="B22" s="17">
        <f t="shared" si="0"/>
        <v>-0.5</v>
      </c>
      <c r="C22" s="17">
        <f t="shared" si="1"/>
        <v>3.175125156548384</v>
      </c>
      <c r="D22" s="18">
        <f t="shared" si="3"/>
        <v>2</v>
      </c>
      <c r="E22" s="17">
        <f t="shared" si="2"/>
        <v>6.350250313096768</v>
      </c>
    </row>
    <row r="23" spans="1:11" x14ac:dyDescent="0.25">
      <c r="A23" s="13">
        <f t="shared" si="4"/>
        <v>10</v>
      </c>
      <c r="B23" s="14">
        <f t="shared" si="0"/>
        <v>-0.44444444444444442</v>
      </c>
      <c r="C23" s="14">
        <f t="shared" si="1"/>
        <v>3.4804962310575198</v>
      </c>
      <c r="D23" s="15">
        <f t="shared" si="3"/>
        <v>3</v>
      </c>
      <c r="E23" s="14">
        <f t="shared" si="2"/>
        <v>10.441488693172559</v>
      </c>
    </row>
    <row r="24" spans="1:11" x14ac:dyDescent="0.25">
      <c r="A24" s="16">
        <f t="shared" si="4"/>
        <v>11</v>
      </c>
      <c r="B24" s="17">
        <f t="shared" si="0"/>
        <v>-0.38888888888888895</v>
      </c>
      <c r="C24" s="17">
        <f t="shared" si="1"/>
        <v>3.7628797718381217</v>
      </c>
      <c r="D24" s="18">
        <f t="shared" si="3"/>
        <v>3</v>
      </c>
      <c r="E24" s="17">
        <f t="shared" si="2"/>
        <v>11.288639315514365</v>
      </c>
    </row>
    <row r="25" spans="1:11" x14ac:dyDescent="0.25">
      <c r="A25" s="13">
        <f t="shared" si="4"/>
        <v>12</v>
      </c>
      <c r="B25" s="14">
        <f t="shared" si="0"/>
        <v>-0.33333333333333337</v>
      </c>
      <c r="C25" s="14">
        <f t="shared" si="1"/>
        <v>4.0177280010174563</v>
      </c>
      <c r="D25" s="15">
        <f t="shared" si="3"/>
        <v>2</v>
      </c>
      <c r="E25" s="14">
        <f t="shared" si="2"/>
        <v>8.0354560020349126</v>
      </c>
    </row>
    <row r="26" spans="1:11" x14ac:dyDescent="0.25">
      <c r="A26" s="16">
        <f t="shared" si="4"/>
        <v>13</v>
      </c>
      <c r="B26" s="17">
        <f t="shared" si="0"/>
        <v>-0.27777777777777779</v>
      </c>
      <c r="C26" s="17">
        <f t="shared" si="1"/>
        <v>4.2409009781407248</v>
      </c>
      <c r="D26" s="18">
        <f t="shared" si="3"/>
        <v>3</v>
      </c>
      <c r="E26" s="17">
        <f t="shared" si="2"/>
        <v>12.722702934422173</v>
      </c>
    </row>
    <row r="27" spans="1:11" x14ac:dyDescent="0.25">
      <c r="A27" s="13">
        <f t="shared" si="4"/>
        <v>14</v>
      </c>
      <c r="B27" s="14">
        <f t="shared" si="0"/>
        <v>-0.22222222222222232</v>
      </c>
      <c r="C27" s="14">
        <f t="shared" si="1"/>
        <v>4.4287474867789731</v>
      </c>
      <c r="D27" s="15">
        <f t="shared" si="3"/>
        <v>3</v>
      </c>
      <c r="E27" s="14">
        <f t="shared" si="2"/>
        <v>13.286242460336918</v>
      </c>
    </row>
    <row r="28" spans="1:11" x14ac:dyDescent="0.25">
      <c r="A28" s="16">
        <f t="shared" si="4"/>
        <v>15</v>
      </c>
      <c r="B28" s="17">
        <f t="shared" si="0"/>
        <v>-0.16666666666666674</v>
      </c>
      <c r="C28" s="17">
        <f t="shared" si="1"/>
        <v>4.5781766588011923</v>
      </c>
      <c r="D28" s="18">
        <f t="shared" si="3"/>
        <v>2</v>
      </c>
      <c r="E28" s="17">
        <f t="shared" si="2"/>
        <v>9.1563533176023846</v>
      </c>
    </row>
    <row r="29" spans="1:11" x14ac:dyDescent="0.25">
      <c r="A29" s="13">
        <f t="shared" si="4"/>
        <v>16</v>
      </c>
      <c r="B29" s="14">
        <f t="shared" si="0"/>
        <v>-0.11111111111111116</v>
      </c>
      <c r="C29" s="14">
        <f t="shared" si="1"/>
        <v>4.6867188013705396</v>
      </c>
      <c r="D29" s="15">
        <f t="shared" si="3"/>
        <v>3</v>
      </c>
      <c r="E29" s="14">
        <f t="shared" si="2"/>
        <v>14.06015640411162</v>
      </c>
    </row>
    <row r="30" spans="1:11" x14ac:dyDescent="0.25">
      <c r="A30" s="16">
        <f t="shared" si="4"/>
        <v>17</v>
      </c>
      <c r="B30" s="17">
        <f t="shared" si="0"/>
        <v>-5.555555555555558E-2</v>
      </c>
      <c r="C30" s="17">
        <f t="shared" si="1"/>
        <v>4.7525741204374778</v>
      </c>
      <c r="D30" s="18">
        <f t="shared" si="3"/>
        <v>3</v>
      </c>
      <c r="E30" s="17">
        <f t="shared" si="2"/>
        <v>14.257722361312434</v>
      </c>
    </row>
    <row r="31" spans="1:11" x14ac:dyDescent="0.25">
      <c r="A31" s="13">
        <f t="shared" si="4"/>
        <v>18</v>
      </c>
      <c r="B31" s="14">
        <f t="shared" si="0"/>
        <v>0</v>
      </c>
      <c r="C31" s="14">
        <v>4.7746482927568605</v>
      </c>
      <c r="D31" s="15">
        <f t="shared" si="3"/>
        <v>2</v>
      </c>
      <c r="E31" s="14">
        <f t="shared" si="2"/>
        <v>9.5492965855137211</v>
      </c>
      <c r="F31" t="s">
        <v>22</v>
      </c>
      <c r="J31" t="s">
        <v>23</v>
      </c>
      <c r="K31">
        <f>(5*3*COS(3*0))/(PI())</f>
        <v>4.7746482927568605</v>
      </c>
    </row>
    <row r="32" spans="1:11" x14ac:dyDescent="0.25">
      <c r="A32" s="16">
        <f t="shared" si="4"/>
        <v>19</v>
      </c>
      <c r="B32" s="17">
        <f t="shared" si="0"/>
        <v>5.555555555555558E-2</v>
      </c>
      <c r="C32" s="17">
        <f t="shared" si="1"/>
        <v>4.7525741204374778</v>
      </c>
      <c r="D32" s="18">
        <f t="shared" si="3"/>
        <v>3</v>
      </c>
      <c r="E32" s="17">
        <f t="shared" si="2"/>
        <v>14.257722361312434</v>
      </c>
    </row>
    <row r="33" spans="1:9" x14ac:dyDescent="0.25">
      <c r="A33" s="13">
        <f t="shared" si="4"/>
        <v>20</v>
      </c>
      <c r="B33" s="14">
        <f t="shared" si="0"/>
        <v>0.11111111111111116</v>
      </c>
      <c r="C33" s="14">
        <f t="shared" si="1"/>
        <v>4.6867188013705396</v>
      </c>
      <c r="D33" s="15">
        <f t="shared" si="3"/>
        <v>3</v>
      </c>
      <c r="E33" s="14">
        <f t="shared" si="2"/>
        <v>14.06015640411162</v>
      </c>
    </row>
    <row r="34" spans="1:9" x14ac:dyDescent="0.25">
      <c r="A34" s="16">
        <f t="shared" si="4"/>
        <v>21</v>
      </c>
      <c r="B34" s="17">
        <f t="shared" si="0"/>
        <v>0.16666666666666652</v>
      </c>
      <c r="C34" s="17">
        <f t="shared" si="1"/>
        <v>4.5781766588011932</v>
      </c>
      <c r="D34" s="18">
        <f t="shared" si="3"/>
        <v>2</v>
      </c>
      <c r="E34" s="17">
        <f t="shared" si="2"/>
        <v>9.1563533176023864</v>
      </c>
    </row>
    <row r="35" spans="1:9" x14ac:dyDescent="0.25">
      <c r="A35" s="13">
        <f t="shared" si="4"/>
        <v>22</v>
      </c>
      <c r="B35" s="14">
        <f t="shared" si="0"/>
        <v>0.2222222222222221</v>
      </c>
      <c r="C35" s="14">
        <f t="shared" si="1"/>
        <v>4.428747486778974</v>
      </c>
      <c r="D35" s="15">
        <f t="shared" si="3"/>
        <v>3</v>
      </c>
      <c r="E35" s="14">
        <f t="shared" si="2"/>
        <v>13.286242460336922</v>
      </c>
    </row>
    <row r="36" spans="1:9" x14ac:dyDescent="0.25">
      <c r="A36" s="16">
        <f t="shared" si="4"/>
        <v>23</v>
      </c>
      <c r="B36" s="17">
        <f t="shared" si="0"/>
        <v>0.27777777777777768</v>
      </c>
      <c r="C36" s="17">
        <f t="shared" si="1"/>
        <v>4.2409009781407248</v>
      </c>
      <c r="D36" s="18">
        <f t="shared" si="3"/>
        <v>3</v>
      </c>
      <c r="E36" s="17">
        <f t="shared" si="2"/>
        <v>12.722702934422173</v>
      </c>
    </row>
    <row r="37" spans="1:9" x14ac:dyDescent="0.25">
      <c r="A37" s="13">
        <f t="shared" si="4"/>
        <v>24</v>
      </c>
      <c r="B37" s="14">
        <f t="shared" si="0"/>
        <v>0.33333333333333326</v>
      </c>
      <c r="C37" s="14">
        <f t="shared" si="1"/>
        <v>4.0177280010174572</v>
      </c>
      <c r="D37" s="15">
        <f t="shared" si="3"/>
        <v>2</v>
      </c>
      <c r="E37" s="14">
        <f t="shared" si="2"/>
        <v>8.0354560020349144</v>
      </c>
    </row>
    <row r="38" spans="1:9" x14ac:dyDescent="0.25">
      <c r="A38" s="16">
        <f t="shared" si="4"/>
        <v>25</v>
      </c>
      <c r="B38" s="17">
        <f t="shared" ref="B38:B43" si="5">$B$6+A38*$B$9</f>
        <v>0.38888888888888884</v>
      </c>
      <c r="C38" s="17">
        <f t="shared" si="1"/>
        <v>3.7628797718381217</v>
      </c>
      <c r="D38" s="18">
        <f t="shared" ref="D38:D43" si="6">IF(OR(A38=0,A38=$B$8),1,IF(MOD(A38,3)=0,2,3))</f>
        <v>3</v>
      </c>
      <c r="E38" s="17">
        <f t="shared" ref="E38:E43" si="7">D38*C38</f>
        <v>11.288639315514365</v>
      </c>
      <c r="I38" s="28"/>
    </row>
    <row r="39" spans="1:9" x14ac:dyDescent="0.25">
      <c r="A39" s="13">
        <f t="shared" si="4"/>
        <v>26</v>
      </c>
      <c r="B39" s="14">
        <f t="shared" si="5"/>
        <v>0.44444444444444442</v>
      </c>
      <c r="C39" s="14">
        <f t="shared" si="1"/>
        <v>3.4804962310575198</v>
      </c>
      <c r="D39" s="15">
        <f t="shared" si="6"/>
        <v>3</v>
      </c>
      <c r="E39" s="14">
        <f t="shared" si="7"/>
        <v>10.441488693172559</v>
      </c>
      <c r="I39" s="28"/>
    </row>
    <row r="40" spans="1:9" x14ac:dyDescent="0.25">
      <c r="A40" s="16">
        <f t="shared" si="4"/>
        <v>27</v>
      </c>
      <c r="B40" s="17">
        <f t="shared" si="5"/>
        <v>0.5</v>
      </c>
      <c r="C40" s="17">
        <f t="shared" si="1"/>
        <v>3.175125156548384</v>
      </c>
      <c r="D40" s="18">
        <f t="shared" si="6"/>
        <v>2</v>
      </c>
      <c r="E40" s="17">
        <f t="shared" si="7"/>
        <v>6.350250313096768</v>
      </c>
      <c r="I40" s="29"/>
    </row>
    <row r="41" spans="1:9" x14ac:dyDescent="0.25">
      <c r="A41" s="13">
        <f t="shared" si="4"/>
        <v>28</v>
      </c>
      <c r="B41" s="14">
        <f t="shared" si="5"/>
        <v>0.55555555555555536</v>
      </c>
      <c r="C41" s="14">
        <f t="shared" si="1"/>
        <v>2.8516337436456354</v>
      </c>
      <c r="D41" s="15">
        <f t="shared" si="6"/>
        <v>3</v>
      </c>
      <c r="E41" s="14">
        <f t="shared" si="7"/>
        <v>8.5549012309369061</v>
      </c>
    </row>
    <row r="42" spans="1:9" x14ac:dyDescent="0.25">
      <c r="A42" s="16">
        <f t="shared" si="4"/>
        <v>29</v>
      </c>
      <c r="B42" s="17">
        <f t="shared" si="5"/>
        <v>0.61111111111111094</v>
      </c>
      <c r="C42" s="17">
        <f t="shared" si="1"/>
        <v>2.5151145359014833</v>
      </c>
      <c r="D42" s="18">
        <f t="shared" si="6"/>
        <v>3</v>
      </c>
      <c r="E42" s="17">
        <f t="shared" si="7"/>
        <v>7.5453436077044493</v>
      </c>
    </row>
    <row r="43" spans="1:9" x14ac:dyDescent="0.25">
      <c r="A43" s="13">
        <f t="shared" si="4"/>
        <v>30</v>
      </c>
      <c r="B43" s="14">
        <f t="shared" si="5"/>
        <v>0.66666666666666652</v>
      </c>
      <c r="C43" s="14">
        <f t="shared" si="1"/>
        <v>2.1707877033007246</v>
      </c>
      <c r="D43" s="15">
        <f t="shared" si="6"/>
        <v>2</v>
      </c>
      <c r="E43" s="30">
        <f t="shared" si="7"/>
        <v>4.3415754066014491</v>
      </c>
      <c r="F43" s="32"/>
    </row>
    <row r="44" spans="1:9" x14ac:dyDescent="0.25">
      <c r="A44" s="16">
        <f t="shared" si="4"/>
        <v>31</v>
      </c>
      <c r="B44" s="17">
        <f t="shared" ref="B44:B49" si="8">$B$6+A44*$B$9</f>
        <v>0.7222222222222221</v>
      </c>
      <c r="C44" s="17">
        <f t="shared" si="1"/>
        <v>1.8239017325818896</v>
      </c>
      <c r="D44" s="18">
        <f t="shared" ref="D44:D49" si="9">IF(OR(A44=0,A44=$B$8),1,IF(MOD(A44,3)=0,2,3))</f>
        <v>3</v>
      </c>
      <c r="E44" s="31">
        <f t="shared" ref="E44:E49" si="10">D44*C44</f>
        <v>5.4717051977456688</v>
      </c>
      <c r="F44" s="32"/>
    </row>
    <row r="45" spans="1:9" x14ac:dyDescent="0.25">
      <c r="A45" s="13">
        <f t="shared" si="4"/>
        <v>32</v>
      </c>
      <c r="B45" s="14">
        <f t="shared" si="8"/>
        <v>0.77777777777777768</v>
      </c>
      <c r="C45" s="14">
        <f t="shared" si="1"/>
        <v>1.4796346160393492</v>
      </c>
      <c r="D45" s="15">
        <f t="shared" si="9"/>
        <v>3</v>
      </c>
      <c r="E45" s="30">
        <f t="shared" si="10"/>
        <v>4.4389038481180476</v>
      </c>
      <c r="F45" s="32"/>
    </row>
    <row r="46" spans="1:9" x14ac:dyDescent="0.25">
      <c r="A46" s="16">
        <f t="shared" si="4"/>
        <v>33</v>
      </c>
      <c r="B46" s="17">
        <f t="shared" si="8"/>
        <v>0.83333333333333326</v>
      </c>
      <c r="C46" s="17">
        <f t="shared" si="1"/>
        <v>1.1429976004433977</v>
      </c>
      <c r="D46" s="18">
        <f t="shared" si="9"/>
        <v>2</v>
      </c>
      <c r="E46" s="31">
        <f t="shared" si="10"/>
        <v>2.2859952008867954</v>
      </c>
      <c r="F46" s="32"/>
    </row>
    <row r="47" spans="1:9" x14ac:dyDescent="0.25">
      <c r="A47" s="13">
        <f t="shared" si="4"/>
        <v>34</v>
      </c>
      <c r="B47" s="14">
        <f t="shared" si="8"/>
        <v>0.88888888888888884</v>
      </c>
      <c r="C47" s="14">
        <f t="shared" si="1"/>
        <v>0.81874348728417179</v>
      </c>
      <c r="D47" s="15">
        <f t="shared" si="9"/>
        <v>3</v>
      </c>
      <c r="E47" s="30">
        <f t="shared" si="10"/>
        <v>2.4562304618525155</v>
      </c>
      <c r="F47" s="32"/>
    </row>
    <row r="48" spans="1:9" x14ac:dyDescent="0.25">
      <c r="A48" s="16">
        <f t="shared" si="4"/>
        <v>35</v>
      </c>
      <c r="B48" s="17">
        <f t="shared" si="8"/>
        <v>0.94444444444444442</v>
      </c>
      <c r="C48" s="17">
        <f t="shared" si="1"/>
        <v>0.51128136124925994</v>
      </c>
      <c r="D48" s="18">
        <f t="shared" si="9"/>
        <v>3</v>
      </c>
      <c r="E48" s="17">
        <f t="shared" si="10"/>
        <v>1.5338440837477798</v>
      </c>
    </row>
    <row r="49" spans="1:6" ht="15.75" thickBot="1" x14ac:dyDescent="0.3">
      <c r="A49" s="13">
        <f t="shared" si="4"/>
        <v>36</v>
      </c>
      <c r="B49" s="14">
        <f t="shared" si="8"/>
        <v>1</v>
      </c>
      <c r="C49" s="14">
        <f t="shared" si="1"/>
        <v>0.22459946851895979</v>
      </c>
      <c r="D49" s="15">
        <f t="shared" si="9"/>
        <v>1</v>
      </c>
      <c r="E49" s="14">
        <f t="shared" si="10"/>
        <v>0.22459946851895979</v>
      </c>
    </row>
    <row r="50" spans="1:6" x14ac:dyDescent="0.25">
      <c r="D50" s="20" t="s">
        <v>15</v>
      </c>
      <c r="E50" s="21">
        <f>SUM(E13:E49)</f>
        <v>282.4535172009472</v>
      </c>
      <c r="F50" s="22" t="s">
        <v>17</v>
      </c>
    </row>
    <row r="51" spans="1:6" ht="18" x14ac:dyDescent="0.35">
      <c r="D51" s="23" t="s">
        <v>16</v>
      </c>
      <c r="E51" s="19">
        <f>(E50*$B$9*3/8)</f>
        <v>5.8844482750197331</v>
      </c>
      <c r="F51" s="24" t="s">
        <v>17</v>
      </c>
    </row>
    <row r="52" spans="1:6" ht="18.75" thickBot="1" x14ac:dyDescent="0.4">
      <c r="D52" s="25" t="s">
        <v>18</v>
      </c>
      <c r="E52" s="27">
        <f>ABS((B10-E51)/B10)</f>
        <v>8.2038983979357287E-6</v>
      </c>
      <c r="F52" s="26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Ejercicio1Gráfico</vt:lpstr>
      <vt:lpstr>EJ 1Simpson 3_8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Huáscar Gutiérrez Castro</dc:creator>
  <cp:lastModifiedBy>Huáscar Gutiérrez Castro</cp:lastModifiedBy>
  <dcterms:created xsi:type="dcterms:W3CDTF">2023-05-13T21:55:41Z</dcterms:created>
  <dcterms:modified xsi:type="dcterms:W3CDTF">2023-05-14T00:29:12Z</dcterms:modified>
</cp:coreProperties>
</file>