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"/>
    </mc:Choice>
  </mc:AlternateContent>
  <xr:revisionPtr revIDLastSave="0" documentId="13_ncr:1_{910023D7-73D7-4021-B1F4-771AF70E7321}" xr6:coauthVersionLast="47" xr6:coauthVersionMax="47" xr10:uidLastSave="{00000000-0000-0000-0000-000000000000}"/>
  <bookViews>
    <workbookView xWindow="-120" yWindow="-120" windowWidth="20730" windowHeight="11160" firstSheet="1" activeTab="5" xr2:uid="{081E0C7E-60C4-437B-9015-6B63D33AB0A1}"/>
  </bookViews>
  <sheets>
    <sheet name="Gráfica" sheetId="2" r:id="rId1"/>
    <sheet name="Método del trapecio" sheetId="1" r:id="rId2"/>
    <sheet name="Método del trapecio con n=24" sheetId="3" r:id="rId3"/>
    <sheet name="n=28" sheetId="4" r:id="rId4"/>
    <sheet name="n=47" sheetId="5" r:id="rId5"/>
    <sheet name="n=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6" l="1"/>
  <c r="D15" i="6" s="1"/>
  <c r="D14" i="6"/>
  <c r="B9" i="6"/>
  <c r="B14" i="6" s="1"/>
  <c r="C14" i="6" s="1"/>
  <c r="B9" i="5"/>
  <c r="A61" i="5"/>
  <c r="D61" i="5" s="1"/>
  <c r="D59" i="5"/>
  <c r="A59" i="5"/>
  <c r="A60" i="5" s="1"/>
  <c r="A58" i="5"/>
  <c r="D58" i="5" s="1"/>
  <c r="D57" i="5"/>
  <c r="A57" i="5"/>
  <c r="D55" i="5"/>
  <c r="A55" i="5"/>
  <c r="A56" i="5" s="1"/>
  <c r="A53" i="5"/>
  <c r="A54" i="5" s="1"/>
  <c r="D51" i="5"/>
  <c r="A51" i="5"/>
  <c r="A49" i="5"/>
  <c r="D49" i="5" s="1"/>
  <c r="D52" i="5"/>
  <c r="A52" i="5"/>
  <c r="A48" i="5"/>
  <c r="D48" i="5" s="1"/>
  <c r="A47" i="5"/>
  <c r="D47" i="5" s="1"/>
  <c r="A45" i="5"/>
  <c r="D45" i="5" s="1"/>
  <c r="A43" i="5"/>
  <c r="D43" i="5" s="1"/>
  <c r="D15" i="5"/>
  <c r="A15" i="5"/>
  <c r="A16" i="5" s="1"/>
  <c r="D14" i="5"/>
  <c r="B14" i="5"/>
  <c r="C14" i="5" s="1"/>
  <c r="D42" i="4"/>
  <c r="A42" i="4"/>
  <c r="A41" i="4"/>
  <c r="D41" i="4" s="1"/>
  <c r="A15" i="4"/>
  <c r="A16" i="4" s="1"/>
  <c r="D14" i="4"/>
  <c r="B9" i="4"/>
  <c r="B14" i="4" s="1"/>
  <c r="C14" i="4" s="1"/>
  <c r="E31" i="1"/>
  <c r="E30" i="1"/>
  <c r="D15" i="3"/>
  <c r="A15" i="3"/>
  <c r="A16" i="3" s="1"/>
  <c r="D14" i="3"/>
  <c r="B9" i="3"/>
  <c r="B14" i="3" s="1"/>
  <c r="C14" i="3" s="1"/>
  <c r="E14" i="3" s="1"/>
  <c r="D14" i="1"/>
  <c r="C3" i="2"/>
  <c r="B9" i="1"/>
  <c r="B14" i="1" s="1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103" i="2"/>
  <c r="B102" i="2"/>
  <c r="B101" i="2"/>
  <c r="B100" i="2"/>
  <c r="B99" i="2"/>
  <c r="B98" i="2"/>
  <c r="B97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5" i="2"/>
  <c r="B4" i="2"/>
  <c r="A15" i="1"/>
  <c r="A16" i="1" s="1"/>
  <c r="A17" i="1" s="1"/>
  <c r="A18" i="1" s="1"/>
  <c r="A19" i="1" s="1"/>
  <c r="A20" i="1" s="1"/>
  <c r="A21" i="1" s="1"/>
  <c r="A22" i="1" s="1"/>
  <c r="A23" i="1" s="1"/>
  <c r="A24" i="1" s="1"/>
  <c r="D24" i="1" s="1"/>
  <c r="E14" i="6" l="1"/>
  <c r="B15" i="6"/>
  <c r="C15" i="6" s="1"/>
  <c r="E15" i="6" s="1"/>
  <c r="A16" i="6"/>
  <c r="B61" i="5"/>
  <c r="C61" i="5" s="1"/>
  <c r="E61" i="5" s="1"/>
  <c r="D60" i="5"/>
  <c r="B60" i="5"/>
  <c r="C60" i="5" s="1"/>
  <c r="B59" i="5"/>
  <c r="C59" i="5" s="1"/>
  <c r="E59" i="5" s="1"/>
  <c r="B58" i="5"/>
  <c r="C58" i="5" s="1"/>
  <c r="E58" i="5" s="1"/>
  <c r="B57" i="5"/>
  <c r="C57" i="5" s="1"/>
  <c r="E57" i="5" s="1"/>
  <c r="E14" i="5"/>
  <c r="D56" i="5"/>
  <c r="B56" i="5"/>
  <c r="C56" i="5" s="1"/>
  <c r="B55" i="5"/>
  <c r="C55" i="5" s="1"/>
  <c r="E55" i="5" s="1"/>
  <c r="D54" i="5"/>
  <c r="B54" i="5"/>
  <c r="C54" i="5" s="1"/>
  <c r="D53" i="5"/>
  <c r="B53" i="5"/>
  <c r="C53" i="5" s="1"/>
  <c r="B51" i="5"/>
  <c r="C51" i="5" s="1"/>
  <c r="E51" i="5" s="1"/>
  <c r="B52" i="5"/>
  <c r="C52" i="5" s="1"/>
  <c r="E52" i="5" s="1"/>
  <c r="B49" i="5"/>
  <c r="C49" i="5" s="1"/>
  <c r="E49" i="5" s="1"/>
  <c r="A50" i="5"/>
  <c r="B48" i="5"/>
  <c r="C48" i="5" s="1"/>
  <c r="E48" i="5" s="1"/>
  <c r="B47" i="5"/>
  <c r="C47" i="5" s="1"/>
  <c r="E47" i="5" s="1"/>
  <c r="B45" i="5"/>
  <c r="C45" i="5" s="1"/>
  <c r="E45" i="5" s="1"/>
  <c r="A46" i="5"/>
  <c r="B43" i="5"/>
  <c r="C43" i="5" s="1"/>
  <c r="E43" i="5" s="1"/>
  <c r="A44" i="5"/>
  <c r="A17" i="5"/>
  <c r="B16" i="5"/>
  <c r="C16" i="5" s="1"/>
  <c r="D16" i="5"/>
  <c r="B15" i="5"/>
  <c r="C15" i="5" s="1"/>
  <c r="E15" i="5" s="1"/>
  <c r="B42" i="4"/>
  <c r="C42" i="4" s="1"/>
  <c r="E42" i="4"/>
  <c r="B41" i="4"/>
  <c r="C41" i="4" s="1"/>
  <c r="E41" i="4" s="1"/>
  <c r="D15" i="4"/>
  <c r="E14" i="4"/>
  <c r="A17" i="4"/>
  <c r="B16" i="4"/>
  <c r="C16" i="4" s="1"/>
  <c r="D16" i="4"/>
  <c r="B15" i="4"/>
  <c r="C15" i="4" s="1"/>
  <c r="A17" i="3"/>
  <c r="B16" i="3"/>
  <c r="C16" i="3" s="1"/>
  <c r="D16" i="3"/>
  <c r="E16" i="3" s="1"/>
  <c r="B15" i="3"/>
  <c r="C15" i="3" s="1"/>
  <c r="E15" i="3" s="1"/>
  <c r="A25" i="1"/>
  <c r="D19" i="1"/>
  <c r="D16" i="1"/>
  <c r="D17" i="1"/>
  <c r="D21" i="1"/>
  <c r="D15" i="1"/>
  <c r="D23" i="1"/>
  <c r="D20" i="1"/>
  <c r="D18" i="1"/>
  <c r="D22" i="1"/>
  <c r="B19" i="1"/>
  <c r="C19" i="1" s="1"/>
  <c r="C14" i="1"/>
  <c r="E14" i="1" s="1"/>
  <c r="B15" i="1"/>
  <c r="C15" i="1" s="1"/>
  <c r="B21" i="1"/>
  <c r="C21" i="1" s="1"/>
  <c r="B24" i="1"/>
  <c r="C24" i="1" s="1"/>
  <c r="E24" i="1" s="1"/>
  <c r="B16" i="1"/>
  <c r="C16" i="1" s="1"/>
  <c r="B23" i="1"/>
  <c r="C23" i="1" s="1"/>
  <c r="B17" i="1"/>
  <c r="C17" i="1" s="1"/>
  <c r="B18" i="1"/>
  <c r="C18" i="1" s="1"/>
  <c r="B22" i="1"/>
  <c r="C22" i="1" s="1"/>
  <c r="B20" i="1"/>
  <c r="C20" i="1" s="1"/>
  <c r="D16" i="6" l="1"/>
  <c r="A17" i="6"/>
  <c r="B16" i="6"/>
  <c r="C16" i="6" s="1"/>
  <c r="E60" i="5"/>
  <c r="E16" i="5"/>
  <c r="E56" i="5"/>
  <c r="E53" i="5"/>
  <c r="E54" i="5"/>
  <c r="D50" i="5"/>
  <c r="B50" i="5"/>
  <c r="C50" i="5" s="1"/>
  <c r="D46" i="5"/>
  <c r="B46" i="5"/>
  <c r="C46" i="5" s="1"/>
  <c r="D44" i="5"/>
  <c r="B44" i="5"/>
  <c r="C44" i="5" s="1"/>
  <c r="D17" i="5"/>
  <c r="A18" i="5"/>
  <c r="B17" i="5"/>
  <c r="C17" i="5" s="1"/>
  <c r="E15" i="4"/>
  <c r="E16" i="4"/>
  <c r="B17" i="4"/>
  <c r="C17" i="4" s="1"/>
  <c r="D17" i="4"/>
  <c r="A18" i="4"/>
  <c r="B17" i="3"/>
  <c r="C17" i="3" s="1"/>
  <c r="D17" i="3"/>
  <c r="E17" i="3" s="1"/>
  <c r="A18" i="3"/>
  <c r="B25" i="1"/>
  <c r="C25" i="1" s="1"/>
  <c r="D25" i="1"/>
  <c r="E23" i="1"/>
  <c r="E16" i="1"/>
  <c r="E22" i="1"/>
  <c r="E15" i="1"/>
  <c r="E19" i="1"/>
  <c r="E18" i="1"/>
  <c r="E21" i="1"/>
  <c r="E20" i="1"/>
  <c r="E17" i="1"/>
  <c r="A18" i="6" l="1"/>
  <c r="B17" i="6"/>
  <c r="C17" i="6" s="1"/>
  <c r="D17" i="6"/>
  <c r="E17" i="6" s="1"/>
  <c r="E16" i="6"/>
  <c r="E50" i="5"/>
  <c r="E46" i="5"/>
  <c r="E44" i="5"/>
  <c r="D18" i="5"/>
  <c r="A19" i="5"/>
  <c r="B18" i="5"/>
  <c r="C18" i="5" s="1"/>
  <c r="E17" i="5"/>
  <c r="E17" i="4"/>
  <c r="D18" i="4"/>
  <c r="B18" i="4"/>
  <c r="C18" i="4" s="1"/>
  <c r="A19" i="4"/>
  <c r="E25" i="1"/>
  <c r="E29" i="1" s="1"/>
  <c r="D18" i="3"/>
  <c r="A19" i="3"/>
  <c r="B18" i="3"/>
  <c r="C18" i="3" s="1"/>
  <c r="A19" i="6" l="1"/>
  <c r="B18" i="6"/>
  <c r="C18" i="6" s="1"/>
  <c r="D18" i="6"/>
  <c r="E18" i="5"/>
  <c r="A20" i="5"/>
  <c r="B19" i="5"/>
  <c r="C19" i="5" s="1"/>
  <c r="D19" i="5"/>
  <c r="A20" i="4"/>
  <c r="B19" i="4"/>
  <c r="C19" i="4" s="1"/>
  <c r="D19" i="4"/>
  <c r="E18" i="4"/>
  <c r="D19" i="3"/>
  <c r="A20" i="3"/>
  <c r="B19" i="3"/>
  <c r="C19" i="3" s="1"/>
  <c r="E18" i="3"/>
  <c r="E18" i="6" l="1"/>
  <c r="D19" i="6"/>
  <c r="A20" i="6"/>
  <c r="B19" i="6"/>
  <c r="C19" i="6" s="1"/>
  <c r="E19" i="5"/>
  <c r="A21" i="5"/>
  <c r="B20" i="5"/>
  <c r="C20" i="5" s="1"/>
  <c r="D20" i="5"/>
  <c r="E19" i="4"/>
  <c r="A21" i="4"/>
  <c r="B20" i="4"/>
  <c r="C20" i="4" s="1"/>
  <c r="D20" i="4"/>
  <c r="A21" i="3"/>
  <c r="B20" i="3"/>
  <c r="C20" i="3" s="1"/>
  <c r="D20" i="3"/>
  <c r="E19" i="3"/>
  <c r="E19" i="6" l="1"/>
  <c r="D20" i="6"/>
  <c r="A21" i="6"/>
  <c r="B20" i="6"/>
  <c r="C20" i="6" s="1"/>
  <c r="E20" i="5"/>
  <c r="D21" i="5"/>
  <c r="A22" i="5"/>
  <c r="B21" i="5"/>
  <c r="C21" i="5" s="1"/>
  <c r="E20" i="4"/>
  <c r="B21" i="4"/>
  <c r="C21" i="4" s="1"/>
  <c r="D21" i="4"/>
  <c r="A22" i="4"/>
  <c r="E20" i="3"/>
  <c r="A22" i="3"/>
  <c r="D21" i="3"/>
  <c r="B21" i="3"/>
  <c r="C21" i="3" s="1"/>
  <c r="A22" i="6" l="1"/>
  <c r="B21" i="6"/>
  <c r="C21" i="6" s="1"/>
  <c r="D21" i="6"/>
  <c r="E21" i="6" s="1"/>
  <c r="E20" i="6"/>
  <c r="D22" i="5"/>
  <c r="A23" i="5"/>
  <c r="B22" i="5"/>
  <c r="C22" i="5" s="1"/>
  <c r="E21" i="5"/>
  <c r="E21" i="4"/>
  <c r="D22" i="4"/>
  <c r="B22" i="4"/>
  <c r="C22" i="4" s="1"/>
  <c r="A23" i="4"/>
  <c r="E21" i="3"/>
  <c r="D22" i="3"/>
  <c r="A23" i="3"/>
  <c r="B22" i="3"/>
  <c r="C22" i="3" s="1"/>
  <c r="A23" i="6" l="1"/>
  <c r="B22" i="6"/>
  <c r="C22" i="6" s="1"/>
  <c r="D22" i="6"/>
  <c r="E22" i="6" s="1"/>
  <c r="A24" i="5"/>
  <c r="B23" i="5"/>
  <c r="C23" i="5" s="1"/>
  <c r="D23" i="5"/>
  <c r="E22" i="5"/>
  <c r="D23" i="4"/>
  <c r="A24" i="4"/>
  <c r="B23" i="4"/>
  <c r="C23" i="4" s="1"/>
  <c r="E22" i="4"/>
  <c r="D23" i="3"/>
  <c r="A24" i="3"/>
  <c r="B23" i="3"/>
  <c r="C23" i="3" s="1"/>
  <c r="E22" i="3"/>
  <c r="D23" i="6" l="1"/>
  <c r="A24" i="6"/>
  <c r="B23" i="6"/>
  <c r="C23" i="6" s="1"/>
  <c r="E23" i="5"/>
  <c r="A25" i="5"/>
  <c r="B24" i="5"/>
  <c r="C24" i="5" s="1"/>
  <c r="D24" i="5"/>
  <c r="A25" i="4"/>
  <c r="B24" i="4"/>
  <c r="C24" i="4" s="1"/>
  <c r="D24" i="4"/>
  <c r="E23" i="4"/>
  <c r="A25" i="3"/>
  <c r="B24" i="3"/>
  <c r="C24" i="3" s="1"/>
  <c r="D24" i="3"/>
  <c r="E23" i="3"/>
  <c r="D24" i="6" l="1"/>
  <c r="A25" i="6"/>
  <c r="B24" i="6"/>
  <c r="C24" i="6" s="1"/>
  <c r="E23" i="6"/>
  <c r="E24" i="5"/>
  <c r="D25" i="5"/>
  <c r="A26" i="5"/>
  <c r="B25" i="5"/>
  <c r="C25" i="5" s="1"/>
  <c r="E24" i="4"/>
  <c r="A26" i="4"/>
  <c r="D25" i="4"/>
  <c r="B25" i="4"/>
  <c r="C25" i="4" s="1"/>
  <c r="E24" i="3"/>
  <c r="A26" i="3"/>
  <c r="D25" i="3"/>
  <c r="B25" i="3"/>
  <c r="C25" i="3" s="1"/>
  <c r="A26" i="6" l="1"/>
  <c r="B25" i="6"/>
  <c r="C25" i="6" s="1"/>
  <c r="D25" i="6"/>
  <c r="E25" i="6" s="1"/>
  <c r="E24" i="6"/>
  <c r="D26" i="5"/>
  <c r="A27" i="5"/>
  <c r="B26" i="5"/>
  <c r="C26" i="5" s="1"/>
  <c r="E25" i="5"/>
  <c r="E25" i="4"/>
  <c r="D26" i="4"/>
  <c r="A27" i="4"/>
  <c r="B26" i="4"/>
  <c r="C26" i="4" s="1"/>
  <c r="D26" i="3"/>
  <c r="A27" i="3"/>
  <c r="B26" i="3"/>
  <c r="C26" i="3" s="1"/>
  <c r="E25" i="3"/>
  <c r="A27" i="6" l="1"/>
  <c r="B26" i="6"/>
  <c r="C26" i="6" s="1"/>
  <c r="D26" i="6"/>
  <c r="A28" i="5"/>
  <c r="B27" i="5"/>
  <c r="C27" i="5" s="1"/>
  <c r="D27" i="5"/>
  <c r="E26" i="5"/>
  <c r="A28" i="4"/>
  <c r="B27" i="4"/>
  <c r="C27" i="4" s="1"/>
  <c r="D27" i="4"/>
  <c r="E26" i="4"/>
  <c r="A28" i="3"/>
  <c r="B27" i="3"/>
  <c r="C27" i="3" s="1"/>
  <c r="D27" i="3"/>
  <c r="E26" i="3"/>
  <c r="E26" i="6" l="1"/>
  <c r="D27" i="6"/>
  <c r="A28" i="6"/>
  <c r="B27" i="6"/>
  <c r="C27" i="6" s="1"/>
  <c r="E27" i="5"/>
  <c r="A29" i="5"/>
  <c r="B28" i="5"/>
  <c r="C28" i="5" s="1"/>
  <c r="D28" i="5"/>
  <c r="E27" i="4"/>
  <c r="A29" i="4"/>
  <c r="B28" i="4"/>
  <c r="C28" i="4" s="1"/>
  <c r="D28" i="4"/>
  <c r="E27" i="3"/>
  <c r="A29" i="3"/>
  <c r="B28" i="3"/>
  <c r="C28" i="3" s="1"/>
  <c r="D28" i="3"/>
  <c r="E27" i="6" l="1"/>
  <c r="D28" i="6"/>
  <c r="A29" i="6"/>
  <c r="B28" i="6"/>
  <c r="C28" i="6" s="1"/>
  <c r="E28" i="5"/>
  <c r="D29" i="5"/>
  <c r="A30" i="5"/>
  <c r="B29" i="5"/>
  <c r="C29" i="5" s="1"/>
  <c r="E28" i="4"/>
  <c r="B29" i="4"/>
  <c r="C29" i="4" s="1"/>
  <c r="D29" i="4"/>
  <c r="A30" i="4"/>
  <c r="E28" i="3"/>
  <c r="A30" i="3"/>
  <c r="D29" i="3"/>
  <c r="B29" i="3"/>
  <c r="C29" i="3" s="1"/>
  <c r="E28" i="6" l="1"/>
  <c r="A30" i="6"/>
  <c r="B29" i="6"/>
  <c r="C29" i="6" s="1"/>
  <c r="D29" i="6"/>
  <c r="E29" i="6" s="1"/>
  <c r="D30" i="5"/>
  <c r="A31" i="5"/>
  <c r="B30" i="5"/>
  <c r="C30" i="5" s="1"/>
  <c r="E29" i="5"/>
  <c r="E29" i="4"/>
  <c r="D30" i="4"/>
  <c r="A31" i="4"/>
  <c r="B30" i="4"/>
  <c r="C30" i="4" s="1"/>
  <c r="E29" i="3"/>
  <c r="D30" i="3"/>
  <c r="A31" i="3"/>
  <c r="B30" i="3"/>
  <c r="C30" i="3" s="1"/>
  <c r="A31" i="6" l="1"/>
  <c r="B30" i="6"/>
  <c r="C30" i="6" s="1"/>
  <c r="D30" i="6"/>
  <c r="A32" i="5"/>
  <c r="B31" i="5"/>
  <c r="C31" i="5" s="1"/>
  <c r="D31" i="5"/>
  <c r="E30" i="5"/>
  <c r="A32" i="4"/>
  <c r="B31" i="4"/>
  <c r="C31" i="4" s="1"/>
  <c r="D31" i="4"/>
  <c r="E30" i="4"/>
  <c r="E30" i="3"/>
  <c r="A32" i="3"/>
  <c r="B31" i="3"/>
  <c r="C31" i="3" s="1"/>
  <c r="D31" i="3"/>
  <c r="E30" i="6" l="1"/>
  <c r="D31" i="6"/>
  <c r="A32" i="6"/>
  <c r="B31" i="6"/>
  <c r="C31" i="6" s="1"/>
  <c r="E31" i="5"/>
  <c r="A33" i="5"/>
  <c r="B32" i="5"/>
  <c r="C32" i="5" s="1"/>
  <c r="D32" i="5"/>
  <c r="E31" i="4"/>
  <c r="A33" i="4"/>
  <c r="B32" i="4"/>
  <c r="C32" i="4" s="1"/>
  <c r="D32" i="4"/>
  <c r="E31" i="3"/>
  <c r="A33" i="3"/>
  <c r="B32" i="3"/>
  <c r="C32" i="3" s="1"/>
  <c r="D32" i="3"/>
  <c r="E32" i="3" s="1"/>
  <c r="E31" i="6" l="1"/>
  <c r="D32" i="6"/>
  <c r="A33" i="6"/>
  <c r="B32" i="6"/>
  <c r="C32" i="6" s="1"/>
  <c r="E32" i="5"/>
  <c r="D33" i="5"/>
  <c r="B33" i="5"/>
  <c r="C33" i="5" s="1"/>
  <c r="A34" i="5"/>
  <c r="E32" i="4"/>
  <c r="A34" i="4"/>
  <c r="D33" i="4"/>
  <c r="B33" i="4"/>
  <c r="C33" i="4" s="1"/>
  <c r="D33" i="3"/>
  <c r="A34" i="3"/>
  <c r="B33" i="3"/>
  <c r="C33" i="3" s="1"/>
  <c r="E32" i="6" l="1"/>
  <c r="A34" i="6"/>
  <c r="B33" i="6"/>
  <c r="C33" i="6" s="1"/>
  <c r="D33" i="6"/>
  <c r="E33" i="6" s="1"/>
  <c r="D34" i="5"/>
  <c r="A35" i="5"/>
  <c r="B34" i="5"/>
  <c r="C34" i="5" s="1"/>
  <c r="E33" i="5"/>
  <c r="E33" i="4"/>
  <c r="D34" i="4"/>
  <c r="A35" i="4"/>
  <c r="B34" i="4"/>
  <c r="C34" i="4" s="1"/>
  <c r="D34" i="3"/>
  <c r="A35" i="3"/>
  <c r="B34" i="3"/>
  <c r="C34" i="3" s="1"/>
  <c r="E33" i="3"/>
  <c r="A35" i="6" l="1"/>
  <c r="B34" i="6"/>
  <c r="C34" i="6" s="1"/>
  <c r="D34" i="6"/>
  <c r="A36" i="5"/>
  <c r="B35" i="5"/>
  <c r="C35" i="5" s="1"/>
  <c r="D35" i="5"/>
  <c r="E34" i="5"/>
  <c r="D35" i="4"/>
  <c r="A36" i="4"/>
  <c r="B35" i="4"/>
  <c r="C35" i="4" s="1"/>
  <c r="E34" i="4"/>
  <c r="A36" i="3"/>
  <c r="B35" i="3"/>
  <c r="C35" i="3" s="1"/>
  <c r="D35" i="3"/>
  <c r="E35" i="3" s="1"/>
  <c r="E34" i="3"/>
  <c r="E34" i="6" l="1"/>
  <c r="D35" i="6"/>
  <c r="A36" i="6"/>
  <c r="B35" i="6"/>
  <c r="C35" i="6" s="1"/>
  <c r="E35" i="5"/>
  <c r="A37" i="5"/>
  <c r="B36" i="5"/>
  <c r="C36" i="5" s="1"/>
  <c r="D36" i="5"/>
  <c r="A37" i="4"/>
  <c r="B36" i="4"/>
  <c r="C36" i="4" s="1"/>
  <c r="D36" i="4"/>
  <c r="E35" i="4"/>
  <c r="A37" i="3"/>
  <c r="B36" i="3"/>
  <c r="C36" i="3" s="1"/>
  <c r="D36" i="3"/>
  <c r="E36" i="3" s="1"/>
  <c r="E35" i="6" l="1"/>
  <c r="D36" i="6"/>
  <c r="A37" i="6"/>
  <c r="B36" i="6"/>
  <c r="C36" i="6" s="1"/>
  <c r="E36" i="5"/>
  <c r="D37" i="5"/>
  <c r="A38" i="5"/>
  <c r="B37" i="5"/>
  <c r="C37" i="5" s="1"/>
  <c r="E36" i="4"/>
  <c r="A38" i="4"/>
  <c r="A39" i="4" s="1"/>
  <c r="B37" i="4"/>
  <c r="C37" i="4" s="1"/>
  <c r="D37" i="4"/>
  <c r="D37" i="3"/>
  <c r="A38" i="3"/>
  <c r="B37" i="3"/>
  <c r="C37" i="3" s="1"/>
  <c r="E36" i="6" l="1"/>
  <c r="A38" i="6"/>
  <c r="B37" i="6"/>
  <c r="C37" i="6" s="1"/>
  <c r="D37" i="6"/>
  <c r="D38" i="5"/>
  <c r="A39" i="5"/>
  <c r="B38" i="5"/>
  <c r="C38" i="5" s="1"/>
  <c r="E37" i="5"/>
  <c r="E37" i="4"/>
  <c r="D39" i="4"/>
  <c r="A40" i="4"/>
  <c r="B39" i="4"/>
  <c r="C39" i="4" s="1"/>
  <c r="D38" i="4"/>
  <c r="B38" i="4"/>
  <c r="C38" i="4" s="1"/>
  <c r="D38" i="3"/>
  <c r="B38" i="3"/>
  <c r="C38" i="3" s="1"/>
  <c r="E37" i="3"/>
  <c r="E37" i="6" l="1"/>
  <c r="A39" i="6"/>
  <c r="B38" i="6"/>
  <c r="C38" i="6" s="1"/>
  <c r="D38" i="6"/>
  <c r="A40" i="5"/>
  <c r="B39" i="5"/>
  <c r="C39" i="5" s="1"/>
  <c r="D39" i="5"/>
  <c r="E38" i="5"/>
  <c r="E39" i="4"/>
  <c r="D40" i="4"/>
  <c r="B40" i="4"/>
  <c r="C40" i="4" s="1"/>
  <c r="E40" i="4" s="1"/>
  <c r="E38" i="4"/>
  <c r="E38" i="3"/>
  <c r="E41" i="3" s="1"/>
  <c r="E42" i="3" s="1"/>
  <c r="E43" i="3" s="1"/>
  <c r="E38" i="6" l="1"/>
  <c r="D39" i="6"/>
  <c r="A40" i="6"/>
  <c r="B39" i="6"/>
  <c r="C39" i="6" s="1"/>
  <c r="E39" i="5"/>
  <c r="A41" i="5"/>
  <c r="B40" i="5"/>
  <c r="C40" i="5" s="1"/>
  <c r="D40" i="5"/>
  <c r="I42" i="4"/>
  <c r="I43" i="4" s="1"/>
  <c r="I44" i="4" s="1"/>
  <c r="E39" i="6" l="1"/>
  <c r="D40" i="6"/>
  <c r="A41" i="6"/>
  <c r="B40" i="6"/>
  <c r="C40" i="6" s="1"/>
  <c r="E40" i="5"/>
  <c r="A42" i="5"/>
  <c r="D41" i="5"/>
  <c r="B41" i="5"/>
  <c r="C41" i="5" s="1"/>
  <c r="E40" i="6" l="1"/>
  <c r="A42" i="6"/>
  <c r="B41" i="6"/>
  <c r="C41" i="6" s="1"/>
  <c r="D41" i="6"/>
  <c r="E41" i="5"/>
  <c r="D42" i="5"/>
  <c r="B42" i="5"/>
  <c r="C42" i="5" s="1"/>
  <c r="E41" i="6" l="1"/>
  <c r="B42" i="6"/>
  <c r="C42" i="6" s="1"/>
  <c r="D42" i="6"/>
  <c r="A43" i="6"/>
  <c r="E42" i="5"/>
  <c r="I42" i="5" s="1"/>
  <c r="A44" i="6" l="1"/>
  <c r="D43" i="6"/>
  <c r="B43" i="6"/>
  <c r="C43" i="6" s="1"/>
  <c r="E42" i="6"/>
  <c r="I43" i="5"/>
  <c r="I44" i="5" s="1"/>
  <c r="E43" i="6" l="1"/>
  <c r="B44" i="6"/>
  <c r="C44" i="6" s="1"/>
  <c r="D44" i="6"/>
  <c r="A45" i="6"/>
  <c r="A46" i="6" l="1"/>
  <c r="B45" i="6"/>
  <c r="C45" i="6" s="1"/>
  <c r="D45" i="6"/>
  <c r="E44" i="6"/>
  <c r="E45" i="6" l="1"/>
  <c r="A47" i="6"/>
  <c r="B46" i="6"/>
  <c r="C46" i="6" s="1"/>
  <c r="D46" i="6"/>
  <c r="E46" i="6" l="1"/>
  <c r="B47" i="6"/>
  <c r="C47" i="6" s="1"/>
  <c r="D47" i="6"/>
  <c r="E47" i="6" s="1"/>
  <c r="A48" i="6"/>
  <c r="D48" i="6" l="1"/>
  <c r="B48" i="6"/>
  <c r="C48" i="6" s="1"/>
  <c r="E48" i="6" l="1"/>
  <c r="I42" i="6" s="1"/>
  <c r="I43" i="6" s="1"/>
  <c r="I44" i="6" s="1"/>
</calcChain>
</file>

<file path=xl/sharedStrings.xml><?xml version="1.0" encoding="utf-8"?>
<sst xmlns="http://schemas.openxmlformats.org/spreadsheetml/2006/main" count="107" uniqueCount="25">
  <si>
    <t>Datos</t>
  </si>
  <si>
    <t>f(x) =</t>
  </si>
  <si>
    <t>C.S.</t>
  </si>
  <si>
    <t>Método del Trapecio</t>
  </si>
  <si>
    <t>a</t>
  </si>
  <si>
    <t>b</t>
  </si>
  <si>
    <t>x</t>
  </si>
  <si>
    <t>f(x)</t>
  </si>
  <si>
    <t>n</t>
  </si>
  <si>
    <t xml:space="preserve">h </t>
  </si>
  <si>
    <t>i</t>
  </si>
  <si>
    <t>P.P.</t>
  </si>
  <si>
    <t>2*EXP(-3*x)+SENO(0.5*x)+1/(2*x+3)+2</t>
  </si>
  <si>
    <t>Iaprox=</t>
  </si>
  <si>
    <t>suma=</t>
  </si>
  <si>
    <r>
      <t>I</t>
    </r>
    <r>
      <rPr>
        <vertAlign val="subscript"/>
        <sz val="11"/>
        <color theme="1"/>
        <rFont val="Calibri"/>
        <family val="2"/>
        <scheme val="minor"/>
      </rPr>
      <t>exacta</t>
    </r>
  </si>
  <si>
    <r>
      <t>x</t>
    </r>
    <r>
      <rPr>
        <vertAlign val="subscript"/>
        <sz val="11"/>
        <color theme="0"/>
        <rFont val="Calibri"/>
        <family val="2"/>
        <scheme val="minor"/>
      </rPr>
      <t>i</t>
    </r>
  </si>
  <si>
    <r>
      <t>f</t>
    </r>
    <r>
      <rPr>
        <vertAlign val="subscript"/>
        <sz val="11"/>
        <color theme="0"/>
        <rFont val="Calibri"/>
        <family val="2"/>
        <scheme val="minor"/>
      </rPr>
      <t>(xi)</t>
    </r>
  </si>
  <si>
    <r>
      <t>P.P.f</t>
    </r>
    <r>
      <rPr>
        <vertAlign val="subscript"/>
        <sz val="11"/>
        <color theme="0"/>
        <rFont val="Calibri"/>
        <family val="2"/>
        <scheme val="minor"/>
      </rPr>
      <t>(xi)</t>
    </r>
  </si>
  <si>
    <r>
      <t>I</t>
    </r>
    <r>
      <rPr>
        <vertAlign val="subscript"/>
        <sz val="11"/>
        <color theme="1"/>
        <rFont val="Calibri"/>
        <family val="2"/>
        <scheme val="minor"/>
      </rPr>
      <t>aprox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</si>
  <si>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perscript"/>
        <sz val="11"/>
        <color theme="1"/>
        <rFont val="Calibri"/>
        <family val="2"/>
        <scheme val="minor"/>
      </rPr>
      <t>2</t>
    </r>
  </si>
  <si>
    <t>(esto se calcula con métodos de integración)</t>
  </si>
  <si>
    <t>εt</t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</si>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</sst>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0" fontId="8" fillId="3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0" fillId="5" borderId="2" xfId="0" applyFill="1" applyBorder="1"/>
    <xf numFmtId="164" fontId="0" fillId="5" borderId="2" xfId="0" applyNumberFormat="1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 applyAlignment="1">
      <alignment horizontal="center"/>
    </xf>
    <xf numFmtId="0" fontId="9" fillId="3" borderId="0" xfId="0" applyFont="1" applyFill="1"/>
    <xf numFmtId="164" fontId="0" fillId="3" borderId="0" xfId="0" applyNumberFormat="1" applyFill="1"/>
    <xf numFmtId="1" fontId="0" fillId="3" borderId="0" xfId="1" applyNumberFormat="1" applyFont="1" applyFill="1"/>
    <xf numFmtId="165" fontId="0" fillId="5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0" fontId="0" fillId="6" borderId="0" xfId="0" applyNumberFormat="1" applyFill="1"/>
    <xf numFmtId="166" fontId="0" fillId="6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7-4916-B3DB-3019B5CBD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A-4EDB-8173-F34AB2E5B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f(X)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Gráfica!$B$23:$B$83</c:f>
              <c:numCache>
                <c:formatCode>General</c:formatCode>
                <c:ptCount val="61"/>
                <c:pt idx="0">
                  <c:v>2.0000000000000004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  <c:pt idx="11">
                  <c:v>3.1000000000000014</c:v>
                </c:pt>
                <c:pt idx="12">
                  <c:v>3.2000000000000015</c:v>
                </c:pt>
                <c:pt idx="13">
                  <c:v>3.3000000000000016</c:v>
                </c:pt>
                <c:pt idx="14">
                  <c:v>3.4000000000000017</c:v>
                </c:pt>
                <c:pt idx="15">
                  <c:v>3.5000000000000018</c:v>
                </c:pt>
                <c:pt idx="16">
                  <c:v>3.6000000000000019</c:v>
                </c:pt>
                <c:pt idx="17">
                  <c:v>3.700000000000002</c:v>
                </c:pt>
                <c:pt idx="18">
                  <c:v>3.800000000000002</c:v>
                </c:pt>
                <c:pt idx="19">
                  <c:v>3.9000000000000021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  <c:pt idx="32">
                  <c:v>5.1999999999999975</c:v>
                </c:pt>
                <c:pt idx="33">
                  <c:v>5.2999999999999972</c:v>
                </c:pt>
                <c:pt idx="34">
                  <c:v>5.3999999999999968</c:v>
                </c:pt>
                <c:pt idx="35">
                  <c:v>5.4999999999999964</c:v>
                </c:pt>
                <c:pt idx="36">
                  <c:v>5.5999999999999961</c:v>
                </c:pt>
                <c:pt idx="37">
                  <c:v>5.6999999999999957</c:v>
                </c:pt>
                <c:pt idx="38">
                  <c:v>5.7999999999999954</c:v>
                </c:pt>
                <c:pt idx="39">
                  <c:v>5.899999999999995</c:v>
                </c:pt>
                <c:pt idx="40">
                  <c:v>5.9999999999999947</c:v>
                </c:pt>
                <c:pt idx="41">
                  <c:v>6.0999999999999943</c:v>
                </c:pt>
                <c:pt idx="42">
                  <c:v>6.199999999999994</c:v>
                </c:pt>
                <c:pt idx="43">
                  <c:v>6.2999999999999936</c:v>
                </c:pt>
                <c:pt idx="44">
                  <c:v>6.3999999999999932</c:v>
                </c:pt>
                <c:pt idx="45">
                  <c:v>6.4999999999999929</c:v>
                </c:pt>
                <c:pt idx="46">
                  <c:v>6.5999999999999925</c:v>
                </c:pt>
                <c:pt idx="47">
                  <c:v>6.6999999999999922</c:v>
                </c:pt>
                <c:pt idx="48">
                  <c:v>6.7999999999999918</c:v>
                </c:pt>
                <c:pt idx="49">
                  <c:v>6.8999999999999915</c:v>
                </c:pt>
                <c:pt idx="50">
                  <c:v>6.9999999999999911</c:v>
                </c:pt>
                <c:pt idx="51">
                  <c:v>7.0999999999999908</c:v>
                </c:pt>
                <c:pt idx="52">
                  <c:v>7.1999999999999904</c:v>
                </c:pt>
                <c:pt idx="53">
                  <c:v>7.2999999999999901</c:v>
                </c:pt>
                <c:pt idx="54">
                  <c:v>7.3999999999999897</c:v>
                </c:pt>
                <c:pt idx="55">
                  <c:v>7.4999999999999893</c:v>
                </c:pt>
                <c:pt idx="56">
                  <c:v>7.599999999999989</c:v>
                </c:pt>
                <c:pt idx="57">
                  <c:v>7.6999999999999886</c:v>
                </c:pt>
                <c:pt idx="58">
                  <c:v>7.7999999999999883</c:v>
                </c:pt>
                <c:pt idx="59">
                  <c:v>7.8999999999999879</c:v>
                </c:pt>
                <c:pt idx="60">
                  <c:v>7.9999999999999876</c:v>
                </c:pt>
              </c:numCache>
            </c:numRef>
          </c:cat>
          <c:val>
            <c:numRef>
              <c:f>Gráfica!$C$23:$C$83</c:f>
              <c:numCache>
                <c:formatCode>General</c:formatCode>
                <c:ptCount val="61"/>
                <c:pt idx="0">
                  <c:v>2.9892856320183725</c:v>
                </c:pt>
                <c:pt idx="1">
                  <c:v>3.0099847240369639</c:v>
                </c:pt>
                <c:pt idx="2">
                  <c:v>3.0290632312716665</c:v>
                </c:pt>
                <c:pt idx="3">
                  <c:v>3.0463584584870391</c:v>
                </c:pt>
                <c:pt idx="4">
                  <c:v>3.0617373857891081</c:v>
                </c:pt>
                <c:pt idx="5">
                  <c:v>3.0750907880958822</c:v>
                </c:pt>
                <c:pt idx="6">
                  <c:v>3.0863288748873474</c:v>
                </c:pt>
                <c:pt idx="7">
                  <c:v>3.095378055150436</c:v>
                </c:pt>
                <c:pt idx="8">
                  <c:v>3.1021785344042598</c:v>
                </c:pt>
                <c:pt idx="9">
                  <c:v>3.1066825262959274</c:v>
                </c:pt>
                <c:pt idx="10">
                  <c:v>3.1088529173233388</c:v>
                </c:pt>
                <c:pt idx="11">
                  <c:v>3.1086622648262265</c:v>
                </c:pt>
                <c:pt idx="12">
                  <c:v>3.106092039237891</c:v>
                </c:pt>
                <c:pt idx="13">
                  <c:v>3.1011320444846975</c:v>
                </c:pt>
                <c:pt idx="14">
                  <c:v>3.0937799674163671</c:v>
                </c:pt>
                <c:pt idx="15">
                  <c:v>3.084041019772636</c:v>
                </c:pt>
                <c:pt idx="16">
                  <c:v>3.0719276455712916</c:v>
                </c:pt>
                <c:pt idx="17">
                  <c:v>3.0574592737767854</c:v>
                </c:pt>
                <c:pt idx="18">
                  <c:v>3.0406621012986088</c:v>
                </c:pt>
                <c:pt idx="19">
                  <c:v>3.021568895234783</c:v>
                </c:pt>
                <c:pt idx="20">
                  <c:v>3.000218806159479</c:v>
                </c:pt>
                <c:pt idx="21">
                  <c:v>2.9766571864080156</c:v>
                </c:pt>
                <c:pt idx="22">
                  <c:v>2.9509354089249555</c:v>
                </c:pt>
                <c:pt idx="23">
                  <c:v>2.9231106834508731</c:v>
                </c:pt>
                <c:pt idx="24">
                  <c:v>2.8932458677338495</c:v>
                </c:pt>
                <c:pt idx="25">
                  <c:v>2.8614092721394275</c:v>
                </c:pt>
                <c:pt idx="26">
                  <c:v>2.8276744565544165</c:v>
                </c:pt>
                <c:pt idx="27">
                  <c:v>2.7921200188777657</c:v>
                </c:pt>
                <c:pt idx="28">
                  <c:v>2.7548293746969694</c:v>
                </c:pt>
                <c:pt idx="29">
                  <c:v>2.7158905279843877</c:v>
                </c:pt>
                <c:pt idx="30">
                  <c:v>2.6753958328316751</c:v>
                </c:pt>
                <c:pt idx="31">
                  <c:v>2.633441746385019</c:v>
                </c:pt>
                <c:pt idx="32">
                  <c:v>2.590128573258613</c:v>
                </c:pt>
                <c:pt idx="33">
                  <c:v>2.5455602017957943</c:v>
                </c:pt>
                <c:pt idx="34">
                  <c:v>2.49984383262179</c:v>
                </c:pt>
                <c:pt idx="35">
                  <c:v>2.4530896999929723</c:v>
                </c:pt>
                <c:pt idx="36">
                  <c:v>2.4054107864978014</c:v>
                </c:pt>
                <c:pt idx="37">
                  <c:v>2.356922531706402</c:v>
                </c:pt>
                <c:pt idx="38">
                  <c:v>2.3077425354005809</c:v>
                </c:pt>
                <c:pt idx="39">
                  <c:v>2.2579902560452418</c:v>
                </c:pt>
                <c:pt idx="40">
                  <c:v>2.2077867051864959</c:v>
                </c:pt>
                <c:pt idx="41">
                  <c:v>2.1572541384819433</c:v>
                </c:pt>
                <c:pt idx="42">
                  <c:v>2.1065157440851388</c:v>
                </c:pt>
                <c:pt idx="43">
                  <c:v>2.0556953291195139</c:v>
                </c:pt>
                <c:pt idx="44">
                  <c:v>2.0049170049872935</c:v>
                </c:pt>
                <c:pt idx="45">
                  <c:v>1.9543048722664309</c:v>
                </c:pt>
                <c:pt idx="46">
                  <c:v>1.9039827059534813</c:v>
                </c:pt>
                <c:pt idx="47">
                  <c:v>1.8540736418127195</c:v>
                </c:pt>
                <c:pt idx="48">
                  <c:v>1.8046998645918595</c:v>
                </c:pt>
                <c:pt idx="49">
                  <c:v>1.7559822988624616</c:v>
                </c:pt>
                <c:pt idx="50">
                  <c:v>1.7080403032386613</c:v>
                </c:pt>
                <c:pt idx="51">
                  <c:v>1.660991368721225</c:v>
                </c:pt>
                <c:pt idx="52">
                  <c:v>1.6149508219052475</c:v>
                </c:pt>
                <c:pt idx="53">
                  <c:v>1.5700315337790545</c:v>
                </c:pt>
                <c:pt idx="54">
                  <c:v>1.5263436348291748</c:v>
                </c:pt>
                <c:pt idx="55">
                  <c:v>1.4839942371515957</c:v>
                </c:pt>
                <c:pt idx="56">
                  <c:v>1.4430871642530181</c:v>
                </c:pt>
                <c:pt idx="57">
                  <c:v>1.4037226892075001</c:v>
                </c:pt>
                <c:pt idx="58">
                  <c:v>1.3659972818138204</c:v>
                </c:pt>
                <c:pt idx="59">
                  <c:v>1.3300033653771122</c:v>
                </c:pt>
                <c:pt idx="60">
                  <c:v>1.2958290837149469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D6A-AD3A-7781C605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9408"/>
        <c:axId val="1119253760"/>
      </c:areaChart>
      <c:catAx>
        <c:axId val="11219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19253760"/>
        <c:crosses val="autoZero"/>
        <c:auto val="0"/>
        <c:lblAlgn val="ctr"/>
        <c:lblOffset val="100"/>
        <c:noMultiLvlLbl val="0"/>
      </c:catAx>
      <c:valAx>
        <c:axId val="1119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219494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A585F-712A-40A1-848A-10DAF09E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6F90D-D51A-43AF-ABD6-A89BEF8E2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30</xdr:row>
      <xdr:rowOff>109537</xdr:rowOff>
    </xdr:from>
    <xdr:to>
      <xdr:col>10</xdr:col>
      <xdr:colOff>223837</xdr:colOff>
      <xdr:row>44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6AB724-5100-4ABE-475A-CF722256D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0.28638</cdr:x>
      <cdr:y>0.71676</cdr:y>
    </cdr:from>
    <cdr:to>
      <cdr:x>0.2981</cdr:x>
      <cdr:y>0.73419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1309314" y="1856977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0.77986</cdr:x>
      <cdr:y>0.72181</cdr:y>
    </cdr:from>
    <cdr:to>
      <cdr:x>0.79158</cdr:x>
      <cdr:y>0.73924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EEC2C456-9F86-B77A-38A1-CD148110976C}"/>
            </a:ext>
          </a:extLst>
        </cdr:cNvPr>
        <cdr:cNvSpPr/>
      </cdr:nvSpPr>
      <cdr:spPr>
        <a:xfrm xmlns:a="http://schemas.openxmlformats.org/drawingml/2006/main">
          <a:off x="3565525" y="1870075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3F59AB3-8B57-FF49-E6DF-5785EE61B044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3F59AB3-8B57-FF49-E6DF-5785EE61B044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EF442C-D8B9-42AE-A13E-6ED78CF7BEBF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EF442C-D8B9-42AE-A13E-6ED78CF7BEBF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2787A8-EF87-4E9F-897C-236B008B9CC9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62787A8-EF87-4E9F-897C-236B008B9CC9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2F79466-8526-4E8F-B373-0FC347D8051C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2F79466-8526-4E8F-B373-0FC347D8051C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F365A0C-6770-4CF8-8872-730D64694826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F365A0C-6770-4CF8-8872-730D64694826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7047-BD5E-4882-A8B7-21C1B20DB7DD}">
  <dimension ref="B2:C103"/>
  <sheetViews>
    <sheetView workbookViewId="0">
      <selection activeCell="C3" sqref="C3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t="s">
        <v>6</v>
      </c>
      <c r="C2" t="s">
        <v>7</v>
      </c>
    </row>
    <row r="3" spans="2:3" x14ac:dyDescent="0.25">
      <c r="B3">
        <v>0</v>
      </c>
      <c r="C3">
        <f>2*EXP(-3*B3)+SIN(0.5*B3)+1/(2*B3+3)+2</f>
        <v>4.3333333333333339</v>
      </c>
    </row>
    <row r="4" spans="2:3" x14ac:dyDescent="0.25">
      <c r="B4">
        <f>B3+0.1</f>
        <v>0.1</v>
      </c>
      <c r="C4">
        <f t="shared" ref="C4:C67" si="0">2*EXP(-3*B4)+SIN(0.5*B4)+1/(2*B4+3)+2</f>
        <v>3.8441156106341143</v>
      </c>
    </row>
    <row r="5" spans="2:3" x14ac:dyDescent="0.25">
      <c r="B5">
        <f>B4+0.1</f>
        <v>0.2</v>
      </c>
      <c r="C5">
        <f t="shared" si="0"/>
        <v>3.4915743358937048</v>
      </c>
    </row>
    <row r="6" spans="2:3" x14ac:dyDescent="0.25">
      <c r="B6">
        <f t="shared" ref="B6:B69" si="1">B5+0.1</f>
        <v>0.30000000000000004</v>
      </c>
      <c r="C6">
        <f t="shared" si="0"/>
        <v>3.2403552297325753</v>
      </c>
    </row>
    <row r="7" spans="2:3" x14ac:dyDescent="0.25">
      <c r="B7">
        <f t="shared" si="1"/>
        <v>0.4</v>
      </c>
      <c r="C7">
        <f t="shared" si="0"/>
        <v>3.0642156493563073</v>
      </c>
    </row>
    <row r="8" spans="2:3" x14ac:dyDescent="0.25">
      <c r="B8">
        <f t="shared" si="1"/>
        <v>0.5</v>
      </c>
      <c r="C8">
        <f t="shared" si="0"/>
        <v>2.9436642795513825</v>
      </c>
    </row>
    <row r="9" spans="2:3" x14ac:dyDescent="0.25">
      <c r="B9">
        <f t="shared" si="1"/>
        <v>0.6</v>
      </c>
      <c r="C9">
        <f t="shared" si="0"/>
        <v>2.8642132211997509</v>
      </c>
    </row>
    <row r="10" spans="2:3" x14ac:dyDescent="0.25">
      <c r="B10">
        <f t="shared" si="1"/>
        <v>0.7</v>
      </c>
      <c r="C10">
        <f t="shared" si="0"/>
        <v>2.8150833912341424</v>
      </c>
    </row>
    <row r="11" spans="2:3" x14ac:dyDescent="0.25">
      <c r="B11">
        <f t="shared" si="1"/>
        <v>0.79999999999999993</v>
      </c>
      <c r="C11">
        <f t="shared" si="0"/>
        <v>2.7882455532353019</v>
      </c>
    </row>
    <row r="12" spans="2:3" x14ac:dyDescent="0.25">
      <c r="B12">
        <f t="shared" si="1"/>
        <v>0.89999999999999991</v>
      </c>
      <c r="C12">
        <f t="shared" si="0"/>
        <v>2.7777098929240633</v>
      </c>
    </row>
    <row r="13" spans="2:3" x14ac:dyDescent="0.25">
      <c r="B13">
        <f t="shared" si="1"/>
        <v>0.99999999999999989</v>
      </c>
      <c r="C13">
        <f t="shared" si="0"/>
        <v>2.7789996753399309</v>
      </c>
    </row>
    <row r="14" spans="2:3" x14ac:dyDescent="0.25">
      <c r="B14">
        <f t="shared" si="1"/>
        <v>1.0999999999999999</v>
      </c>
      <c r="C14">
        <f t="shared" si="0"/>
        <v>2.7887612560408312</v>
      </c>
    </row>
    <row r="15" spans="2:3" x14ac:dyDescent="0.25">
      <c r="B15">
        <f t="shared" si="1"/>
        <v>1.2</v>
      </c>
      <c r="C15">
        <f t="shared" si="0"/>
        <v>2.8044751034748057</v>
      </c>
    </row>
    <row r="16" spans="2:3" x14ac:dyDescent="0.25">
      <c r="B16">
        <f t="shared" si="1"/>
        <v>1.3</v>
      </c>
      <c r="C16">
        <f t="shared" si="0"/>
        <v>2.8242416571990772</v>
      </c>
    </row>
    <row r="17" spans="2:3" x14ac:dyDescent="0.25">
      <c r="B17">
        <f t="shared" si="1"/>
        <v>1.4000000000000001</v>
      </c>
      <c r="C17">
        <f t="shared" si="0"/>
        <v>2.8466226339820948</v>
      </c>
    </row>
    <row r="18" spans="2:3" x14ac:dyDescent="0.25">
      <c r="B18">
        <f t="shared" si="1"/>
        <v>1.5000000000000002</v>
      </c>
      <c r="C18">
        <f t="shared" si="0"/>
        <v>2.8705234197664855</v>
      </c>
    </row>
    <row r="19" spans="2:3" x14ac:dyDescent="0.25">
      <c r="B19">
        <f t="shared" si="1"/>
        <v>1.6000000000000003</v>
      </c>
      <c r="C19">
        <f t="shared" si="0"/>
        <v>2.8951059075782082</v>
      </c>
    </row>
    <row r="20" spans="2:3" x14ac:dyDescent="0.25">
      <c r="B20">
        <f t="shared" si="1"/>
        <v>1.7000000000000004</v>
      </c>
      <c r="C20">
        <f t="shared" si="0"/>
        <v>2.9197238982713243</v>
      </c>
    </row>
    <row r="21" spans="2:3" x14ac:dyDescent="0.25">
      <c r="B21">
        <f t="shared" si="1"/>
        <v>1.8000000000000005</v>
      </c>
      <c r="C21">
        <f t="shared" si="0"/>
        <v>2.9438752230278604</v>
      </c>
    </row>
    <row r="22" spans="2:3" x14ac:dyDescent="0.25">
      <c r="B22">
        <f t="shared" si="1"/>
        <v>1.9000000000000006</v>
      </c>
      <c r="C22">
        <f t="shared" si="0"/>
        <v>2.9671662592337285</v>
      </c>
    </row>
    <row r="23" spans="2:3" x14ac:dyDescent="0.25">
      <c r="B23">
        <f t="shared" si="1"/>
        <v>2.0000000000000004</v>
      </c>
      <c r="C23">
        <f t="shared" si="0"/>
        <v>2.9892856320183725</v>
      </c>
    </row>
    <row r="24" spans="2:3" x14ac:dyDescent="0.25">
      <c r="B24">
        <f t="shared" si="1"/>
        <v>2.1000000000000005</v>
      </c>
      <c r="C24">
        <f t="shared" si="0"/>
        <v>3.0099847240369639</v>
      </c>
    </row>
    <row r="25" spans="2:3" x14ac:dyDescent="0.25">
      <c r="B25">
        <f t="shared" si="1"/>
        <v>2.2000000000000006</v>
      </c>
      <c r="C25">
        <f t="shared" si="0"/>
        <v>3.0290632312716665</v>
      </c>
    </row>
    <row r="26" spans="2:3" x14ac:dyDescent="0.25">
      <c r="B26">
        <f t="shared" si="1"/>
        <v>2.3000000000000007</v>
      </c>
      <c r="C26">
        <f t="shared" si="0"/>
        <v>3.0463584584870391</v>
      </c>
    </row>
    <row r="27" spans="2:3" x14ac:dyDescent="0.25">
      <c r="B27">
        <f t="shared" si="1"/>
        <v>2.4000000000000008</v>
      </c>
      <c r="C27">
        <f t="shared" si="0"/>
        <v>3.0617373857891081</v>
      </c>
    </row>
    <row r="28" spans="2:3" x14ac:dyDescent="0.25">
      <c r="B28">
        <f t="shared" si="1"/>
        <v>2.5000000000000009</v>
      </c>
      <c r="C28">
        <f t="shared" si="0"/>
        <v>3.0750907880958822</v>
      </c>
    </row>
    <row r="29" spans="2:3" x14ac:dyDescent="0.25">
      <c r="B29">
        <f t="shared" si="1"/>
        <v>2.600000000000001</v>
      </c>
      <c r="C29">
        <f t="shared" si="0"/>
        <v>3.0863288748873474</v>
      </c>
    </row>
    <row r="30" spans="2:3" x14ac:dyDescent="0.25">
      <c r="B30">
        <f t="shared" si="1"/>
        <v>2.7000000000000011</v>
      </c>
      <c r="C30">
        <f t="shared" si="0"/>
        <v>3.095378055150436</v>
      </c>
    </row>
    <row r="31" spans="2:3" x14ac:dyDescent="0.25">
      <c r="B31">
        <f t="shared" si="1"/>
        <v>2.8000000000000012</v>
      </c>
      <c r="C31">
        <f t="shared" si="0"/>
        <v>3.1021785344042598</v>
      </c>
    </row>
    <row r="32" spans="2:3" x14ac:dyDescent="0.25">
      <c r="B32">
        <f t="shared" si="1"/>
        <v>2.9000000000000012</v>
      </c>
      <c r="C32">
        <f t="shared" si="0"/>
        <v>3.1066825262959274</v>
      </c>
    </row>
    <row r="33" spans="2:3" x14ac:dyDescent="0.25">
      <c r="B33">
        <f t="shared" si="1"/>
        <v>3.0000000000000013</v>
      </c>
      <c r="C33">
        <f t="shared" si="0"/>
        <v>3.1088529173233388</v>
      </c>
    </row>
    <row r="34" spans="2:3" x14ac:dyDescent="0.25">
      <c r="B34">
        <f t="shared" si="1"/>
        <v>3.1000000000000014</v>
      </c>
      <c r="C34">
        <f t="shared" si="0"/>
        <v>3.1086622648262265</v>
      </c>
    </row>
    <row r="35" spans="2:3" x14ac:dyDescent="0.25">
      <c r="B35">
        <f t="shared" si="1"/>
        <v>3.2000000000000015</v>
      </c>
      <c r="C35">
        <f t="shared" si="0"/>
        <v>3.106092039237891</v>
      </c>
    </row>
    <row r="36" spans="2:3" x14ac:dyDescent="0.25">
      <c r="B36">
        <f t="shared" si="1"/>
        <v>3.3000000000000016</v>
      </c>
      <c r="C36">
        <f t="shared" si="0"/>
        <v>3.1011320444846975</v>
      </c>
    </row>
    <row r="37" spans="2:3" x14ac:dyDescent="0.25">
      <c r="B37">
        <f t="shared" si="1"/>
        <v>3.4000000000000017</v>
      </c>
      <c r="C37">
        <f t="shared" si="0"/>
        <v>3.0937799674163671</v>
      </c>
    </row>
    <row r="38" spans="2:3" x14ac:dyDescent="0.25">
      <c r="B38">
        <f t="shared" si="1"/>
        <v>3.5000000000000018</v>
      </c>
      <c r="C38">
        <f t="shared" si="0"/>
        <v>3.084041019772636</v>
      </c>
    </row>
    <row r="39" spans="2:3" x14ac:dyDescent="0.25">
      <c r="B39">
        <f t="shared" si="1"/>
        <v>3.6000000000000019</v>
      </c>
      <c r="C39">
        <f t="shared" si="0"/>
        <v>3.0719276455712916</v>
      </c>
    </row>
    <row r="40" spans="2:3" x14ac:dyDescent="0.25">
      <c r="B40">
        <f t="shared" si="1"/>
        <v>3.700000000000002</v>
      </c>
      <c r="C40">
        <f t="shared" si="0"/>
        <v>3.0574592737767854</v>
      </c>
    </row>
    <row r="41" spans="2:3" x14ac:dyDescent="0.25">
      <c r="B41">
        <f t="shared" si="1"/>
        <v>3.800000000000002</v>
      </c>
      <c r="C41">
        <f t="shared" si="0"/>
        <v>3.0406621012986088</v>
      </c>
    </row>
    <row r="42" spans="2:3" x14ac:dyDescent="0.25">
      <c r="B42">
        <f t="shared" si="1"/>
        <v>3.9000000000000021</v>
      </c>
      <c r="C42">
        <f t="shared" si="0"/>
        <v>3.021568895234783</v>
      </c>
    </row>
    <row r="43" spans="2:3" x14ac:dyDescent="0.25">
      <c r="B43">
        <f t="shared" si="1"/>
        <v>4.0000000000000018</v>
      </c>
      <c r="C43">
        <f t="shared" si="0"/>
        <v>3.000218806159479</v>
      </c>
    </row>
    <row r="44" spans="2:3" x14ac:dyDescent="0.25">
      <c r="B44">
        <f t="shared" si="1"/>
        <v>4.1000000000000014</v>
      </c>
      <c r="C44">
        <f t="shared" si="0"/>
        <v>2.9766571864080156</v>
      </c>
    </row>
    <row r="45" spans="2:3" x14ac:dyDescent="0.25">
      <c r="B45">
        <f t="shared" si="1"/>
        <v>4.2000000000000011</v>
      </c>
      <c r="C45">
        <f t="shared" si="0"/>
        <v>2.9509354089249555</v>
      </c>
    </row>
    <row r="46" spans="2:3" x14ac:dyDescent="0.25">
      <c r="B46">
        <f t="shared" si="1"/>
        <v>4.3000000000000007</v>
      </c>
      <c r="C46">
        <f t="shared" si="0"/>
        <v>2.9231106834508731</v>
      </c>
    </row>
    <row r="47" spans="2:3" x14ac:dyDescent="0.25">
      <c r="B47">
        <f t="shared" si="1"/>
        <v>4.4000000000000004</v>
      </c>
      <c r="C47">
        <f t="shared" si="0"/>
        <v>2.8932458677338495</v>
      </c>
    </row>
    <row r="48" spans="2:3" x14ac:dyDescent="0.25">
      <c r="B48">
        <f t="shared" si="1"/>
        <v>4.5</v>
      </c>
      <c r="C48">
        <f t="shared" si="0"/>
        <v>2.8614092721394275</v>
      </c>
    </row>
    <row r="49" spans="2:3" x14ac:dyDescent="0.25">
      <c r="B49">
        <f t="shared" si="1"/>
        <v>4.5999999999999996</v>
      </c>
      <c r="C49">
        <f t="shared" si="0"/>
        <v>2.8276744565544165</v>
      </c>
    </row>
    <row r="50" spans="2:3" x14ac:dyDescent="0.25">
      <c r="B50">
        <f t="shared" si="1"/>
        <v>4.6999999999999993</v>
      </c>
      <c r="C50">
        <f t="shared" si="0"/>
        <v>2.7921200188777657</v>
      </c>
    </row>
    <row r="51" spans="2:3" x14ac:dyDescent="0.25">
      <c r="B51">
        <f t="shared" si="1"/>
        <v>4.7999999999999989</v>
      </c>
      <c r="C51">
        <f t="shared" si="0"/>
        <v>2.7548293746969694</v>
      </c>
    </row>
    <row r="52" spans="2:3" x14ac:dyDescent="0.25">
      <c r="B52">
        <f t="shared" si="1"/>
        <v>4.8999999999999986</v>
      </c>
      <c r="C52">
        <f t="shared" si="0"/>
        <v>2.7158905279843877</v>
      </c>
    </row>
    <row r="53" spans="2:3" x14ac:dyDescent="0.25">
      <c r="B53">
        <f t="shared" si="1"/>
        <v>4.9999999999999982</v>
      </c>
      <c r="C53">
        <f t="shared" si="0"/>
        <v>2.6753958328316751</v>
      </c>
    </row>
    <row r="54" spans="2:3" x14ac:dyDescent="0.25">
      <c r="B54">
        <f t="shared" si="1"/>
        <v>5.0999999999999979</v>
      </c>
      <c r="C54">
        <f t="shared" si="0"/>
        <v>2.633441746385019</v>
      </c>
    </row>
    <row r="55" spans="2:3" x14ac:dyDescent="0.25">
      <c r="B55">
        <f t="shared" si="1"/>
        <v>5.1999999999999975</v>
      </c>
      <c r="C55">
        <f t="shared" si="0"/>
        <v>2.590128573258613</v>
      </c>
    </row>
    <row r="56" spans="2:3" x14ac:dyDescent="0.25">
      <c r="B56">
        <f t="shared" si="1"/>
        <v>5.2999999999999972</v>
      </c>
      <c r="C56">
        <f t="shared" si="0"/>
        <v>2.5455602017957943</v>
      </c>
    </row>
    <row r="57" spans="2:3" x14ac:dyDescent="0.25">
      <c r="B57">
        <f t="shared" si="1"/>
        <v>5.3999999999999968</v>
      </c>
      <c r="C57">
        <f t="shared" si="0"/>
        <v>2.49984383262179</v>
      </c>
    </row>
    <row r="58" spans="2:3" x14ac:dyDescent="0.25">
      <c r="B58">
        <f t="shared" si="1"/>
        <v>5.4999999999999964</v>
      </c>
      <c r="C58">
        <f t="shared" si="0"/>
        <v>2.4530896999929723</v>
      </c>
    </row>
    <row r="59" spans="2:3" x14ac:dyDescent="0.25">
      <c r="B59">
        <f t="shared" si="1"/>
        <v>5.5999999999999961</v>
      </c>
      <c r="C59">
        <f t="shared" si="0"/>
        <v>2.4054107864978014</v>
      </c>
    </row>
    <row r="60" spans="2:3" x14ac:dyDescent="0.25">
      <c r="B60">
        <f t="shared" si="1"/>
        <v>5.6999999999999957</v>
      </c>
      <c r="C60">
        <f t="shared" si="0"/>
        <v>2.356922531706402</v>
      </c>
    </row>
    <row r="61" spans="2:3" x14ac:dyDescent="0.25">
      <c r="B61">
        <f t="shared" si="1"/>
        <v>5.7999999999999954</v>
      </c>
      <c r="C61">
        <f t="shared" si="0"/>
        <v>2.3077425354005809</v>
      </c>
    </row>
    <row r="62" spans="2:3" x14ac:dyDescent="0.25">
      <c r="B62">
        <f t="shared" si="1"/>
        <v>5.899999999999995</v>
      </c>
      <c r="C62">
        <f t="shared" si="0"/>
        <v>2.2579902560452418</v>
      </c>
    </row>
    <row r="63" spans="2:3" x14ac:dyDescent="0.25">
      <c r="B63">
        <f t="shared" si="1"/>
        <v>5.9999999999999947</v>
      </c>
      <c r="C63">
        <f t="shared" si="0"/>
        <v>2.2077867051864959</v>
      </c>
    </row>
    <row r="64" spans="2:3" x14ac:dyDescent="0.25">
      <c r="B64">
        <f t="shared" si="1"/>
        <v>6.0999999999999943</v>
      </c>
      <c r="C64">
        <f t="shared" si="0"/>
        <v>2.1572541384819433</v>
      </c>
    </row>
    <row r="65" spans="2:3" x14ac:dyDescent="0.25">
      <c r="B65">
        <f t="shared" si="1"/>
        <v>6.199999999999994</v>
      </c>
      <c r="C65">
        <f t="shared" si="0"/>
        <v>2.1065157440851388</v>
      </c>
    </row>
    <row r="66" spans="2:3" x14ac:dyDescent="0.25">
      <c r="B66">
        <f t="shared" si="1"/>
        <v>6.2999999999999936</v>
      </c>
      <c r="C66">
        <f t="shared" si="0"/>
        <v>2.0556953291195139</v>
      </c>
    </row>
    <row r="67" spans="2:3" x14ac:dyDescent="0.25">
      <c r="B67">
        <f t="shared" si="1"/>
        <v>6.3999999999999932</v>
      </c>
      <c r="C67">
        <f t="shared" si="0"/>
        <v>2.0049170049872935</v>
      </c>
    </row>
    <row r="68" spans="2:3" x14ac:dyDescent="0.25">
      <c r="B68">
        <f t="shared" si="1"/>
        <v>6.4999999999999929</v>
      </c>
      <c r="C68">
        <f t="shared" ref="C68:C103" si="2">2*EXP(-3*B68)+SIN(0.5*B68)+1/(2*B68+3)+2</f>
        <v>1.9543048722664309</v>
      </c>
    </row>
    <row r="69" spans="2:3" x14ac:dyDescent="0.25">
      <c r="B69">
        <f t="shared" si="1"/>
        <v>6.5999999999999925</v>
      </c>
      <c r="C69">
        <f t="shared" si="2"/>
        <v>1.9039827059534813</v>
      </c>
    </row>
    <row r="70" spans="2:3" x14ac:dyDescent="0.25">
      <c r="B70">
        <f t="shared" ref="B70:B96" si="3">B69+0.1</f>
        <v>6.6999999999999922</v>
      </c>
      <c r="C70">
        <f t="shared" si="2"/>
        <v>1.8540736418127195</v>
      </c>
    </row>
    <row r="71" spans="2:3" x14ac:dyDescent="0.25">
      <c r="B71">
        <f t="shared" si="3"/>
        <v>6.7999999999999918</v>
      </c>
      <c r="C71">
        <f t="shared" si="2"/>
        <v>1.8046998645918595</v>
      </c>
    </row>
    <row r="72" spans="2:3" x14ac:dyDescent="0.25">
      <c r="B72">
        <f t="shared" si="3"/>
        <v>6.8999999999999915</v>
      </c>
      <c r="C72">
        <f t="shared" si="2"/>
        <v>1.7559822988624616</v>
      </c>
    </row>
    <row r="73" spans="2:3" x14ac:dyDescent="0.25">
      <c r="B73">
        <f t="shared" si="3"/>
        <v>6.9999999999999911</v>
      </c>
      <c r="C73">
        <f t="shared" si="2"/>
        <v>1.7080403032386613</v>
      </c>
    </row>
    <row r="74" spans="2:3" x14ac:dyDescent="0.25">
      <c r="B74">
        <f t="shared" si="3"/>
        <v>7.0999999999999908</v>
      </c>
      <c r="C74">
        <f t="shared" si="2"/>
        <v>1.660991368721225</v>
      </c>
    </row>
    <row r="75" spans="2:3" x14ac:dyDescent="0.25">
      <c r="B75">
        <f t="shared" si="3"/>
        <v>7.1999999999999904</v>
      </c>
      <c r="C75">
        <f t="shared" si="2"/>
        <v>1.6149508219052475</v>
      </c>
    </row>
    <row r="76" spans="2:3" x14ac:dyDescent="0.25">
      <c r="B76">
        <f t="shared" si="3"/>
        <v>7.2999999999999901</v>
      </c>
      <c r="C76">
        <f t="shared" si="2"/>
        <v>1.5700315337790545</v>
      </c>
    </row>
    <row r="77" spans="2:3" x14ac:dyDescent="0.25">
      <c r="B77">
        <f t="shared" si="3"/>
        <v>7.3999999999999897</v>
      </c>
      <c r="C77">
        <f t="shared" si="2"/>
        <v>1.5263436348291748</v>
      </c>
    </row>
    <row r="78" spans="2:3" x14ac:dyDescent="0.25">
      <c r="B78">
        <f t="shared" si="3"/>
        <v>7.4999999999999893</v>
      </c>
      <c r="C78">
        <f t="shared" si="2"/>
        <v>1.4839942371515957</v>
      </c>
    </row>
    <row r="79" spans="2:3" x14ac:dyDescent="0.25">
      <c r="B79">
        <f t="shared" si="3"/>
        <v>7.599999999999989</v>
      </c>
      <c r="C79">
        <f t="shared" si="2"/>
        <v>1.4430871642530181</v>
      </c>
    </row>
    <row r="80" spans="2:3" x14ac:dyDescent="0.25">
      <c r="B80">
        <f t="shared" si="3"/>
        <v>7.6999999999999886</v>
      </c>
      <c r="C80">
        <f t="shared" si="2"/>
        <v>1.4037226892075001</v>
      </c>
    </row>
    <row r="81" spans="2:3" x14ac:dyDescent="0.25">
      <c r="B81">
        <f t="shared" si="3"/>
        <v>7.7999999999999883</v>
      </c>
      <c r="C81">
        <f t="shared" si="2"/>
        <v>1.3659972818138204</v>
      </c>
    </row>
    <row r="82" spans="2:3" x14ac:dyDescent="0.25">
      <c r="B82">
        <f t="shared" si="3"/>
        <v>7.8999999999999879</v>
      </c>
      <c r="C82">
        <f t="shared" si="2"/>
        <v>1.3300033653771122</v>
      </c>
    </row>
    <row r="83" spans="2:3" x14ac:dyDescent="0.25">
      <c r="B83">
        <f t="shared" si="3"/>
        <v>7.9999999999999876</v>
      </c>
      <c r="C83">
        <f t="shared" si="2"/>
        <v>1.2958290837149469</v>
      </c>
    </row>
    <row r="84" spans="2:3" x14ac:dyDescent="0.25">
      <c r="B84">
        <f t="shared" si="3"/>
        <v>8.0999999999999872</v>
      </c>
      <c r="C84">
        <f t="shared" si="2"/>
        <v>1.263558078963076</v>
      </c>
    </row>
    <row r="85" spans="2:3" x14ac:dyDescent="0.25">
      <c r="B85">
        <f t="shared" si="3"/>
        <v>8.1999999999999869</v>
      </c>
      <c r="C85">
        <f t="shared" si="2"/>
        <v>1.2332692807296075</v>
      </c>
    </row>
    <row r="86" spans="2:3" x14ac:dyDescent="0.25">
      <c r="B86">
        <f t="shared" si="3"/>
        <v>8.2999999999999865</v>
      </c>
      <c r="C86">
        <f t="shared" si="2"/>
        <v>1.2050367071185197</v>
      </c>
    </row>
    <row r="87" spans="2:3" x14ac:dyDescent="0.25">
      <c r="B87">
        <f t="shared" si="3"/>
        <v>8.3999999999999861</v>
      </c>
      <c r="C87">
        <f t="shared" si="2"/>
        <v>1.1789292781142069</v>
      </c>
    </row>
    <row r="88" spans="2:3" x14ac:dyDescent="0.25">
      <c r="B88">
        <f t="shared" si="3"/>
        <v>8.4999999999999858</v>
      </c>
      <c r="C88">
        <f t="shared" si="2"/>
        <v>1.1550106417882666</v>
      </c>
    </row>
    <row r="89" spans="2:3" x14ac:dyDescent="0.25">
      <c r="B89">
        <f t="shared" si="3"/>
        <v>8.5999999999999854</v>
      </c>
      <c r="C89">
        <f t="shared" si="2"/>
        <v>1.1333390137580781</v>
      </c>
    </row>
    <row r="90" spans="2:3" x14ac:dyDescent="0.25">
      <c r="B90">
        <f t="shared" si="3"/>
        <v>8.6999999999999851</v>
      </c>
      <c r="C90">
        <f t="shared" si="2"/>
        <v>1.1139670302939366</v>
      </c>
    </row>
    <row r="91" spans="2:3" x14ac:dyDescent="0.25">
      <c r="B91">
        <f t="shared" si="3"/>
        <v>8.7999999999999847</v>
      </c>
      <c r="C91">
        <f t="shared" si="2"/>
        <v>1.0969416154377243</v>
      </c>
    </row>
    <row r="92" spans="2:3" x14ac:dyDescent="0.25">
      <c r="B92">
        <f t="shared" si="3"/>
        <v>8.8999999999999844</v>
      </c>
      <c r="C92">
        <f t="shared" si="2"/>
        <v>1.0823038624613606</v>
      </c>
    </row>
    <row r="93" spans="2:3" x14ac:dyDescent="0.25">
      <c r="B93">
        <f t="shared" si="3"/>
        <v>8.999999999999984</v>
      </c>
      <c r="C93">
        <f t="shared" si="2"/>
        <v>1.0700889299577114</v>
      </c>
    </row>
    <row r="94" spans="2:3" x14ac:dyDescent="0.25">
      <c r="B94">
        <f t="shared" si="3"/>
        <v>9.0999999999999837</v>
      </c>
      <c r="C94">
        <f t="shared" si="2"/>
        <v>1.0603259528203042</v>
      </c>
    </row>
    <row r="95" spans="2:3" x14ac:dyDescent="0.25">
      <c r="B95">
        <f t="shared" si="3"/>
        <v>9.1999999999999833</v>
      </c>
      <c r="C95">
        <f t="shared" si="2"/>
        <v>1.0530379683312163</v>
      </c>
    </row>
    <row r="96" spans="2:3" x14ac:dyDescent="0.25">
      <c r="B96">
        <f t="shared" si="3"/>
        <v>9.2999999999999829</v>
      </c>
      <c r="C96">
        <f t="shared" si="2"/>
        <v>1.0482418575389458</v>
      </c>
    </row>
    <row r="97" spans="2:3" x14ac:dyDescent="0.25">
      <c r="B97">
        <f t="shared" ref="B97:B103" si="4">B96+0.1</f>
        <v>9.3999999999999826</v>
      </c>
      <c r="C97">
        <f t="shared" si="2"/>
        <v>1.0459483020700588</v>
      </c>
    </row>
    <row r="98" spans="2:3" x14ac:dyDescent="0.25">
      <c r="B98">
        <f t="shared" si="4"/>
        <v>9.4999999999999822</v>
      </c>
      <c r="C98">
        <f t="shared" si="2"/>
        <v>1.0461617564800059</v>
      </c>
    </row>
    <row r="99" spans="2:3" x14ac:dyDescent="0.25">
      <c r="B99">
        <f t="shared" si="4"/>
        <v>9.5999999999999819</v>
      </c>
      <c r="C99">
        <f t="shared" si="2"/>
        <v>1.0488804362098252</v>
      </c>
    </row>
    <row r="100" spans="2:3" x14ac:dyDescent="0.25">
      <c r="B100">
        <f t="shared" si="4"/>
        <v>9.6999999999999815</v>
      </c>
      <c r="C100">
        <f t="shared" si="2"/>
        <v>1.054096321176603</v>
      </c>
    </row>
    <row r="101" spans="2:3" x14ac:dyDescent="0.25">
      <c r="B101">
        <f t="shared" si="4"/>
        <v>9.7999999999999812</v>
      </c>
      <c r="C101">
        <f t="shared" si="2"/>
        <v>1.0617951749866263</v>
      </c>
    </row>
    <row r="102" spans="2:3" x14ac:dyDescent="0.25">
      <c r="B102">
        <f t="shared" si="4"/>
        <v>9.8999999999999808</v>
      </c>
      <c r="C102">
        <f t="shared" si="2"/>
        <v>1.0719565797212365</v>
      </c>
    </row>
    <row r="103" spans="2:3" x14ac:dyDescent="0.25">
      <c r="B103">
        <f t="shared" si="4"/>
        <v>9.9999999999999805</v>
      </c>
      <c r="C103">
        <f t="shared" si="2"/>
        <v>1.0845539862066111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3D24-882D-4720-89C4-225B7C67EA91}">
  <dimension ref="A1:G31"/>
  <sheetViews>
    <sheetView workbookViewId="0">
      <selection activeCell="F31" sqref="F31"/>
    </sheetView>
  </sheetViews>
  <sheetFormatPr baseColWidth="10" defaultRowHeight="15" x14ac:dyDescent="0.25"/>
  <cols>
    <col min="5" max="5" width="11.85546875" bestFit="1" customWidth="1"/>
    <col min="9" max="9" width="11.85546875" bestFit="1" customWidth="1"/>
    <col min="10" max="10" width="15.5703125" customWidth="1"/>
  </cols>
  <sheetData>
    <row r="1" spans="1:7" ht="33.75" x14ac:dyDescent="0.5">
      <c r="A1" s="1"/>
      <c r="B1" s="1"/>
      <c r="C1" s="2" t="s">
        <v>3</v>
      </c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12</v>
      </c>
      <c r="C5" s="5"/>
      <c r="D5" s="5"/>
      <c r="E5" s="5"/>
      <c r="F5" s="5"/>
      <c r="G5" s="5"/>
    </row>
    <row r="6" spans="1:7" x14ac:dyDescent="0.25">
      <c r="A6" s="6" t="s">
        <v>4</v>
      </c>
      <c r="B6" s="16">
        <v>2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8</v>
      </c>
      <c r="B8" s="5">
        <v>11</v>
      </c>
      <c r="C8" s="7"/>
      <c r="D8" s="14"/>
      <c r="E8" s="15"/>
      <c r="F8" s="5"/>
      <c r="G8" s="15"/>
    </row>
    <row r="9" spans="1:7" x14ac:dyDescent="0.25">
      <c r="A9" s="4" t="s">
        <v>9</v>
      </c>
      <c r="B9" s="5">
        <f>(B7-B6)/B8</f>
        <v>0.54545454545454541</v>
      </c>
      <c r="C9" s="7"/>
      <c r="D9" s="14"/>
      <c r="E9" s="15"/>
      <c r="F9" s="5"/>
      <c r="G9" s="5"/>
    </row>
    <row r="10" spans="1:7" ht="18" x14ac:dyDescent="0.35">
      <c r="A10" s="5" t="s">
        <v>15</v>
      </c>
      <c r="B10" s="5">
        <v>14.8888</v>
      </c>
      <c r="C10" s="5"/>
      <c r="D10" s="5" t="s">
        <v>21</v>
      </c>
      <c r="E10" s="5"/>
      <c r="F10" s="5"/>
      <c r="G10" s="5"/>
    </row>
    <row r="13" spans="1:7" ht="18" x14ac:dyDescent="0.35">
      <c r="A13" s="8" t="s">
        <v>10</v>
      </c>
      <c r="B13" s="9" t="s">
        <v>16</v>
      </c>
      <c r="C13" s="9" t="s">
        <v>17</v>
      </c>
      <c r="D13" s="9" t="s">
        <v>11</v>
      </c>
      <c r="E13" s="9" t="s">
        <v>18</v>
      </c>
    </row>
    <row r="14" spans="1:7" x14ac:dyDescent="0.25">
      <c r="A14" s="10">
        <v>0</v>
      </c>
      <c r="B14" s="17">
        <f>$B$6+A14*$B$9</f>
        <v>2</v>
      </c>
      <c r="C14" s="17">
        <f>2*EXP(-3*B14)+SIN(0.5*B14)+1/(2*B14+3)+2</f>
        <v>2.9892856320183721</v>
      </c>
      <c r="D14" s="11">
        <f t="shared" ref="D14:D24" si="0">IF(OR(A14=0,A14=$B$8),1,2)</f>
        <v>1</v>
      </c>
      <c r="E14" s="17">
        <f>D14*C14</f>
        <v>2.9892856320183721</v>
      </c>
    </row>
    <row r="15" spans="1:7" x14ac:dyDescent="0.25">
      <c r="A15" s="12">
        <f>A14+1</f>
        <v>1</v>
      </c>
      <c r="B15" s="18">
        <f t="shared" ref="B15:B21" si="1">$B$6+A15*$B$9</f>
        <v>2.5454545454545454</v>
      </c>
      <c r="C15" s="18">
        <f t="shared" ref="C15:C25" si="2">2*EXP(-3*B15)+SIN(0.5*B15)+1/(2*B15+3)+2</f>
        <v>3.0804660071236265</v>
      </c>
      <c r="D15" s="13">
        <f t="shared" si="0"/>
        <v>2</v>
      </c>
      <c r="E15" s="18">
        <f t="shared" ref="E15:E24" si="3">D15*C15</f>
        <v>6.160932014247253</v>
      </c>
    </row>
    <row r="16" spans="1:7" x14ac:dyDescent="0.25">
      <c r="A16" s="10">
        <f>A15+1</f>
        <v>2</v>
      </c>
      <c r="B16" s="17">
        <f t="shared" si="1"/>
        <v>3.0909090909090908</v>
      </c>
      <c r="C16" s="17">
        <f t="shared" si="2"/>
        <v>3.1087777091956532</v>
      </c>
      <c r="D16" s="11">
        <f t="shared" si="0"/>
        <v>2</v>
      </c>
      <c r="E16" s="17">
        <f t="shared" si="3"/>
        <v>6.2175554183913064</v>
      </c>
    </row>
    <row r="17" spans="1:6" x14ac:dyDescent="0.25">
      <c r="A17" s="12">
        <f t="shared" ref="A17:A21" si="4">A16+1</f>
        <v>3</v>
      </c>
      <c r="B17" s="18">
        <f t="shared" si="1"/>
        <v>3.6363636363636362</v>
      </c>
      <c r="C17" s="18">
        <f t="shared" si="2"/>
        <v>3.0669376643102852</v>
      </c>
      <c r="D17" s="13">
        <f t="shared" si="0"/>
        <v>2</v>
      </c>
      <c r="E17" s="18">
        <f t="shared" si="3"/>
        <v>6.1338753286205705</v>
      </c>
    </row>
    <row r="18" spans="1:6" x14ac:dyDescent="0.25">
      <c r="A18" s="10">
        <f t="shared" si="4"/>
        <v>4</v>
      </c>
      <c r="B18" s="17">
        <f t="shared" si="1"/>
        <v>4.1818181818181817</v>
      </c>
      <c r="C18" s="17">
        <f t="shared" si="2"/>
        <v>2.9557702660157203</v>
      </c>
      <c r="D18" s="11">
        <f t="shared" si="0"/>
        <v>2</v>
      </c>
      <c r="E18" s="17">
        <f t="shared" si="3"/>
        <v>5.9115405320314407</v>
      </c>
    </row>
    <row r="19" spans="1:6" x14ac:dyDescent="0.25">
      <c r="A19" s="12">
        <f t="shared" si="4"/>
        <v>5</v>
      </c>
      <c r="B19" s="18">
        <f t="shared" si="1"/>
        <v>4.7272727272727266</v>
      </c>
      <c r="C19" s="18">
        <f t="shared" si="2"/>
        <v>2.7821184077429333</v>
      </c>
      <c r="D19" s="13">
        <f t="shared" si="0"/>
        <v>2</v>
      </c>
      <c r="E19" s="18">
        <f t="shared" si="3"/>
        <v>5.5642368154858666</v>
      </c>
    </row>
    <row r="20" spans="1:6" x14ac:dyDescent="0.25">
      <c r="A20" s="10">
        <f t="shared" si="4"/>
        <v>6</v>
      </c>
      <c r="B20" s="17">
        <f t="shared" si="1"/>
        <v>5.2727272727272725</v>
      </c>
      <c r="C20" s="17">
        <f t="shared" si="2"/>
        <v>2.5578336309693674</v>
      </c>
      <c r="D20" s="11">
        <f t="shared" si="0"/>
        <v>2</v>
      </c>
      <c r="E20" s="17">
        <f t="shared" si="3"/>
        <v>5.1156672619387349</v>
      </c>
    </row>
    <row r="21" spans="1:6" x14ac:dyDescent="0.25">
      <c r="A21" s="12">
        <f t="shared" si="4"/>
        <v>7</v>
      </c>
      <c r="B21" s="18">
        <f t="shared" si="1"/>
        <v>5.8181818181818183</v>
      </c>
      <c r="C21" s="18">
        <f t="shared" si="2"/>
        <v>2.298735706039583</v>
      </c>
      <c r="D21" s="13">
        <f t="shared" si="0"/>
        <v>2</v>
      </c>
      <c r="E21" s="18">
        <f t="shared" si="3"/>
        <v>4.597471412079166</v>
      </c>
    </row>
    <row r="22" spans="1:6" x14ac:dyDescent="0.25">
      <c r="A22" s="10">
        <f>A21+1</f>
        <v>8</v>
      </c>
      <c r="B22" s="17">
        <f>$B$6+A22*$B$9</f>
        <v>6.3636363636363633</v>
      </c>
      <c r="C22" s="17">
        <f t="shared" si="2"/>
        <v>2.0233691442631403</v>
      </c>
      <c r="D22" s="11">
        <f t="shared" si="0"/>
        <v>2</v>
      </c>
      <c r="E22" s="17">
        <f t="shared" si="3"/>
        <v>4.0467382885262806</v>
      </c>
    </row>
    <row r="23" spans="1:6" x14ac:dyDescent="0.25">
      <c r="A23" s="12">
        <f>A22+1</f>
        <v>9</v>
      </c>
      <c r="B23" s="18">
        <f>$B$6+A23*$B$9</f>
        <v>6.9090909090909083</v>
      </c>
      <c r="C23" s="18">
        <f t="shared" si="2"/>
        <v>1.7515901075264115</v>
      </c>
      <c r="D23" s="13">
        <f t="shared" si="0"/>
        <v>2</v>
      </c>
      <c r="E23" s="18">
        <f t="shared" si="3"/>
        <v>3.5031802150528231</v>
      </c>
    </row>
    <row r="24" spans="1:6" x14ac:dyDescent="0.25">
      <c r="A24" s="10">
        <f>A23+1</f>
        <v>10</v>
      </c>
      <c r="B24" s="17">
        <f>$B$6+A24*$B$9</f>
        <v>7.4545454545454541</v>
      </c>
      <c r="C24" s="17">
        <f t="shared" si="2"/>
        <v>1.5030713236004762</v>
      </c>
      <c r="D24" s="11">
        <f t="shared" si="0"/>
        <v>2</v>
      </c>
      <c r="E24" s="17">
        <f t="shared" si="3"/>
        <v>3.0061426472009525</v>
      </c>
    </row>
    <row r="25" spans="1:6" x14ac:dyDescent="0.25">
      <c r="A25" s="12">
        <f>A24+1</f>
        <v>11</v>
      </c>
      <c r="B25" s="18">
        <f>$B$6+A25*$B$9</f>
        <v>8</v>
      </c>
      <c r="C25" s="18">
        <f t="shared" si="2"/>
        <v>1.2958290837149429</v>
      </c>
      <c r="D25" s="13">
        <f t="shared" ref="D25" si="5">IF(OR(A25=0,A25=$B$8),1,2)</f>
        <v>1</v>
      </c>
      <c r="E25" s="18">
        <f t="shared" ref="E25" si="6">D25*C25</f>
        <v>1.2958290837149429</v>
      </c>
    </row>
    <row r="29" spans="1:6" x14ac:dyDescent="0.25">
      <c r="D29" s="19" t="s">
        <v>14</v>
      </c>
      <c r="E29" s="20">
        <f>SUM(E14:E25)</f>
        <v>54.542454649307707</v>
      </c>
      <c r="F29" s="19"/>
    </row>
    <row r="30" spans="1:6" ht="18.75" x14ac:dyDescent="0.35">
      <c r="D30" s="19" t="s">
        <v>19</v>
      </c>
      <c r="E30" s="20">
        <f>E29*B9/2</f>
        <v>14.875214904356646</v>
      </c>
      <c r="F30" s="19" t="s">
        <v>20</v>
      </c>
    </row>
    <row r="31" spans="1:6" ht="18" x14ac:dyDescent="0.35">
      <c r="D31" s="19" t="s">
        <v>23</v>
      </c>
      <c r="E31" s="21">
        <f>ABS((B10-E30)/B10)</f>
        <v>9.1243724432819569E-4</v>
      </c>
      <c r="F31" s="19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718F-6BAF-418B-A949-6FB3695B9535}">
  <dimension ref="A1:G43"/>
  <sheetViews>
    <sheetView topLeftCell="A31" workbookViewId="0">
      <selection activeCell="F43" sqref="D41:F43"/>
    </sheetView>
  </sheetViews>
  <sheetFormatPr baseColWidth="10" defaultRowHeight="15" x14ac:dyDescent="0.25"/>
  <cols>
    <col min="5" max="5" width="11.85546875" bestFit="1" customWidth="1"/>
    <col min="9" max="9" width="11.85546875" bestFit="1" customWidth="1"/>
    <col min="10" max="10" width="15.5703125" customWidth="1"/>
  </cols>
  <sheetData>
    <row r="1" spans="1:7" ht="33.75" x14ac:dyDescent="0.5">
      <c r="A1" s="1"/>
      <c r="B1" s="1"/>
      <c r="C1" s="2" t="s">
        <v>3</v>
      </c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12</v>
      </c>
      <c r="C5" s="5"/>
      <c r="D5" s="5"/>
      <c r="E5" s="5"/>
      <c r="F5" s="5"/>
      <c r="G5" s="5"/>
    </row>
    <row r="6" spans="1:7" x14ac:dyDescent="0.25">
      <c r="A6" s="6" t="s">
        <v>4</v>
      </c>
      <c r="B6" s="16">
        <v>2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8</v>
      </c>
      <c r="B8" s="5">
        <v>24</v>
      </c>
      <c r="C8" s="7"/>
      <c r="D8" s="14"/>
      <c r="E8" s="15"/>
      <c r="F8" s="5"/>
      <c r="G8" s="15"/>
    </row>
    <row r="9" spans="1:7" x14ac:dyDescent="0.25">
      <c r="A9" s="4" t="s">
        <v>9</v>
      </c>
      <c r="B9" s="5">
        <f>(B7-B6)/B8</f>
        <v>0.25</v>
      </c>
      <c r="C9" s="7"/>
      <c r="D9" s="14"/>
      <c r="E9" s="15"/>
      <c r="F9" s="5"/>
      <c r="G9" s="5"/>
    </row>
    <row r="10" spans="1:7" ht="18" x14ac:dyDescent="0.35">
      <c r="A10" s="5" t="s">
        <v>15</v>
      </c>
      <c r="B10" s="5">
        <v>14.8888</v>
      </c>
      <c r="C10" s="5"/>
      <c r="D10" s="5" t="s">
        <v>21</v>
      </c>
      <c r="E10" s="5"/>
      <c r="F10" s="5"/>
      <c r="G10" s="5"/>
    </row>
    <row r="13" spans="1:7" ht="18" x14ac:dyDescent="0.35">
      <c r="A13" s="8" t="s">
        <v>10</v>
      </c>
      <c r="B13" s="9" t="s">
        <v>16</v>
      </c>
      <c r="C13" s="9" t="s">
        <v>17</v>
      </c>
      <c r="D13" s="9" t="s">
        <v>11</v>
      </c>
      <c r="E13" s="9" t="s">
        <v>18</v>
      </c>
    </row>
    <row r="14" spans="1:7" x14ac:dyDescent="0.25">
      <c r="A14" s="10">
        <v>0</v>
      </c>
      <c r="B14" s="17">
        <f>$B$6+A14*$B$9</f>
        <v>2</v>
      </c>
      <c r="C14" s="17">
        <f>2*EXP(-3*B14)+SIN(0.5*B14)+1/(2*B14+3)+2</f>
        <v>2.9892856320183721</v>
      </c>
      <c r="D14" s="11">
        <f t="shared" ref="D14:D38" si="0">IF(OR(A14=0,A14=$B$8),1,2)</f>
        <v>1</v>
      </c>
      <c r="E14" s="17">
        <f>D14*C14</f>
        <v>2.9892856320183721</v>
      </c>
    </row>
    <row r="15" spans="1:7" x14ac:dyDescent="0.25">
      <c r="A15" s="12">
        <f>A14+1</f>
        <v>1</v>
      </c>
      <c r="B15" s="18">
        <f t="shared" ref="B15:B21" si="1">$B$6+A15*$B$9</f>
        <v>2.25</v>
      </c>
      <c r="C15" s="18">
        <f t="shared" ref="C15:C38" si="2">2*EXP(-3*B15)+SIN(0.5*B15)+1/(2*B15+3)+2</f>
        <v>3.0379426866740111</v>
      </c>
      <c r="D15" s="13">
        <f t="shared" si="0"/>
        <v>2</v>
      </c>
      <c r="E15" s="18">
        <f t="shared" ref="E15:E38" si="3">D15*C15</f>
        <v>6.0758853733480223</v>
      </c>
    </row>
    <row r="16" spans="1:7" x14ac:dyDescent="0.25">
      <c r="A16" s="10">
        <f>A15+1</f>
        <v>2</v>
      </c>
      <c r="B16" s="17">
        <f t="shared" si="1"/>
        <v>2.5</v>
      </c>
      <c r="C16" s="17">
        <f t="shared" si="2"/>
        <v>3.0750907880958818</v>
      </c>
      <c r="D16" s="11">
        <f t="shared" si="0"/>
        <v>2</v>
      </c>
      <c r="E16" s="17">
        <f t="shared" si="3"/>
        <v>6.1501815761917635</v>
      </c>
    </row>
    <row r="17" spans="1:5" x14ac:dyDescent="0.25">
      <c r="A17" s="12">
        <f t="shared" ref="A17:A21" si="4">A16+1</f>
        <v>3</v>
      </c>
      <c r="B17" s="18">
        <f t="shared" si="1"/>
        <v>2.75</v>
      </c>
      <c r="C17" s="18">
        <f t="shared" si="2"/>
        <v>3.0990626329612887</v>
      </c>
      <c r="D17" s="13">
        <f t="shared" si="0"/>
        <v>2</v>
      </c>
      <c r="E17" s="18">
        <f t="shared" si="3"/>
        <v>6.1981252659225774</v>
      </c>
    </row>
    <row r="18" spans="1:5" x14ac:dyDescent="0.25">
      <c r="A18" s="10">
        <f t="shared" si="4"/>
        <v>4</v>
      </c>
      <c r="B18" s="17">
        <f t="shared" si="1"/>
        <v>3</v>
      </c>
      <c r="C18" s="17">
        <f t="shared" si="2"/>
        <v>3.1088529173233388</v>
      </c>
      <c r="D18" s="11">
        <f t="shared" si="0"/>
        <v>2</v>
      </c>
      <c r="E18" s="17">
        <f t="shared" si="3"/>
        <v>6.2177058346466776</v>
      </c>
    </row>
    <row r="19" spans="1:5" x14ac:dyDescent="0.25">
      <c r="A19" s="12">
        <f t="shared" si="4"/>
        <v>5</v>
      </c>
      <c r="B19" s="18">
        <f t="shared" si="1"/>
        <v>3.25</v>
      </c>
      <c r="C19" s="18">
        <f t="shared" si="2"/>
        <v>3.1039110877620302</v>
      </c>
      <c r="D19" s="13">
        <f t="shared" si="0"/>
        <v>2</v>
      </c>
      <c r="E19" s="18">
        <f t="shared" si="3"/>
        <v>6.2078221755240603</v>
      </c>
    </row>
    <row r="20" spans="1:5" x14ac:dyDescent="0.25">
      <c r="A20" s="10">
        <f t="shared" si="4"/>
        <v>6</v>
      </c>
      <c r="B20" s="17">
        <f t="shared" si="1"/>
        <v>3.5</v>
      </c>
      <c r="C20" s="17">
        <f t="shared" si="2"/>
        <v>3.0840410197726364</v>
      </c>
      <c r="D20" s="11">
        <f t="shared" si="0"/>
        <v>2</v>
      </c>
      <c r="E20" s="17">
        <f t="shared" si="3"/>
        <v>6.1680820395452729</v>
      </c>
    </row>
    <row r="21" spans="1:5" x14ac:dyDescent="0.25">
      <c r="A21" s="12">
        <f t="shared" si="4"/>
        <v>7</v>
      </c>
      <c r="B21" s="18">
        <f t="shared" si="1"/>
        <v>3.75</v>
      </c>
      <c r="C21" s="18">
        <f t="shared" si="2"/>
        <v>3.0493498914430974</v>
      </c>
      <c r="D21" s="13">
        <f t="shared" si="0"/>
        <v>2</v>
      </c>
      <c r="E21" s="18">
        <f t="shared" si="3"/>
        <v>6.0986997828861949</v>
      </c>
    </row>
    <row r="22" spans="1:5" x14ac:dyDescent="0.25">
      <c r="A22" s="10">
        <f t="shared" ref="A22:A38" si="5">A21+1</f>
        <v>8</v>
      </c>
      <c r="B22" s="17">
        <f t="shared" ref="B22:B38" si="6">$B$6+A22*$B$9</f>
        <v>4</v>
      </c>
      <c r="C22" s="17">
        <f t="shared" si="2"/>
        <v>3.000218806159479</v>
      </c>
      <c r="D22" s="11">
        <f t="shared" si="0"/>
        <v>2</v>
      </c>
      <c r="E22" s="17">
        <f t="shared" si="3"/>
        <v>6.000437612318958</v>
      </c>
    </row>
    <row r="23" spans="1:5" x14ac:dyDescent="0.25">
      <c r="A23" s="12">
        <f t="shared" si="5"/>
        <v>9</v>
      </c>
      <c r="B23" s="18">
        <f t="shared" si="6"/>
        <v>4.25</v>
      </c>
      <c r="C23" s="18">
        <f t="shared" si="2"/>
        <v>2.9372821161984</v>
      </c>
      <c r="D23" s="13">
        <f t="shared" si="0"/>
        <v>2</v>
      </c>
      <c r="E23" s="18">
        <f t="shared" si="3"/>
        <v>5.8745642323967999</v>
      </c>
    </row>
    <row r="24" spans="1:5" x14ac:dyDescent="0.25">
      <c r="A24" s="10">
        <f t="shared" si="5"/>
        <v>10</v>
      </c>
      <c r="B24" s="17">
        <f t="shared" si="6"/>
        <v>4.5</v>
      </c>
      <c r="C24" s="17">
        <f t="shared" si="2"/>
        <v>2.8614092721394275</v>
      </c>
      <c r="D24" s="11">
        <f t="shared" si="0"/>
        <v>2</v>
      </c>
      <c r="E24" s="17">
        <f t="shared" si="3"/>
        <v>5.7228185442788551</v>
      </c>
    </row>
    <row r="25" spans="1:5" x14ac:dyDescent="0.25">
      <c r="A25" s="12">
        <f t="shared" si="5"/>
        <v>11</v>
      </c>
      <c r="B25" s="18">
        <f t="shared" si="6"/>
        <v>4.75</v>
      </c>
      <c r="C25" s="18">
        <f t="shared" si="2"/>
        <v>2.7736863271437069</v>
      </c>
      <c r="D25" s="13">
        <f t="shared" si="0"/>
        <v>2</v>
      </c>
      <c r="E25" s="18">
        <f t="shared" si="3"/>
        <v>5.5473726542874138</v>
      </c>
    </row>
    <row r="26" spans="1:5" x14ac:dyDescent="0.25">
      <c r="A26" s="10">
        <f t="shared" si="5"/>
        <v>12</v>
      </c>
      <c r="B26" s="17">
        <f t="shared" si="6"/>
        <v>5</v>
      </c>
      <c r="C26" s="17">
        <f t="shared" si="2"/>
        <v>2.6753958328316747</v>
      </c>
      <c r="D26" s="11">
        <f t="shared" si="0"/>
        <v>2</v>
      </c>
      <c r="E26" s="17">
        <f t="shared" si="3"/>
        <v>5.3507916656633494</v>
      </c>
    </row>
    <row r="27" spans="1:5" x14ac:dyDescent="0.25">
      <c r="A27" s="12">
        <f t="shared" si="5"/>
        <v>13</v>
      </c>
      <c r="B27" s="18">
        <f t="shared" si="6"/>
        <v>5.25</v>
      </c>
      <c r="C27" s="18">
        <f t="shared" si="2"/>
        <v>2.5679946616802125</v>
      </c>
      <c r="D27" s="13">
        <f t="shared" si="0"/>
        <v>2</v>
      </c>
      <c r="E27" s="18">
        <f t="shared" si="3"/>
        <v>5.135989323360425</v>
      </c>
    </row>
    <row r="28" spans="1:5" x14ac:dyDescent="0.25">
      <c r="A28" s="10">
        <f t="shared" si="5"/>
        <v>14</v>
      </c>
      <c r="B28" s="17">
        <f t="shared" si="6"/>
        <v>5.5</v>
      </c>
      <c r="C28" s="17">
        <f t="shared" si="2"/>
        <v>2.4530896999929706</v>
      </c>
      <c r="D28" s="11">
        <f t="shared" si="0"/>
        <v>2</v>
      </c>
      <c r="E28" s="17">
        <f t="shared" si="3"/>
        <v>4.9061793999859411</v>
      </c>
    </row>
    <row r="29" spans="1:5" x14ac:dyDescent="0.25">
      <c r="A29" s="12">
        <f t="shared" si="5"/>
        <v>15</v>
      </c>
      <c r="B29" s="18">
        <f t="shared" si="6"/>
        <v>5.75</v>
      </c>
      <c r="C29" s="18">
        <f t="shared" si="2"/>
        <v>2.332411575088535</v>
      </c>
      <c r="D29" s="13">
        <f t="shared" si="0"/>
        <v>2</v>
      </c>
      <c r="E29" s="18">
        <f t="shared" si="3"/>
        <v>4.6648231501770701</v>
      </c>
    </row>
    <row r="30" spans="1:5" x14ac:dyDescent="0.25">
      <c r="A30" s="10">
        <f t="shared" si="5"/>
        <v>16</v>
      </c>
      <c r="B30" s="17">
        <f t="shared" si="6"/>
        <v>6</v>
      </c>
      <c r="C30" s="17">
        <f t="shared" si="2"/>
        <v>2.2077867051864932</v>
      </c>
      <c r="D30" s="11">
        <f t="shared" si="0"/>
        <v>2</v>
      </c>
      <c r="E30" s="17">
        <f t="shared" si="3"/>
        <v>4.4155734103729865</v>
      </c>
    </row>
    <row r="31" spans="1:5" x14ac:dyDescent="0.25">
      <c r="A31" s="12">
        <f t="shared" si="5"/>
        <v>17</v>
      </c>
      <c r="B31" s="18">
        <f t="shared" si="6"/>
        <v>6.25</v>
      </c>
      <c r="C31" s="18">
        <f t="shared" si="2"/>
        <v>2.0811080356498719</v>
      </c>
      <c r="D31" s="13">
        <f t="shared" si="0"/>
        <v>2</v>
      </c>
      <c r="E31" s="18">
        <f t="shared" si="3"/>
        <v>4.1622160712997438</v>
      </c>
    </row>
    <row r="32" spans="1:5" x14ac:dyDescent="0.25">
      <c r="A32" s="10">
        <f t="shared" si="5"/>
        <v>18</v>
      </c>
      <c r="B32" s="17">
        <f t="shared" si="6"/>
        <v>6.5</v>
      </c>
      <c r="C32" s="17">
        <f t="shared" si="2"/>
        <v>1.9543048722664274</v>
      </c>
      <c r="D32" s="11">
        <f t="shared" si="0"/>
        <v>2</v>
      </c>
      <c r="E32" s="17">
        <f t="shared" si="3"/>
        <v>3.9086097445328547</v>
      </c>
    </row>
    <row r="33" spans="1:6" x14ac:dyDescent="0.25">
      <c r="A33" s="12">
        <f t="shared" si="5"/>
        <v>19</v>
      </c>
      <c r="B33" s="18">
        <f t="shared" si="6"/>
        <v>6.75</v>
      </c>
      <c r="C33" s="18">
        <f t="shared" si="2"/>
        <v>1.8293122514144948</v>
      </c>
      <c r="D33" s="13">
        <f t="shared" si="0"/>
        <v>2</v>
      </c>
      <c r="E33" s="18">
        <f t="shared" si="3"/>
        <v>3.6586245028289897</v>
      </c>
    </row>
    <row r="34" spans="1:6" x14ac:dyDescent="0.25">
      <c r="A34" s="10">
        <f t="shared" si="5"/>
        <v>20</v>
      </c>
      <c r="B34" s="17">
        <f t="shared" si="6"/>
        <v>7</v>
      </c>
      <c r="C34" s="17">
        <f t="shared" si="2"/>
        <v>1.7080403032386569</v>
      </c>
      <c r="D34" s="11">
        <f t="shared" si="0"/>
        <v>2</v>
      </c>
      <c r="E34" s="17">
        <f t="shared" si="3"/>
        <v>3.4160806064773137</v>
      </c>
    </row>
    <row r="35" spans="1:6" x14ac:dyDescent="0.25">
      <c r="A35" s="12">
        <f t="shared" si="5"/>
        <v>21</v>
      </c>
      <c r="B35" s="18">
        <f t="shared" si="6"/>
        <v>7.25</v>
      </c>
      <c r="C35" s="18">
        <f t="shared" si="2"/>
        <v>1.5923440698275977</v>
      </c>
      <c r="D35" s="13">
        <f t="shared" si="0"/>
        <v>2</v>
      </c>
      <c r="E35" s="18">
        <f t="shared" si="3"/>
        <v>3.1846881396551954</v>
      </c>
    </row>
    <row r="36" spans="1:6" x14ac:dyDescent="0.25">
      <c r="A36" s="10">
        <f t="shared" si="5"/>
        <v>22</v>
      </c>
      <c r="B36" s="17">
        <f t="shared" si="6"/>
        <v>7.5</v>
      </c>
      <c r="C36" s="17">
        <f t="shared" si="2"/>
        <v>1.4839942371515913</v>
      </c>
      <c r="D36" s="11">
        <f t="shared" si="0"/>
        <v>2</v>
      </c>
      <c r="E36" s="17">
        <f t="shared" si="3"/>
        <v>2.9679884743031826</v>
      </c>
    </row>
    <row r="37" spans="1:6" x14ac:dyDescent="0.25">
      <c r="A37" s="12">
        <f t="shared" si="5"/>
        <v>23</v>
      </c>
      <c r="B37" s="18">
        <f t="shared" si="6"/>
        <v>7.75</v>
      </c>
      <c r="C37" s="18">
        <f t="shared" si="2"/>
        <v>1.3846492279761573</v>
      </c>
      <c r="D37" s="13">
        <f t="shared" si="0"/>
        <v>2</v>
      </c>
      <c r="E37" s="18">
        <f t="shared" si="3"/>
        <v>2.7692984559523146</v>
      </c>
    </row>
    <row r="38" spans="1:6" x14ac:dyDescent="0.25">
      <c r="A38" s="10">
        <f t="shared" si="5"/>
        <v>24</v>
      </c>
      <c r="B38" s="17">
        <f t="shared" si="6"/>
        <v>8</v>
      </c>
      <c r="C38" s="17">
        <f t="shared" si="2"/>
        <v>1.2958290837149429</v>
      </c>
      <c r="D38" s="11">
        <f t="shared" si="0"/>
        <v>1</v>
      </c>
      <c r="E38" s="17">
        <f t="shared" si="3"/>
        <v>1.2958290837149429</v>
      </c>
    </row>
    <row r="41" spans="1:6" ht="17.25" x14ac:dyDescent="0.25">
      <c r="D41" s="19" t="s">
        <v>14</v>
      </c>
      <c r="E41" s="20">
        <f>SUM(E14:E38)</f>
        <v>119.08767275168927</v>
      </c>
      <c r="F41" s="19" t="s">
        <v>20</v>
      </c>
    </row>
    <row r="42" spans="1:6" ht="18" x14ac:dyDescent="0.35">
      <c r="D42" s="19" t="s">
        <v>19</v>
      </c>
      <c r="E42" s="20">
        <f>E41*B9/2</f>
        <v>14.885959093961159</v>
      </c>
      <c r="F42" s="19"/>
    </row>
    <row r="43" spans="1:6" ht="18" x14ac:dyDescent="0.35">
      <c r="D43" s="19" t="s">
        <v>23</v>
      </c>
      <c r="E43" s="21">
        <f>ABS((B10-E42)/B10)</f>
        <v>1.9080826116552307E-4</v>
      </c>
      <c r="F43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3777-906F-46C7-806A-3EFCF356B6D3}">
  <dimension ref="A1:J44"/>
  <sheetViews>
    <sheetView topLeftCell="A35" workbookViewId="0">
      <selection activeCell="A35" sqref="A1:XFD1048576"/>
    </sheetView>
  </sheetViews>
  <sheetFormatPr baseColWidth="10" defaultRowHeight="15" x14ac:dyDescent="0.25"/>
  <sheetData>
    <row r="1" spans="1:7" ht="33.75" x14ac:dyDescent="0.5">
      <c r="A1" s="1"/>
      <c r="B1" s="1"/>
      <c r="C1" s="2" t="s">
        <v>3</v>
      </c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12</v>
      </c>
      <c r="C5" s="5"/>
      <c r="D5" s="5"/>
      <c r="E5" s="5"/>
      <c r="F5" s="5"/>
      <c r="G5" s="5"/>
    </row>
    <row r="6" spans="1:7" x14ac:dyDescent="0.25">
      <c r="A6" s="6" t="s">
        <v>4</v>
      </c>
      <c r="B6" s="16">
        <v>2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8</v>
      </c>
      <c r="B8" s="5">
        <v>28</v>
      </c>
      <c r="C8" s="7"/>
      <c r="D8" s="14"/>
      <c r="E8" s="15"/>
      <c r="F8" s="5"/>
      <c r="G8" s="15"/>
    </row>
    <row r="9" spans="1:7" x14ac:dyDescent="0.25">
      <c r="A9" s="4" t="s">
        <v>9</v>
      </c>
      <c r="B9" s="5">
        <f>(B7-B6)/B8</f>
        <v>0.21428571428571427</v>
      </c>
      <c r="C9" s="7"/>
      <c r="D9" s="14"/>
      <c r="E9" s="15"/>
      <c r="F9" s="5"/>
      <c r="G9" s="5"/>
    </row>
    <row r="10" spans="1:7" ht="18" x14ac:dyDescent="0.35">
      <c r="A10" s="5" t="s">
        <v>15</v>
      </c>
      <c r="B10" s="5">
        <v>14.8888</v>
      </c>
      <c r="C10" s="5"/>
      <c r="D10" s="5" t="s">
        <v>21</v>
      </c>
      <c r="E10" s="5"/>
      <c r="F10" s="5"/>
      <c r="G10" s="5"/>
    </row>
    <row r="13" spans="1:7" ht="18" x14ac:dyDescent="0.35">
      <c r="A13" s="8" t="s">
        <v>10</v>
      </c>
      <c r="B13" s="9" t="s">
        <v>16</v>
      </c>
      <c r="C13" s="9" t="s">
        <v>17</v>
      </c>
      <c r="D13" s="9" t="s">
        <v>11</v>
      </c>
      <c r="E13" s="9" t="s">
        <v>18</v>
      </c>
    </row>
    <row r="14" spans="1:7" x14ac:dyDescent="0.25">
      <c r="A14" s="10">
        <v>0</v>
      </c>
      <c r="B14" s="17">
        <f>$B$6+A14*$B$9</f>
        <v>2</v>
      </c>
      <c r="C14" s="17">
        <f>2*EXP(-3*B14)+SIN(0.5*B14)+1/(2*B14+3)+2</f>
        <v>2.9892856320183721</v>
      </c>
      <c r="D14" s="11">
        <f t="shared" ref="D14:D38" si="0">IF(OR(A14=0,A14=$B$8),1,2)</f>
        <v>1</v>
      </c>
      <c r="E14" s="17">
        <f>D14*C14</f>
        <v>2.9892856320183721</v>
      </c>
    </row>
    <row r="15" spans="1:7" x14ac:dyDescent="0.25">
      <c r="A15" s="12">
        <f>A14+1</f>
        <v>1</v>
      </c>
      <c r="B15" s="18">
        <f t="shared" ref="B15:B21" si="1">$B$6+A15*$B$9</f>
        <v>2.2142857142857144</v>
      </c>
      <c r="C15" s="18">
        <f t="shared" ref="C15:C42" si="2">2*EXP(-3*B15)+SIN(0.5*B15)+1/(2*B15+3)+2</f>
        <v>3.0316465510570509</v>
      </c>
      <c r="D15" s="13">
        <f t="shared" si="0"/>
        <v>2</v>
      </c>
      <c r="E15" s="18">
        <f t="shared" ref="E15:E38" si="3">D15*C15</f>
        <v>6.0632931021141019</v>
      </c>
    </row>
    <row r="16" spans="1:7" x14ac:dyDescent="0.25">
      <c r="A16" s="10">
        <f>A15+1</f>
        <v>2</v>
      </c>
      <c r="B16" s="17">
        <f t="shared" si="1"/>
        <v>2.4285714285714284</v>
      </c>
      <c r="C16" s="17">
        <f t="shared" si="2"/>
        <v>3.065763589289066</v>
      </c>
      <c r="D16" s="11">
        <f t="shared" si="0"/>
        <v>2</v>
      </c>
      <c r="E16" s="17">
        <f t="shared" si="3"/>
        <v>6.131527178578132</v>
      </c>
    </row>
    <row r="17" spans="1:5" x14ac:dyDescent="0.25">
      <c r="A17" s="12">
        <f t="shared" ref="A17:A21" si="4">A16+1</f>
        <v>3</v>
      </c>
      <c r="B17" s="18">
        <f t="shared" si="1"/>
        <v>2.6428571428571428</v>
      </c>
      <c r="C17" s="18">
        <f t="shared" si="2"/>
        <v>3.0904789045666123</v>
      </c>
      <c r="D17" s="13">
        <f t="shared" si="0"/>
        <v>2</v>
      </c>
      <c r="E17" s="18">
        <f t="shared" si="3"/>
        <v>6.1809578091332247</v>
      </c>
    </row>
    <row r="18" spans="1:5" x14ac:dyDescent="0.25">
      <c r="A18" s="10">
        <f t="shared" si="4"/>
        <v>4</v>
      </c>
      <c r="B18" s="17">
        <f t="shared" si="1"/>
        <v>2.8571428571428572</v>
      </c>
      <c r="C18" s="17">
        <f t="shared" si="2"/>
        <v>3.1050360583832455</v>
      </c>
      <c r="D18" s="11">
        <f t="shared" si="0"/>
        <v>2</v>
      </c>
      <c r="E18" s="17">
        <f t="shared" si="3"/>
        <v>6.210072116766491</v>
      </c>
    </row>
    <row r="19" spans="1:5" x14ac:dyDescent="0.25">
      <c r="A19" s="12">
        <f t="shared" si="4"/>
        <v>5</v>
      </c>
      <c r="B19" s="18">
        <f t="shared" si="1"/>
        <v>3.0714285714285712</v>
      </c>
      <c r="C19" s="18">
        <f t="shared" si="2"/>
        <v>3.1089589007946437</v>
      </c>
      <c r="D19" s="13">
        <f t="shared" si="0"/>
        <v>2</v>
      </c>
      <c r="E19" s="18">
        <f t="shared" si="3"/>
        <v>6.2179178015892873</v>
      </c>
    </row>
    <row r="20" spans="1:5" x14ac:dyDescent="0.25">
      <c r="A20" s="10">
        <f t="shared" si="4"/>
        <v>6</v>
      </c>
      <c r="B20" s="17">
        <f t="shared" si="1"/>
        <v>3.2857142857142856</v>
      </c>
      <c r="C20" s="17">
        <f t="shared" si="2"/>
        <v>3.1019870982115947</v>
      </c>
      <c r="D20" s="11">
        <f t="shared" si="0"/>
        <v>2</v>
      </c>
      <c r="E20" s="17">
        <f t="shared" si="3"/>
        <v>6.2039741964231894</v>
      </c>
    </row>
    <row r="21" spans="1:5" x14ac:dyDescent="0.25">
      <c r="A21" s="12">
        <f t="shared" si="4"/>
        <v>7</v>
      </c>
      <c r="B21" s="18">
        <f t="shared" si="1"/>
        <v>3.5</v>
      </c>
      <c r="C21" s="18">
        <f t="shared" si="2"/>
        <v>3.0840410197726364</v>
      </c>
      <c r="D21" s="13">
        <f t="shared" si="0"/>
        <v>2</v>
      </c>
      <c r="E21" s="18">
        <f t="shared" si="3"/>
        <v>6.1680820395452729</v>
      </c>
    </row>
    <row r="22" spans="1:5" x14ac:dyDescent="0.25">
      <c r="A22" s="10">
        <f t="shared" ref="A22:A42" si="5">A21+1</f>
        <v>8</v>
      </c>
      <c r="B22" s="17">
        <f t="shared" ref="B22:B42" si="6">$B$6+A22*$B$9</f>
        <v>3.7142857142857144</v>
      </c>
      <c r="C22" s="17">
        <f t="shared" si="2"/>
        <v>3.0552015633583514</v>
      </c>
      <c r="D22" s="11">
        <f t="shared" si="0"/>
        <v>2</v>
      </c>
      <c r="E22" s="17">
        <f t="shared" si="3"/>
        <v>6.1104031267167027</v>
      </c>
    </row>
    <row r="23" spans="1:5" x14ac:dyDescent="0.25">
      <c r="A23" s="12">
        <f t="shared" si="5"/>
        <v>9</v>
      </c>
      <c r="B23" s="18">
        <f t="shared" si="6"/>
        <v>3.9285714285714284</v>
      </c>
      <c r="C23" s="18">
        <f t="shared" si="2"/>
        <v>3.0156972953183372</v>
      </c>
      <c r="D23" s="13">
        <f t="shared" si="0"/>
        <v>2</v>
      </c>
      <c r="E23" s="18">
        <f t="shared" si="3"/>
        <v>6.0313945906366744</v>
      </c>
    </row>
    <row r="24" spans="1:5" x14ac:dyDescent="0.25">
      <c r="A24" s="10">
        <f t="shared" si="5"/>
        <v>10</v>
      </c>
      <c r="B24" s="17">
        <f t="shared" si="6"/>
        <v>4.1428571428571423</v>
      </c>
      <c r="C24" s="17">
        <f t="shared" si="2"/>
        <v>2.9658948723835854</v>
      </c>
      <c r="D24" s="11">
        <f t="shared" si="0"/>
        <v>2</v>
      </c>
      <c r="E24" s="17">
        <f t="shared" si="3"/>
        <v>5.9317897447671708</v>
      </c>
    </row>
    <row r="25" spans="1:5" x14ac:dyDescent="0.25">
      <c r="A25" s="12">
        <f t="shared" si="5"/>
        <v>11</v>
      </c>
      <c r="B25" s="18">
        <f t="shared" si="6"/>
        <v>4.3571428571428577</v>
      </c>
      <c r="C25" s="18">
        <f t="shared" si="2"/>
        <v>2.9062906225653395</v>
      </c>
      <c r="D25" s="13">
        <f t="shared" si="0"/>
        <v>2</v>
      </c>
      <c r="E25" s="18">
        <f t="shared" si="3"/>
        <v>5.8125812451306791</v>
      </c>
    </row>
    <row r="26" spans="1:5" x14ac:dyDescent="0.25">
      <c r="A26" s="10">
        <f t="shared" si="5"/>
        <v>12</v>
      </c>
      <c r="B26" s="17">
        <f t="shared" si="6"/>
        <v>4.5714285714285712</v>
      </c>
      <c r="C26" s="17">
        <f t="shared" si="2"/>
        <v>2.8375021804589466</v>
      </c>
      <c r="D26" s="11">
        <f t="shared" si="0"/>
        <v>2</v>
      </c>
      <c r="E26" s="17">
        <f t="shared" si="3"/>
        <v>5.6750043609178933</v>
      </c>
    </row>
    <row r="27" spans="1:5" x14ac:dyDescent="0.25">
      <c r="A27" s="12">
        <f t="shared" si="5"/>
        <v>13</v>
      </c>
      <c r="B27" s="18">
        <f t="shared" si="6"/>
        <v>4.7857142857142856</v>
      </c>
      <c r="C27" s="18">
        <f t="shared" si="2"/>
        <v>2.7602596207419174</v>
      </c>
      <c r="D27" s="13">
        <f t="shared" si="0"/>
        <v>2</v>
      </c>
      <c r="E27" s="18">
        <f t="shared" si="3"/>
        <v>5.5205192414838349</v>
      </c>
    </row>
    <row r="28" spans="1:5" x14ac:dyDescent="0.25">
      <c r="A28" s="10">
        <f t="shared" si="5"/>
        <v>14</v>
      </c>
      <c r="B28" s="17">
        <f t="shared" si="6"/>
        <v>5</v>
      </c>
      <c r="C28" s="17">
        <f t="shared" si="2"/>
        <v>2.6753958328316747</v>
      </c>
      <c r="D28" s="11">
        <f t="shared" si="0"/>
        <v>2</v>
      </c>
      <c r="E28" s="17">
        <f t="shared" si="3"/>
        <v>5.3507916656633494</v>
      </c>
    </row>
    <row r="29" spans="1:5" x14ac:dyDescent="0.25">
      <c r="A29" s="12">
        <f t="shared" si="5"/>
        <v>15</v>
      </c>
      <c r="B29" s="18">
        <f t="shared" si="6"/>
        <v>5.2142857142857135</v>
      </c>
      <c r="C29" s="18">
        <f t="shared" si="2"/>
        <v>2.5838360462115526</v>
      </c>
      <c r="D29" s="13">
        <f t="shared" si="0"/>
        <v>2</v>
      </c>
      <c r="E29" s="18">
        <f t="shared" si="3"/>
        <v>5.1676720924231052</v>
      </c>
    </row>
    <row r="30" spans="1:5" x14ac:dyDescent="0.25">
      <c r="A30" s="10">
        <f t="shared" si="5"/>
        <v>16</v>
      </c>
      <c r="B30" s="17">
        <f t="shared" si="6"/>
        <v>5.4285714285714288</v>
      </c>
      <c r="C30" s="17">
        <f t="shared" si="2"/>
        <v>2.4865865113499606</v>
      </c>
      <c r="D30" s="11">
        <f t="shared" si="0"/>
        <v>2</v>
      </c>
      <c r="E30" s="17">
        <f t="shared" si="3"/>
        <v>4.9731730226999211</v>
      </c>
    </row>
    <row r="31" spans="1:5" x14ac:dyDescent="0.25">
      <c r="A31" s="12">
        <f t="shared" si="5"/>
        <v>17</v>
      </c>
      <c r="B31" s="18">
        <f t="shared" si="6"/>
        <v>5.6428571428571423</v>
      </c>
      <c r="C31" s="18">
        <f t="shared" si="2"/>
        <v>2.3847223979090884</v>
      </c>
      <c r="D31" s="13">
        <f t="shared" si="0"/>
        <v>2</v>
      </c>
      <c r="E31" s="18">
        <f t="shared" si="3"/>
        <v>4.7694447958181767</v>
      </c>
    </row>
    <row r="32" spans="1:5" x14ac:dyDescent="0.25">
      <c r="A32" s="10">
        <f t="shared" si="5"/>
        <v>18</v>
      </c>
      <c r="B32" s="17">
        <f t="shared" si="6"/>
        <v>5.8571428571428568</v>
      </c>
      <c r="C32" s="17">
        <f t="shared" si="2"/>
        <v>2.2793750072362085</v>
      </c>
      <c r="D32" s="11">
        <f t="shared" si="0"/>
        <v>2</v>
      </c>
      <c r="E32" s="17">
        <f t="shared" si="3"/>
        <v>4.5587500144724169</v>
      </c>
    </row>
    <row r="33" spans="1:10" x14ac:dyDescent="0.25">
      <c r="A33" s="12">
        <f t="shared" si="5"/>
        <v>19</v>
      </c>
      <c r="B33" s="18">
        <f t="shared" si="6"/>
        <v>6.0714285714285712</v>
      </c>
      <c r="C33" s="18">
        <f t="shared" si="2"/>
        <v>2.1717184190389953</v>
      </c>
      <c r="D33" s="13">
        <f t="shared" si="0"/>
        <v>2</v>
      </c>
      <c r="E33" s="18">
        <f t="shared" si="3"/>
        <v>4.3434368380779906</v>
      </c>
    </row>
    <row r="34" spans="1:10" x14ac:dyDescent="0.25">
      <c r="A34" s="10">
        <f t="shared" si="5"/>
        <v>20</v>
      </c>
      <c r="B34" s="17">
        <f t="shared" si="6"/>
        <v>6.2857142857142856</v>
      </c>
      <c r="C34" s="17">
        <f t="shared" si="2"/>
        <v>2.0629557074822409</v>
      </c>
      <c r="D34" s="11">
        <f t="shared" si="0"/>
        <v>2</v>
      </c>
      <c r="E34" s="17">
        <f t="shared" si="3"/>
        <v>4.1259114149644818</v>
      </c>
    </row>
    <row r="35" spans="1:10" x14ac:dyDescent="0.25">
      <c r="A35" s="12">
        <f t="shared" si="5"/>
        <v>21</v>
      </c>
      <c r="B35" s="18">
        <f t="shared" si="6"/>
        <v>6.5</v>
      </c>
      <c r="C35" s="18">
        <f t="shared" si="2"/>
        <v>1.9543048722664274</v>
      </c>
      <c r="D35" s="13">
        <f t="shared" si="0"/>
        <v>2</v>
      </c>
      <c r="E35" s="18">
        <f t="shared" si="3"/>
        <v>3.9086097445328547</v>
      </c>
    </row>
    <row r="36" spans="1:10" x14ac:dyDescent="0.25">
      <c r="A36" s="10">
        <f t="shared" si="5"/>
        <v>22</v>
      </c>
      <c r="B36" s="17">
        <f t="shared" si="6"/>
        <v>6.7142857142857144</v>
      </c>
      <c r="C36" s="17">
        <f t="shared" si="2"/>
        <v>1.8469846369266019</v>
      </c>
      <c r="D36" s="11">
        <f t="shared" si="0"/>
        <v>2</v>
      </c>
      <c r="E36" s="17">
        <f t="shared" si="3"/>
        <v>3.6939692738532037</v>
      </c>
    </row>
    <row r="37" spans="1:10" x14ac:dyDescent="0.25">
      <c r="A37" s="12">
        <f t="shared" si="5"/>
        <v>23</v>
      </c>
      <c r="B37" s="18">
        <f t="shared" si="6"/>
        <v>6.9285714285714279</v>
      </c>
      <c r="C37" s="18">
        <f t="shared" si="2"/>
        <v>1.7422002703637549</v>
      </c>
      <c r="D37" s="13">
        <f t="shared" si="0"/>
        <v>2</v>
      </c>
      <c r="E37" s="18">
        <f t="shared" si="3"/>
        <v>3.4844005407275098</v>
      </c>
    </row>
    <row r="38" spans="1:10" x14ac:dyDescent="0.25">
      <c r="A38" s="10">
        <f t="shared" si="5"/>
        <v>24</v>
      </c>
      <c r="B38" s="17">
        <f t="shared" si="6"/>
        <v>7.1428571428571423</v>
      </c>
      <c r="C38" s="17">
        <f t="shared" si="2"/>
        <v>1.6411295889038371</v>
      </c>
      <c r="D38" s="11">
        <f t="shared" si="0"/>
        <v>2</v>
      </c>
      <c r="E38" s="17">
        <f t="shared" si="3"/>
        <v>3.2822591778076742</v>
      </c>
    </row>
    <row r="39" spans="1:10" x14ac:dyDescent="0.25">
      <c r="A39" s="12">
        <f t="shared" si="5"/>
        <v>25</v>
      </c>
      <c r="B39" s="18">
        <f t="shared" si="6"/>
        <v>7.3571428571428568</v>
      </c>
      <c r="C39" s="18">
        <f t="shared" si="2"/>
        <v>1.5449092952175862</v>
      </c>
      <c r="D39" s="13">
        <f t="shared" ref="D39:D40" si="7">IF(OR(A39=0,A39=$B$8),1,2)</f>
        <v>2</v>
      </c>
      <c r="E39" s="18">
        <f t="shared" ref="E39:E40" si="8">D39*C39</f>
        <v>3.0898185904351725</v>
      </c>
    </row>
    <row r="40" spans="1:10" x14ac:dyDescent="0.25">
      <c r="A40" s="10">
        <f t="shared" si="5"/>
        <v>26</v>
      </c>
      <c r="B40" s="17">
        <f t="shared" si="6"/>
        <v>7.5714285714285712</v>
      </c>
      <c r="C40" s="17">
        <f t="shared" si="2"/>
        <v>1.4546218073909816</v>
      </c>
      <c r="D40" s="11">
        <f t="shared" si="7"/>
        <v>2</v>
      </c>
      <c r="E40" s="17">
        <f t="shared" si="8"/>
        <v>2.9092436147819631</v>
      </c>
    </row>
    <row r="41" spans="1:10" x14ac:dyDescent="0.25">
      <c r="A41" s="12">
        <f t="shared" si="5"/>
        <v>27</v>
      </c>
      <c r="B41" s="18">
        <f t="shared" si="6"/>
        <v>7.7857142857142856</v>
      </c>
      <c r="C41" s="18">
        <f t="shared" si="2"/>
        <v>1.3712827264385652</v>
      </c>
      <c r="D41" s="13">
        <f t="shared" ref="D41:D42" si="9">IF(OR(A41=0,A41=$B$8),1,2)</f>
        <v>2</v>
      </c>
      <c r="E41" s="18">
        <f t="shared" ref="E41:E42" si="10">D41*C41</f>
        <v>2.7425654528771304</v>
      </c>
    </row>
    <row r="42" spans="1:10" x14ac:dyDescent="0.25">
      <c r="A42" s="10">
        <f t="shared" si="5"/>
        <v>28</v>
      </c>
      <c r="B42" s="17">
        <f t="shared" si="6"/>
        <v>8</v>
      </c>
      <c r="C42" s="17">
        <f t="shared" si="2"/>
        <v>1.2958290837149429</v>
      </c>
      <c r="D42" s="11">
        <f t="shared" si="9"/>
        <v>1</v>
      </c>
      <c r="E42" s="17">
        <f t="shared" si="10"/>
        <v>1.2958290837149429</v>
      </c>
      <c r="H42" s="19" t="s">
        <v>14</v>
      </c>
      <c r="I42" s="20">
        <f>SUM(E14:E42)</f>
        <v>138.94267750867093</v>
      </c>
      <c r="J42" s="19"/>
    </row>
    <row r="43" spans="1:10" x14ac:dyDescent="0.25">
      <c r="H43" s="19" t="s">
        <v>13</v>
      </c>
      <c r="I43" s="20">
        <f>I42*B9/2</f>
        <v>14.886715447357599</v>
      </c>
      <c r="J43" s="19" t="s">
        <v>24</v>
      </c>
    </row>
    <row r="44" spans="1:10" x14ac:dyDescent="0.25">
      <c r="H44" s="19" t="s">
        <v>22</v>
      </c>
      <c r="I44" s="21">
        <f>ABS((B10-I43)/B10)</f>
        <v>1.4000810289621391E-4</v>
      </c>
      <c r="J44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7912-4ECA-46D7-BE3B-6A1FC1F17A6A}">
  <dimension ref="A1:J61"/>
  <sheetViews>
    <sheetView topLeftCell="A37" workbookViewId="0">
      <selection sqref="A1:J48"/>
    </sheetView>
  </sheetViews>
  <sheetFormatPr baseColWidth="10" defaultRowHeight="15" x14ac:dyDescent="0.25"/>
  <sheetData>
    <row r="1" spans="1:7" ht="33.75" x14ac:dyDescent="0.5">
      <c r="A1" s="1"/>
      <c r="B1" s="1"/>
      <c r="C1" s="2" t="s">
        <v>3</v>
      </c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12</v>
      </c>
      <c r="C5" s="5"/>
      <c r="D5" s="5"/>
      <c r="E5" s="5"/>
      <c r="F5" s="5"/>
      <c r="G5" s="5"/>
    </row>
    <row r="6" spans="1:7" x14ac:dyDescent="0.25">
      <c r="A6" s="6" t="s">
        <v>4</v>
      </c>
      <c r="B6" s="16">
        <v>2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8</v>
      </c>
      <c r="B8" s="5">
        <v>47</v>
      </c>
      <c r="C8" s="7"/>
      <c r="D8" s="14"/>
      <c r="E8" s="15"/>
      <c r="F8" s="5"/>
      <c r="G8" s="15"/>
    </row>
    <row r="9" spans="1:7" x14ac:dyDescent="0.25">
      <c r="A9" s="4" t="s">
        <v>9</v>
      </c>
      <c r="B9" s="5">
        <f>(B7-B6)/B8</f>
        <v>0.1276595744680851</v>
      </c>
      <c r="C9" s="7"/>
      <c r="D9" s="14"/>
      <c r="E9" s="15"/>
      <c r="F9" s="5"/>
      <c r="G9" s="5"/>
    </row>
    <row r="10" spans="1:7" ht="18" x14ac:dyDescent="0.35">
      <c r="A10" s="5" t="s">
        <v>15</v>
      </c>
      <c r="B10" s="5">
        <v>14.8888</v>
      </c>
      <c r="C10" s="5"/>
      <c r="D10" s="5" t="s">
        <v>21</v>
      </c>
      <c r="E10" s="5"/>
      <c r="F10" s="5"/>
      <c r="G10" s="5"/>
    </row>
    <row r="13" spans="1:7" ht="18" x14ac:dyDescent="0.35">
      <c r="A13" s="8" t="s">
        <v>10</v>
      </c>
      <c r="B13" s="9" t="s">
        <v>16</v>
      </c>
      <c r="C13" s="9" t="s">
        <v>17</v>
      </c>
      <c r="D13" s="9" t="s">
        <v>11</v>
      </c>
      <c r="E13" s="9" t="s">
        <v>18</v>
      </c>
    </row>
    <row r="14" spans="1:7" x14ac:dyDescent="0.25">
      <c r="A14" s="10">
        <v>0</v>
      </c>
      <c r="B14" s="17">
        <f>$B$6+A14*$B$9</f>
        <v>2</v>
      </c>
      <c r="C14" s="17">
        <f>2*EXP(-3*B14)+SIN(0.5*B14)+1/(2*B14+3)+2</f>
        <v>2.9892856320183721</v>
      </c>
      <c r="D14" s="11">
        <f t="shared" ref="D14:D42" si="0">IF(OR(A14=0,A14=$B$8),1,2)</f>
        <v>1</v>
      </c>
      <c r="E14" s="17">
        <f>D14*C14</f>
        <v>2.9892856320183721</v>
      </c>
    </row>
    <row r="15" spans="1:7" x14ac:dyDescent="0.25">
      <c r="A15" s="12">
        <f>A14+1</f>
        <v>1</v>
      </c>
      <c r="B15" s="18">
        <f t="shared" ref="B15:B21" si="1">$B$6+A15*$B$9</f>
        <v>2.1276595744680851</v>
      </c>
      <c r="C15" s="18">
        <f t="shared" ref="C15:C61" si="2">2*EXP(-3*B15)+SIN(0.5*B15)+1/(2*B15+3)+2</f>
        <v>3.0154314306547363</v>
      </c>
      <c r="D15" s="13">
        <f t="shared" si="0"/>
        <v>2</v>
      </c>
      <c r="E15" s="18">
        <f t="shared" ref="E15:E42" si="3">D15*C15</f>
        <v>6.0308628613094726</v>
      </c>
    </row>
    <row r="16" spans="1:7" x14ac:dyDescent="0.25">
      <c r="A16" s="10">
        <f>A15+1</f>
        <v>2</v>
      </c>
      <c r="B16" s="17">
        <f t="shared" si="1"/>
        <v>2.2553191489361701</v>
      </c>
      <c r="C16" s="17">
        <f t="shared" si="2"/>
        <v>3.0388603110203465</v>
      </c>
      <c r="D16" s="11">
        <f t="shared" si="0"/>
        <v>2</v>
      </c>
      <c r="E16" s="17">
        <f t="shared" si="3"/>
        <v>6.077720622040693</v>
      </c>
    </row>
    <row r="17" spans="1:5" x14ac:dyDescent="0.25">
      <c r="A17" s="12">
        <f t="shared" ref="A17:A21" si="4">A16+1</f>
        <v>3</v>
      </c>
      <c r="B17" s="18">
        <f t="shared" si="1"/>
        <v>2.3829787234042552</v>
      </c>
      <c r="C17" s="18">
        <f t="shared" si="2"/>
        <v>3.0592599956338971</v>
      </c>
      <c r="D17" s="13">
        <f t="shared" si="0"/>
        <v>2</v>
      </c>
      <c r="E17" s="18">
        <f t="shared" si="3"/>
        <v>6.1185199912677941</v>
      </c>
    </row>
    <row r="18" spans="1:5" x14ac:dyDescent="0.25">
      <c r="A18" s="10">
        <f t="shared" si="4"/>
        <v>4</v>
      </c>
      <c r="B18" s="17">
        <f t="shared" si="1"/>
        <v>2.5106382978723403</v>
      </c>
      <c r="C18" s="17">
        <f t="shared" si="2"/>
        <v>3.0763882910119489</v>
      </c>
      <c r="D18" s="11">
        <f t="shared" si="0"/>
        <v>2</v>
      </c>
      <c r="E18" s="17">
        <f t="shared" si="3"/>
        <v>6.1527765820238978</v>
      </c>
    </row>
    <row r="19" spans="1:5" x14ac:dyDescent="0.25">
      <c r="A19" s="12">
        <f t="shared" si="4"/>
        <v>5</v>
      </c>
      <c r="B19" s="18">
        <f t="shared" si="1"/>
        <v>2.6382978723404253</v>
      </c>
      <c r="C19" s="18">
        <f t="shared" si="2"/>
        <v>3.0900566837643844</v>
      </c>
      <c r="D19" s="13">
        <f t="shared" si="0"/>
        <v>2</v>
      </c>
      <c r="E19" s="18">
        <f t="shared" si="3"/>
        <v>6.1801133675287687</v>
      </c>
    </row>
    <row r="20" spans="1:5" x14ac:dyDescent="0.25">
      <c r="A20" s="10">
        <f t="shared" si="4"/>
        <v>6</v>
      </c>
      <c r="B20" s="17">
        <f t="shared" si="1"/>
        <v>2.7659574468085104</v>
      </c>
      <c r="C20" s="17">
        <f t="shared" si="2"/>
        <v>3.1001191360732787</v>
      </c>
      <c r="D20" s="11">
        <f t="shared" si="0"/>
        <v>2</v>
      </c>
      <c r="E20" s="17">
        <f t="shared" si="3"/>
        <v>6.2002382721465574</v>
      </c>
    </row>
    <row r="21" spans="1:5" x14ac:dyDescent="0.25">
      <c r="A21" s="12">
        <f t="shared" si="4"/>
        <v>7</v>
      </c>
      <c r="B21" s="18">
        <f t="shared" si="1"/>
        <v>2.8936170212765955</v>
      </c>
      <c r="C21" s="18">
        <f t="shared" si="2"/>
        <v>3.10646441846173</v>
      </c>
      <c r="D21" s="13">
        <f t="shared" si="0"/>
        <v>2</v>
      </c>
      <c r="E21" s="18">
        <f t="shared" si="3"/>
        <v>6.2129288369234601</v>
      </c>
    </row>
    <row r="22" spans="1:5" x14ac:dyDescent="0.25">
      <c r="A22" s="10">
        <f t="shared" ref="A22:A61" si="5">A21+1</f>
        <v>8</v>
      </c>
      <c r="B22" s="17">
        <f t="shared" ref="B22:B61" si="6">$B$6+A22*$B$9</f>
        <v>3.0212765957446805</v>
      </c>
      <c r="C22" s="17">
        <f t="shared" si="2"/>
        <v>3.1090108441550504</v>
      </c>
      <c r="D22" s="11">
        <f t="shared" si="0"/>
        <v>2</v>
      </c>
      <c r="E22" s="17">
        <f t="shared" si="3"/>
        <v>6.2180216883101007</v>
      </c>
    </row>
    <row r="23" spans="1:5" x14ac:dyDescent="0.25">
      <c r="A23" s="12">
        <f t="shared" si="5"/>
        <v>9</v>
      </c>
      <c r="B23" s="18">
        <f t="shared" si="6"/>
        <v>3.1489361702127656</v>
      </c>
      <c r="C23" s="18">
        <f t="shared" si="2"/>
        <v>3.1077026287239304</v>
      </c>
      <c r="D23" s="13">
        <f t="shared" si="0"/>
        <v>2</v>
      </c>
      <c r="E23" s="18">
        <f t="shared" si="3"/>
        <v>6.2154052574478609</v>
      </c>
    </row>
    <row r="24" spans="1:5" x14ac:dyDescent="0.25">
      <c r="A24" s="10">
        <f t="shared" si="5"/>
        <v>10</v>
      </c>
      <c r="B24" s="17">
        <f t="shared" si="6"/>
        <v>3.2765957446808507</v>
      </c>
      <c r="C24" s="17">
        <f t="shared" si="2"/>
        <v>3.102507344147023</v>
      </c>
      <c r="D24" s="11">
        <f t="shared" si="0"/>
        <v>2</v>
      </c>
      <c r="E24" s="17">
        <f t="shared" si="3"/>
        <v>6.205014688294046</v>
      </c>
    </row>
    <row r="25" spans="1:5" x14ac:dyDescent="0.25">
      <c r="A25" s="12">
        <f t="shared" si="5"/>
        <v>11</v>
      </c>
      <c r="B25" s="18">
        <f t="shared" si="6"/>
        <v>3.4042553191489358</v>
      </c>
      <c r="C25" s="18">
        <f t="shared" si="2"/>
        <v>3.0934141041342045</v>
      </c>
      <c r="D25" s="13">
        <f t="shared" si="0"/>
        <v>2</v>
      </c>
      <c r="E25" s="18">
        <f t="shared" si="3"/>
        <v>6.186828208268409</v>
      </c>
    </row>
    <row r="26" spans="1:5" x14ac:dyDescent="0.25">
      <c r="A26" s="10">
        <f t="shared" si="5"/>
        <v>12</v>
      </c>
      <c r="B26" s="17">
        <f t="shared" si="6"/>
        <v>3.5319148936170213</v>
      </c>
      <c r="C26" s="17">
        <f t="shared" si="2"/>
        <v>3.0804322322000939</v>
      </c>
      <c r="D26" s="11">
        <f t="shared" si="0"/>
        <v>2</v>
      </c>
      <c r="E26" s="17">
        <f t="shared" si="3"/>
        <v>6.1608644644001878</v>
      </c>
    </row>
    <row r="27" spans="1:5" x14ac:dyDescent="0.25">
      <c r="A27" s="12">
        <f t="shared" si="5"/>
        <v>13</v>
      </c>
      <c r="B27" s="18">
        <f t="shared" si="6"/>
        <v>3.6595744680851063</v>
      </c>
      <c r="C27" s="18">
        <f t="shared" si="2"/>
        <v>3.0635902424118866</v>
      </c>
      <c r="D27" s="13">
        <f t="shared" si="0"/>
        <v>2</v>
      </c>
      <c r="E27" s="18">
        <f t="shared" si="3"/>
        <v>6.1271804848237732</v>
      </c>
    </row>
    <row r="28" spans="1:5" x14ac:dyDescent="0.25">
      <c r="A28" s="10">
        <f t="shared" si="5"/>
        <v>14</v>
      </c>
      <c r="B28" s="17">
        <f t="shared" si="6"/>
        <v>3.7872340425531914</v>
      </c>
      <c r="C28" s="17">
        <f t="shared" si="2"/>
        <v>3.0429350164458837</v>
      </c>
      <c r="D28" s="11">
        <f t="shared" si="0"/>
        <v>2</v>
      </c>
      <c r="E28" s="17">
        <f t="shared" si="3"/>
        <v>6.0858700328917674</v>
      </c>
    </row>
    <row r="29" spans="1:5" x14ac:dyDescent="0.25">
      <c r="A29" s="12">
        <f t="shared" si="5"/>
        <v>15</v>
      </c>
      <c r="B29" s="18">
        <f t="shared" si="6"/>
        <v>3.9148936170212765</v>
      </c>
      <c r="C29" s="18">
        <f t="shared" si="2"/>
        <v>3.0185310974129091</v>
      </c>
      <c r="D29" s="13">
        <f t="shared" si="0"/>
        <v>2</v>
      </c>
      <c r="E29" s="18">
        <f t="shared" si="3"/>
        <v>6.0370621948258183</v>
      </c>
    </row>
    <row r="30" spans="1:5" x14ac:dyDescent="0.25">
      <c r="A30" s="10">
        <f t="shared" si="5"/>
        <v>16</v>
      </c>
      <c r="B30" s="17">
        <f t="shared" si="6"/>
        <v>4.0425531914893611</v>
      </c>
      <c r="C30" s="17">
        <f t="shared" si="2"/>
        <v>2.9904600462036011</v>
      </c>
      <c r="D30" s="11">
        <f t="shared" si="0"/>
        <v>2</v>
      </c>
      <c r="E30" s="17">
        <f t="shared" si="3"/>
        <v>5.9809200924072021</v>
      </c>
    </row>
    <row r="31" spans="1:5" x14ac:dyDescent="0.25">
      <c r="A31" s="12">
        <f t="shared" si="5"/>
        <v>17</v>
      </c>
      <c r="B31" s="18">
        <f t="shared" si="6"/>
        <v>4.1702127659574462</v>
      </c>
      <c r="C31" s="18">
        <f t="shared" si="2"/>
        <v>2.958819823511484</v>
      </c>
      <c r="D31" s="13">
        <f t="shared" si="0"/>
        <v>2</v>
      </c>
      <c r="E31" s="18">
        <f t="shared" si="3"/>
        <v>5.917639647022968</v>
      </c>
    </row>
    <row r="32" spans="1:5" x14ac:dyDescent="0.25">
      <c r="A32" s="10">
        <f t="shared" si="5"/>
        <v>18</v>
      </c>
      <c r="B32" s="17">
        <f t="shared" si="6"/>
        <v>4.2978723404255312</v>
      </c>
      <c r="C32" s="17">
        <f t="shared" si="2"/>
        <v>2.9237241727069274</v>
      </c>
      <c r="D32" s="11">
        <f t="shared" si="0"/>
        <v>2</v>
      </c>
      <c r="E32" s="17">
        <f t="shared" si="3"/>
        <v>5.8474483454138548</v>
      </c>
    </row>
    <row r="33" spans="1:10" x14ac:dyDescent="0.25">
      <c r="A33" s="12">
        <f t="shared" si="5"/>
        <v>19</v>
      </c>
      <c r="B33" s="18">
        <f t="shared" si="6"/>
        <v>4.4255319148936163</v>
      </c>
      <c r="C33" s="18">
        <f t="shared" si="2"/>
        <v>2.8853019870599868</v>
      </c>
      <c r="D33" s="13">
        <f t="shared" si="0"/>
        <v>2</v>
      </c>
      <c r="E33" s="18">
        <f t="shared" si="3"/>
        <v>5.7706039741199735</v>
      </c>
    </row>
    <row r="34" spans="1:10" x14ac:dyDescent="0.25">
      <c r="A34" s="10">
        <f t="shared" si="5"/>
        <v>20</v>
      </c>
      <c r="B34" s="17">
        <f t="shared" si="6"/>
        <v>4.5531914893617014</v>
      </c>
      <c r="C34" s="17">
        <f t="shared" si="2"/>
        <v>2.8436966506066268</v>
      </c>
      <c r="D34" s="11">
        <f t="shared" si="0"/>
        <v>2</v>
      </c>
      <c r="E34" s="17">
        <f t="shared" si="3"/>
        <v>5.6873933012132536</v>
      </c>
    </row>
    <row r="35" spans="1:10" x14ac:dyDescent="0.25">
      <c r="A35" s="12">
        <f t="shared" si="5"/>
        <v>21</v>
      </c>
      <c r="B35" s="18">
        <f t="shared" si="6"/>
        <v>4.6808510638297864</v>
      </c>
      <c r="C35" s="18">
        <f t="shared" si="2"/>
        <v>2.799065346014415</v>
      </c>
      <c r="D35" s="13">
        <f t="shared" si="0"/>
        <v>2</v>
      </c>
      <c r="E35" s="18">
        <f t="shared" si="3"/>
        <v>5.5981306920288301</v>
      </c>
    </row>
    <row r="36" spans="1:10" x14ac:dyDescent="0.25">
      <c r="A36" s="10">
        <f t="shared" si="5"/>
        <v>22</v>
      </c>
      <c r="B36" s="17">
        <f t="shared" si="6"/>
        <v>4.8085106382978715</v>
      </c>
      <c r="C36" s="17">
        <f t="shared" si="2"/>
        <v>2.751578325672595</v>
      </c>
      <c r="D36" s="11">
        <f t="shared" si="0"/>
        <v>2</v>
      </c>
      <c r="E36" s="17">
        <f t="shared" si="3"/>
        <v>5.5031566513451899</v>
      </c>
    </row>
    <row r="37" spans="1:10" x14ac:dyDescent="0.25">
      <c r="A37" s="12">
        <f t="shared" si="5"/>
        <v>23</v>
      </c>
      <c r="B37" s="18">
        <f t="shared" si="6"/>
        <v>4.9361702127659566</v>
      </c>
      <c r="C37" s="18">
        <f t="shared" si="2"/>
        <v>2.7014181442779965</v>
      </c>
      <c r="D37" s="13">
        <f t="shared" si="0"/>
        <v>2</v>
      </c>
      <c r="E37" s="18">
        <f t="shared" si="3"/>
        <v>5.4028362885559931</v>
      </c>
    </row>
    <row r="38" spans="1:10" x14ac:dyDescent="0.25">
      <c r="A38" s="10">
        <f t="shared" si="5"/>
        <v>24</v>
      </c>
      <c r="B38" s="17">
        <f t="shared" si="6"/>
        <v>5.0638297872340425</v>
      </c>
      <c r="C38" s="17">
        <f t="shared" si="2"/>
        <v>2.6487788526656884</v>
      </c>
      <c r="D38" s="11">
        <f t="shared" si="0"/>
        <v>2</v>
      </c>
      <c r="E38" s="17">
        <f t="shared" si="3"/>
        <v>5.2975577053313767</v>
      </c>
    </row>
    <row r="39" spans="1:10" x14ac:dyDescent="0.25">
      <c r="A39" s="12">
        <f t="shared" si="5"/>
        <v>25</v>
      </c>
      <c r="B39" s="18">
        <f t="shared" si="6"/>
        <v>5.1914893617021276</v>
      </c>
      <c r="C39" s="18">
        <f t="shared" si="2"/>
        <v>2.5938651537148281</v>
      </c>
      <c r="D39" s="13">
        <f t="shared" si="0"/>
        <v>2</v>
      </c>
      <c r="E39" s="18">
        <f t="shared" si="3"/>
        <v>5.1877303074296561</v>
      </c>
    </row>
    <row r="40" spans="1:10" x14ac:dyDescent="0.25">
      <c r="A40" s="10">
        <f t="shared" si="5"/>
        <v>26</v>
      </c>
      <c r="B40" s="17">
        <f t="shared" si="6"/>
        <v>5.3191489361702127</v>
      </c>
      <c r="C40" s="17">
        <f t="shared" si="2"/>
        <v>2.5368915219642125</v>
      </c>
      <c r="D40" s="11">
        <f t="shared" si="0"/>
        <v>2</v>
      </c>
      <c r="E40" s="17">
        <f t="shared" si="3"/>
        <v>5.0737830439284251</v>
      </c>
    </row>
    <row r="41" spans="1:10" x14ac:dyDescent="0.25">
      <c r="A41" s="12">
        <f t="shared" si="5"/>
        <v>27</v>
      </c>
      <c r="B41" s="18">
        <f t="shared" si="6"/>
        <v>5.4468085106382977</v>
      </c>
      <c r="C41" s="18">
        <f t="shared" si="2"/>
        <v>2.4780812891796886</v>
      </c>
      <c r="D41" s="13">
        <f t="shared" si="0"/>
        <v>2</v>
      </c>
      <c r="E41" s="18">
        <f t="shared" si="3"/>
        <v>4.9561625783593772</v>
      </c>
    </row>
    <row r="42" spans="1:10" x14ac:dyDescent="0.25">
      <c r="A42" s="10">
        <f t="shared" si="5"/>
        <v>28</v>
      </c>
      <c r="B42" s="17">
        <f t="shared" si="6"/>
        <v>5.5744680851063828</v>
      </c>
      <c r="C42" s="17">
        <f t="shared" si="2"/>
        <v>2.4176656985822045</v>
      </c>
      <c r="D42" s="11">
        <f t="shared" si="0"/>
        <v>2</v>
      </c>
      <c r="E42" s="17">
        <f t="shared" si="3"/>
        <v>4.835331397164409</v>
      </c>
      <c r="H42" s="19" t="s">
        <v>14</v>
      </c>
      <c r="I42" s="20">
        <f>SUM(E14:E61)</f>
        <v>233.2463677563521</v>
      </c>
      <c r="J42" s="19"/>
    </row>
    <row r="43" spans="1:10" x14ac:dyDescent="0.25">
      <c r="A43" s="12">
        <f t="shared" si="5"/>
        <v>29</v>
      </c>
      <c r="B43" s="18">
        <f t="shared" si="6"/>
        <v>5.7021276595744679</v>
      </c>
      <c r="C43" s="18">
        <f t="shared" si="2"/>
        <v>2.355882930809007</v>
      </c>
      <c r="D43" s="13">
        <f t="shared" ref="D43" si="7">IF(OR(A43=0,A43=$B$8),1,2)</f>
        <v>2</v>
      </c>
      <c r="E43" s="18">
        <f t="shared" ref="E43" si="8">D43*C43</f>
        <v>4.711765861618014</v>
      </c>
      <c r="H43" s="19" t="s">
        <v>13</v>
      </c>
      <c r="I43" s="20">
        <f>I42*B9/2</f>
        <v>14.888066027001196</v>
      </c>
      <c r="J43" s="19" t="s">
        <v>24</v>
      </c>
    </row>
    <row r="44" spans="1:10" x14ac:dyDescent="0.25">
      <c r="A44" s="10">
        <f t="shared" si="5"/>
        <v>30</v>
      </c>
      <c r="B44" s="17">
        <f t="shared" si="6"/>
        <v>5.8297872340425529</v>
      </c>
      <c r="C44" s="17">
        <f t="shared" si="2"/>
        <v>2.2929771049672354</v>
      </c>
      <c r="D44" s="11">
        <f t="shared" ref="D44:D45" si="9">IF(OR(A44=0,A44=$B$8),1,2)</f>
        <v>2</v>
      </c>
      <c r="E44" s="17">
        <f t="shared" ref="E44:E45" si="10">D44*C44</f>
        <v>4.5859542099344708</v>
      </c>
      <c r="H44" s="19" t="s">
        <v>22</v>
      </c>
      <c r="I44" s="21">
        <f>ABS((B10-I43)/B10)</f>
        <v>4.9296988259874709E-5</v>
      </c>
      <c r="J44" s="19"/>
    </row>
    <row r="45" spans="1:10" x14ac:dyDescent="0.25">
      <c r="A45" s="12">
        <f t="shared" si="5"/>
        <v>31</v>
      </c>
      <c r="B45" s="18">
        <f t="shared" si="6"/>
        <v>5.957446808510638</v>
      </c>
      <c r="C45" s="18">
        <f t="shared" si="2"/>
        <v>2.2291972583668653</v>
      </c>
      <c r="D45" s="13">
        <f t="shared" si="9"/>
        <v>2</v>
      </c>
      <c r="E45" s="18">
        <f t="shared" si="10"/>
        <v>4.4583945167337307</v>
      </c>
    </row>
    <row r="46" spans="1:10" x14ac:dyDescent="0.25">
      <c r="A46" s="10">
        <f t="shared" si="5"/>
        <v>32</v>
      </c>
      <c r="B46" s="17">
        <f t="shared" si="6"/>
        <v>6.0851063829787231</v>
      </c>
      <c r="C46" s="17">
        <f t="shared" si="2"/>
        <v>2.1647963087008453</v>
      </c>
      <c r="D46" s="11">
        <f t="shared" ref="D46:D47" si="11">IF(OR(A46=0,A46=$B$8),1,2)</f>
        <v>2</v>
      </c>
      <c r="E46" s="17">
        <f t="shared" ref="E46:E47" si="12">D46*C46</f>
        <v>4.3295926174016905</v>
      </c>
    </row>
    <row r="47" spans="1:10" x14ac:dyDescent="0.25">
      <c r="A47" s="12">
        <f t="shared" si="5"/>
        <v>33</v>
      </c>
      <c r="B47" s="18">
        <f t="shared" si="6"/>
        <v>6.2127659574468082</v>
      </c>
      <c r="C47" s="18">
        <f t="shared" si="2"/>
        <v>2.1000300025828031</v>
      </c>
      <c r="D47" s="13">
        <f t="shared" si="11"/>
        <v>2</v>
      </c>
      <c r="E47" s="18">
        <f t="shared" si="12"/>
        <v>4.2000600051656063</v>
      </c>
    </row>
    <row r="48" spans="1:10" x14ac:dyDescent="0.25">
      <c r="A48" s="10">
        <f t="shared" si="5"/>
        <v>34</v>
      </c>
      <c r="B48" s="17">
        <f t="shared" si="6"/>
        <v>6.3404255319148932</v>
      </c>
      <c r="C48" s="17">
        <f t="shared" si="2"/>
        <v>2.0351558544627082</v>
      </c>
      <c r="D48" s="11">
        <f t="shared" ref="D48:D49" si="13">IF(OR(A48=0,A48=$B$8),1,2)</f>
        <v>2</v>
      </c>
      <c r="E48" s="17">
        <f t="shared" ref="E48:E49" si="14">D48*C48</f>
        <v>4.0703117089254164</v>
      </c>
    </row>
    <row r="49" spans="1:5" x14ac:dyDescent="0.25">
      <c r="A49" s="12">
        <f t="shared" si="5"/>
        <v>35</v>
      </c>
      <c r="B49" s="18">
        <f t="shared" si="6"/>
        <v>6.4680851063829783</v>
      </c>
      <c r="C49" s="18">
        <f t="shared" si="2"/>
        <v>1.9704320800224377</v>
      </c>
      <c r="D49" s="13">
        <f t="shared" si="13"/>
        <v>2</v>
      </c>
      <c r="E49" s="18">
        <f t="shared" si="14"/>
        <v>3.9408641600448755</v>
      </c>
    </row>
    <row r="50" spans="1:5" x14ac:dyDescent="0.25">
      <c r="A50" s="10">
        <f t="shared" si="5"/>
        <v>36</v>
      </c>
      <c r="B50" s="17">
        <f t="shared" si="6"/>
        <v>6.5957446808510634</v>
      </c>
      <c r="C50" s="17">
        <f t="shared" si="2"/>
        <v>1.906116528209105</v>
      </c>
      <c r="D50" s="11">
        <f t="shared" ref="D50:D51" si="15">IF(OR(A50=0,A50=$B$8),1,2)</f>
        <v>2</v>
      </c>
      <c r="E50" s="17">
        <f t="shared" ref="E50:E51" si="16">D50*C50</f>
        <v>3.8122330564182101</v>
      </c>
    </row>
    <row r="51" spans="1:5" x14ac:dyDescent="0.25">
      <c r="A51" s="12">
        <f t="shared" si="5"/>
        <v>37</v>
      </c>
      <c r="B51" s="18">
        <f t="shared" si="6"/>
        <v>6.7234042553191484</v>
      </c>
      <c r="C51" s="18">
        <f t="shared" si="2"/>
        <v>1.8424656160963742</v>
      </c>
      <c r="D51" s="13">
        <f t="shared" si="15"/>
        <v>2</v>
      </c>
      <c r="E51" s="18">
        <f t="shared" si="16"/>
        <v>3.6849312321927483</v>
      </c>
    </row>
    <row r="52" spans="1:5" x14ac:dyDescent="0.25">
      <c r="A52" s="10">
        <f t="shared" si="5"/>
        <v>38</v>
      </c>
      <c r="B52" s="17">
        <f t="shared" si="6"/>
        <v>6.8510638297872335</v>
      </c>
      <c r="C52" s="17">
        <f t="shared" si="2"/>
        <v>1.7797332707742459</v>
      </c>
      <c r="D52" s="11">
        <f t="shared" ref="D52:D53" si="17">IF(OR(A52=0,A52=$B$8),1,2)</f>
        <v>2</v>
      </c>
      <c r="E52" s="17">
        <f t="shared" ref="E52:E53" si="18">D52*C52</f>
        <v>3.5594665415484918</v>
      </c>
    </row>
    <row r="53" spans="1:5" x14ac:dyDescent="0.25">
      <c r="A53" s="12">
        <f t="shared" si="5"/>
        <v>39</v>
      </c>
      <c r="B53" s="18">
        <f t="shared" si="6"/>
        <v>6.9787234042553186</v>
      </c>
      <c r="C53" s="18">
        <f t="shared" si="2"/>
        <v>1.718169882457085</v>
      </c>
      <c r="D53" s="13">
        <f t="shared" si="17"/>
        <v>2</v>
      </c>
      <c r="E53" s="18">
        <f t="shared" si="18"/>
        <v>3.43633976491417</v>
      </c>
    </row>
    <row r="54" spans="1:5" x14ac:dyDescent="0.25">
      <c r="A54" s="10">
        <f t="shared" si="5"/>
        <v>40</v>
      </c>
      <c r="B54" s="17">
        <f t="shared" si="6"/>
        <v>7.1063829787234036</v>
      </c>
      <c r="C54" s="17">
        <f t="shared" si="2"/>
        <v>1.6580212729689201</v>
      </c>
      <c r="D54" s="11">
        <f t="shared" ref="D54:D56" si="19">IF(OR(A54=0,A54=$B$8),1,2)</f>
        <v>2</v>
      </c>
      <c r="E54" s="17">
        <f t="shared" ref="E54:E56" si="20">D54*C54</f>
        <v>3.3160425459378402</v>
      </c>
    </row>
    <row r="55" spans="1:5" x14ac:dyDescent="0.25">
      <c r="A55" s="12">
        <f t="shared" si="5"/>
        <v>41</v>
      </c>
      <c r="B55" s="18">
        <f t="shared" si="6"/>
        <v>7.2340425531914887</v>
      </c>
      <c r="C55" s="18">
        <f t="shared" si="2"/>
        <v>1.5995276837149668</v>
      </c>
      <c r="D55" s="13">
        <f t="shared" si="19"/>
        <v>2</v>
      </c>
      <c r="E55" s="18">
        <f t="shared" si="20"/>
        <v>3.1990553674299336</v>
      </c>
    </row>
    <row r="56" spans="1:5" x14ac:dyDescent="0.25">
      <c r="A56" s="10">
        <f t="shared" si="5"/>
        <v>42</v>
      </c>
      <c r="B56" s="17">
        <f t="shared" si="6"/>
        <v>7.3617021276595738</v>
      </c>
      <c r="C56" s="17">
        <f t="shared" si="2"/>
        <v>1.5429227871796609</v>
      </c>
      <c r="D56" s="11">
        <f t="shared" si="19"/>
        <v>2</v>
      </c>
      <c r="E56" s="17">
        <f t="shared" si="20"/>
        <v>3.0858455743593218</v>
      </c>
    </row>
    <row r="57" spans="1:5" x14ac:dyDescent="0.25">
      <c r="A57" s="12">
        <f t="shared" si="5"/>
        <v>43</v>
      </c>
      <c r="B57" s="18">
        <f t="shared" si="6"/>
        <v>7.4893617021276588</v>
      </c>
      <c r="C57" s="18">
        <f t="shared" si="2"/>
        <v>1.4884327259047976</v>
      </c>
      <c r="D57" s="13">
        <f t="shared" ref="D57:D58" si="21">IF(OR(A57=0,A57=$B$8),1,2)</f>
        <v>2</v>
      </c>
      <c r="E57" s="18">
        <f t="shared" ref="E57:E58" si="22">D57*C57</f>
        <v>2.9768654518095952</v>
      </c>
    </row>
    <row r="58" spans="1:5" x14ac:dyDescent="0.25">
      <c r="A58" s="10">
        <f t="shared" si="5"/>
        <v>44</v>
      </c>
      <c r="B58" s="17">
        <f t="shared" si="6"/>
        <v>7.6170212765957439</v>
      </c>
      <c r="C58" s="17">
        <f t="shared" si="2"/>
        <v>1.4362751827973685</v>
      </c>
      <c r="D58" s="11">
        <f t="shared" si="21"/>
        <v>2</v>
      </c>
      <c r="E58" s="17">
        <f t="shared" si="22"/>
        <v>2.8725503655947371</v>
      </c>
    </row>
    <row r="59" spans="1:5" x14ac:dyDescent="0.25">
      <c r="A59" s="12">
        <f t="shared" si="5"/>
        <v>45</v>
      </c>
      <c r="B59" s="18">
        <f t="shared" si="6"/>
        <v>7.744680851063829</v>
      </c>
      <c r="C59" s="18">
        <f t="shared" si="2"/>
        <v>1.3866584864959228</v>
      </c>
      <c r="D59" s="13">
        <f t="shared" ref="D59:D60" si="23">IF(OR(A59=0,A59=$B$8),1,2)</f>
        <v>2</v>
      </c>
      <c r="E59" s="18">
        <f t="shared" ref="E59:E60" si="24">D59*C59</f>
        <v>2.7733169729918457</v>
      </c>
    </row>
    <row r="60" spans="1:5" x14ac:dyDescent="0.25">
      <c r="A60" s="10">
        <f t="shared" si="5"/>
        <v>46</v>
      </c>
      <c r="B60" s="17">
        <f t="shared" si="6"/>
        <v>7.872340425531914</v>
      </c>
      <c r="C60" s="17">
        <f t="shared" si="2"/>
        <v>1.3397807553874936</v>
      </c>
      <c r="D60" s="11">
        <f t="shared" si="23"/>
        <v>2</v>
      </c>
      <c r="E60" s="17">
        <f t="shared" si="24"/>
        <v>2.6795615107749873</v>
      </c>
    </row>
    <row r="61" spans="1:5" x14ac:dyDescent="0.25">
      <c r="A61" s="12">
        <f t="shared" si="5"/>
        <v>47</v>
      </c>
      <c r="B61" s="18">
        <f t="shared" si="6"/>
        <v>7.9999999999999991</v>
      </c>
      <c r="C61" s="18">
        <f t="shared" si="2"/>
        <v>1.2958290837149431</v>
      </c>
      <c r="D61" s="13">
        <f t="shared" ref="D61" si="25">IF(OR(A61=0,A61=$B$8),1,2)</f>
        <v>1</v>
      </c>
      <c r="E61" s="18">
        <f t="shared" ref="E61" si="26">D61*C61</f>
        <v>1.2958290837149431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A54A-441F-4336-BD86-DF0CD50DD97A}">
  <dimension ref="A1:J48"/>
  <sheetViews>
    <sheetView tabSelected="1" topLeftCell="A36" workbookViewId="0">
      <selection activeCell="J50" sqref="J50"/>
    </sheetView>
  </sheetViews>
  <sheetFormatPr baseColWidth="10" defaultRowHeight="15" x14ac:dyDescent="0.25"/>
  <sheetData>
    <row r="1" spans="1:7" ht="33.75" x14ac:dyDescent="0.5">
      <c r="A1" s="1"/>
      <c r="B1" s="1"/>
      <c r="C1" s="2" t="s">
        <v>3</v>
      </c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12</v>
      </c>
      <c r="C5" s="5"/>
      <c r="D5" s="5"/>
      <c r="E5" s="5"/>
      <c r="F5" s="5"/>
      <c r="G5" s="5"/>
    </row>
    <row r="6" spans="1:7" x14ac:dyDescent="0.25">
      <c r="A6" s="6" t="s">
        <v>4</v>
      </c>
      <c r="B6" s="16">
        <v>2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8</v>
      </c>
      <c r="B8" s="5">
        <v>34</v>
      </c>
      <c r="C8" s="7"/>
      <c r="D8" s="14"/>
      <c r="E8" s="15"/>
      <c r="F8" s="5"/>
      <c r="G8" s="15"/>
    </row>
    <row r="9" spans="1:7" x14ac:dyDescent="0.25">
      <c r="A9" s="4" t="s">
        <v>9</v>
      </c>
      <c r="B9" s="5">
        <f>(B7-B6)/B8</f>
        <v>0.17647058823529413</v>
      </c>
      <c r="C9" s="7"/>
      <c r="D9" s="14"/>
      <c r="E9" s="15"/>
      <c r="F9" s="5"/>
      <c r="G9" s="5"/>
    </row>
    <row r="10" spans="1:7" ht="18" x14ac:dyDescent="0.35">
      <c r="A10" s="5" t="s">
        <v>15</v>
      </c>
      <c r="B10" s="5">
        <v>14.8888</v>
      </c>
      <c r="C10" s="5"/>
      <c r="D10" s="5" t="s">
        <v>21</v>
      </c>
      <c r="E10" s="5"/>
      <c r="F10" s="5"/>
      <c r="G10" s="5"/>
    </row>
    <row r="13" spans="1:7" ht="18" x14ac:dyDescent="0.35">
      <c r="A13" s="8" t="s">
        <v>10</v>
      </c>
      <c r="B13" s="9" t="s">
        <v>16</v>
      </c>
      <c r="C13" s="9" t="s">
        <v>17</v>
      </c>
      <c r="D13" s="9" t="s">
        <v>11</v>
      </c>
      <c r="E13" s="9" t="s">
        <v>18</v>
      </c>
    </row>
    <row r="14" spans="1:7" x14ac:dyDescent="0.25">
      <c r="A14" s="10">
        <v>0</v>
      </c>
      <c r="B14" s="17">
        <f>$B$6+A14*$B$9</f>
        <v>2</v>
      </c>
      <c r="C14" s="17">
        <f>2*EXP(-3*B14)+SIN(0.5*B14)+1/(2*B14+3)+2</f>
        <v>2.9892856320183721</v>
      </c>
      <c r="D14" s="11">
        <f t="shared" ref="D14:D48" si="0">IF(OR(A14=0,A14=$B$8),1,2)</f>
        <v>1</v>
      </c>
      <c r="E14" s="17">
        <f>D14*C14</f>
        <v>2.9892856320183721</v>
      </c>
    </row>
    <row r="15" spans="1:7" x14ac:dyDescent="0.25">
      <c r="A15" s="12">
        <f>A14+1</f>
        <v>1</v>
      </c>
      <c r="B15" s="18">
        <f t="shared" ref="B15:B48" si="1">$B$6+A15*$B$9</f>
        <v>2.1764705882352939</v>
      </c>
      <c r="C15" s="18">
        <f t="shared" ref="C15:C48" si="2">2*EXP(-3*B15)+SIN(0.5*B15)+1/(2*B15+3)+2</f>
        <v>3.0247291123470759</v>
      </c>
      <c r="D15" s="13">
        <f t="shared" si="0"/>
        <v>2</v>
      </c>
      <c r="E15" s="18">
        <f t="shared" ref="E15:E48" si="3">D15*C15</f>
        <v>6.0494582246941517</v>
      </c>
    </row>
    <row r="16" spans="1:7" x14ac:dyDescent="0.25">
      <c r="A16" s="10">
        <f>A15+1</f>
        <v>2</v>
      </c>
      <c r="B16" s="17">
        <f t="shared" si="1"/>
        <v>2.3529411764705883</v>
      </c>
      <c r="C16" s="17">
        <f t="shared" si="2"/>
        <v>3.0547463862546471</v>
      </c>
      <c r="D16" s="11">
        <f t="shared" si="0"/>
        <v>2</v>
      </c>
      <c r="E16" s="17">
        <f t="shared" si="3"/>
        <v>6.1094927725092942</v>
      </c>
    </row>
    <row r="17" spans="1:5" x14ac:dyDescent="0.25">
      <c r="A17" s="12">
        <f t="shared" ref="A17:A48" si="4">A16+1</f>
        <v>3</v>
      </c>
      <c r="B17" s="18">
        <f t="shared" si="1"/>
        <v>2.5294117647058822</v>
      </c>
      <c r="C17" s="18">
        <f t="shared" si="2"/>
        <v>3.0786192714885257</v>
      </c>
      <c r="D17" s="13">
        <f t="shared" si="0"/>
        <v>2</v>
      </c>
      <c r="E17" s="18">
        <f t="shared" si="3"/>
        <v>6.1572385429770513</v>
      </c>
    </row>
    <row r="18" spans="1:5" x14ac:dyDescent="0.25">
      <c r="A18" s="10">
        <f t="shared" si="4"/>
        <v>4</v>
      </c>
      <c r="B18" s="17">
        <f t="shared" si="1"/>
        <v>2.7058823529411766</v>
      </c>
      <c r="C18" s="17">
        <f t="shared" si="2"/>
        <v>3.095840851944641</v>
      </c>
      <c r="D18" s="11">
        <f t="shared" si="0"/>
        <v>2</v>
      </c>
      <c r="E18" s="17">
        <f t="shared" si="3"/>
        <v>6.191681703889282</v>
      </c>
    </row>
    <row r="19" spans="1:5" x14ac:dyDescent="0.25">
      <c r="A19" s="12">
        <f t="shared" si="4"/>
        <v>5</v>
      </c>
      <c r="B19" s="18">
        <f t="shared" si="1"/>
        <v>2.8823529411764706</v>
      </c>
      <c r="C19" s="18">
        <f t="shared" si="2"/>
        <v>3.1060563467855777</v>
      </c>
      <c r="D19" s="13">
        <f t="shared" si="0"/>
        <v>2</v>
      </c>
      <c r="E19" s="18">
        <f t="shared" si="3"/>
        <v>6.2121126935711555</v>
      </c>
    </row>
    <row r="20" spans="1:5" x14ac:dyDescent="0.25">
      <c r="A20" s="10">
        <f t="shared" si="4"/>
        <v>6</v>
      </c>
      <c r="B20" s="17">
        <f t="shared" si="1"/>
        <v>3.0588235294117645</v>
      </c>
      <c r="C20" s="17">
        <f t="shared" si="2"/>
        <v>3.109028090557346</v>
      </c>
      <c r="D20" s="11">
        <f t="shared" si="0"/>
        <v>2</v>
      </c>
      <c r="E20" s="17">
        <f t="shared" si="3"/>
        <v>6.2180561811146919</v>
      </c>
    </row>
    <row r="21" spans="1:5" x14ac:dyDescent="0.25">
      <c r="A21" s="12">
        <f t="shared" si="4"/>
        <v>7</v>
      </c>
      <c r="B21" s="18">
        <f t="shared" si="1"/>
        <v>3.2352941176470589</v>
      </c>
      <c r="C21" s="18">
        <f t="shared" si="2"/>
        <v>3.1046146154249126</v>
      </c>
      <c r="D21" s="13">
        <f t="shared" si="0"/>
        <v>2</v>
      </c>
      <c r="E21" s="18">
        <f t="shared" si="3"/>
        <v>6.2092292308498251</v>
      </c>
    </row>
    <row r="22" spans="1:5" x14ac:dyDescent="0.25">
      <c r="A22" s="10">
        <f t="shared" si="4"/>
        <v>8</v>
      </c>
      <c r="B22" s="17">
        <f t="shared" si="1"/>
        <v>3.4117647058823533</v>
      </c>
      <c r="C22" s="17">
        <f t="shared" si="2"/>
        <v>3.0927579190501628</v>
      </c>
      <c r="D22" s="11">
        <f t="shared" si="0"/>
        <v>2</v>
      </c>
      <c r="E22" s="17">
        <f t="shared" si="3"/>
        <v>6.1855158381003257</v>
      </c>
    </row>
    <row r="23" spans="1:5" x14ac:dyDescent="0.25">
      <c r="A23" s="12">
        <f t="shared" si="4"/>
        <v>9</v>
      </c>
      <c r="B23" s="18">
        <f t="shared" si="1"/>
        <v>3.5882352941176472</v>
      </c>
      <c r="C23" s="18">
        <f t="shared" si="2"/>
        <v>3.0734754181925918</v>
      </c>
      <c r="D23" s="13">
        <f t="shared" si="0"/>
        <v>2</v>
      </c>
      <c r="E23" s="18">
        <f t="shared" si="3"/>
        <v>6.1469508363851837</v>
      </c>
    </row>
    <row r="24" spans="1:5" x14ac:dyDescent="0.25">
      <c r="A24" s="10">
        <f t="shared" si="4"/>
        <v>10</v>
      </c>
      <c r="B24" s="17">
        <f t="shared" si="1"/>
        <v>3.7647058823529411</v>
      </c>
      <c r="C24" s="17">
        <f t="shared" si="2"/>
        <v>3.0468545165222825</v>
      </c>
      <c r="D24" s="11">
        <f t="shared" si="0"/>
        <v>2</v>
      </c>
      <c r="E24" s="17">
        <f t="shared" si="3"/>
        <v>6.0937090330445649</v>
      </c>
    </row>
    <row r="25" spans="1:5" x14ac:dyDescent="0.25">
      <c r="A25" s="12">
        <f t="shared" si="4"/>
        <v>11</v>
      </c>
      <c r="B25" s="18">
        <f t="shared" si="1"/>
        <v>3.9411764705882355</v>
      </c>
      <c r="C25" s="18">
        <f t="shared" si="2"/>
        <v>3.0130485606820896</v>
      </c>
      <c r="D25" s="13">
        <f t="shared" si="0"/>
        <v>2</v>
      </c>
      <c r="E25" s="18">
        <f t="shared" si="3"/>
        <v>6.0260971213641792</v>
      </c>
    </row>
    <row r="26" spans="1:5" x14ac:dyDescent="0.25">
      <c r="A26" s="10">
        <f t="shared" si="4"/>
        <v>12</v>
      </c>
      <c r="B26" s="17">
        <f t="shared" si="1"/>
        <v>4.117647058823529</v>
      </c>
      <c r="C26" s="17">
        <f t="shared" si="2"/>
        <v>2.9722734602173135</v>
      </c>
      <c r="D26" s="11">
        <f t="shared" si="0"/>
        <v>2</v>
      </c>
      <c r="E26" s="17">
        <f t="shared" si="3"/>
        <v>5.9445469204346271</v>
      </c>
    </row>
    <row r="27" spans="1:5" x14ac:dyDescent="0.25">
      <c r="A27" s="12">
        <f t="shared" si="4"/>
        <v>13</v>
      </c>
      <c r="B27" s="18">
        <f t="shared" si="1"/>
        <v>4.2941176470588243</v>
      </c>
      <c r="C27" s="18">
        <f t="shared" si="2"/>
        <v>2.9248045454556379</v>
      </c>
      <c r="D27" s="13">
        <f t="shared" si="0"/>
        <v>2</v>
      </c>
      <c r="E27" s="18">
        <f t="shared" si="3"/>
        <v>5.8496090909112759</v>
      </c>
    </row>
    <row r="28" spans="1:5" x14ac:dyDescent="0.25">
      <c r="A28" s="10">
        <f t="shared" si="4"/>
        <v>14</v>
      </c>
      <c r="B28" s="17">
        <f t="shared" si="1"/>
        <v>4.4705882352941178</v>
      </c>
      <c r="C28" s="17">
        <f t="shared" si="2"/>
        <v>2.8709734158320863</v>
      </c>
      <c r="D28" s="11">
        <f t="shared" si="0"/>
        <v>2</v>
      </c>
      <c r="E28" s="17">
        <f t="shared" si="3"/>
        <v>5.7419468316641726</v>
      </c>
    </row>
    <row r="29" spans="1:5" x14ac:dyDescent="0.25">
      <c r="A29" s="12">
        <f t="shared" si="4"/>
        <v>15</v>
      </c>
      <c r="B29" s="18">
        <f t="shared" si="1"/>
        <v>4.6470588235294121</v>
      </c>
      <c r="C29" s="18">
        <f t="shared" si="2"/>
        <v>2.8111646385147893</v>
      </c>
      <c r="D29" s="13">
        <f t="shared" si="0"/>
        <v>2</v>
      </c>
      <c r="E29" s="18">
        <f t="shared" si="3"/>
        <v>5.6223292770295785</v>
      </c>
    </row>
    <row r="30" spans="1:5" x14ac:dyDescent="0.25">
      <c r="A30" s="10">
        <f t="shared" si="4"/>
        <v>16</v>
      </c>
      <c r="B30" s="17">
        <f t="shared" si="1"/>
        <v>4.8235294117647065</v>
      </c>
      <c r="C30" s="17">
        <f t="shared" si="2"/>
        <v>2.7458122224150063</v>
      </c>
      <c r="D30" s="11">
        <f t="shared" si="0"/>
        <v>2</v>
      </c>
      <c r="E30" s="17">
        <f t="shared" si="3"/>
        <v>5.4916244448300127</v>
      </c>
    </row>
    <row r="31" spans="1:5" x14ac:dyDescent="0.25">
      <c r="A31" s="12">
        <f t="shared" si="4"/>
        <v>17</v>
      </c>
      <c r="B31" s="18">
        <f t="shared" si="1"/>
        <v>5</v>
      </c>
      <c r="C31" s="18">
        <f t="shared" si="2"/>
        <v>2.6753958328316747</v>
      </c>
      <c r="D31" s="13">
        <f t="shared" si="0"/>
        <v>2</v>
      </c>
      <c r="E31" s="18">
        <f t="shared" si="3"/>
        <v>5.3507916656633494</v>
      </c>
    </row>
    <row r="32" spans="1:5" x14ac:dyDescent="0.25">
      <c r="A32" s="10">
        <f t="shared" si="4"/>
        <v>18</v>
      </c>
      <c r="B32" s="17">
        <f t="shared" si="1"/>
        <v>5.1764705882352944</v>
      </c>
      <c r="C32" s="17">
        <f t="shared" si="2"/>
        <v>2.6004367371709236</v>
      </c>
      <c r="D32" s="11">
        <f t="shared" si="0"/>
        <v>2</v>
      </c>
      <c r="E32" s="17">
        <f t="shared" si="3"/>
        <v>5.2008734743418472</v>
      </c>
    </row>
    <row r="33" spans="1:10" x14ac:dyDescent="0.25">
      <c r="A33" s="12">
        <f t="shared" si="4"/>
        <v>19</v>
      </c>
      <c r="B33" s="18">
        <f t="shared" si="1"/>
        <v>5.3529411764705888</v>
      </c>
      <c r="C33" s="18">
        <f t="shared" si="2"/>
        <v>2.5214934883542348</v>
      </c>
      <c r="D33" s="13">
        <f t="shared" si="0"/>
        <v>2</v>
      </c>
      <c r="E33" s="18">
        <f t="shared" si="3"/>
        <v>5.0429869767084696</v>
      </c>
    </row>
    <row r="34" spans="1:10" x14ac:dyDescent="0.25">
      <c r="A34" s="10">
        <f t="shared" si="4"/>
        <v>20</v>
      </c>
      <c r="B34" s="17">
        <f t="shared" si="1"/>
        <v>5.5294117647058822</v>
      </c>
      <c r="C34" s="17">
        <f t="shared" si="2"/>
        <v>2.4391573632094139</v>
      </c>
      <c r="D34" s="11">
        <f t="shared" si="0"/>
        <v>2</v>
      </c>
      <c r="E34" s="17">
        <f t="shared" si="3"/>
        <v>4.8783147264188278</v>
      </c>
    </row>
    <row r="35" spans="1:10" x14ac:dyDescent="0.25">
      <c r="A35" s="12">
        <f t="shared" si="4"/>
        <v>21</v>
      </c>
      <c r="B35" s="18">
        <f t="shared" si="1"/>
        <v>5.7058823529411766</v>
      </c>
      <c r="C35" s="18">
        <f t="shared" si="2"/>
        <v>2.3540475804119012</v>
      </c>
      <c r="D35" s="13">
        <f t="shared" si="0"/>
        <v>2</v>
      </c>
      <c r="E35" s="18">
        <f t="shared" si="3"/>
        <v>4.7080951608238024</v>
      </c>
    </row>
    <row r="36" spans="1:10" x14ac:dyDescent="0.25">
      <c r="A36" s="10">
        <f t="shared" si="4"/>
        <v>22</v>
      </c>
      <c r="B36" s="17">
        <f t="shared" si="1"/>
        <v>5.882352941176471</v>
      </c>
      <c r="C36" s="17">
        <f t="shared" si="2"/>
        <v>2.2668063276451886</v>
      </c>
      <c r="D36" s="11">
        <f t="shared" si="0"/>
        <v>2</v>
      </c>
      <c r="E36" s="17">
        <f t="shared" si="3"/>
        <v>4.5336126552903773</v>
      </c>
    </row>
    <row r="37" spans="1:10" x14ac:dyDescent="0.25">
      <c r="A37" s="12">
        <f t="shared" si="4"/>
        <v>23</v>
      </c>
      <c r="B37" s="18">
        <f t="shared" si="1"/>
        <v>6.0588235294117654</v>
      </c>
      <c r="C37" s="18">
        <f t="shared" si="2"/>
        <v>2.1780936313105022</v>
      </c>
      <c r="D37" s="13">
        <f t="shared" si="0"/>
        <v>2</v>
      </c>
      <c r="E37" s="18">
        <f t="shared" si="3"/>
        <v>4.3561872626210043</v>
      </c>
    </row>
    <row r="38" spans="1:10" x14ac:dyDescent="0.25">
      <c r="A38" s="10">
        <f t="shared" si="4"/>
        <v>24</v>
      </c>
      <c r="B38" s="17">
        <f t="shared" si="1"/>
        <v>6.2352941176470589</v>
      </c>
      <c r="C38" s="17">
        <f t="shared" si="2"/>
        <v>2.0885821047722994</v>
      </c>
      <c r="D38" s="11">
        <f t="shared" si="0"/>
        <v>2</v>
      </c>
      <c r="E38" s="17">
        <f t="shared" si="3"/>
        <v>4.1771642095445989</v>
      </c>
    </row>
    <row r="39" spans="1:10" x14ac:dyDescent="0.25">
      <c r="A39" s="12">
        <f t="shared" si="4"/>
        <v>25</v>
      </c>
      <c r="B39" s="18">
        <f t="shared" si="1"/>
        <v>6.4117647058823533</v>
      </c>
      <c r="C39" s="18">
        <f t="shared" si="2"/>
        <v>1.9989516130364406</v>
      </c>
      <c r="D39" s="13">
        <f t="shared" si="0"/>
        <v>2</v>
      </c>
      <c r="E39" s="18">
        <f t="shared" si="3"/>
        <v>3.9979032260728813</v>
      </c>
    </row>
    <row r="40" spans="1:10" x14ac:dyDescent="0.25">
      <c r="A40" s="10">
        <f t="shared" si="4"/>
        <v>26</v>
      </c>
      <c r="B40" s="17">
        <f t="shared" si="1"/>
        <v>6.5882352941176476</v>
      </c>
      <c r="C40" s="17">
        <f t="shared" si="2"/>
        <v>1.9098838930772595</v>
      </c>
      <c r="D40" s="11">
        <f t="shared" si="0"/>
        <v>2</v>
      </c>
      <c r="E40" s="17">
        <f t="shared" si="3"/>
        <v>3.819767786154519</v>
      </c>
    </row>
    <row r="41" spans="1:10" x14ac:dyDescent="0.25">
      <c r="A41" s="12">
        <f t="shared" si="4"/>
        <v>27</v>
      </c>
      <c r="B41" s="18">
        <f t="shared" si="1"/>
        <v>6.7647058823529411</v>
      </c>
      <c r="C41" s="18">
        <f t="shared" si="2"/>
        <v>1.8220571698522088</v>
      </c>
      <c r="D41" s="13">
        <f t="shared" si="0"/>
        <v>2</v>
      </c>
      <c r="E41" s="18">
        <f t="shared" si="3"/>
        <v>3.6441143397044176</v>
      </c>
    </row>
    <row r="42" spans="1:10" x14ac:dyDescent="0.25">
      <c r="A42" s="10">
        <f t="shared" si="4"/>
        <v>28</v>
      </c>
      <c r="B42" s="17">
        <f t="shared" si="1"/>
        <v>6.9411764705882355</v>
      </c>
      <c r="C42" s="17">
        <f t="shared" si="2"/>
        <v>1.7361408084266134</v>
      </c>
      <c r="D42" s="11">
        <f t="shared" si="0"/>
        <v>2</v>
      </c>
      <c r="E42" s="17">
        <f t="shared" si="3"/>
        <v>3.4722816168532269</v>
      </c>
      <c r="H42" s="19" t="s">
        <v>14</v>
      </c>
      <c r="I42" s="20">
        <f>SUM(E14:E61)</f>
        <v>168.72374505097355</v>
      </c>
      <c r="J42" s="19"/>
    </row>
    <row r="43" spans="1:10" x14ac:dyDescent="0.25">
      <c r="A43" s="12">
        <f t="shared" si="4"/>
        <v>29</v>
      </c>
      <c r="B43" s="18">
        <f t="shared" si="1"/>
        <v>7.1176470588235299</v>
      </c>
      <c r="C43" s="18">
        <f t="shared" si="2"/>
        <v>1.6527900426140909</v>
      </c>
      <c r="D43" s="13">
        <f t="shared" si="0"/>
        <v>2</v>
      </c>
      <c r="E43" s="18">
        <f t="shared" si="3"/>
        <v>3.3055800852281818</v>
      </c>
      <c r="H43" s="19" t="s">
        <v>13</v>
      </c>
      <c r="I43" s="20">
        <f>I42*B9/2</f>
        <v>14.887389269203549</v>
      </c>
      <c r="J43" s="19" t="s">
        <v>24</v>
      </c>
    </row>
    <row r="44" spans="1:10" x14ac:dyDescent="0.25">
      <c r="A44" s="10">
        <f t="shared" si="4"/>
        <v>30</v>
      </c>
      <c r="B44" s="17">
        <f t="shared" si="1"/>
        <v>7.2941176470588243</v>
      </c>
      <c r="C44" s="17">
        <f t="shared" si="2"/>
        <v>1.572640820146596</v>
      </c>
      <c r="D44" s="11">
        <f t="shared" si="0"/>
        <v>2</v>
      </c>
      <c r="E44" s="17">
        <f t="shared" si="3"/>
        <v>3.145281640293192</v>
      </c>
      <c r="H44" s="19" t="s">
        <v>22</v>
      </c>
      <c r="I44" s="22">
        <f>ABS((B10-I43)/B10)</f>
        <v>9.4751141559482359E-5</v>
      </c>
      <c r="J44" s="19"/>
    </row>
    <row r="45" spans="1:10" x14ac:dyDescent="0.25">
      <c r="A45" s="12">
        <f t="shared" si="4"/>
        <v>31</v>
      </c>
      <c r="B45" s="18">
        <f t="shared" si="1"/>
        <v>7.4705882352941178</v>
      </c>
      <c r="C45" s="18">
        <f t="shared" si="2"/>
        <v>1.4963048036419595</v>
      </c>
      <c r="D45" s="13">
        <f t="shared" si="0"/>
        <v>2</v>
      </c>
      <c r="E45" s="18">
        <f t="shared" si="3"/>
        <v>2.992609607283919</v>
      </c>
    </row>
    <row r="46" spans="1:10" x14ac:dyDescent="0.25">
      <c r="A46" s="10">
        <f t="shared" si="4"/>
        <v>32</v>
      </c>
      <c r="B46" s="17">
        <f t="shared" si="1"/>
        <v>7.6470588235294121</v>
      </c>
      <c r="C46" s="17">
        <f t="shared" si="2"/>
        <v>1.4243645655533665</v>
      </c>
      <c r="D46" s="11">
        <f t="shared" si="0"/>
        <v>2</v>
      </c>
      <c r="E46" s="17">
        <f t="shared" si="3"/>
        <v>2.8487291311067331</v>
      </c>
    </row>
    <row r="47" spans="1:10" x14ac:dyDescent="0.25">
      <c r="A47" s="12">
        <f t="shared" si="4"/>
        <v>33</v>
      </c>
      <c r="B47" s="18">
        <f t="shared" si="1"/>
        <v>7.8235294117647065</v>
      </c>
      <c r="C47" s="18">
        <f t="shared" si="2"/>
        <v>1.3573690138807519</v>
      </c>
      <c r="D47" s="13">
        <f t="shared" si="0"/>
        <v>2</v>
      </c>
      <c r="E47" s="18">
        <f t="shared" si="3"/>
        <v>2.7147380277615039</v>
      </c>
    </row>
    <row r="48" spans="1:10" x14ac:dyDescent="0.25">
      <c r="A48" s="10">
        <f t="shared" si="4"/>
        <v>34</v>
      </c>
      <c r="B48" s="17">
        <f t="shared" si="1"/>
        <v>8</v>
      </c>
      <c r="C48" s="17">
        <f t="shared" si="2"/>
        <v>1.2958290837149429</v>
      </c>
      <c r="D48" s="11">
        <f t="shared" si="0"/>
        <v>1</v>
      </c>
      <c r="E48" s="17">
        <f t="shared" si="3"/>
        <v>1.2958290837149429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Gráfica</vt:lpstr>
      <vt:lpstr>Método del trapecio</vt:lpstr>
      <vt:lpstr>Método del trapecio con n=24</vt:lpstr>
      <vt:lpstr>n=28</vt:lpstr>
      <vt:lpstr>n=47</vt:lpstr>
      <vt:lpstr>n=34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2023-04-04T22:19:41Z</dcterms:created>
  <dcterms:modified xsi:type="dcterms:W3CDTF">2023-04-06T00:08:45Z</dcterms:modified>
</cp:coreProperties>
</file>