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sc\Documents\notas de mètodos numèricos\"/>
    </mc:Choice>
  </mc:AlternateContent>
  <xr:revisionPtr revIDLastSave="0" documentId="13_ncr:1_{8B0D5254-2AA1-436A-A4C6-5086D5492D64}" xr6:coauthVersionLast="47" xr6:coauthVersionMax="47" xr10:uidLastSave="{00000000-0000-0000-0000-000000000000}"/>
  <bookViews>
    <workbookView xWindow="-120" yWindow="-120" windowWidth="20730" windowHeight="11160" activeTab="3" xr2:uid="{8DAD4137-6555-4FB1-BF66-7956BE6DFFB4}"/>
  </bookViews>
  <sheets>
    <sheet name="GRAFICA" sheetId="1" r:id="rId1"/>
    <sheet name="METODO SIMPSON 3_8" sheetId="2" r:id="rId2"/>
    <sheet name="GRAFICO EJERCICIO 1" sheetId="3" r:id="rId3"/>
    <sheet name="Hoja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9" i="4" l="1"/>
  <c r="L39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J13" i="4" s="1"/>
  <c r="L13" i="4" s="1"/>
  <c r="D9" i="4"/>
  <c r="C9" i="4"/>
  <c r="R14" i="4"/>
  <c r="O14" i="4"/>
  <c r="O15" i="4" s="1"/>
  <c r="R13" i="4"/>
  <c r="Q13" i="4"/>
  <c r="S13" i="4" s="1"/>
  <c r="K14" i="4"/>
  <c r="H14" i="4"/>
  <c r="H15" i="4" s="1"/>
  <c r="K13" i="4"/>
  <c r="A16" i="4"/>
  <c r="D16" i="4" s="1"/>
  <c r="A15" i="4"/>
  <c r="D15" i="4" s="1"/>
  <c r="D14" i="4"/>
  <c r="A14" i="4"/>
  <c r="D13" i="4"/>
  <c r="B9" i="4"/>
  <c r="B14" i="4" s="1"/>
  <c r="C14" i="4" s="1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B4" i="3"/>
  <c r="B5" i="3" s="1"/>
  <c r="E39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3" i="2"/>
  <c r="D14" i="2"/>
  <c r="A14" i="2"/>
  <c r="A15" i="2" s="1"/>
  <c r="B9" i="2"/>
  <c r="B13" i="2" s="1"/>
  <c r="C13" i="2" s="1"/>
  <c r="C5" i="1"/>
  <c r="B4" i="1"/>
  <c r="B5" i="1" s="1"/>
  <c r="B6" i="1" s="1"/>
  <c r="C3" i="1"/>
  <c r="O16" i="4" l="1"/>
  <c r="Q15" i="4"/>
  <c r="R15" i="4"/>
  <c r="Q14" i="4"/>
  <c r="S14" i="4" s="1"/>
  <c r="H16" i="4"/>
  <c r="J15" i="4"/>
  <c r="K15" i="4"/>
  <c r="L15" i="4" s="1"/>
  <c r="J14" i="4"/>
  <c r="L14" i="4" s="1"/>
  <c r="B15" i="4"/>
  <c r="E14" i="4"/>
  <c r="B16" i="4"/>
  <c r="A17" i="4"/>
  <c r="B13" i="4"/>
  <c r="B6" i="3"/>
  <c r="E13" i="2"/>
  <c r="A16" i="2"/>
  <c r="B15" i="2"/>
  <c r="C15" i="2" s="1"/>
  <c r="B14" i="2"/>
  <c r="C14" i="2" s="1"/>
  <c r="E14" i="2" s="1"/>
  <c r="B7" i="1"/>
  <c r="C6" i="1"/>
  <c r="C4" i="1"/>
  <c r="Q16" i="4" l="1"/>
  <c r="R16" i="4"/>
  <c r="S16" i="4" s="1"/>
  <c r="O17" i="4"/>
  <c r="S15" i="4"/>
  <c r="H17" i="4"/>
  <c r="K16" i="4"/>
  <c r="J16" i="4"/>
  <c r="C16" i="4"/>
  <c r="E16" i="4" s="1"/>
  <c r="C13" i="4"/>
  <c r="E13" i="4" s="1"/>
  <c r="C15" i="4"/>
  <c r="E15" i="4" s="1"/>
  <c r="D17" i="4"/>
  <c r="A18" i="4"/>
  <c r="B17" i="4"/>
  <c r="C17" i="4" s="1"/>
  <c r="B7" i="3"/>
  <c r="E16" i="2"/>
  <c r="B16" i="2"/>
  <c r="C16" i="2" s="1"/>
  <c r="A17" i="2"/>
  <c r="E15" i="2"/>
  <c r="B8" i="1"/>
  <c r="C7" i="1"/>
  <c r="R17" i="4" l="1"/>
  <c r="Q17" i="4"/>
  <c r="O18" i="4"/>
  <c r="L16" i="4"/>
  <c r="K17" i="4"/>
  <c r="J17" i="4"/>
  <c r="H18" i="4"/>
  <c r="E17" i="4"/>
  <c r="A19" i="4"/>
  <c r="B18" i="4"/>
  <c r="C18" i="4" s="1"/>
  <c r="D18" i="4"/>
  <c r="B8" i="3"/>
  <c r="A18" i="2"/>
  <c r="B17" i="2"/>
  <c r="C17" i="2" s="1"/>
  <c r="B9" i="1"/>
  <c r="C8" i="1"/>
  <c r="L17" i="4" l="1"/>
  <c r="S17" i="4"/>
  <c r="O19" i="4"/>
  <c r="Q18" i="4"/>
  <c r="R18" i="4"/>
  <c r="H19" i="4"/>
  <c r="J18" i="4"/>
  <c r="K18" i="4"/>
  <c r="L18" i="4" s="1"/>
  <c r="E18" i="4"/>
  <c r="B19" i="4"/>
  <c r="C19" i="4" s="1"/>
  <c r="D19" i="4"/>
  <c r="A20" i="4"/>
  <c r="B9" i="3"/>
  <c r="A19" i="2"/>
  <c r="B18" i="2"/>
  <c r="C18" i="2" s="1"/>
  <c r="E18" i="2"/>
  <c r="E17" i="2"/>
  <c r="B10" i="1"/>
  <c r="C9" i="1"/>
  <c r="S18" i="4" l="1"/>
  <c r="O20" i="4"/>
  <c r="Q19" i="4"/>
  <c r="R19" i="4"/>
  <c r="H20" i="4"/>
  <c r="J19" i="4"/>
  <c r="K19" i="4"/>
  <c r="L19" i="4" s="1"/>
  <c r="E19" i="4"/>
  <c r="D20" i="4"/>
  <c r="A21" i="4"/>
  <c r="B20" i="4"/>
  <c r="C20" i="4" s="1"/>
  <c r="B10" i="3"/>
  <c r="A20" i="2"/>
  <c r="B19" i="2"/>
  <c r="C19" i="2" s="1"/>
  <c r="E19" i="2"/>
  <c r="B11" i="1"/>
  <c r="C10" i="1"/>
  <c r="S19" i="4" l="1"/>
  <c r="O21" i="4"/>
  <c r="R20" i="4"/>
  <c r="Q20" i="4"/>
  <c r="H21" i="4"/>
  <c r="K20" i="4"/>
  <c r="J20" i="4"/>
  <c r="E20" i="4"/>
  <c r="D21" i="4"/>
  <c r="A22" i="4"/>
  <c r="B21" i="4"/>
  <c r="C21" i="4" s="1"/>
  <c r="B11" i="3"/>
  <c r="E20" i="2"/>
  <c r="A21" i="2"/>
  <c r="B20" i="2"/>
  <c r="C20" i="2" s="1"/>
  <c r="B12" i="1"/>
  <c r="C11" i="1"/>
  <c r="S20" i="4" l="1"/>
  <c r="R21" i="4"/>
  <c r="O22" i="4"/>
  <c r="Q21" i="4"/>
  <c r="L20" i="4"/>
  <c r="K21" i="4"/>
  <c r="J21" i="4"/>
  <c r="H22" i="4"/>
  <c r="A23" i="4"/>
  <c r="B22" i="4"/>
  <c r="C22" i="4" s="1"/>
  <c r="D22" i="4"/>
  <c r="E21" i="4"/>
  <c r="B12" i="3"/>
  <c r="A22" i="2"/>
  <c r="B21" i="2"/>
  <c r="C21" i="2" s="1"/>
  <c r="B13" i="1"/>
  <c r="C12" i="1"/>
  <c r="R22" i="4" l="1"/>
  <c r="O23" i="4"/>
  <c r="Q22" i="4"/>
  <c r="S21" i="4"/>
  <c r="K22" i="4"/>
  <c r="H23" i="4"/>
  <c r="J22" i="4"/>
  <c r="L21" i="4"/>
  <c r="E22" i="4"/>
  <c r="B23" i="4"/>
  <c r="C23" i="4" s="1"/>
  <c r="D23" i="4"/>
  <c r="A24" i="4"/>
  <c r="B13" i="3"/>
  <c r="A23" i="2"/>
  <c r="B22" i="2"/>
  <c r="C22" i="2" s="1"/>
  <c r="E22" i="2"/>
  <c r="E21" i="2"/>
  <c r="B14" i="1"/>
  <c r="C13" i="1"/>
  <c r="L22" i="4" l="1"/>
  <c r="O24" i="4"/>
  <c r="Q23" i="4"/>
  <c r="R23" i="4"/>
  <c r="S22" i="4"/>
  <c r="H24" i="4"/>
  <c r="J23" i="4"/>
  <c r="K23" i="4"/>
  <c r="L23" i="4" s="1"/>
  <c r="E23" i="4"/>
  <c r="D24" i="4"/>
  <c r="A25" i="4"/>
  <c r="B24" i="4"/>
  <c r="C24" i="4" s="1"/>
  <c r="B14" i="3"/>
  <c r="A24" i="2"/>
  <c r="B23" i="2"/>
  <c r="C23" i="2" s="1"/>
  <c r="E23" i="2"/>
  <c r="B15" i="1"/>
  <c r="C14" i="1"/>
  <c r="S23" i="4" l="1"/>
  <c r="Q24" i="4"/>
  <c r="R24" i="4"/>
  <c r="O25" i="4"/>
  <c r="H25" i="4"/>
  <c r="K24" i="4"/>
  <c r="J24" i="4"/>
  <c r="A26" i="4"/>
  <c r="B25" i="4"/>
  <c r="C25" i="4" s="1"/>
  <c r="D25" i="4"/>
  <c r="E24" i="4"/>
  <c r="B15" i="3"/>
  <c r="A25" i="2"/>
  <c r="B24" i="2"/>
  <c r="C24" i="2" s="1"/>
  <c r="B16" i="1"/>
  <c r="C15" i="1"/>
  <c r="S24" i="4" l="1"/>
  <c r="R25" i="4"/>
  <c r="O26" i="4"/>
  <c r="Q25" i="4"/>
  <c r="L24" i="4"/>
  <c r="K25" i="4"/>
  <c r="H26" i="4"/>
  <c r="J25" i="4"/>
  <c r="E25" i="4"/>
  <c r="A27" i="4"/>
  <c r="B26" i="4"/>
  <c r="C26" i="4" s="1"/>
  <c r="D26" i="4"/>
  <c r="B16" i="3"/>
  <c r="E25" i="2"/>
  <c r="A26" i="2"/>
  <c r="B25" i="2"/>
  <c r="C25" i="2" s="1"/>
  <c r="E24" i="2"/>
  <c r="B17" i="1"/>
  <c r="C16" i="1"/>
  <c r="R26" i="4" l="1"/>
  <c r="O27" i="4"/>
  <c r="Q26" i="4"/>
  <c r="S25" i="4"/>
  <c r="H27" i="4"/>
  <c r="J26" i="4"/>
  <c r="K26" i="4"/>
  <c r="L26" i="4" s="1"/>
  <c r="L25" i="4"/>
  <c r="E26" i="4"/>
  <c r="A28" i="4"/>
  <c r="D27" i="4"/>
  <c r="B27" i="4"/>
  <c r="C27" i="4" s="1"/>
  <c r="B17" i="3"/>
  <c r="A27" i="2"/>
  <c r="B26" i="2"/>
  <c r="C26" i="2" s="1"/>
  <c r="E26" i="2"/>
  <c r="B18" i="1"/>
  <c r="C17" i="1"/>
  <c r="O28" i="4" l="1"/>
  <c r="Q27" i="4"/>
  <c r="R27" i="4"/>
  <c r="S27" i="4" s="1"/>
  <c r="S26" i="4"/>
  <c r="H28" i="4"/>
  <c r="J27" i="4"/>
  <c r="K27" i="4"/>
  <c r="L27" i="4" s="1"/>
  <c r="E27" i="4"/>
  <c r="D28" i="4"/>
  <c r="A29" i="4"/>
  <c r="B28" i="4"/>
  <c r="C28" i="4" s="1"/>
  <c r="B18" i="3"/>
  <c r="A28" i="2"/>
  <c r="B27" i="2"/>
  <c r="C27" i="2" s="1"/>
  <c r="E27" i="2"/>
  <c r="B19" i="1"/>
  <c r="C18" i="1"/>
  <c r="Q28" i="4" l="1"/>
  <c r="R28" i="4"/>
  <c r="S28" i="4" s="1"/>
  <c r="O29" i="4"/>
  <c r="K28" i="4"/>
  <c r="L28" i="4" s="1"/>
  <c r="H29" i="4"/>
  <c r="J28" i="4"/>
  <c r="E28" i="4"/>
  <c r="D29" i="4"/>
  <c r="A30" i="4"/>
  <c r="B29" i="4"/>
  <c r="C29" i="4" s="1"/>
  <c r="B19" i="3"/>
  <c r="E28" i="2"/>
  <c r="A29" i="2"/>
  <c r="B28" i="2"/>
  <c r="C28" i="2" s="1"/>
  <c r="B20" i="1"/>
  <c r="C19" i="1"/>
  <c r="R29" i="4" l="1"/>
  <c r="O30" i="4"/>
  <c r="Q29" i="4"/>
  <c r="K29" i="4"/>
  <c r="H30" i="4"/>
  <c r="J29" i="4"/>
  <c r="E29" i="4"/>
  <c r="A31" i="4"/>
  <c r="B30" i="4"/>
  <c r="C30" i="4" s="1"/>
  <c r="D30" i="4"/>
  <c r="B20" i="3"/>
  <c r="A30" i="2"/>
  <c r="B29" i="2"/>
  <c r="C29" i="2" s="1"/>
  <c r="B21" i="1"/>
  <c r="C20" i="1"/>
  <c r="O31" i="4" l="1"/>
  <c r="Q30" i="4"/>
  <c r="R30" i="4"/>
  <c r="S30" i="4" s="1"/>
  <c r="S29" i="4"/>
  <c r="H31" i="4"/>
  <c r="J30" i="4"/>
  <c r="K30" i="4"/>
  <c r="L29" i="4"/>
  <c r="E30" i="4"/>
  <c r="A32" i="4"/>
  <c r="D31" i="4"/>
  <c r="B31" i="4"/>
  <c r="C31" i="4" s="1"/>
  <c r="B21" i="3"/>
  <c r="A31" i="2"/>
  <c r="B30" i="2"/>
  <c r="C30" i="2" s="1"/>
  <c r="E30" i="2"/>
  <c r="E29" i="2"/>
  <c r="B22" i="1"/>
  <c r="C21" i="1"/>
  <c r="O32" i="4" l="1"/>
  <c r="Q31" i="4"/>
  <c r="R31" i="4"/>
  <c r="S31" i="4" s="1"/>
  <c r="H32" i="4"/>
  <c r="J31" i="4"/>
  <c r="K31" i="4"/>
  <c r="L31" i="4" s="1"/>
  <c r="L30" i="4"/>
  <c r="E31" i="4"/>
  <c r="D32" i="4"/>
  <c r="A33" i="4"/>
  <c r="B32" i="4"/>
  <c r="C32" i="4" s="1"/>
  <c r="B22" i="3"/>
  <c r="A32" i="2"/>
  <c r="B31" i="2"/>
  <c r="C31" i="2" s="1"/>
  <c r="E31" i="2"/>
  <c r="B23" i="1"/>
  <c r="C22" i="1"/>
  <c r="Q32" i="4" l="1"/>
  <c r="R32" i="4"/>
  <c r="S32" i="4" s="1"/>
  <c r="O33" i="4"/>
  <c r="J32" i="4"/>
  <c r="K32" i="4"/>
  <c r="H33" i="4"/>
  <c r="D33" i="4"/>
  <c r="A34" i="4"/>
  <c r="B33" i="4"/>
  <c r="C33" i="4" s="1"/>
  <c r="E32" i="4"/>
  <c r="B23" i="3"/>
  <c r="A33" i="2"/>
  <c r="B32" i="2"/>
  <c r="C32" i="2" s="1"/>
  <c r="B24" i="1"/>
  <c r="C23" i="1"/>
  <c r="L32" i="4" l="1"/>
  <c r="R33" i="4"/>
  <c r="O34" i="4"/>
  <c r="Q33" i="4"/>
  <c r="K33" i="4"/>
  <c r="H34" i="4"/>
  <c r="J33" i="4"/>
  <c r="A35" i="4"/>
  <c r="B34" i="4"/>
  <c r="C34" i="4" s="1"/>
  <c r="D34" i="4"/>
  <c r="E33" i="4"/>
  <c r="B24" i="3"/>
  <c r="A34" i="2"/>
  <c r="B33" i="2"/>
  <c r="C33" i="2" s="1"/>
  <c r="E32" i="2"/>
  <c r="B25" i="1"/>
  <c r="C24" i="1"/>
  <c r="O35" i="4" l="1"/>
  <c r="Q34" i="4"/>
  <c r="R34" i="4"/>
  <c r="S33" i="4"/>
  <c r="H35" i="4"/>
  <c r="J34" i="4"/>
  <c r="K34" i="4"/>
  <c r="L33" i="4"/>
  <c r="E34" i="4"/>
  <c r="A36" i="4"/>
  <c r="B35" i="4"/>
  <c r="C35" i="4" s="1"/>
  <c r="D35" i="4"/>
  <c r="B25" i="3"/>
  <c r="A35" i="2"/>
  <c r="B34" i="2"/>
  <c r="C34" i="2" s="1"/>
  <c r="E34" i="2"/>
  <c r="E33" i="2"/>
  <c r="B26" i="1"/>
  <c r="C25" i="1"/>
  <c r="S34" i="4" l="1"/>
  <c r="O36" i="4"/>
  <c r="Q35" i="4"/>
  <c r="R35" i="4"/>
  <c r="H36" i="4"/>
  <c r="J35" i="4"/>
  <c r="K35" i="4"/>
  <c r="L35" i="4" s="1"/>
  <c r="L34" i="4"/>
  <c r="E35" i="4"/>
  <c r="D36" i="4"/>
  <c r="A37" i="4"/>
  <c r="B36" i="4"/>
  <c r="C36" i="4" s="1"/>
  <c r="B26" i="3"/>
  <c r="A36" i="2"/>
  <c r="B35" i="2"/>
  <c r="C35" i="2" s="1"/>
  <c r="E35" i="2"/>
  <c r="B27" i="1"/>
  <c r="C26" i="1"/>
  <c r="S35" i="4" l="1"/>
  <c r="R36" i="4"/>
  <c r="O37" i="4"/>
  <c r="Q36" i="4"/>
  <c r="H37" i="4"/>
  <c r="K36" i="4"/>
  <c r="J36" i="4"/>
  <c r="D37" i="4"/>
  <c r="B37" i="4"/>
  <c r="C37" i="4" s="1"/>
  <c r="E36" i="4"/>
  <c r="B27" i="3"/>
  <c r="A37" i="2"/>
  <c r="B36" i="2"/>
  <c r="C36" i="2" s="1"/>
  <c r="B28" i="1"/>
  <c r="C27" i="1"/>
  <c r="L36" i="4" l="1"/>
  <c r="R37" i="4"/>
  <c r="Q37" i="4"/>
  <c r="S36" i="4"/>
  <c r="K37" i="4"/>
  <c r="J37" i="4"/>
  <c r="E37" i="4"/>
  <c r="E38" i="4" s="1"/>
  <c r="E39" i="4" s="1"/>
  <c r="E40" i="4" s="1"/>
  <c r="B28" i="3"/>
  <c r="B37" i="2"/>
  <c r="C37" i="2" s="1"/>
  <c r="E36" i="2"/>
  <c r="B29" i="1"/>
  <c r="C28" i="1"/>
  <c r="S37" i="4" l="1"/>
  <c r="S38" i="4" s="1"/>
  <c r="S40" i="4" s="1"/>
  <c r="L37" i="4"/>
  <c r="L38" i="4" s="1"/>
  <c r="L40" i="4" s="1"/>
  <c r="B29" i="3"/>
  <c r="E37" i="2"/>
  <c r="E38" i="2" s="1"/>
  <c r="E40" i="2" s="1"/>
  <c r="B30" i="1"/>
  <c r="C29" i="1"/>
  <c r="B30" i="3" l="1"/>
  <c r="B31" i="1"/>
  <c r="C30" i="1"/>
  <c r="B31" i="3" l="1"/>
  <c r="B32" i="1"/>
  <c r="C31" i="1"/>
  <c r="B32" i="3" l="1"/>
  <c r="B33" i="1"/>
  <c r="C32" i="1"/>
  <c r="B33" i="3" l="1"/>
  <c r="B34" i="1"/>
  <c r="C33" i="1"/>
  <c r="B34" i="3" l="1"/>
  <c r="B35" i="1"/>
  <c r="C34" i="1"/>
  <c r="B35" i="3" l="1"/>
  <c r="B36" i="1"/>
  <c r="C35" i="1"/>
  <c r="B36" i="3" l="1"/>
  <c r="B37" i="1"/>
  <c r="C36" i="1"/>
  <c r="B37" i="3" l="1"/>
  <c r="B38" i="1"/>
  <c r="C37" i="1"/>
  <c r="B38" i="3" l="1"/>
  <c r="B39" i="1"/>
  <c r="C38" i="1"/>
  <c r="B39" i="3" l="1"/>
  <c r="B40" i="1"/>
  <c r="C39" i="1"/>
  <c r="B40" i="3" l="1"/>
  <c r="B41" i="1"/>
  <c r="C40" i="1"/>
  <c r="B41" i="3" l="1"/>
  <c r="B42" i="1"/>
  <c r="C41" i="1"/>
  <c r="B42" i="3" l="1"/>
  <c r="B43" i="1"/>
  <c r="C42" i="1"/>
  <c r="B43" i="3" l="1"/>
  <c r="B44" i="1"/>
  <c r="C43" i="1"/>
  <c r="B44" i="3" l="1"/>
  <c r="B45" i="1"/>
  <c r="C44" i="1"/>
  <c r="B45" i="3" l="1"/>
  <c r="B46" i="1"/>
  <c r="C45" i="1"/>
  <c r="B46" i="3" l="1"/>
  <c r="B47" i="1"/>
  <c r="C46" i="1"/>
  <c r="B47" i="3" l="1"/>
  <c r="B48" i="1"/>
  <c r="C47" i="1"/>
  <c r="B48" i="3" l="1"/>
  <c r="B49" i="1"/>
  <c r="C48" i="1"/>
  <c r="B49" i="3" l="1"/>
  <c r="B50" i="1"/>
  <c r="C49" i="1"/>
  <c r="B50" i="3" l="1"/>
  <c r="B51" i="1"/>
  <c r="C50" i="1"/>
  <c r="B51" i="3" l="1"/>
  <c r="B52" i="1"/>
  <c r="C51" i="1"/>
  <c r="B52" i="3" l="1"/>
  <c r="B53" i="1"/>
  <c r="C52" i="1"/>
  <c r="B53" i="3" l="1"/>
  <c r="B54" i="1"/>
  <c r="C53" i="1"/>
  <c r="B54" i="3" l="1"/>
  <c r="B55" i="1"/>
  <c r="C54" i="1"/>
  <c r="B55" i="3" l="1"/>
  <c r="B56" i="1"/>
  <c r="C55" i="1"/>
  <c r="B56" i="3" l="1"/>
  <c r="B57" i="1"/>
  <c r="C56" i="1"/>
  <c r="B57" i="3" l="1"/>
  <c r="B58" i="1"/>
  <c r="C57" i="1"/>
  <c r="B58" i="3" l="1"/>
  <c r="B59" i="1"/>
  <c r="C58" i="1"/>
  <c r="B59" i="3" l="1"/>
  <c r="B60" i="1"/>
  <c r="C59" i="1"/>
  <c r="B60" i="3" l="1"/>
  <c r="B61" i="1"/>
  <c r="C60" i="1"/>
  <c r="B61" i="3" l="1"/>
  <c r="B62" i="1"/>
  <c r="C61" i="1"/>
  <c r="B62" i="3" l="1"/>
  <c r="B63" i="1"/>
  <c r="C62" i="1"/>
  <c r="B63" i="3" l="1"/>
  <c r="B64" i="1"/>
  <c r="C63" i="1"/>
  <c r="B64" i="3" l="1"/>
  <c r="B65" i="1"/>
  <c r="C64" i="1"/>
  <c r="B65" i="3" l="1"/>
  <c r="B66" i="1"/>
  <c r="C65" i="1"/>
  <c r="B66" i="3" l="1"/>
  <c r="B67" i="1"/>
  <c r="C66" i="1"/>
  <c r="B67" i="3" l="1"/>
  <c r="B68" i="1"/>
  <c r="C67" i="1"/>
  <c r="B68" i="3" l="1"/>
  <c r="B69" i="1"/>
  <c r="C68" i="1"/>
  <c r="B69" i="3" l="1"/>
  <c r="B70" i="1"/>
  <c r="C69" i="1"/>
  <c r="B70" i="3" l="1"/>
  <c r="B71" i="1"/>
  <c r="C70" i="1"/>
  <c r="B71" i="3" l="1"/>
  <c r="B72" i="1"/>
  <c r="C71" i="1"/>
  <c r="B72" i="3" l="1"/>
  <c r="B73" i="1"/>
  <c r="C72" i="1"/>
  <c r="B73" i="3" l="1"/>
  <c r="B74" i="1"/>
  <c r="C73" i="1"/>
  <c r="B74" i="3" l="1"/>
  <c r="B75" i="1"/>
  <c r="C74" i="1"/>
  <c r="B75" i="3" l="1"/>
  <c r="C75" i="1"/>
  <c r="B76" i="1"/>
  <c r="B76" i="3" l="1"/>
  <c r="B77" i="1"/>
  <c r="C76" i="1"/>
  <c r="B77" i="3" l="1"/>
  <c r="B78" i="1"/>
  <c r="C77" i="1"/>
  <c r="B78" i="3" l="1"/>
  <c r="B79" i="1"/>
  <c r="C78" i="1"/>
  <c r="B79" i="3" l="1"/>
  <c r="B80" i="1"/>
  <c r="C79" i="1"/>
  <c r="B80" i="3" l="1"/>
  <c r="B81" i="1"/>
  <c r="C80" i="1"/>
  <c r="B81" i="3" l="1"/>
  <c r="B82" i="1"/>
  <c r="C81" i="1"/>
  <c r="B82" i="3" l="1"/>
  <c r="B83" i="1"/>
  <c r="C82" i="1"/>
  <c r="B83" i="3" l="1"/>
  <c r="B84" i="1"/>
  <c r="C83" i="1"/>
  <c r="B85" i="1" l="1"/>
  <c r="C84" i="1"/>
  <c r="B86" i="1" l="1"/>
  <c r="C85" i="1"/>
  <c r="B87" i="1" l="1"/>
  <c r="C86" i="1"/>
  <c r="B88" i="1" l="1"/>
  <c r="C87" i="1"/>
  <c r="B89" i="1" l="1"/>
  <c r="C88" i="1"/>
  <c r="B90" i="1" l="1"/>
  <c r="C89" i="1"/>
  <c r="B91" i="1" l="1"/>
  <c r="C90" i="1"/>
  <c r="B92" i="1" l="1"/>
  <c r="C91" i="1"/>
  <c r="B93" i="1" l="1"/>
  <c r="C92" i="1"/>
  <c r="B94" i="1" l="1"/>
  <c r="C93" i="1"/>
  <c r="B95" i="1" l="1"/>
  <c r="C94" i="1"/>
  <c r="B96" i="1" l="1"/>
  <c r="C95" i="1"/>
  <c r="B97" i="1" l="1"/>
  <c r="C96" i="1"/>
  <c r="B98" i="1" l="1"/>
  <c r="C97" i="1"/>
  <c r="B99" i="1" l="1"/>
  <c r="C98" i="1"/>
  <c r="B100" i="1" l="1"/>
  <c r="C99" i="1"/>
  <c r="B101" i="1" l="1"/>
  <c r="C100" i="1"/>
  <c r="C101" i="1" l="1"/>
  <c r="B102" i="1"/>
  <c r="B103" i="1" l="1"/>
  <c r="C103" i="1" s="1"/>
  <c r="C102" i="1"/>
</calcChain>
</file>

<file path=xl/sharedStrings.xml><?xml version="1.0" encoding="utf-8"?>
<sst xmlns="http://schemas.openxmlformats.org/spreadsheetml/2006/main" count="68" uniqueCount="23">
  <si>
    <t>x</t>
  </si>
  <si>
    <t>f(x)</t>
  </si>
  <si>
    <t>Método del Simpson 1/3</t>
  </si>
  <si>
    <t>Datos</t>
  </si>
  <si>
    <t>f(x) =</t>
  </si>
  <si>
    <t>2*EXP(-3*x)+SENO(0.5*x)+1/(2*x+3)+2</t>
  </si>
  <si>
    <t>a</t>
  </si>
  <si>
    <t>C.S.</t>
  </si>
  <si>
    <t>b</t>
  </si>
  <si>
    <t>n</t>
  </si>
  <si>
    <t xml:space="preserve">h </t>
  </si>
  <si>
    <r>
      <t>I</t>
    </r>
    <r>
      <rPr>
        <vertAlign val="subscript"/>
        <sz val="11"/>
        <color theme="1"/>
        <rFont val="Calibri"/>
        <family val="2"/>
        <scheme val="minor"/>
      </rPr>
      <t>exacta</t>
    </r>
  </si>
  <si>
    <t>(esto se calcula con métodos de integración)</t>
  </si>
  <si>
    <t>i</t>
  </si>
  <si>
    <r>
      <t>x</t>
    </r>
    <r>
      <rPr>
        <vertAlign val="subscript"/>
        <sz val="11"/>
        <color theme="0"/>
        <rFont val="Calibri"/>
        <family val="2"/>
        <scheme val="minor"/>
      </rPr>
      <t>i</t>
    </r>
  </si>
  <si>
    <r>
      <t>f</t>
    </r>
    <r>
      <rPr>
        <vertAlign val="subscript"/>
        <sz val="11"/>
        <color theme="0"/>
        <rFont val="Calibri"/>
        <family val="2"/>
        <scheme val="minor"/>
      </rPr>
      <t>(xi)</t>
    </r>
  </si>
  <si>
    <t>P.P.</t>
  </si>
  <si>
    <r>
      <t>P.P.f</t>
    </r>
    <r>
      <rPr>
        <vertAlign val="subscript"/>
        <sz val="11"/>
        <color theme="0"/>
        <rFont val="Calibri"/>
        <family val="2"/>
        <scheme val="minor"/>
      </rPr>
      <t>(xi)</t>
    </r>
  </si>
  <si>
    <t>suma=</t>
  </si>
  <si>
    <t>u2</t>
  </si>
  <si>
    <r>
      <t>I</t>
    </r>
    <r>
      <rPr>
        <vertAlign val="subscript"/>
        <sz val="11"/>
        <color theme="1"/>
        <rFont val="Calibri"/>
        <family val="2"/>
        <scheme val="minor"/>
      </rPr>
      <t>aprox</t>
    </r>
    <r>
      <rPr>
        <sz val="11"/>
        <color theme="1"/>
        <rFont val="Calibri"/>
        <family val="2"/>
        <scheme val="minor"/>
      </rPr>
      <t>=</t>
    </r>
  </si>
  <si>
    <r>
      <t>ε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</t>
    </r>
  </si>
  <si>
    <t>EXP(-POTENCIA(x;2))+SENO(x)/x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</si>
</sst>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3" borderId="0" xfId="0" applyFont="1" applyFill="1"/>
    <xf numFmtId="0" fontId="0" fillId="3" borderId="0" xfId="0" applyFill="1"/>
    <xf numFmtId="0" fontId="6" fillId="3" borderId="0" xfId="0" applyFont="1" applyFill="1"/>
    <xf numFmtId="1" fontId="0" fillId="3" borderId="0" xfId="1" applyNumberFormat="1" applyFont="1" applyFill="1"/>
    <xf numFmtId="0" fontId="7" fillId="3" borderId="0" xfId="0" applyFont="1" applyFill="1"/>
    <xf numFmtId="0" fontId="8" fillId="3" borderId="0" xfId="0" applyFont="1" applyFill="1"/>
    <xf numFmtId="164" fontId="0" fillId="3" borderId="0" xfId="0" applyNumberFormat="1" applyFill="1"/>
    <xf numFmtId="0" fontId="3" fillId="4" borderId="1" xfId="0" applyFont="1" applyFill="1" applyBorder="1"/>
    <xf numFmtId="0" fontId="3" fillId="4" borderId="0" xfId="0" applyFont="1" applyFill="1"/>
    <xf numFmtId="0" fontId="0" fillId="5" borderId="2" xfId="0" applyFill="1" applyBorder="1"/>
    <xf numFmtId="165" fontId="0" fillId="5" borderId="2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0" fontId="0" fillId="3" borderId="2" xfId="0" applyFill="1" applyBorder="1"/>
    <xf numFmtId="165" fontId="0" fillId="3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6" borderId="3" xfId="0" applyFill="1" applyBorder="1"/>
    <xf numFmtId="165" fontId="0" fillId="6" borderId="4" xfId="0" applyNumberFormat="1" applyFill="1" applyBorder="1"/>
    <xf numFmtId="0" fontId="0" fillId="6" borderId="5" xfId="0" applyFill="1" applyBorder="1"/>
    <xf numFmtId="0" fontId="0" fillId="6" borderId="6" xfId="0" applyFill="1" applyBorder="1"/>
    <xf numFmtId="165" fontId="0" fillId="6" borderId="0" xfId="0" applyNumberFormat="1" applyFill="1"/>
    <xf numFmtId="0" fontId="0" fillId="6" borderId="7" xfId="0" applyFill="1" applyBorder="1"/>
    <xf numFmtId="0" fontId="0" fillId="6" borderId="8" xfId="0" applyFill="1" applyBorder="1"/>
    <xf numFmtId="10" fontId="0" fillId="6" borderId="9" xfId="0" applyNumberFormat="1" applyFill="1" applyBorder="1"/>
    <xf numFmtId="0" fontId="0" fillId="6" borderId="10" xfId="0" applyFill="1" applyBorder="1"/>
    <xf numFmtId="165" fontId="0" fillId="3" borderId="0" xfId="1" applyNumberFormat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 u="sng"/>
              <a:t>función</a:t>
            </a:r>
            <a:r>
              <a:rPr lang="es-BO" baseline="0"/>
              <a:t> de f(x)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[1]Gráfica!$B$3:$B$103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[1]Gráfica!$C$3:$C$103</c:f>
              <c:numCache>
                <c:formatCode>General</c:formatCode>
                <c:ptCount val="101"/>
                <c:pt idx="0">
                  <c:v>4.3333333333333339</c:v>
                </c:pt>
                <c:pt idx="1">
                  <c:v>3.8441156106341143</c:v>
                </c:pt>
                <c:pt idx="2">
                  <c:v>3.4915743358937048</c:v>
                </c:pt>
                <c:pt idx="3">
                  <c:v>3.2403552297325753</c:v>
                </c:pt>
                <c:pt idx="4">
                  <c:v>3.0642156493563073</c:v>
                </c:pt>
                <c:pt idx="5">
                  <c:v>2.9436642795513825</c:v>
                </c:pt>
                <c:pt idx="6">
                  <c:v>2.8642132211997509</c:v>
                </c:pt>
                <c:pt idx="7">
                  <c:v>2.8150833912341424</c:v>
                </c:pt>
                <c:pt idx="8">
                  <c:v>2.7882455532353019</c:v>
                </c:pt>
                <c:pt idx="9">
                  <c:v>2.7777098929240633</c:v>
                </c:pt>
                <c:pt idx="10">
                  <c:v>2.7789996753399309</c:v>
                </c:pt>
                <c:pt idx="11">
                  <c:v>2.7887612560408312</c:v>
                </c:pt>
                <c:pt idx="12">
                  <c:v>2.8044751034748057</c:v>
                </c:pt>
                <c:pt idx="13">
                  <c:v>2.8242416571990772</c:v>
                </c:pt>
                <c:pt idx="14">
                  <c:v>2.8466226339820948</c:v>
                </c:pt>
                <c:pt idx="15">
                  <c:v>2.8705234197664855</c:v>
                </c:pt>
                <c:pt idx="16">
                  <c:v>2.8951059075782082</c:v>
                </c:pt>
                <c:pt idx="17">
                  <c:v>2.9197238982713243</c:v>
                </c:pt>
                <c:pt idx="18">
                  <c:v>2.9438752230278604</c:v>
                </c:pt>
                <c:pt idx="19">
                  <c:v>2.9671662592337285</c:v>
                </c:pt>
                <c:pt idx="20">
                  <c:v>2.9892856320183725</c:v>
                </c:pt>
                <c:pt idx="21">
                  <c:v>3.0099847240369639</c:v>
                </c:pt>
                <c:pt idx="22">
                  <c:v>3.0290632312716665</c:v>
                </c:pt>
                <c:pt idx="23">
                  <c:v>3.0463584584870391</c:v>
                </c:pt>
                <c:pt idx="24">
                  <c:v>3.0617373857891081</c:v>
                </c:pt>
                <c:pt idx="25">
                  <c:v>3.0750907880958822</c:v>
                </c:pt>
                <c:pt idx="26">
                  <c:v>3.0863288748873474</c:v>
                </c:pt>
                <c:pt idx="27">
                  <c:v>3.095378055150436</c:v>
                </c:pt>
                <c:pt idx="28">
                  <c:v>3.1021785344042598</c:v>
                </c:pt>
                <c:pt idx="29">
                  <c:v>3.1066825262959274</c:v>
                </c:pt>
                <c:pt idx="30">
                  <c:v>3.1088529173233388</c:v>
                </c:pt>
                <c:pt idx="31">
                  <c:v>3.1086622648262265</c:v>
                </c:pt>
                <c:pt idx="32">
                  <c:v>3.106092039237891</c:v>
                </c:pt>
                <c:pt idx="33">
                  <c:v>3.1011320444846975</c:v>
                </c:pt>
                <c:pt idx="34">
                  <c:v>3.0937799674163671</c:v>
                </c:pt>
                <c:pt idx="35">
                  <c:v>3.084041019772636</c:v>
                </c:pt>
                <c:pt idx="36">
                  <c:v>3.0719276455712916</c:v>
                </c:pt>
                <c:pt idx="37">
                  <c:v>3.0574592737767854</c:v>
                </c:pt>
                <c:pt idx="38">
                  <c:v>3.0406621012986088</c:v>
                </c:pt>
                <c:pt idx="39">
                  <c:v>3.021568895234783</c:v>
                </c:pt>
                <c:pt idx="40">
                  <c:v>3.000218806159479</c:v>
                </c:pt>
                <c:pt idx="41">
                  <c:v>2.9766571864080156</c:v>
                </c:pt>
                <c:pt idx="42">
                  <c:v>2.9509354089249555</c:v>
                </c:pt>
                <c:pt idx="43">
                  <c:v>2.9231106834508731</c:v>
                </c:pt>
                <c:pt idx="44">
                  <c:v>2.8932458677338495</c:v>
                </c:pt>
                <c:pt idx="45">
                  <c:v>2.8614092721394275</c:v>
                </c:pt>
                <c:pt idx="46">
                  <c:v>2.8276744565544165</c:v>
                </c:pt>
                <c:pt idx="47">
                  <c:v>2.7921200188777657</c:v>
                </c:pt>
                <c:pt idx="48">
                  <c:v>2.7548293746969694</c:v>
                </c:pt>
                <c:pt idx="49">
                  <c:v>2.7158905279843877</c:v>
                </c:pt>
                <c:pt idx="50">
                  <c:v>2.6753958328316751</c:v>
                </c:pt>
                <c:pt idx="51">
                  <c:v>2.633441746385019</c:v>
                </c:pt>
                <c:pt idx="52">
                  <c:v>2.590128573258613</c:v>
                </c:pt>
                <c:pt idx="53">
                  <c:v>2.5455602017957943</c:v>
                </c:pt>
                <c:pt idx="54">
                  <c:v>2.49984383262179</c:v>
                </c:pt>
                <c:pt idx="55">
                  <c:v>2.4530896999929723</c:v>
                </c:pt>
                <c:pt idx="56">
                  <c:v>2.4054107864978014</c:v>
                </c:pt>
                <c:pt idx="57">
                  <c:v>2.356922531706402</c:v>
                </c:pt>
                <c:pt idx="58">
                  <c:v>2.3077425354005809</c:v>
                </c:pt>
                <c:pt idx="59">
                  <c:v>2.2579902560452418</c:v>
                </c:pt>
                <c:pt idx="60">
                  <c:v>2.2077867051864959</c:v>
                </c:pt>
                <c:pt idx="61">
                  <c:v>2.1572541384819433</c:v>
                </c:pt>
                <c:pt idx="62">
                  <c:v>2.1065157440851388</c:v>
                </c:pt>
                <c:pt idx="63">
                  <c:v>2.0556953291195139</c:v>
                </c:pt>
                <c:pt idx="64">
                  <c:v>2.0049170049872935</c:v>
                </c:pt>
                <c:pt idx="65">
                  <c:v>1.9543048722664309</c:v>
                </c:pt>
                <c:pt idx="66">
                  <c:v>1.9039827059534813</c:v>
                </c:pt>
                <c:pt idx="67">
                  <c:v>1.8540736418127195</c:v>
                </c:pt>
                <c:pt idx="68">
                  <c:v>1.8046998645918595</c:v>
                </c:pt>
                <c:pt idx="69">
                  <c:v>1.7559822988624616</c:v>
                </c:pt>
                <c:pt idx="70">
                  <c:v>1.7080403032386613</c:v>
                </c:pt>
                <c:pt idx="71">
                  <c:v>1.660991368721225</c:v>
                </c:pt>
                <c:pt idx="72">
                  <c:v>1.6149508219052475</c:v>
                </c:pt>
                <c:pt idx="73">
                  <c:v>1.5700315337790545</c:v>
                </c:pt>
                <c:pt idx="74">
                  <c:v>1.5263436348291748</c:v>
                </c:pt>
                <c:pt idx="75">
                  <c:v>1.4839942371515957</c:v>
                </c:pt>
                <c:pt idx="76">
                  <c:v>1.4430871642530181</c:v>
                </c:pt>
                <c:pt idx="77">
                  <c:v>1.4037226892075001</c:v>
                </c:pt>
                <c:pt idx="78">
                  <c:v>1.3659972818138204</c:v>
                </c:pt>
                <c:pt idx="79">
                  <c:v>1.3300033653771122</c:v>
                </c:pt>
                <c:pt idx="80">
                  <c:v>1.2958290837149469</c:v>
                </c:pt>
                <c:pt idx="81">
                  <c:v>1.263558078963076</c:v>
                </c:pt>
                <c:pt idx="82">
                  <c:v>1.2332692807296075</c:v>
                </c:pt>
                <c:pt idx="83">
                  <c:v>1.2050367071185197</c:v>
                </c:pt>
                <c:pt idx="84">
                  <c:v>1.1789292781142069</c:v>
                </c:pt>
                <c:pt idx="85">
                  <c:v>1.1550106417882666</c:v>
                </c:pt>
                <c:pt idx="86">
                  <c:v>1.1333390137580781</c:v>
                </c:pt>
                <c:pt idx="87">
                  <c:v>1.1139670302939366</c:v>
                </c:pt>
                <c:pt idx="88">
                  <c:v>1.0969416154377243</c:v>
                </c:pt>
                <c:pt idx="89">
                  <c:v>1.0823038624613606</c:v>
                </c:pt>
                <c:pt idx="90">
                  <c:v>1.0700889299577114</c:v>
                </c:pt>
                <c:pt idx="91">
                  <c:v>1.0603259528203042</c:v>
                </c:pt>
                <c:pt idx="92">
                  <c:v>1.0530379683312163</c:v>
                </c:pt>
                <c:pt idx="93">
                  <c:v>1.0482418575389458</c:v>
                </c:pt>
                <c:pt idx="94">
                  <c:v>1.0459483020700588</c:v>
                </c:pt>
                <c:pt idx="95">
                  <c:v>1.0461617564800059</c:v>
                </c:pt>
                <c:pt idx="96">
                  <c:v>1.0488804362098252</c:v>
                </c:pt>
                <c:pt idx="97">
                  <c:v>1.054096321176603</c:v>
                </c:pt>
                <c:pt idx="98">
                  <c:v>1.0617951749866263</c:v>
                </c:pt>
                <c:pt idx="99">
                  <c:v>1.0719565797212365</c:v>
                </c:pt>
                <c:pt idx="100">
                  <c:v>1.0845539862066111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20-427C-9A5A-5BB2E4771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7808"/>
        <c:axId val="760799056"/>
      </c:scatterChart>
      <c:valAx>
        <c:axId val="760797808"/>
        <c:scaling>
          <c:orientation val="minMax"/>
          <c:max val="10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9056"/>
        <c:crosses val="autoZero"/>
        <c:crossBetween val="midCat"/>
        <c:majorUnit val="1"/>
      </c:valAx>
      <c:valAx>
        <c:axId val="760799056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780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 u="sng"/>
              <a:t>función</a:t>
            </a:r>
            <a:r>
              <a:rPr lang="es-BO" baseline="0"/>
              <a:t> de f(x)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[1]Gráfica!$B$3:$B$103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[1]Gráfica!$C$3:$C$103</c:f>
              <c:numCache>
                <c:formatCode>General</c:formatCode>
                <c:ptCount val="101"/>
                <c:pt idx="0">
                  <c:v>4.3333333333333339</c:v>
                </c:pt>
                <c:pt idx="1">
                  <c:v>3.8441156106341143</c:v>
                </c:pt>
                <c:pt idx="2">
                  <c:v>3.4915743358937048</c:v>
                </c:pt>
                <c:pt idx="3">
                  <c:v>3.2403552297325753</c:v>
                </c:pt>
                <c:pt idx="4">
                  <c:v>3.0642156493563073</c:v>
                </c:pt>
                <c:pt idx="5">
                  <c:v>2.9436642795513825</c:v>
                </c:pt>
                <c:pt idx="6">
                  <c:v>2.8642132211997509</c:v>
                </c:pt>
                <c:pt idx="7">
                  <c:v>2.8150833912341424</c:v>
                </c:pt>
                <c:pt idx="8">
                  <c:v>2.7882455532353019</c:v>
                </c:pt>
                <c:pt idx="9">
                  <c:v>2.7777098929240633</c:v>
                </c:pt>
                <c:pt idx="10">
                  <c:v>2.7789996753399309</c:v>
                </c:pt>
                <c:pt idx="11">
                  <c:v>2.7887612560408312</c:v>
                </c:pt>
                <c:pt idx="12">
                  <c:v>2.8044751034748057</c:v>
                </c:pt>
                <c:pt idx="13">
                  <c:v>2.8242416571990772</c:v>
                </c:pt>
                <c:pt idx="14">
                  <c:v>2.8466226339820948</c:v>
                </c:pt>
                <c:pt idx="15">
                  <c:v>2.8705234197664855</c:v>
                </c:pt>
                <c:pt idx="16">
                  <c:v>2.8951059075782082</c:v>
                </c:pt>
                <c:pt idx="17">
                  <c:v>2.9197238982713243</c:v>
                </c:pt>
                <c:pt idx="18">
                  <c:v>2.9438752230278604</c:v>
                </c:pt>
                <c:pt idx="19">
                  <c:v>2.9671662592337285</c:v>
                </c:pt>
                <c:pt idx="20">
                  <c:v>2.9892856320183725</c:v>
                </c:pt>
                <c:pt idx="21">
                  <c:v>3.0099847240369639</c:v>
                </c:pt>
                <c:pt idx="22">
                  <c:v>3.0290632312716665</c:v>
                </c:pt>
                <c:pt idx="23">
                  <c:v>3.0463584584870391</c:v>
                </c:pt>
                <c:pt idx="24">
                  <c:v>3.0617373857891081</c:v>
                </c:pt>
                <c:pt idx="25">
                  <c:v>3.0750907880958822</c:v>
                </c:pt>
                <c:pt idx="26">
                  <c:v>3.0863288748873474</c:v>
                </c:pt>
                <c:pt idx="27">
                  <c:v>3.095378055150436</c:v>
                </c:pt>
                <c:pt idx="28">
                  <c:v>3.1021785344042598</c:v>
                </c:pt>
                <c:pt idx="29">
                  <c:v>3.1066825262959274</c:v>
                </c:pt>
                <c:pt idx="30">
                  <c:v>3.1088529173233388</c:v>
                </c:pt>
                <c:pt idx="31">
                  <c:v>3.1086622648262265</c:v>
                </c:pt>
                <c:pt idx="32">
                  <c:v>3.106092039237891</c:v>
                </c:pt>
                <c:pt idx="33">
                  <c:v>3.1011320444846975</c:v>
                </c:pt>
                <c:pt idx="34">
                  <c:v>3.0937799674163671</c:v>
                </c:pt>
                <c:pt idx="35">
                  <c:v>3.084041019772636</c:v>
                </c:pt>
                <c:pt idx="36">
                  <c:v>3.0719276455712916</c:v>
                </c:pt>
                <c:pt idx="37">
                  <c:v>3.0574592737767854</c:v>
                </c:pt>
                <c:pt idx="38">
                  <c:v>3.0406621012986088</c:v>
                </c:pt>
                <c:pt idx="39">
                  <c:v>3.021568895234783</c:v>
                </c:pt>
                <c:pt idx="40">
                  <c:v>3.000218806159479</c:v>
                </c:pt>
                <c:pt idx="41">
                  <c:v>2.9766571864080156</c:v>
                </c:pt>
                <c:pt idx="42">
                  <c:v>2.9509354089249555</c:v>
                </c:pt>
                <c:pt idx="43">
                  <c:v>2.9231106834508731</c:v>
                </c:pt>
                <c:pt idx="44">
                  <c:v>2.8932458677338495</c:v>
                </c:pt>
                <c:pt idx="45">
                  <c:v>2.8614092721394275</c:v>
                </c:pt>
                <c:pt idx="46">
                  <c:v>2.8276744565544165</c:v>
                </c:pt>
                <c:pt idx="47">
                  <c:v>2.7921200188777657</c:v>
                </c:pt>
                <c:pt idx="48">
                  <c:v>2.7548293746969694</c:v>
                </c:pt>
                <c:pt idx="49">
                  <c:v>2.7158905279843877</c:v>
                </c:pt>
                <c:pt idx="50">
                  <c:v>2.6753958328316751</c:v>
                </c:pt>
                <c:pt idx="51">
                  <c:v>2.633441746385019</c:v>
                </c:pt>
                <c:pt idx="52">
                  <c:v>2.590128573258613</c:v>
                </c:pt>
                <c:pt idx="53">
                  <c:v>2.5455602017957943</c:v>
                </c:pt>
                <c:pt idx="54">
                  <c:v>2.49984383262179</c:v>
                </c:pt>
                <c:pt idx="55">
                  <c:v>2.4530896999929723</c:v>
                </c:pt>
                <c:pt idx="56">
                  <c:v>2.4054107864978014</c:v>
                </c:pt>
                <c:pt idx="57">
                  <c:v>2.356922531706402</c:v>
                </c:pt>
                <c:pt idx="58">
                  <c:v>2.3077425354005809</c:v>
                </c:pt>
                <c:pt idx="59">
                  <c:v>2.2579902560452418</c:v>
                </c:pt>
                <c:pt idx="60">
                  <c:v>2.2077867051864959</c:v>
                </c:pt>
                <c:pt idx="61">
                  <c:v>2.1572541384819433</c:v>
                </c:pt>
                <c:pt idx="62">
                  <c:v>2.1065157440851388</c:v>
                </c:pt>
                <c:pt idx="63">
                  <c:v>2.0556953291195139</c:v>
                </c:pt>
                <c:pt idx="64">
                  <c:v>2.0049170049872935</c:v>
                </c:pt>
                <c:pt idx="65">
                  <c:v>1.9543048722664309</c:v>
                </c:pt>
                <c:pt idx="66">
                  <c:v>1.9039827059534813</c:v>
                </c:pt>
                <c:pt idx="67">
                  <c:v>1.8540736418127195</c:v>
                </c:pt>
                <c:pt idx="68">
                  <c:v>1.8046998645918595</c:v>
                </c:pt>
                <c:pt idx="69">
                  <c:v>1.7559822988624616</c:v>
                </c:pt>
                <c:pt idx="70">
                  <c:v>1.7080403032386613</c:v>
                </c:pt>
                <c:pt idx="71">
                  <c:v>1.660991368721225</c:v>
                </c:pt>
                <c:pt idx="72">
                  <c:v>1.6149508219052475</c:v>
                </c:pt>
                <c:pt idx="73">
                  <c:v>1.5700315337790545</c:v>
                </c:pt>
                <c:pt idx="74">
                  <c:v>1.5263436348291748</c:v>
                </c:pt>
                <c:pt idx="75">
                  <c:v>1.4839942371515957</c:v>
                </c:pt>
                <c:pt idx="76">
                  <c:v>1.4430871642530181</c:v>
                </c:pt>
                <c:pt idx="77">
                  <c:v>1.4037226892075001</c:v>
                </c:pt>
                <c:pt idx="78">
                  <c:v>1.3659972818138204</c:v>
                </c:pt>
                <c:pt idx="79">
                  <c:v>1.3300033653771122</c:v>
                </c:pt>
                <c:pt idx="80">
                  <c:v>1.2958290837149469</c:v>
                </c:pt>
                <c:pt idx="81">
                  <c:v>1.263558078963076</c:v>
                </c:pt>
                <c:pt idx="82">
                  <c:v>1.2332692807296075</c:v>
                </c:pt>
                <c:pt idx="83">
                  <c:v>1.2050367071185197</c:v>
                </c:pt>
                <c:pt idx="84">
                  <c:v>1.1789292781142069</c:v>
                </c:pt>
                <c:pt idx="85">
                  <c:v>1.1550106417882666</c:v>
                </c:pt>
                <c:pt idx="86">
                  <c:v>1.1333390137580781</c:v>
                </c:pt>
                <c:pt idx="87">
                  <c:v>1.1139670302939366</c:v>
                </c:pt>
                <c:pt idx="88">
                  <c:v>1.0969416154377243</c:v>
                </c:pt>
                <c:pt idx="89">
                  <c:v>1.0823038624613606</c:v>
                </c:pt>
                <c:pt idx="90">
                  <c:v>1.0700889299577114</c:v>
                </c:pt>
                <c:pt idx="91">
                  <c:v>1.0603259528203042</c:v>
                </c:pt>
                <c:pt idx="92">
                  <c:v>1.0530379683312163</c:v>
                </c:pt>
                <c:pt idx="93">
                  <c:v>1.0482418575389458</c:v>
                </c:pt>
                <c:pt idx="94">
                  <c:v>1.0459483020700588</c:v>
                </c:pt>
                <c:pt idx="95">
                  <c:v>1.0461617564800059</c:v>
                </c:pt>
                <c:pt idx="96">
                  <c:v>1.0488804362098252</c:v>
                </c:pt>
                <c:pt idx="97">
                  <c:v>1.054096321176603</c:v>
                </c:pt>
                <c:pt idx="98">
                  <c:v>1.0617951749866263</c:v>
                </c:pt>
                <c:pt idx="99">
                  <c:v>1.0719565797212365</c:v>
                </c:pt>
                <c:pt idx="100">
                  <c:v>1.0845539862066111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E-4833-ACBA-501E6ACBC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7808"/>
        <c:axId val="760799056"/>
      </c:scatterChart>
      <c:valAx>
        <c:axId val="760797808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9056"/>
        <c:crosses val="autoZero"/>
        <c:crossBetween val="midCat"/>
        <c:majorUnit val="1"/>
      </c:valAx>
      <c:valAx>
        <c:axId val="760799056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780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f(X)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[1]Gráfica!$B$23:$B$83</c:f>
              <c:numCache>
                <c:formatCode>General</c:formatCode>
                <c:ptCount val="61"/>
                <c:pt idx="0">
                  <c:v>2.0000000000000004</c:v>
                </c:pt>
                <c:pt idx="1">
                  <c:v>2.1000000000000005</c:v>
                </c:pt>
                <c:pt idx="2">
                  <c:v>2.2000000000000006</c:v>
                </c:pt>
                <c:pt idx="3">
                  <c:v>2.3000000000000007</c:v>
                </c:pt>
                <c:pt idx="4">
                  <c:v>2.4000000000000008</c:v>
                </c:pt>
                <c:pt idx="5">
                  <c:v>2.5000000000000009</c:v>
                </c:pt>
                <c:pt idx="6">
                  <c:v>2.600000000000001</c:v>
                </c:pt>
                <c:pt idx="7">
                  <c:v>2.7000000000000011</c:v>
                </c:pt>
                <c:pt idx="8">
                  <c:v>2.8000000000000012</c:v>
                </c:pt>
                <c:pt idx="9">
                  <c:v>2.9000000000000012</c:v>
                </c:pt>
                <c:pt idx="10">
                  <c:v>3.0000000000000013</c:v>
                </c:pt>
                <c:pt idx="11">
                  <c:v>3.1000000000000014</c:v>
                </c:pt>
                <c:pt idx="12">
                  <c:v>3.2000000000000015</c:v>
                </c:pt>
                <c:pt idx="13">
                  <c:v>3.3000000000000016</c:v>
                </c:pt>
                <c:pt idx="14">
                  <c:v>3.4000000000000017</c:v>
                </c:pt>
                <c:pt idx="15">
                  <c:v>3.5000000000000018</c:v>
                </c:pt>
                <c:pt idx="16">
                  <c:v>3.6000000000000019</c:v>
                </c:pt>
                <c:pt idx="17">
                  <c:v>3.700000000000002</c:v>
                </c:pt>
                <c:pt idx="18">
                  <c:v>3.800000000000002</c:v>
                </c:pt>
                <c:pt idx="19">
                  <c:v>3.9000000000000021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  <c:pt idx="32">
                  <c:v>5.1999999999999975</c:v>
                </c:pt>
                <c:pt idx="33">
                  <c:v>5.2999999999999972</c:v>
                </c:pt>
                <c:pt idx="34">
                  <c:v>5.3999999999999968</c:v>
                </c:pt>
                <c:pt idx="35">
                  <c:v>5.4999999999999964</c:v>
                </c:pt>
                <c:pt idx="36">
                  <c:v>5.5999999999999961</c:v>
                </c:pt>
                <c:pt idx="37">
                  <c:v>5.6999999999999957</c:v>
                </c:pt>
                <c:pt idx="38">
                  <c:v>5.7999999999999954</c:v>
                </c:pt>
                <c:pt idx="39">
                  <c:v>5.899999999999995</c:v>
                </c:pt>
                <c:pt idx="40">
                  <c:v>5.9999999999999947</c:v>
                </c:pt>
                <c:pt idx="41">
                  <c:v>6.0999999999999943</c:v>
                </c:pt>
                <c:pt idx="42">
                  <c:v>6.199999999999994</c:v>
                </c:pt>
                <c:pt idx="43">
                  <c:v>6.2999999999999936</c:v>
                </c:pt>
                <c:pt idx="44">
                  <c:v>6.3999999999999932</c:v>
                </c:pt>
                <c:pt idx="45">
                  <c:v>6.4999999999999929</c:v>
                </c:pt>
                <c:pt idx="46">
                  <c:v>6.5999999999999925</c:v>
                </c:pt>
                <c:pt idx="47">
                  <c:v>6.6999999999999922</c:v>
                </c:pt>
                <c:pt idx="48">
                  <c:v>6.7999999999999918</c:v>
                </c:pt>
                <c:pt idx="49">
                  <c:v>6.8999999999999915</c:v>
                </c:pt>
                <c:pt idx="50">
                  <c:v>6.9999999999999911</c:v>
                </c:pt>
                <c:pt idx="51">
                  <c:v>7.0999999999999908</c:v>
                </c:pt>
                <c:pt idx="52">
                  <c:v>7.1999999999999904</c:v>
                </c:pt>
                <c:pt idx="53">
                  <c:v>7.2999999999999901</c:v>
                </c:pt>
                <c:pt idx="54">
                  <c:v>7.3999999999999897</c:v>
                </c:pt>
                <c:pt idx="55">
                  <c:v>7.4999999999999893</c:v>
                </c:pt>
                <c:pt idx="56">
                  <c:v>7.599999999999989</c:v>
                </c:pt>
                <c:pt idx="57">
                  <c:v>7.6999999999999886</c:v>
                </c:pt>
                <c:pt idx="58">
                  <c:v>7.7999999999999883</c:v>
                </c:pt>
                <c:pt idx="59">
                  <c:v>7.8999999999999879</c:v>
                </c:pt>
                <c:pt idx="60">
                  <c:v>7.9999999999999876</c:v>
                </c:pt>
              </c:numCache>
            </c:numRef>
          </c:cat>
          <c:val>
            <c:numRef>
              <c:f>[1]Gráfica!$C$23:$C$83</c:f>
              <c:numCache>
                <c:formatCode>General</c:formatCode>
                <c:ptCount val="61"/>
                <c:pt idx="0">
                  <c:v>2.9892856320183725</c:v>
                </c:pt>
                <c:pt idx="1">
                  <c:v>3.0099847240369639</c:v>
                </c:pt>
                <c:pt idx="2">
                  <c:v>3.0290632312716665</c:v>
                </c:pt>
                <c:pt idx="3">
                  <c:v>3.0463584584870391</c:v>
                </c:pt>
                <c:pt idx="4">
                  <c:v>3.0617373857891081</c:v>
                </c:pt>
                <c:pt idx="5">
                  <c:v>3.0750907880958822</c:v>
                </c:pt>
                <c:pt idx="6">
                  <c:v>3.0863288748873474</c:v>
                </c:pt>
                <c:pt idx="7">
                  <c:v>3.095378055150436</c:v>
                </c:pt>
                <c:pt idx="8">
                  <c:v>3.1021785344042598</c:v>
                </c:pt>
                <c:pt idx="9">
                  <c:v>3.1066825262959274</c:v>
                </c:pt>
                <c:pt idx="10">
                  <c:v>3.1088529173233388</c:v>
                </c:pt>
                <c:pt idx="11">
                  <c:v>3.1086622648262265</c:v>
                </c:pt>
                <c:pt idx="12">
                  <c:v>3.106092039237891</c:v>
                </c:pt>
                <c:pt idx="13">
                  <c:v>3.1011320444846975</c:v>
                </c:pt>
                <c:pt idx="14">
                  <c:v>3.0937799674163671</c:v>
                </c:pt>
                <c:pt idx="15">
                  <c:v>3.084041019772636</c:v>
                </c:pt>
                <c:pt idx="16">
                  <c:v>3.0719276455712916</c:v>
                </c:pt>
                <c:pt idx="17">
                  <c:v>3.0574592737767854</c:v>
                </c:pt>
                <c:pt idx="18">
                  <c:v>3.0406621012986088</c:v>
                </c:pt>
                <c:pt idx="19">
                  <c:v>3.021568895234783</c:v>
                </c:pt>
                <c:pt idx="20">
                  <c:v>3.000218806159479</c:v>
                </c:pt>
                <c:pt idx="21">
                  <c:v>2.9766571864080156</c:v>
                </c:pt>
                <c:pt idx="22">
                  <c:v>2.9509354089249555</c:v>
                </c:pt>
                <c:pt idx="23">
                  <c:v>2.9231106834508731</c:v>
                </c:pt>
                <c:pt idx="24">
                  <c:v>2.8932458677338495</c:v>
                </c:pt>
                <c:pt idx="25">
                  <c:v>2.8614092721394275</c:v>
                </c:pt>
                <c:pt idx="26">
                  <c:v>2.8276744565544165</c:v>
                </c:pt>
                <c:pt idx="27">
                  <c:v>2.7921200188777657</c:v>
                </c:pt>
                <c:pt idx="28">
                  <c:v>2.7548293746969694</c:v>
                </c:pt>
                <c:pt idx="29">
                  <c:v>2.7158905279843877</c:v>
                </c:pt>
                <c:pt idx="30">
                  <c:v>2.6753958328316751</c:v>
                </c:pt>
                <c:pt idx="31">
                  <c:v>2.633441746385019</c:v>
                </c:pt>
                <c:pt idx="32">
                  <c:v>2.590128573258613</c:v>
                </c:pt>
                <c:pt idx="33">
                  <c:v>2.5455602017957943</c:v>
                </c:pt>
                <c:pt idx="34">
                  <c:v>2.49984383262179</c:v>
                </c:pt>
                <c:pt idx="35">
                  <c:v>2.4530896999929723</c:v>
                </c:pt>
                <c:pt idx="36">
                  <c:v>2.4054107864978014</c:v>
                </c:pt>
                <c:pt idx="37">
                  <c:v>2.356922531706402</c:v>
                </c:pt>
                <c:pt idx="38">
                  <c:v>2.3077425354005809</c:v>
                </c:pt>
                <c:pt idx="39">
                  <c:v>2.2579902560452418</c:v>
                </c:pt>
                <c:pt idx="40">
                  <c:v>2.2077867051864959</c:v>
                </c:pt>
                <c:pt idx="41">
                  <c:v>2.1572541384819433</c:v>
                </c:pt>
                <c:pt idx="42">
                  <c:v>2.1065157440851388</c:v>
                </c:pt>
                <c:pt idx="43">
                  <c:v>2.0556953291195139</c:v>
                </c:pt>
                <c:pt idx="44">
                  <c:v>2.0049170049872935</c:v>
                </c:pt>
                <c:pt idx="45">
                  <c:v>1.9543048722664309</c:v>
                </c:pt>
                <c:pt idx="46">
                  <c:v>1.9039827059534813</c:v>
                </c:pt>
                <c:pt idx="47">
                  <c:v>1.8540736418127195</c:v>
                </c:pt>
                <c:pt idx="48">
                  <c:v>1.8046998645918595</c:v>
                </c:pt>
                <c:pt idx="49">
                  <c:v>1.7559822988624616</c:v>
                </c:pt>
                <c:pt idx="50">
                  <c:v>1.7080403032386613</c:v>
                </c:pt>
                <c:pt idx="51">
                  <c:v>1.660991368721225</c:v>
                </c:pt>
                <c:pt idx="52">
                  <c:v>1.6149508219052475</c:v>
                </c:pt>
                <c:pt idx="53">
                  <c:v>1.5700315337790545</c:v>
                </c:pt>
                <c:pt idx="54">
                  <c:v>1.5263436348291748</c:v>
                </c:pt>
                <c:pt idx="55">
                  <c:v>1.4839942371515957</c:v>
                </c:pt>
                <c:pt idx="56">
                  <c:v>1.4430871642530181</c:v>
                </c:pt>
                <c:pt idx="57">
                  <c:v>1.4037226892075001</c:v>
                </c:pt>
                <c:pt idx="58">
                  <c:v>1.3659972818138204</c:v>
                </c:pt>
                <c:pt idx="59">
                  <c:v>1.3300033653771122</c:v>
                </c:pt>
                <c:pt idx="60">
                  <c:v>1.2958290837149469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A-4D68-8150-C87A638E8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949408"/>
        <c:axId val="1119253760"/>
      </c:areaChart>
      <c:catAx>
        <c:axId val="112194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119253760"/>
        <c:crosses val="autoZero"/>
        <c:auto val="0"/>
        <c:lblAlgn val="ctr"/>
        <c:lblOffset val="100"/>
        <c:noMultiLvlLbl val="0"/>
      </c:catAx>
      <c:valAx>
        <c:axId val="11192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121949408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 u="sng"/>
              <a:t>función</a:t>
            </a:r>
            <a:r>
              <a:rPr lang="es-BO" baseline="0"/>
              <a:t> de f(x)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'GRAFICO EJERCICIO 1'!$B$3:$B$83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'GRAFICO EJERCICIO 1'!$C$3:$C$83</c:f>
              <c:numCache>
                <c:formatCode>General</c:formatCode>
                <c:ptCount val="81"/>
                <c:pt idx="0">
                  <c:v>-0.18920051129180734</c:v>
                </c:pt>
                <c:pt idx="1">
                  <c:v>-0.17635004926705816</c:v>
                </c:pt>
                <c:pt idx="2">
                  <c:v>-0.16101469892382997</c:v>
                </c:pt>
                <c:pt idx="3">
                  <c:v>-0.14319782327515665</c:v>
                </c:pt>
                <c:pt idx="4">
                  <c:v>-0.12291999278448114</c:v>
                </c:pt>
                <c:pt idx="5">
                  <c:v>-0.10021899422249915</c:v>
                </c:pt>
                <c:pt idx="6">
                  <c:v>-7.5149607492077164E-2</c:v>
                </c:pt>
                <c:pt idx="7">
                  <c:v>-4.7783081755622361E-2</c:v>
                </c:pt>
                <c:pt idx="8">
                  <c:v>-1.8206206971476867E-2</c:v>
                </c:pt>
                <c:pt idx="9">
                  <c:v>1.3480171738267776E-2</c:v>
                </c:pt>
                <c:pt idx="10">
                  <c:v>4.7163412490709392E-2</c:v>
                </c:pt>
                <c:pt idx="11">
                  <c:v>8.2722398551395904E-2</c:v>
                </c:pt>
                <c:pt idx="12">
                  <c:v>0.12003229409633581</c:v>
                </c:pt>
                <c:pt idx="13">
                  <c:v>0.15897117258380497</c:v>
                </c:pt>
                <c:pt idx="14">
                  <c:v>0.19942898756677596</c:v>
                </c:pt>
                <c:pt idx="15">
                  <c:v>0.24131931177781088</c:v>
                </c:pt>
                <c:pt idx="16">
                  <c:v>0.28459410349475794</c:v>
                </c:pt>
                <c:pt idx="17">
                  <c:v>0.32926141772783085</c:v>
                </c:pt>
                <c:pt idx="18">
                  <c:v>0.37540541942413513</c:v>
                </c:pt>
                <c:pt idx="19">
                  <c:v>0.42320725768652229</c:v>
                </c:pt>
                <c:pt idx="20">
                  <c:v>0.47296435230157596</c:v>
                </c:pt>
                <c:pt idx="21">
                  <c:v>0.52510452459656964</c:v>
                </c:pt>
                <c:pt idx="22">
                  <c:v>0.58019035669798547</c:v>
                </c:pt>
                <c:pt idx="23">
                  <c:v>0.63890845405411301</c:v>
                </c:pt>
                <c:pt idx="24">
                  <c:v>0.70203824234424184</c:v>
                </c:pt>
                <c:pt idx="25">
                  <c:v>0.77039588229790212</c:v>
                </c:pt>
                <c:pt idx="26">
                  <c:v>0.84475108519851838</c:v>
                </c:pt>
                <c:pt idx="27">
                  <c:v>0.92571812816006283</c:v>
                </c:pt>
                <c:pt idx="28">
                  <c:v>1.013626996988146</c:v>
                </c:pt>
                <c:pt idx="29">
                  <c:v>1.1083857885766493</c:v>
                </c:pt>
                <c:pt idx="30">
                  <c:v>1.2093504259793415</c:v>
                </c:pt>
                <c:pt idx="31">
                  <c:v>1.31522129914237</c:v>
                </c:pt>
                <c:pt idx="32">
                  <c:v>1.4239875376674549</c:v>
                </c:pt>
                <c:pt idx="33">
                  <c:v>1.5329373759525489</c:v>
                </c:pt>
                <c:pt idx="34">
                  <c:v>1.6387471150627593</c:v>
                </c:pt>
                <c:pt idx="35">
                  <c:v>1.7376518602798132</c:v>
                </c:pt>
                <c:pt idx="36">
                  <c:v>1.8256896447378397</c:v>
                </c:pt>
                <c:pt idx="37">
                  <c:v>1.8989985408090284</c:v>
                </c:pt>
                <c:pt idx="38">
                  <c:v>1.9541360931276304</c:v>
                </c:pt>
                <c:pt idx="39">
                  <c:v>1.98838400021745</c:v>
                </c:pt>
                <c:pt idx="40">
                  <c:v>2</c:v>
                </c:pt>
                <c:pt idx="41">
                  <c:v>1.9883840002174491</c:v>
                </c:pt>
                <c:pt idx="42">
                  <c:v>1.9541360931276284</c:v>
                </c:pt>
                <c:pt idx="43">
                  <c:v>1.8989985408090251</c:v>
                </c:pt>
                <c:pt idx="44">
                  <c:v>1.8256896447378357</c:v>
                </c:pt>
                <c:pt idx="45">
                  <c:v>1.7376518602798088</c:v>
                </c:pt>
                <c:pt idx="46">
                  <c:v>1.6387471150627542</c:v>
                </c:pt>
                <c:pt idx="47">
                  <c:v>1.5329373759525435</c:v>
                </c:pt>
                <c:pt idx="48">
                  <c:v>1.4239875376674496</c:v>
                </c:pt>
                <c:pt idx="49">
                  <c:v>1.3152212991423644</c:v>
                </c:pt>
                <c:pt idx="50">
                  <c:v>1.2093504259793362</c:v>
                </c:pt>
                <c:pt idx="51">
                  <c:v>1.1083857885766444</c:v>
                </c:pt>
                <c:pt idx="52">
                  <c:v>1.0136269969881413</c:v>
                </c:pt>
                <c:pt idx="53">
                  <c:v>0.9257181281600585</c:v>
                </c:pt>
                <c:pt idx="54">
                  <c:v>0.8447510851985145</c:v>
                </c:pt>
                <c:pt idx="55">
                  <c:v>0.77039588229789846</c:v>
                </c:pt>
                <c:pt idx="56">
                  <c:v>0.70203824234423862</c:v>
                </c:pt>
                <c:pt idx="57">
                  <c:v>0.63890845405410979</c:v>
                </c:pt>
                <c:pt idx="58">
                  <c:v>0.58019035669798269</c:v>
                </c:pt>
                <c:pt idx="59">
                  <c:v>0.52510452459656687</c:v>
                </c:pt>
                <c:pt idx="60">
                  <c:v>0.47296435230157341</c:v>
                </c:pt>
                <c:pt idx="61">
                  <c:v>0.4232072576865199</c:v>
                </c:pt>
                <c:pt idx="62">
                  <c:v>0.37540541942413286</c:v>
                </c:pt>
                <c:pt idx="63">
                  <c:v>0.32926141772782863</c:v>
                </c:pt>
                <c:pt idx="64">
                  <c:v>0.28459410349475583</c:v>
                </c:pt>
                <c:pt idx="65">
                  <c:v>0.2413193117778088</c:v>
                </c:pt>
                <c:pt idx="66">
                  <c:v>0.19942898756677396</c:v>
                </c:pt>
                <c:pt idx="67">
                  <c:v>0.15897117258380303</c:v>
                </c:pt>
                <c:pt idx="68">
                  <c:v>0.12003229409633397</c:v>
                </c:pt>
                <c:pt idx="69">
                  <c:v>8.2722398551394127E-2</c:v>
                </c:pt>
                <c:pt idx="70">
                  <c:v>4.7163412490707705E-2</c:v>
                </c:pt>
                <c:pt idx="71">
                  <c:v>1.3480171738266176E-2</c:v>
                </c:pt>
                <c:pt idx="72">
                  <c:v>-1.8206206971478366E-2</c:v>
                </c:pt>
                <c:pt idx="73">
                  <c:v>-4.7783081755623756E-2</c:v>
                </c:pt>
                <c:pt idx="74">
                  <c:v>-7.5149607492078455E-2</c:v>
                </c:pt>
                <c:pt idx="75">
                  <c:v>-0.10021899422250032</c:v>
                </c:pt>
                <c:pt idx="76">
                  <c:v>-0.12291999278448218</c:v>
                </c:pt>
                <c:pt idx="77">
                  <c:v>-0.14319782327515759</c:v>
                </c:pt>
                <c:pt idx="78">
                  <c:v>-0.1610146989238308</c:v>
                </c:pt>
                <c:pt idx="79">
                  <c:v>-0.17635004926705883</c:v>
                </c:pt>
                <c:pt idx="80">
                  <c:v>-0.18920051129180787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5-4BE4-A255-D71DCC4A5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7808"/>
        <c:axId val="760799056"/>
      </c:scatterChart>
      <c:valAx>
        <c:axId val="760797808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9056"/>
        <c:crosses val="autoZero"/>
        <c:crossBetween val="midCat"/>
        <c:majorUnit val="1"/>
      </c:valAx>
      <c:valAx>
        <c:axId val="760799056"/>
        <c:scaling>
          <c:orientation val="minMax"/>
          <c:max val="3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780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 u="sng"/>
              <a:t>función</a:t>
            </a:r>
            <a:r>
              <a:rPr lang="es-BO" baseline="0"/>
              <a:t> de f(x)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'GRAFICO EJERCICIO 1'!$B$3:$B$83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'GRAFICO EJERCICIO 1'!$C$3:$C$83</c:f>
              <c:numCache>
                <c:formatCode>General</c:formatCode>
                <c:ptCount val="81"/>
                <c:pt idx="0">
                  <c:v>-0.18920051129180734</c:v>
                </c:pt>
                <c:pt idx="1">
                  <c:v>-0.17635004926705816</c:v>
                </c:pt>
                <c:pt idx="2">
                  <c:v>-0.16101469892382997</c:v>
                </c:pt>
                <c:pt idx="3">
                  <c:v>-0.14319782327515665</c:v>
                </c:pt>
                <c:pt idx="4">
                  <c:v>-0.12291999278448114</c:v>
                </c:pt>
                <c:pt idx="5">
                  <c:v>-0.10021899422249915</c:v>
                </c:pt>
                <c:pt idx="6">
                  <c:v>-7.5149607492077164E-2</c:v>
                </c:pt>
                <c:pt idx="7">
                  <c:v>-4.7783081755622361E-2</c:v>
                </c:pt>
                <c:pt idx="8">
                  <c:v>-1.8206206971476867E-2</c:v>
                </c:pt>
                <c:pt idx="9">
                  <c:v>1.3480171738267776E-2</c:v>
                </c:pt>
                <c:pt idx="10">
                  <c:v>4.7163412490709392E-2</c:v>
                </c:pt>
                <c:pt idx="11">
                  <c:v>8.2722398551395904E-2</c:v>
                </c:pt>
                <c:pt idx="12">
                  <c:v>0.12003229409633581</c:v>
                </c:pt>
                <c:pt idx="13">
                  <c:v>0.15897117258380497</c:v>
                </c:pt>
                <c:pt idx="14">
                  <c:v>0.19942898756677596</c:v>
                </c:pt>
                <c:pt idx="15">
                  <c:v>0.24131931177781088</c:v>
                </c:pt>
                <c:pt idx="16">
                  <c:v>0.28459410349475794</c:v>
                </c:pt>
                <c:pt idx="17">
                  <c:v>0.32926141772783085</c:v>
                </c:pt>
                <c:pt idx="18">
                  <c:v>0.37540541942413513</c:v>
                </c:pt>
                <c:pt idx="19">
                  <c:v>0.42320725768652229</c:v>
                </c:pt>
                <c:pt idx="20">
                  <c:v>0.47296435230157596</c:v>
                </c:pt>
                <c:pt idx="21">
                  <c:v>0.52510452459656964</c:v>
                </c:pt>
                <c:pt idx="22">
                  <c:v>0.58019035669798547</c:v>
                </c:pt>
                <c:pt idx="23">
                  <c:v>0.63890845405411301</c:v>
                </c:pt>
                <c:pt idx="24">
                  <c:v>0.70203824234424184</c:v>
                </c:pt>
                <c:pt idx="25">
                  <c:v>0.77039588229790212</c:v>
                </c:pt>
                <c:pt idx="26">
                  <c:v>0.84475108519851838</c:v>
                </c:pt>
                <c:pt idx="27">
                  <c:v>0.92571812816006283</c:v>
                </c:pt>
                <c:pt idx="28">
                  <c:v>1.013626996988146</c:v>
                </c:pt>
                <c:pt idx="29">
                  <c:v>1.1083857885766493</c:v>
                </c:pt>
                <c:pt idx="30">
                  <c:v>1.2093504259793415</c:v>
                </c:pt>
                <c:pt idx="31">
                  <c:v>1.31522129914237</c:v>
                </c:pt>
                <c:pt idx="32">
                  <c:v>1.4239875376674549</c:v>
                </c:pt>
                <c:pt idx="33">
                  <c:v>1.5329373759525489</c:v>
                </c:pt>
                <c:pt idx="34">
                  <c:v>1.6387471150627593</c:v>
                </c:pt>
                <c:pt idx="35">
                  <c:v>1.7376518602798132</c:v>
                </c:pt>
                <c:pt idx="36">
                  <c:v>1.8256896447378397</c:v>
                </c:pt>
                <c:pt idx="37">
                  <c:v>1.8989985408090284</c:v>
                </c:pt>
                <c:pt idx="38">
                  <c:v>1.9541360931276304</c:v>
                </c:pt>
                <c:pt idx="39">
                  <c:v>1.98838400021745</c:v>
                </c:pt>
                <c:pt idx="40">
                  <c:v>2</c:v>
                </c:pt>
                <c:pt idx="41">
                  <c:v>1.9883840002174491</c:v>
                </c:pt>
                <c:pt idx="42">
                  <c:v>1.9541360931276284</c:v>
                </c:pt>
                <c:pt idx="43">
                  <c:v>1.8989985408090251</c:v>
                </c:pt>
                <c:pt idx="44">
                  <c:v>1.8256896447378357</c:v>
                </c:pt>
                <c:pt idx="45">
                  <c:v>1.7376518602798088</c:v>
                </c:pt>
                <c:pt idx="46">
                  <c:v>1.6387471150627542</c:v>
                </c:pt>
                <c:pt idx="47">
                  <c:v>1.5329373759525435</c:v>
                </c:pt>
                <c:pt idx="48">
                  <c:v>1.4239875376674496</c:v>
                </c:pt>
                <c:pt idx="49">
                  <c:v>1.3152212991423644</c:v>
                </c:pt>
                <c:pt idx="50">
                  <c:v>1.2093504259793362</c:v>
                </c:pt>
                <c:pt idx="51">
                  <c:v>1.1083857885766444</c:v>
                </c:pt>
                <c:pt idx="52">
                  <c:v>1.0136269969881413</c:v>
                </c:pt>
                <c:pt idx="53">
                  <c:v>0.9257181281600585</c:v>
                </c:pt>
                <c:pt idx="54">
                  <c:v>0.8447510851985145</c:v>
                </c:pt>
                <c:pt idx="55">
                  <c:v>0.77039588229789846</c:v>
                </c:pt>
                <c:pt idx="56">
                  <c:v>0.70203824234423862</c:v>
                </c:pt>
                <c:pt idx="57">
                  <c:v>0.63890845405410979</c:v>
                </c:pt>
                <c:pt idx="58">
                  <c:v>0.58019035669798269</c:v>
                </c:pt>
                <c:pt idx="59">
                  <c:v>0.52510452459656687</c:v>
                </c:pt>
                <c:pt idx="60">
                  <c:v>0.47296435230157341</c:v>
                </c:pt>
                <c:pt idx="61">
                  <c:v>0.4232072576865199</c:v>
                </c:pt>
                <c:pt idx="62">
                  <c:v>0.37540541942413286</c:v>
                </c:pt>
                <c:pt idx="63">
                  <c:v>0.32926141772782863</c:v>
                </c:pt>
                <c:pt idx="64">
                  <c:v>0.28459410349475583</c:v>
                </c:pt>
                <c:pt idx="65">
                  <c:v>0.2413193117778088</c:v>
                </c:pt>
                <c:pt idx="66">
                  <c:v>0.19942898756677396</c:v>
                </c:pt>
                <c:pt idx="67">
                  <c:v>0.15897117258380303</c:v>
                </c:pt>
                <c:pt idx="68">
                  <c:v>0.12003229409633397</c:v>
                </c:pt>
                <c:pt idx="69">
                  <c:v>8.2722398551394127E-2</c:v>
                </c:pt>
                <c:pt idx="70">
                  <c:v>4.7163412490707705E-2</c:v>
                </c:pt>
                <c:pt idx="71">
                  <c:v>1.3480171738266176E-2</c:v>
                </c:pt>
                <c:pt idx="72">
                  <c:v>-1.8206206971478366E-2</c:v>
                </c:pt>
                <c:pt idx="73">
                  <c:v>-4.7783081755623756E-2</c:v>
                </c:pt>
                <c:pt idx="74">
                  <c:v>-7.5149607492078455E-2</c:v>
                </c:pt>
                <c:pt idx="75">
                  <c:v>-0.10021899422250032</c:v>
                </c:pt>
                <c:pt idx="76">
                  <c:v>-0.12291999278448218</c:v>
                </c:pt>
                <c:pt idx="77">
                  <c:v>-0.14319782327515759</c:v>
                </c:pt>
                <c:pt idx="78">
                  <c:v>-0.1610146989238308</c:v>
                </c:pt>
                <c:pt idx="79">
                  <c:v>-0.17635004926705883</c:v>
                </c:pt>
                <c:pt idx="80">
                  <c:v>-0.18920051129180787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7A-47C2-926B-9E7349B77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7808"/>
        <c:axId val="760799056"/>
      </c:scatterChart>
      <c:valAx>
        <c:axId val="760797808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9056"/>
        <c:crosses val="autoZero"/>
        <c:crossBetween val="midCat"/>
        <c:majorUnit val="1"/>
      </c:valAx>
      <c:valAx>
        <c:axId val="760799056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780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f(X)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'GRAFICO EJERCICIO 1'!$B$3:$B$83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cat>
          <c:val>
            <c:numRef>
              <c:f>'GRAFICO EJERCICIO 1'!$C$3:$C$83</c:f>
              <c:numCache>
                <c:formatCode>General</c:formatCode>
                <c:ptCount val="81"/>
                <c:pt idx="0">
                  <c:v>-0.18920051129180734</c:v>
                </c:pt>
                <c:pt idx="1">
                  <c:v>-0.17635004926705816</c:v>
                </c:pt>
                <c:pt idx="2">
                  <c:v>-0.16101469892382997</c:v>
                </c:pt>
                <c:pt idx="3">
                  <c:v>-0.14319782327515665</c:v>
                </c:pt>
                <c:pt idx="4">
                  <c:v>-0.12291999278448114</c:v>
                </c:pt>
                <c:pt idx="5">
                  <c:v>-0.10021899422249915</c:v>
                </c:pt>
                <c:pt idx="6">
                  <c:v>-7.5149607492077164E-2</c:v>
                </c:pt>
                <c:pt idx="7">
                  <c:v>-4.7783081755622361E-2</c:v>
                </c:pt>
                <c:pt idx="8">
                  <c:v>-1.8206206971476867E-2</c:v>
                </c:pt>
                <c:pt idx="9">
                  <c:v>1.3480171738267776E-2</c:v>
                </c:pt>
                <c:pt idx="10">
                  <c:v>4.7163412490709392E-2</c:v>
                </c:pt>
                <c:pt idx="11">
                  <c:v>8.2722398551395904E-2</c:v>
                </c:pt>
                <c:pt idx="12">
                  <c:v>0.12003229409633581</c:v>
                </c:pt>
                <c:pt idx="13">
                  <c:v>0.15897117258380497</c:v>
                </c:pt>
                <c:pt idx="14">
                  <c:v>0.19942898756677596</c:v>
                </c:pt>
                <c:pt idx="15">
                  <c:v>0.24131931177781088</c:v>
                </c:pt>
                <c:pt idx="16">
                  <c:v>0.28459410349475794</c:v>
                </c:pt>
                <c:pt idx="17">
                  <c:v>0.32926141772783085</c:v>
                </c:pt>
                <c:pt idx="18">
                  <c:v>0.37540541942413513</c:v>
                </c:pt>
                <c:pt idx="19">
                  <c:v>0.42320725768652229</c:v>
                </c:pt>
                <c:pt idx="20">
                  <c:v>0.47296435230157596</c:v>
                </c:pt>
                <c:pt idx="21">
                  <c:v>0.52510452459656964</c:v>
                </c:pt>
                <c:pt idx="22">
                  <c:v>0.58019035669798547</c:v>
                </c:pt>
                <c:pt idx="23">
                  <c:v>0.63890845405411301</c:v>
                </c:pt>
                <c:pt idx="24">
                  <c:v>0.70203824234424184</c:v>
                </c:pt>
                <c:pt idx="25">
                  <c:v>0.77039588229790212</c:v>
                </c:pt>
                <c:pt idx="26">
                  <c:v>0.84475108519851838</c:v>
                </c:pt>
                <c:pt idx="27">
                  <c:v>0.92571812816006283</c:v>
                </c:pt>
                <c:pt idx="28">
                  <c:v>1.013626996988146</c:v>
                </c:pt>
                <c:pt idx="29">
                  <c:v>1.1083857885766493</c:v>
                </c:pt>
                <c:pt idx="30">
                  <c:v>1.2093504259793415</c:v>
                </c:pt>
                <c:pt idx="31">
                  <c:v>1.31522129914237</c:v>
                </c:pt>
                <c:pt idx="32">
                  <c:v>1.4239875376674549</c:v>
                </c:pt>
                <c:pt idx="33">
                  <c:v>1.5329373759525489</c:v>
                </c:pt>
                <c:pt idx="34">
                  <c:v>1.6387471150627593</c:v>
                </c:pt>
                <c:pt idx="35">
                  <c:v>1.7376518602798132</c:v>
                </c:pt>
                <c:pt idx="36">
                  <c:v>1.8256896447378397</c:v>
                </c:pt>
                <c:pt idx="37">
                  <c:v>1.8989985408090284</c:v>
                </c:pt>
                <c:pt idx="38">
                  <c:v>1.9541360931276304</c:v>
                </c:pt>
                <c:pt idx="39">
                  <c:v>1.98838400021745</c:v>
                </c:pt>
                <c:pt idx="40">
                  <c:v>2</c:v>
                </c:pt>
                <c:pt idx="41">
                  <c:v>1.9883840002174491</c:v>
                </c:pt>
                <c:pt idx="42">
                  <c:v>1.9541360931276284</c:v>
                </c:pt>
                <c:pt idx="43">
                  <c:v>1.8989985408090251</c:v>
                </c:pt>
                <c:pt idx="44">
                  <c:v>1.8256896447378357</c:v>
                </c:pt>
                <c:pt idx="45">
                  <c:v>1.7376518602798088</c:v>
                </c:pt>
                <c:pt idx="46">
                  <c:v>1.6387471150627542</c:v>
                </c:pt>
                <c:pt idx="47">
                  <c:v>1.5329373759525435</c:v>
                </c:pt>
                <c:pt idx="48">
                  <c:v>1.4239875376674496</c:v>
                </c:pt>
                <c:pt idx="49">
                  <c:v>1.3152212991423644</c:v>
                </c:pt>
                <c:pt idx="50">
                  <c:v>1.2093504259793362</c:v>
                </c:pt>
                <c:pt idx="51">
                  <c:v>1.1083857885766444</c:v>
                </c:pt>
                <c:pt idx="52">
                  <c:v>1.0136269969881413</c:v>
                </c:pt>
                <c:pt idx="53">
                  <c:v>0.9257181281600585</c:v>
                </c:pt>
                <c:pt idx="54">
                  <c:v>0.8447510851985145</c:v>
                </c:pt>
                <c:pt idx="55">
                  <c:v>0.77039588229789846</c:v>
                </c:pt>
                <c:pt idx="56">
                  <c:v>0.70203824234423862</c:v>
                </c:pt>
                <c:pt idx="57">
                  <c:v>0.63890845405410979</c:v>
                </c:pt>
                <c:pt idx="58">
                  <c:v>0.58019035669798269</c:v>
                </c:pt>
                <c:pt idx="59">
                  <c:v>0.52510452459656687</c:v>
                </c:pt>
                <c:pt idx="60">
                  <c:v>0.47296435230157341</c:v>
                </c:pt>
                <c:pt idx="61">
                  <c:v>0.4232072576865199</c:v>
                </c:pt>
                <c:pt idx="62">
                  <c:v>0.37540541942413286</c:v>
                </c:pt>
                <c:pt idx="63">
                  <c:v>0.32926141772782863</c:v>
                </c:pt>
                <c:pt idx="64">
                  <c:v>0.28459410349475583</c:v>
                </c:pt>
                <c:pt idx="65">
                  <c:v>0.2413193117778088</c:v>
                </c:pt>
                <c:pt idx="66">
                  <c:v>0.19942898756677396</c:v>
                </c:pt>
                <c:pt idx="67">
                  <c:v>0.15897117258380303</c:v>
                </c:pt>
                <c:pt idx="68">
                  <c:v>0.12003229409633397</c:v>
                </c:pt>
                <c:pt idx="69">
                  <c:v>8.2722398551394127E-2</c:v>
                </c:pt>
                <c:pt idx="70">
                  <c:v>4.7163412490707705E-2</c:v>
                </c:pt>
                <c:pt idx="71">
                  <c:v>1.3480171738266176E-2</c:v>
                </c:pt>
                <c:pt idx="72">
                  <c:v>-1.8206206971478366E-2</c:v>
                </c:pt>
                <c:pt idx="73">
                  <c:v>-4.7783081755623756E-2</c:v>
                </c:pt>
                <c:pt idx="74">
                  <c:v>-7.5149607492078455E-2</c:v>
                </c:pt>
                <c:pt idx="75">
                  <c:v>-0.10021899422250032</c:v>
                </c:pt>
                <c:pt idx="76">
                  <c:v>-0.12291999278448218</c:v>
                </c:pt>
                <c:pt idx="77">
                  <c:v>-0.14319782327515759</c:v>
                </c:pt>
                <c:pt idx="78">
                  <c:v>-0.1610146989238308</c:v>
                </c:pt>
                <c:pt idx="79">
                  <c:v>-0.17635004926705883</c:v>
                </c:pt>
                <c:pt idx="80">
                  <c:v>-0.18920051129180787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4-4D08-BD57-5980DF517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949408"/>
        <c:axId val="1119253760"/>
      </c:areaChart>
      <c:catAx>
        <c:axId val="112194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119253760"/>
        <c:crosses val="autoZero"/>
        <c:auto val="0"/>
        <c:lblAlgn val="ctr"/>
        <c:lblOffset val="100"/>
        <c:noMultiLvlLbl val="0"/>
      </c:catAx>
      <c:valAx>
        <c:axId val="11192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121949408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10</xdr:col>
      <xdr:colOff>0</xdr:colOff>
      <xdr:row>15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98C20E-E89E-46DE-A668-6AD8F7F5A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10</xdr:col>
      <xdr:colOff>0</xdr:colOff>
      <xdr:row>30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4D092E-1DB5-42A0-BA2A-114C7E921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223837</xdr:colOff>
      <xdr:row>30</xdr:row>
      <xdr:rowOff>109537</xdr:rowOff>
    </xdr:from>
    <xdr:to>
      <xdr:col>10</xdr:col>
      <xdr:colOff>223837</xdr:colOff>
      <xdr:row>44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A812275-3380-4F69-A14F-A1C0E5167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0.28638</cdr:x>
      <cdr:y>0.71676</cdr:y>
    </cdr:from>
    <cdr:to>
      <cdr:x>0.2981</cdr:x>
      <cdr:y>0.73419</cdr:y>
    </cdr:to>
    <cdr:sp macro="" textlink="">
      <cdr:nvSpPr>
        <cdr:cNvPr id="4" name="Elipse 3">
          <a:extLst xmlns:a="http://schemas.openxmlformats.org/drawingml/2006/main">
            <a:ext uri="{FF2B5EF4-FFF2-40B4-BE49-F238E27FC236}">
              <a16:creationId xmlns:a16="http://schemas.microsoft.com/office/drawing/2014/main" id="{2707BA9A-34D4-C072-5A8B-A3487C97C427}"/>
            </a:ext>
          </a:extLst>
        </cdr:cNvPr>
        <cdr:cNvSpPr/>
      </cdr:nvSpPr>
      <cdr:spPr>
        <a:xfrm xmlns:a="http://schemas.openxmlformats.org/drawingml/2006/main">
          <a:off x="1309314" y="1856977"/>
          <a:ext cx="53584" cy="4515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0.77986</cdr:x>
      <cdr:y>0.72181</cdr:y>
    </cdr:from>
    <cdr:to>
      <cdr:x>0.79158</cdr:x>
      <cdr:y>0.73924</cdr:y>
    </cdr:to>
    <cdr:sp macro="" textlink="">
      <cdr:nvSpPr>
        <cdr:cNvPr id="2" name="Elipse 1">
          <a:extLst xmlns:a="http://schemas.openxmlformats.org/drawingml/2006/main">
            <a:ext uri="{FF2B5EF4-FFF2-40B4-BE49-F238E27FC236}">
              <a16:creationId xmlns:a16="http://schemas.microsoft.com/office/drawing/2014/main" id="{EEC2C456-9F86-B77A-38A1-CD148110976C}"/>
            </a:ext>
          </a:extLst>
        </cdr:cNvPr>
        <cdr:cNvSpPr/>
      </cdr:nvSpPr>
      <cdr:spPr>
        <a:xfrm xmlns:a="http://schemas.openxmlformats.org/drawingml/2006/main">
          <a:off x="3565525" y="1870075"/>
          <a:ext cx="53584" cy="4515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561975</xdr:colOff>
      <xdr:row>1</xdr:row>
      <xdr:rowOff>138112</xdr:rowOff>
    </xdr:from>
    <xdr:ext cx="1937646" cy="3207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79F528E-7F34-4B50-9B6A-CAF9A312DCFE}"/>
                </a:ext>
              </a:extLst>
            </xdr:cNvPr>
            <xdr:cNvSpPr txBox="1"/>
          </xdr:nvSpPr>
          <xdr:spPr>
            <a:xfrm>
              <a:off x="561975" y="566737"/>
              <a:ext cx="1937646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BO" sz="1100" i="1">
                        <a:latin typeface="Cambria Math" panose="02040503050406030204" pitchFamily="18" charset="0"/>
                      </a:rPr>
                      <m:t>2</m:t>
                    </m:r>
                    <m:sSup>
                      <m:sSup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−3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s-BO" sz="1100" i="1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es-BO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BO" sz="1100" i="1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BO" sz="1100" i="1">
                                <a:latin typeface="Cambria Math" panose="02040503050406030204" pitchFamily="18" charset="0"/>
                              </a:rPr>
                              <m:t>0.5</m:t>
                            </m:r>
                            <m:r>
                              <a:rPr lang="es-BO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lang="es-BO" sz="110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+3</m:t>
                        </m:r>
                      </m:den>
                    </m:f>
                    <m:r>
                      <a:rPr lang="es-BO" sz="1100" i="1">
                        <a:latin typeface="Cambria Math" panose="02040503050406030204" pitchFamily="18" charset="0"/>
                      </a:rPr>
                      <m:t>+2</m:t>
                    </m:r>
                  </m:oMath>
                </m:oMathPara>
              </a14:m>
              <a:endParaRPr lang="es-B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79F528E-7F34-4B50-9B6A-CAF9A312DCFE}"/>
                </a:ext>
              </a:extLst>
            </xdr:cNvPr>
            <xdr:cNvSpPr txBox="1"/>
          </xdr:nvSpPr>
          <xdr:spPr>
            <a:xfrm>
              <a:off x="561975" y="566737"/>
              <a:ext cx="1937646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BO" sz="1100" i="0">
                  <a:latin typeface="Cambria Math" panose="02040503050406030204" pitchFamily="18" charset="0"/>
                </a:rPr>
                <a:t>2ⅇ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BO" sz="1100" i="0">
                  <a:latin typeface="Cambria Math" panose="02040503050406030204" pitchFamily="18" charset="0"/>
                </a:rPr>
                <a:t>−3𝑥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BO" sz="1100" i="0">
                  <a:latin typeface="Cambria Math" panose="02040503050406030204" pitchFamily="18" charset="0"/>
                </a:rPr>
                <a:t>+sin⁡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BO" sz="1100" i="0">
                  <a:latin typeface="Cambria Math" panose="02040503050406030204" pitchFamily="18" charset="0"/>
                </a:rPr>
                <a:t>0.5𝑥)+1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s-BO" sz="1100" i="0">
                  <a:latin typeface="Cambria Math" panose="02040503050406030204" pitchFamily="18" charset="0"/>
                </a:rPr>
                <a:t>2𝑥+3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BO" sz="1100" i="0">
                  <a:latin typeface="Cambria Math" panose="02040503050406030204" pitchFamily="18" charset="0"/>
                </a:rPr>
                <a:t>+2</a:t>
              </a:r>
              <a:endParaRPr lang="es-BO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10</xdr:col>
      <xdr:colOff>0</xdr:colOff>
      <xdr:row>15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F51246-849E-4922-807A-B6048B46D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10</xdr:col>
      <xdr:colOff>0</xdr:colOff>
      <xdr:row>30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5039E0-775C-4A15-866B-4BDC315F8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223837</xdr:colOff>
      <xdr:row>30</xdr:row>
      <xdr:rowOff>109537</xdr:rowOff>
    </xdr:from>
    <xdr:to>
      <xdr:col>10</xdr:col>
      <xdr:colOff>223837</xdr:colOff>
      <xdr:row>44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F7AD0A-8613-4F65-AA3A-0014ABA5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0.28638</cdr:x>
      <cdr:y>0.71676</cdr:y>
    </cdr:from>
    <cdr:to>
      <cdr:x>0.2981</cdr:x>
      <cdr:y>0.73419</cdr:y>
    </cdr:to>
    <cdr:sp macro="" textlink="">
      <cdr:nvSpPr>
        <cdr:cNvPr id="4" name="Elipse 3">
          <a:extLst xmlns:a="http://schemas.openxmlformats.org/drawingml/2006/main">
            <a:ext uri="{FF2B5EF4-FFF2-40B4-BE49-F238E27FC236}">
              <a16:creationId xmlns:a16="http://schemas.microsoft.com/office/drawing/2014/main" id="{2707BA9A-34D4-C072-5A8B-A3487C97C427}"/>
            </a:ext>
          </a:extLst>
        </cdr:cNvPr>
        <cdr:cNvSpPr/>
      </cdr:nvSpPr>
      <cdr:spPr>
        <a:xfrm xmlns:a="http://schemas.openxmlformats.org/drawingml/2006/main">
          <a:off x="1309314" y="1856977"/>
          <a:ext cx="53584" cy="4515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0.77986</cdr:x>
      <cdr:y>0.72181</cdr:y>
    </cdr:from>
    <cdr:to>
      <cdr:x>0.79158</cdr:x>
      <cdr:y>0.73924</cdr:y>
    </cdr:to>
    <cdr:sp macro="" textlink="">
      <cdr:nvSpPr>
        <cdr:cNvPr id="2" name="Elipse 1">
          <a:extLst xmlns:a="http://schemas.openxmlformats.org/drawingml/2006/main">
            <a:ext uri="{FF2B5EF4-FFF2-40B4-BE49-F238E27FC236}">
              <a16:creationId xmlns:a16="http://schemas.microsoft.com/office/drawing/2014/main" id="{EEC2C456-9F86-B77A-38A1-CD148110976C}"/>
            </a:ext>
          </a:extLst>
        </cdr:cNvPr>
        <cdr:cNvSpPr/>
      </cdr:nvSpPr>
      <cdr:spPr>
        <a:xfrm xmlns:a="http://schemas.openxmlformats.org/drawingml/2006/main">
          <a:off x="3565525" y="1870075"/>
          <a:ext cx="53584" cy="4515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</xdr:colOff>
      <xdr:row>1</xdr:row>
      <xdr:rowOff>138112</xdr:rowOff>
    </xdr:from>
    <xdr:ext cx="844655" cy="3284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5BE2000-5F67-3305-AC76-8FCF51CEC08E}"/>
                </a:ext>
              </a:extLst>
            </xdr:cNvPr>
            <xdr:cNvSpPr txBox="1"/>
          </xdr:nvSpPr>
          <xdr:spPr>
            <a:xfrm>
              <a:off x="766762" y="566737"/>
              <a:ext cx="844655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BO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BO" sz="1100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es-BO" sz="1100" i="0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BO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BO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sup>
                    </m:sSup>
                    <m:r>
                      <a:rPr lang="es-BO" sz="1100" i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s-BO" sz="110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s-BO" sz="110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s-BO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BO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e>
                        </m:func>
                      </m:num>
                      <m:den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den>
                    </m:f>
                  </m:oMath>
                </m:oMathPara>
              </a14:m>
              <a:endParaRPr lang="es-B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5BE2000-5F67-3305-AC76-8FCF51CEC08E}"/>
                </a:ext>
              </a:extLst>
            </xdr:cNvPr>
            <xdr:cNvSpPr txBox="1"/>
          </xdr:nvSpPr>
          <xdr:spPr>
            <a:xfrm>
              <a:off x="766762" y="566737"/>
              <a:ext cx="844655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BO" sz="1100" i="0">
                  <a:latin typeface="Cambria Math" panose="02040503050406030204" pitchFamily="18" charset="0"/>
                </a:rPr>
                <a:t>ⅇ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BO" sz="1100" i="0">
                  <a:latin typeface="Cambria Math" panose="02040503050406030204" pitchFamily="18" charset="0"/>
                </a:rPr>
                <a:t>−𝑥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BO" sz="1100" i="0">
                  <a:latin typeface="Cambria Math" panose="02040503050406030204" pitchFamily="18" charset="0"/>
                </a:rPr>
                <a:t>2 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BO" sz="1100" i="0">
                  <a:latin typeface="Cambria Math" panose="02040503050406030204" pitchFamily="18" charset="0"/>
                </a:rPr>
                <a:t>+sin⁡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BO" sz="1100" i="0">
                  <a:latin typeface="Cambria Math" panose="02040503050406030204" pitchFamily="18" charset="0"/>
                </a:rPr>
                <a:t>𝑥)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BO" sz="1100" i="0">
                  <a:latin typeface="Cambria Math" panose="02040503050406030204" pitchFamily="18" charset="0"/>
                </a:rPr>
                <a:t>𝑥</a:t>
              </a:r>
              <a:endParaRPr lang="es-B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sc\Desktop\metodo%20del%20trapecio%20para%20integrales.xlsx" TargetMode="External"/><Relationship Id="rId1" Type="http://schemas.openxmlformats.org/officeDocument/2006/relationships/externalLinkPath" Target="https://estemiedu.sharepoint.com/Users/huasc/Desktop/metodo%20del%20trapecio%20para%20integ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áfica"/>
      <sheetName val="Método del trapecio"/>
      <sheetName val="Método del trapecio con n=24"/>
      <sheetName val="n=28"/>
      <sheetName val="n=47"/>
      <sheetName val="n=34"/>
    </sheetNames>
    <sheetDataSet>
      <sheetData sheetId="0">
        <row r="3">
          <cell r="B3">
            <v>0</v>
          </cell>
          <cell r="C3">
            <v>4.3333333333333339</v>
          </cell>
        </row>
        <row r="4">
          <cell r="B4">
            <v>0.1</v>
          </cell>
          <cell r="C4">
            <v>3.8441156106341143</v>
          </cell>
        </row>
        <row r="5">
          <cell r="B5">
            <v>0.2</v>
          </cell>
          <cell r="C5">
            <v>3.4915743358937048</v>
          </cell>
        </row>
        <row r="6">
          <cell r="B6">
            <v>0.30000000000000004</v>
          </cell>
          <cell r="C6">
            <v>3.2403552297325753</v>
          </cell>
        </row>
        <row r="7">
          <cell r="B7">
            <v>0.4</v>
          </cell>
          <cell r="C7">
            <v>3.0642156493563073</v>
          </cell>
        </row>
        <row r="8">
          <cell r="B8">
            <v>0.5</v>
          </cell>
          <cell r="C8">
            <v>2.9436642795513825</v>
          </cell>
        </row>
        <row r="9">
          <cell r="B9">
            <v>0.6</v>
          </cell>
          <cell r="C9">
            <v>2.8642132211997509</v>
          </cell>
        </row>
        <row r="10">
          <cell r="B10">
            <v>0.7</v>
          </cell>
          <cell r="C10">
            <v>2.8150833912341424</v>
          </cell>
        </row>
        <row r="11">
          <cell r="B11">
            <v>0.79999999999999993</v>
          </cell>
          <cell r="C11">
            <v>2.7882455532353019</v>
          </cell>
        </row>
        <row r="12">
          <cell r="B12">
            <v>0.89999999999999991</v>
          </cell>
          <cell r="C12">
            <v>2.7777098929240633</v>
          </cell>
        </row>
        <row r="13">
          <cell r="B13">
            <v>0.99999999999999989</v>
          </cell>
          <cell r="C13">
            <v>2.7789996753399309</v>
          </cell>
        </row>
        <row r="14">
          <cell r="B14">
            <v>1.0999999999999999</v>
          </cell>
          <cell r="C14">
            <v>2.7887612560408312</v>
          </cell>
        </row>
        <row r="15">
          <cell r="B15">
            <v>1.2</v>
          </cell>
          <cell r="C15">
            <v>2.8044751034748057</v>
          </cell>
        </row>
        <row r="16">
          <cell r="B16">
            <v>1.3</v>
          </cell>
          <cell r="C16">
            <v>2.8242416571990772</v>
          </cell>
        </row>
        <row r="17">
          <cell r="B17">
            <v>1.4000000000000001</v>
          </cell>
          <cell r="C17">
            <v>2.8466226339820948</v>
          </cell>
        </row>
        <row r="18">
          <cell r="B18">
            <v>1.5000000000000002</v>
          </cell>
          <cell r="C18">
            <v>2.8705234197664855</v>
          </cell>
        </row>
        <row r="19">
          <cell r="B19">
            <v>1.6000000000000003</v>
          </cell>
          <cell r="C19">
            <v>2.8951059075782082</v>
          </cell>
        </row>
        <row r="20">
          <cell r="B20">
            <v>1.7000000000000004</v>
          </cell>
          <cell r="C20">
            <v>2.9197238982713243</v>
          </cell>
        </row>
        <row r="21">
          <cell r="B21">
            <v>1.8000000000000005</v>
          </cell>
          <cell r="C21">
            <v>2.9438752230278604</v>
          </cell>
        </row>
        <row r="22">
          <cell r="B22">
            <v>1.9000000000000006</v>
          </cell>
          <cell r="C22">
            <v>2.9671662592337285</v>
          </cell>
        </row>
        <row r="23">
          <cell r="B23">
            <v>2.0000000000000004</v>
          </cell>
          <cell r="C23">
            <v>2.9892856320183725</v>
          </cell>
        </row>
        <row r="24">
          <cell r="B24">
            <v>2.1000000000000005</v>
          </cell>
          <cell r="C24">
            <v>3.0099847240369639</v>
          </cell>
        </row>
        <row r="25">
          <cell r="B25">
            <v>2.2000000000000006</v>
          </cell>
          <cell r="C25">
            <v>3.0290632312716665</v>
          </cell>
        </row>
        <row r="26">
          <cell r="B26">
            <v>2.3000000000000007</v>
          </cell>
          <cell r="C26">
            <v>3.0463584584870391</v>
          </cell>
        </row>
        <row r="27">
          <cell r="B27">
            <v>2.4000000000000008</v>
          </cell>
          <cell r="C27">
            <v>3.0617373857891081</v>
          </cell>
        </row>
        <row r="28">
          <cell r="B28">
            <v>2.5000000000000009</v>
          </cell>
          <cell r="C28">
            <v>3.0750907880958822</v>
          </cell>
        </row>
        <row r="29">
          <cell r="B29">
            <v>2.600000000000001</v>
          </cell>
          <cell r="C29">
            <v>3.0863288748873474</v>
          </cell>
        </row>
        <row r="30">
          <cell r="B30">
            <v>2.7000000000000011</v>
          </cell>
          <cell r="C30">
            <v>3.095378055150436</v>
          </cell>
        </row>
        <row r="31">
          <cell r="B31">
            <v>2.8000000000000012</v>
          </cell>
          <cell r="C31">
            <v>3.1021785344042598</v>
          </cell>
        </row>
        <row r="32">
          <cell r="B32">
            <v>2.9000000000000012</v>
          </cell>
          <cell r="C32">
            <v>3.1066825262959274</v>
          </cell>
        </row>
        <row r="33">
          <cell r="B33">
            <v>3.0000000000000013</v>
          </cell>
          <cell r="C33">
            <v>3.1088529173233388</v>
          </cell>
        </row>
        <row r="34">
          <cell r="B34">
            <v>3.1000000000000014</v>
          </cell>
          <cell r="C34">
            <v>3.1086622648262265</v>
          </cell>
        </row>
        <row r="35">
          <cell r="B35">
            <v>3.2000000000000015</v>
          </cell>
          <cell r="C35">
            <v>3.106092039237891</v>
          </cell>
        </row>
        <row r="36">
          <cell r="B36">
            <v>3.3000000000000016</v>
          </cell>
          <cell r="C36">
            <v>3.1011320444846975</v>
          </cell>
        </row>
        <row r="37">
          <cell r="B37">
            <v>3.4000000000000017</v>
          </cell>
          <cell r="C37">
            <v>3.0937799674163671</v>
          </cell>
        </row>
        <row r="38">
          <cell r="B38">
            <v>3.5000000000000018</v>
          </cell>
          <cell r="C38">
            <v>3.084041019772636</v>
          </cell>
        </row>
        <row r="39">
          <cell r="B39">
            <v>3.6000000000000019</v>
          </cell>
          <cell r="C39">
            <v>3.0719276455712916</v>
          </cell>
        </row>
        <row r="40">
          <cell r="B40">
            <v>3.700000000000002</v>
          </cell>
          <cell r="C40">
            <v>3.0574592737767854</v>
          </cell>
        </row>
        <row r="41">
          <cell r="B41">
            <v>3.800000000000002</v>
          </cell>
          <cell r="C41">
            <v>3.0406621012986088</v>
          </cell>
        </row>
        <row r="42">
          <cell r="B42">
            <v>3.9000000000000021</v>
          </cell>
          <cell r="C42">
            <v>3.021568895234783</v>
          </cell>
        </row>
        <row r="43">
          <cell r="B43">
            <v>4.0000000000000018</v>
          </cell>
          <cell r="C43">
            <v>3.000218806159479</v>
          </cell>
        </row>
        <row r="44">
          <cell r="B44">
            <v>4.1000000000000014</v>
          </cell>
          <cell r="C44">
            <v>2.9766571864080156</v>
          </cell>
        </row>
        <row r="45">
          <cell r="B45">
            <v>4.2000000000000011</v>
          </cell>
          <cell r="C45">
            <v>2.9509354089249555</v>
          </cell>
        </row>
        <row r="46">
          <cell r="B46">
            <v>4.3000000000000007</v>
          </cell>
          <cell r="C46">
            <v>2.9231106834508731</v>
          </cell>
        </row>
        <row r="47">
          <cell r="B47">
            <v>4.4000000000000004</v>
          </cell>
          <cell r="C47">
            <v>2.8932458677338495</v>
          </cell>
        </row>
        <row r="48">
          <cell r="B48">
            <v>4.5</v>
          </cell>
          <cell r="C48">
            <v>2.8614092721394275</v>
          </cell>
        </row>
        <row r="49">
          <cell r="B49">
            <v>4.5999999999999996</v>
          </cell>
          <cell r="C49">
            <v>2.8276744565544165</v>
          </cell>
        </row>
        <row r="50">
          <cell r="B50">
            <v>4.6999999999999993</v>
          </cell>
          <cell r="C50">
            <v>2.7921200188777657</v>
          </cell>
        </row>
        <row r="51">
          <cell r="B51">
            <v>4.7999999999999989</v>
          </cell>
          <cell r="C51">
            <v>2.7548293746969694</v>
          </cell>
        </row>
        <row r="52">
          <cell r="B52">
            <v>4.8999999999999986</v>
          </cell>
          <cell r="C52">
            <v>2.7158905279843877</v>
          </cell>
        </row>
        <row r="53">
          <cell r="B53">
            <v>4.9999999999999982</v>
          </cell>
          <cell r="C53">
            <v>2.6753958328316751</v>
          </cell>
        </row>
        <row r="54">
          <cell r="B54">
            <v>5.0999999999999979</v>
          </cell>
          <cell r="C54">
            <v>2.633441746385019</v>
          </cell>
        </row>
        <row r="55">
          <cell r="B55">
            <v>5.1999999999999975</v>
          </cell>
          <cell r="C55">
            <v>2.590128573258613</v>
          </cell>
        </row>
        <row r="56">
          <cell r="B56">
            <v>5.2999999999999972</v>
          </cell>
          <cell r="C56">
            <v>2.5455602017957943</v>
          </cell>
        </row>
        <row r="57">
          <cell r="B57">
            <v>5.3999999999999968</v>
          </cell>
          <cell r="C57">
            <v>2.49984383262179</v>
          </cell>
        </row>
        <row r="58">
          <cell r="B58">
            <v>5.4999999999999964</v>
          </cell>
          <cell r="C58">
            <v>2.4530896999929723</v>
          </cell>
        </row>
        <row r="59">
          <cell r="B59">
            <v>5.5999999999999961</v>
          </cell>
          <cell r="C59">
            <v>2.4054107864978014</v>
          </cell>
        </row>
        <row r="60">
          <cell r="B60">
            <v>5.6999999999999957</v>
          </cell>
          <cell r="C60">
            <v>2.356922531706402</v>
          </cell>
        </row>
        <row r="61">
          <cell r="B61">
            <v>5.7999999999999954</v>
          </cell>
          <cell r="C61">
            <v>2.3077425354005809</v>
          </cell>
        </row>
        <row r="62">
          <cell r="B62">
            <v>5.899999999999995</v>
          </cell>
          <cell r="C62">
            <v>2.2579902560452418</v>
          </cell>
        </row>
        <row r="63">
          <cell r="B63">
            <v>5.9999999999999947</v>
          </cell>
          <cell r="C63">
            <v>2.2077867051864959</v>
          </cell>
        </row>
        <row r="64">
          <cell r="B64">
            <v>6.0999999999999943</v>
          </cell>
          <cell r="C64">
            <v>2.1572541384819433</v>
          </cell>
        </row>
        <row r="65">
          <cell r="B65">
            <v>6.199999999999994</v>
          </cell>
          <cell r="C65">
            <v>2.1065157440851388</v>
          </cell>
        </row>
        <row r="66">
          <cell r="B66">
            <v>6.2999999999999936</v>
          </cell>
          <cell r="C66">
            <v>2.0556953291195139</v>
          </cell>
        </row>
        <row r="67">
          <cell r="B67">
            <v>6.3999999999999932</v>
          </cell>
          <cell r="C67">
            <v>2.0049170049872935</v>
          </cell>
        </row>
        <row r="68">
          <cell r="B68">
            <v>6.4999999999999929</v>
          </cell>
          <cell r="C68">
            <v>1.9543048722664309</v>
          </cell>
        </row>
        <row r="69">
          <cell r="B69">
            <v>6.5999999999999925</v>
          </cell>
          <cell r="C69">
            <v>1.9039827059534813</v>
          </cell>
        </row>
        <row r="70">
          <cell r="B70">
            <v>6.6999999999999922</v>
          </cell>
          <cell r="C70">
            <v>1.8540736418127195</v>
          </cell>
        </row>
        <row r="71">
          <cell r="B71">
            <v>6.7999999999999918</v>
          </cell>
          <cell r="C71">
            <v>1.8046998645918595</v>
          </cell>
        </row>
        <row r="72">
          <cell r="B72">
            <v>6.8999999999999915</v>
          </cell>
          <cell r="C72">
            <v>1.7559822988624616</v>
          </cell>
        </row>
        <row r="73">
          <cell r="B73">
            <v>6.9999999999999911</v>
          </cell>
          <cell r="C73">
            <v>1.7080403032386613</v>
          </cell>
        </row>
        <row r="74">
          <cell r="B74">
            <v>7.0999999999999908</v>
          </cell>
          <cell r="C74">
            <v>1.660991368721225</v>
          </cell>
        </row>
        <row r="75">
          <cell r="B75">
            <v>7.1999999999999904</v>
          </cell>
          <cell r="C75">
            <v>1.6149508219052475</v>
          </cell>
        </row>
        <row r="76">
          <cell r="B76">
            <v>7.2999999999999901</v>
          </cell>
          <cell r="C76">
            <v>1.5700315337790545</v>
          </cell>
        </row>
        <row r="77">
          <cell r="B77">
            <v>7.3999999999999897</v>
          </cell>
          <cell r="C77">
            <v>1.5263436348291748</v>
          </cell>
        </row>
        <row r="78">
          <cell r="B78">
            <v>7.4999999999999893</v>
          </cell>
          <cell r="C78">
            <v>1.4839942371515957</v>
          </cell>
        </row>
        <row r="79">
          <cell r="B79">
            <v>7.599999999999989</v>
          </cell>
          <cell r="C79">
            <v>1.4430871642530181</v>
          </cell>
        </row>
        <row r="80">
          <cell r="B80">
            <v>7.6999999999999886</v>
          </cell>
          <cell r="C80">
            <v>1.4037226892075001</v>
          </cell>
        </row>
        <row r="81">
          <cell r="B81">
            <v>7.7999999999999883</v>
          </cell>
          <cell r="C81">
            <v>1.3659972818138204</v>
          </cell>
        </row>
        <row r="82">
          <cell r="B82">
            <v>7.8999999999999879</v>
          </cell>
          <cell r="C82">
            <v>1.3300033653771122</v>
          </cell>
        </row>
        <row r="83">
          <cell r="B83">
            <v>7.9999999999999876</v>
          </cell>
          <cell r="C83">
            <v>1.2958290837149469</v>
          </cell>
        </row>
        <row r="84">
          <cell r="B84">
            <v>8.0999999999999872</v>
          </cell>
          <cell r="C84">
            <v>1.263558078963076</v>
          </cell>
        </row>
        <row r="85">
          <cell r="B85">
            <v>8.1999999999999869</v>
          </cell>
          <cell r="C85">
            <v>1.2332692807296075</v>
          </cell>
        </row>
        <row r="86">
          <cell r="B86">
            <v>8.2999999999999865</v>
          </cell>
          <cell r="C86">
            <v>1.2050367071185197</v>
          </cell>
        </row>
        <row r="87">
          <cell r="B87">
            <v>8.3999999999999861</v>
          </cell>
          <cell r="C87">
            <v>1.1789292781142069</v>
          </cell>
        </row>
        <row r="88">
          <cell r="B88">
            <v>8.4999999999999858</v>
          </cell>
          <cell r="C88">
            <v>1.1550106417882666</v>
          </cell>
        </row>
        <row r="89">
          <cell r="B89">
            <v>8.5999999999999854</v>
          </cell>
          <cell r="C89">
            <v>1.1333390137580781</v>
          </cell>
        </row>
        <row r="90">
          <cell r="B90">
            <v>8.6999999999999851</v>
          </cell>
          <cell r="C90">
            <v>1.1139670302939366</v>
          </cell>
        </row>
        <row r="91">
          <cell r="B91">
            <v>8.7999999999999847</v>
          </cell>
          <cell r="C91">
            <v>1.0969416154377243</v>
          </cell>
        </row>
        <row r="92">
          <cell r="B92">
            <v>8.8999999999999844</v>
          </cell>
          <cell r="C92">
            <v>1.0823038624613606</v>
          </cell>
        </row>
        <row r="93">
          <cell r="B93">
            <v>8.999999999999984</v>
          </cell>
          <cell r="C93">
            <v>1.0700889299577114</v>
          </cell>
        </row>
        <row r="94">
          <cell r="B94">
            <v>9.0999999999999837</v>
          </cell>
          <cell r="C94">
            <v>1.0603259528203042</v>
          </cell>
        </row>
        <row r="95">
          <cell r="B95">
            <v>9.1999999999999833</v>
          </cell>
          <cell r="C95">
            <v>1.0530379683312163</v>
          </cell>
        </row>
        <row r="96">
          <cell r="B96">
            <v>9.2999999999999829</v>
          </cell>
          <cell r="C96">
            <v>1.0482418575389458</v>
          </cell>
        </row>
        <row r="97">
          <cell r="B97">
            <v>9.3999999999999826</v>
          </cell>
          <cell r="C97">
            <v>1.0459483020700588</v>
          </cell>
        </row>
        <row r="98">
          <cell r="B98">
            <v>9.4999999999999822</v>
          </cell>
          <cell r="C98">
            <v>1.0461617564800059</v>
          </cell>
        </row>
        <row r="99">
          <cell r="B99">
            <v>9.5999999999999819</v>
          </cell>
          <cell r="C99">
            <v>1.0488804362098252</v>
          </cell>
        </row>
        <row r="100">
          <cell r="B100">
            <v>9.6999999999999815</v>
          </cell>
          <cell r="C100">
            <v>1.054096321176603</v>
          </cell>
        </row>
        <row r="101">
          <cell r="B101">
            <v>9.7999999999999812</v>
          </cell>
          <cell r="C101">
            <v>1.0617951749866263</v>
          </cell>
        </row>
        <row r="102">
          <cell r="B102">
            <v>9.8999999999999808</v>
          </cell>
          <cell r="C102">
            <v>1.0719565797212365</v>
          </cell>
        </row>
        <row r="103">
          <cell r="B103">
            <v>9.9999999999999805</v>
          </cell>
          <cell r="C103">
            <v>1.0845539862066111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C3663-6426-41D5-9C5B-DE7B8702961A}">
  <dimension ref="B2:C103"/>
  <sheetViews>
    <sheetView topLeftCell="A22" workbookViewId="0">
      <selection activeCell="A22" sqref="A1:XFD1048576"/>
    </sheetView>
  </sheetViews>
  <sheetFormatPr baseColWidth="10" defaultRowHeight="15" x14ac:dyDescent="0.25"/>
  <cols>
    <col min="3" max="3" width="11.85546875" bestFit="1" customWidth="1"/>
  </cols>
  <sheetData>
    <row r="2" spans="2:3" x14ac:dyDescent="0.25">
      <c r="B2" t="s">
        <v>0</v>
      </c>
      <c r="C2" t="s">
        <v>1</v>
      </c>
    </row>
    <row r="3" spans="2:3" x14ac:dyDescent="0.25">
      <c r="B3">
        <v>0</v>
      </c>
      <c r="C3">
        <f>2*EXP(-3*B3)+SIN(0.5*B3)+1/(2*B3+3)+2</f>
        <v>4.3333333333333339</v>
      </c>
    </row>
    <row r="4" spans="2:3" x14ac:dyDescent="0.25">
      <c r="B4">
        <f>B3+0.1</f>
        <v>0.1</v>
      </c>
      <c r="C4">
        <f t="shared" ref="C4:C67" si="0">2*EXP(-3*B4)+SIN(0.5*B4)+1/(2*B4+3)+2</f>
        <v>3.8441156106341143</v>
      </c>
    </row>
    <row r="5" spans="2:3" x14ac:dyDescent="0.25">
      <c r="B5">
        <f>B4+0.1</f>
        <v>0.2</v>
      </c>
      <c r="C5">
        <f t="shared" si="0"/>
        <v>3.4915743358937048</v>
      </c>
    </row>
    <row r="6" spans="2:3" x14ac:dyDescent="0.25">
      <c r="B6">
        <f t="shared" ref="B6:B69" si="1">B5+0.1</f>
        <v>0.30000000000000004</v>
      </c>
      <c r="C6">
        <f t="shared" si="0"/>
        <v>3.2403552297325753</v>
      </c>
    </row>
    <row r="7" spans="2:3" x14ac:dyDescent="0.25">
      <c r="B7">
        <f t="shared" si="1"/>
        <v>0.4</v>
      </c>
      <c r="C7">
        <f t="shared" si="0"/>
        <v>3.0642156493563073</v>
      </c>
    </row>
    <row r="8" spans="2:3" x14ac:dyDescent="0.25">
      <c r="B8">
        <f t="shared" si="1"/>
        <v>0.5</v>
      </c>
      <c r="C8">
        <f t="shared" si="0"/>
        <v>2.9436642795513825</v>
      </c>
    </row>
    <row r="9" spans="2:3" x14ac:dyDescent="0.25">
      <c r="B9">
        <f t="shared" si="1"/>
        <v>0.6</v>
      </c>
      <c r="C9">
        <f t="shared" si="0"/>
        <v>2.8642132211997509</v>
      </c>
    </row>
    <row r="10" spans="2:3" x14ac:dyDescent="0.25">
      <c r="B10">
        <f t="shared" si="1"/>
        <v>0.7</v>
      </c>
      <c r="C10">
        <f t="shared" si="0"/>
        <v>2.8150833912341424</v>
      </c>
    </row>
    <row r="11" spans="2:3" x14ac:dyDescent="0.25">
      <c r="B11">
        <f t="shared" si="1"/>
        <v>0.79999999999999993</v>
      </c>
      <c r="C11">
        <f t="shared" si="0"/>
        <v>2.7882455532353019</v>
      </c>
    </row>
    <row r="12" spans="2:3" x14ac:dyDescent="0.25">
      <c r="B12">
        <f t="shared" si="1"/>
        <v>0.89999999999999991</v>
      </c>
      <c r="C12">
        <f t="shared" si="0"/>
        <v>2.7777098929240633</v>
      </c>
    </row>
    <row r="13" spans="2:3" x14ac:dyDescent="0.25">
      <c r="B13">
        <f t="shared" si="1"/>
        <v>0.99999999999999989</v>
      </c>
      <c r="C13">
        <f t="shared" si="0"/>
        <v>2.7789996753399309</v>
      </c>
    </row>
    <row r="14" spans="2:3" x14ac:dyDescent="0.25">
      <c r="B14">
        <f t="shared" si="1"/>
        <v>1.0999999999999999</v>
      </c>
      <c r="C14">
        <f t="shared" si="0"/>
        <v>2.7887612560408312</v>
      </c>
    </row>
    <row r="15" spans="2:3" x14ac:dyDescent="0.25">
      <c r="B15">
        <f t="shared" si="1"/>
        <v>1.2</v>
      </c>
      <c r="C15">
        <f t="shared" si="0"/>
        <v>2.8044751034748057</v>
      </c>
    </row>
    <row r="16" spans="2:3" x14ac:dyDescent="0.25">
      <c r="B16">
        <f t="shared" si="1"/>
        <v>1.3</v>
      </c>
      <c r="C16">
        <f t="shared" si="0"/>
        <v>2.8242416571990772</v>
      </c>
    </row>
    <row r="17" spans="2:3" x14ac:dyDescent="0.25">
      <c r="B17">
        <f t="shared" si="1"/>
        <v>1.4000000000000001</v>
      </c>
      <c r="C17">
        <f t="shared" si="0"/>
        <v>2.8466226339820948</v>
      </c>
    </row>
    <row r="18" spans="2:3" x14ac:dyDescent="0.25">
      <c r="B18">
        <f t="shared" si="1"/>
        <v>1.5000000000000002</v>
      </c>
      <c r="C18">
        <f t="shared" si="0"/>
        <v>2.8705234197664855</v>
      </c>
    </row>
    <row r="19" spans="2:3" x14ac:dyDescent="0.25">
      <c r="B19">
        <f t="shared" si="1"/>
        <v>1.6000000000000003</v>
      </c>
      <c r="C19">
        <f t="shared" si="0"/>
        <v>2.8951059075782082</v>
      </c>
    </row>
    <row r="20" spans="2:3" x14ac:dyDescent="0.25">
      <c r="B20">
        <f t="shared" si="1"/>
        <v>1.7000000000000004</v>
      </c>
      <c r="C20">
        <f t="shared" si="0"/>
        <v>2.9197238982713243</v>
      </c>
    </row>
    <row r="21" spans="2:3" x14ac:dyDescent="0.25">
      <c r="B21">
        <f t="shared" si="1"/>
        <v>1.8000000000000005</v>
      </c>
      <c r="C21">
        <f t="shared" si="0"/>
        <v>2.9438752230278604</v>
      </c>
    </row>
    <row r="22" spans="2:3" x14ac:dyDescent="0.25">
      <c r="B22">
        <f t="shared" si="1"/>
        <v>1.9000000000000006</v>
      </c>
      <c r="C22">
        <f t="shared" si="0"/>
        <v>2.9671662592337285</v>
      </c>
    </row>
    <row r="23" spans="2:3" x14ac:dyDescent="0.25">
      <c r="B23">
        <f t="shared" si="1"/>
        <v>2.0000000000000004</v>
      </c>
      <c r="C23">
        <f t="shared" si="0"/>
        <v>2.9892856320183725</v>
      </c>
    </row>
    <row r="24" spans="2:3" x14ac:dyDescent="0.25">
      <c r="B24">
        <f t="shared" si="1"/>
        <v>2.1000000000000005</v>
      </c>
      <c r="C24">
        <f t="shared" si="0"/>
        <v>3.0099847240369639</v>
      </c>
    </row>
    <row r="25" spans="2:3" x14ac:dyDescent="0.25">
      <c r="B25">
        <f t="shared" si="1"/>
        <v>2.2000000000000006</v>
      </c>
      <c r="C25">
        <f t="shared" si="0"/>
        <v>3.0290632312716665</v>
      </c>
    </row>
    <row r="26" spans="2:3" x14ac:dyDescent="0.25">
      <c r="B26">
        <f t="shared" si="1"/>
        <v>2.3000000000000007</v>
      </c>
      <c r="C26">
        <f t="shared" si="0"/>
        <v>3.0463584584870391</v>
      </c>
    </row>
    <row r="27" spans="2:3" x14ac:dyDescent="0.25">
      <c r="B27">
        <f t="shared" si="1"/>
        <v>2.4000000000000008</v>
      </c>
      <c r="C27">
        <f t="shared" si="0"/>
        <v>3.0617373857891081</v>
      </c>
    </row>
    <row r="28" spans="2:3" x14ac:dyDescent="0.25">
      <c r="B28">
        <f t="shared" si="1"/>
        <v>2.5000000000000009</v>
      </c>
      <c r="C28">
        <f t="shared" si="0"/>
        <v>3.0750907880958822</v>
      </c>
    </row>
    <row r="29" spans="2:3" x14ac:dyDescent="0.25">
      <c r="B29">
        <f t="shared" si="1"/>
        <v>2.600000000000001</v>
      </c>
      <c r="C29">
        <f t="shared" si="0"/>
        <v>3.0863288748873474</v>
      </c>
    </row>
    <row r="30" spans="2:3" x14ac:dyDescent="0.25">
      <c r="B30">
        <f t="shared" si="1"/>
        <v>2.7000000000000011</v>
      </c>
      <c r="C30">
        <f t="shared" si="0"/>
        <v>3.095378055150436</v>
      </c>
    </row>
    <row r="31" spans="2:3" x14ac:dyDescent="0.25">
      <c r="B31">
        <f t="shared" si="1"/>
        <v>2.8000000000000012</v>
      </c>
      <c r="C31">
        <f t="shared" si="0"/>
        <v>3.1021785344042598</v>
      </c>
    </row>
    <row r="32" spans="2:3" x14ac:dyDescent="0.25">
      <c r="B32">
        <f t="shared" si="1"/>
        <v>2.9000000000000012</v>
      </c>
      <c r="C32">
        <f t="shared" si="0"/>
        <v>3.1066825262959274</v>
      </c>
    </row>
    <row r="33" spans="2:3" x14ac:dyDescent="0.25">
      <c r="B33">
        <f t="shared" si="1"/>
        <v>3.0000000000000013</v>
      </c>
      <c r="C33">
        <f t="shared" si="0"/>
        <v>3.1088529173233388</v>
      </c>
    </row>
    <row r="34" spans="2:3" x14ac:dyDescent="0.25">
      <c r="B34">
        <f t="shared" si="1"/>
        <v>3.1000000000000014</v>
      </c>
      <c r="C34">
        <f t="shared" si="0"/>
        <v>3.1086622648262265</v>
      </c>
    </row>
    <row r="35" spans="2:3" x14ac:dyDescent="0.25">
      <c r="B35">
        <f t="shared" si="1"/>
        <v>3.2000000000000015</v>
      </c>
      <c r="C35">
        <f t="shared" si="0"/>
        <v>3.106092039237891</v>
      </c>
    </row>
    <row r="36" spans="2:3" x14ac:dyDescent="0.25">
      <c r="B36">
        <f t="shared" si="1"/>
        <v>3.3000000000000016</v>
      </c>
      <c r="C36">
        <f t="shared" si="0"/>
        <v>3.1011320444846975</v>
      </c>
    </row>
    <row r="37" spans="2:3" x14ac:dyDescent="0.25">
      <c r="B37">
        <f t="shared" si="1"/>
        <v>3.4000000000000017</v>
      </c>
      <c r="C37">
        <f t="shared" si="0"/>
        <v>3.0937799674163671</v>
      </c>
    </row>
    <row r="38" spans="2:3" x14ac:dyDescent="0.25">
      <c r="B38">
        <f t="shared" si="1"/>
        <v>3.5000000000000018</v>
      </c>
      <c r="C38">
        <f t="shared" si="0"/>
        <v>3.084041019772636</v>
      </c>
    </row>
    <row r="39" spans="2:3" x14ac:dyDescent="0.25">
      <c r="B39">
        <f t="shared" si="1"/>
        <v>3.6000000000000019</v>
      </c>
      <c r="C39">
        <f t="shared" si="0"/>
        <v>3.0719276455712916</v>
      </c>
    </row>
    <row r="40" spans="2:3" x14ac:dyDescent="0.25">
      <c r="B40">
        <f t="shared" si="1"/>
        <v>3.700000000000002</v>
      </c>
      <c r="C40">
        <f t="shared" si="0"/>
        <v>3.0574592737767854</v>
      </c>
    </row>
    <row r="41" spans="2:3" x14ac:dyDescent="0.25">
      <c r="B41">
        <f t="shared" si="1"/>
        <v>3.800000000000002</v>
      </c>
      <c r="C41">
        <f t="shared" si="0"/>
        <v>3.0406621012986088</v>
      </c>
    </row>
    <row r="42" spans="2:3" x14ac:dyDescent="0.25">
      <c r="B42">
        <f t="shared" si="1"/>
        <v>3.9000000000000021</v>
      </c>
      <c r="C42">
        <f t="shared" si="0"/>
        <v>3.021568895234783</v>
      </c>
    </row>
    <row r="43" spans="2:3" x14ac:dyDescent="0.25">
      <c r="B43">
        <f t="shared" si="1"/>
        <v>4.0000000000000018</v>
      </c>
      <c r="C43">
        <f t="shared" si="0"/>
        <v>3.000218806159479</v>
      </c>
    </row>
    <row r="44" spans="2:3" x14ac:dyDescent="0.25">
      <c r="B44">
        <f t="shared" si="1"/>
        <v>4.1000000000000014</v>
      </c>
      <c r="C44">
        <f t="shared" si="0"/>
        <v>2.9766571864080156</v>
      </c>
    </row>
    <row r="45" spans="2:3" x14ac:dyDescent="0.25">
      <c r="B45">
        <f t="shared" si="1"/>
        <v>4.2000000000000011</v>
      </c>
      <c r="C45">
        <f t="shared" si="0"/>
        <v>2.9509354089249555</v>
      </c>
    </row>
    <row r="46" spans="2:3" x14ac:dyDescent="0.25">
      <c r="B46">
        <f t="shared" si="1"/>
        <v>4.3000000000000007</v>
      </c>
      <c r="C46">
        <f t="shared" si="0"/>
        <v>2.9231106834508731</v>
      </c>
    </row>
    <row r="47" spans="2:3" x14ac:dyDescent="0.25">
      <c r="B47">
        <f t="shared" si="1"/>
        <v>4.4000000000000004</v>
      </c>
      <c r="C47">
        <f t="shared" si="0"/>
        <v>2.8932458677338495</v>
      </c>
    </row>
    <row r="48" spans="2:3" x14ac:dyDescent="0.25">
      <c r="B48">
        <f t="shared" si="1"/>
        <v>4.5</v>
      </c>
      <c r="C48">
        <f t="shared" si="0"/>
        <v>2.8614092721394275</v>
      </c>
    </row>
    <row r="49" spans="2:3" x14ac:dyDescent="0.25">
      <c r="B49">
        <f t="shared" si="1"/>
        <v>4.5999999999999996</v>
      </c>
      <c r="C49">
        <f t="shared" si="0"/>
        <v>2.8276744565544165</v>
      </c>
    </row>
    <row r="50" spans="2:3" x14ac:dyDescent="0.25">
      <c r="B50">
        <f t="shared" si="1"/>
        <v>4.6999999999999993</v>
      </c>
      <c r="C50">
        <f t="shared" si="0"/>
        <v>2.7921200188777657</v>
      </c>
    </row>
    <row r="51" spans="2:3" x14ac:dyDescent="0.25">
      <c r="B51">
        <f t="shared" si="1"/>
        <v>4.7999999999999989</v>
      </c>
      <c r="C51">
        <f t="shared" si="0"/>
        <v>2.7548293746969694</v>
      </c>
    </row>
    <row r="52" spans="2:3" x14ac:dyDescent="0.25">
      <c r="B52">
        <f t="shared" si="1"/>
        <v>4.8999999999999986</v>
      </c>
      <c r="C52">
        <f t="shared" si="0"/>
        <v>2.7158905279843877</v>
      </c>
    </row>
    <row r="53" spans="2:3" x14ac:dyDescent="0.25">
      <c r="B53">
        <f t="shared" si="1"/>
        <v>4.9999999999999982</v>
      </c>
      <c r="C53">
        <f t="shared" si="0"/>
        <v>2.6753958328316751</v>
      </c>
    </row>
    <row r="54" spans="2:3" x14ac:dyDescent="0.25">
      <c r="B54">
        <f t="shared" si="1"/>
        <v>5.0999999999999979</v>
      </c>
      <c r="C54">
        <f t="shared" si="0"/>
        <v>2.633441746385019</v>
      </c>
    </row>
    <row r="55" spans="2:3" x14ac:dyDescent="0.25">
      <c r="B55">
        <f t="shared" si="1"/>
        <v>5.1999999999999975</v>
      </c>
      <c r="C55">
        <f t="shared" si="0"/>
        <v>2.590128573258613</v>
      </c>
    </row>
    <row r="56" spans="2:3" x14ac:dyDescent="0.25">
      <c r="B56">
        <f t="shared" si="1"/>
        <v>5.2999999999999972</v>
      </c>
      <c r="C56">
        <f t="shared" si="0"/>
        <v>2.5455602017957943</v>
      </c>
    </row>
    <row r="57" spans="2:3" x14ac:dyDescent="0.25">
      <c r="B57">
        <f t="shared" si="1"/>
        <v>5.3999999999999968</v>
      </c>
      <c r="C57">
        <f t="shared" si="0"/>
        <v>2.49984383262179</v>
      </c>
    </row>
    <row r="58" spans="2:3" x14ac:dyDescent="0.25">
      <c r="B58">
        <f t="shared" si="1"/>
        <v>5.4999999999999964</v>
      </c>
      <c r="C58">
        <f t="shared" si="0"/>
        <v>2.4530896999929723</v>
      </c>
    </row>
    <row r="59" spans="2:3" x14ac:dyDescent="0.25">
      <c r="B59">
        <f t="shared" si="1"/>
        <v>5.5999999999999961</v>
      </c>
      <c r="C59">
        <f t="shared" si="0"/>
        <v>2.4054107864978014</v>
      </c>
    </row>
    <row r="60" spans="2:3" x14ac:dyDescent="0.25">
      <c r="B60">
        <f t="shared" si="1"/>
        <v>5.6999999999999957</v>
      </c>
      <c r="C60">
        <f t="shared" si="0"/>
        <v>2.356922531706402</v>
      </c>
    </row>
    <row r="61" spans="2:3" x14ac:dyDescent="0.25">
      <c r="B61">
        <f t="shared" si="1"/>
        <v>5.7999999999999954</v>
      </c>
      <c r="C61">
        <f t="shared" si="0"/>
        <v>2.3077425354005809</v>
      </c>
    </row>
    <row r="62" spans="2:3" x14ac:dyDescent="0.25">
      <c r="B62">
        <f t="shared" si="1"/>
        <v>5.899999999999995</v>
      </c>
      <c r="C62">
        <f t="shared" si="0"/>
        <v>2.2579902560452418</v>
      </c>
    </row>
    <row r="63" spans="2:3" x14ac:dyDescent="0.25">
      <c r="B63">
        <f t="shared" si="1"/>
        <v>5.9999999999999947</v>
      </c>
      <c r="C63">
        <f t="shared" si="0"/>
        <v>2.2077867051864959</v>
      </c>
    </row>
    <row r="64" spans="2:3" x14ac:dyDescent="0.25">
      <c r="B64">
        <f t="shared" si="1"/>
        <v>6.0999999999999943</v>
      </c>
      <c r="C64">
        <f t="shared" si="0"/>
        <v>2.1572541384819433</v>
      </c>
    </row>
    <row r="65" spans="2:3" x14ac:dyDescent="0.25">
      <c r="B65">
        <f t="shared" si="1"/>
        <v>6.199999999999994</v>
      </c>
      <c r="C65">
        <f t="shared" si="0"/>
        <v>2.1065157440851388</v>
      </c>
    </row>
    <row r="66" spans="2:3" x14ac:dyDescent="0.25">
      <c r="B66">
        <f t="shared" si="1"/>
        <v>6.2999999999999936</v>
      </c>
      <c r="C66">
        <f t="shared" si="0"/>
        <v>2.0556953291195139</v>
      </c>
    </row>
    <row r="67" spans="2:3" x14ac:dyDescent="0.25">
      <c r="B67">
        <f t="shared" si="1"/>
        <v>6.3999999999999932</v>
      </c>
      <c r="C67">
        <f t="shared" si="0"/>
        <v>2.0049170049872935</v>
      </c>
    </row>
    <row r="68" spans="2:3" x14ac:dyDescent="0.25">
      <c r="B68">
        <f t="shared" si="1"/>
        <v>6.4999999999999929</v>
      </c>
      <c r="C68">
        <f t="shared" ref="C68:C103" si="2">2*EXP(-3*B68)+SIN(0.5*B68)+1/(2*B68+3)+2</f>
        <v>1.9543048722664309</v>
      </c>
    </row>
    <row r="69" spans="2:3" x14ac:dyDescent="0.25">
      <c r="B69">
        <f t="shared" si="1"/>
        <v>6.5999999999999925</v>
      </c>
      <c r="C69">
        <f t="shared" si="2"/>
        <v>1.9039827059534813</v>
      </c>
    </row>
    <row r="70" spans="2:3" x14ac:dyDescent="0.25">
      <c r="B70">
        <f t="shared" ref="B70:B103" si="3">B69+0.1</f>
        <v>6.6999999999999922</v>
      </c>
      <c r="C70">
        <f t="shared" si="2"/>
        <v>1.8540736418127195</v>
      </c>
    </row>
    <row r="71" spans="2:3" x14ac:dyDescent="0.25">
      <c r="B71">
        <f t="shared" si="3"/>
        <v>6.7999999999999918</v>
      </c>
      <c r="C71">
        <f t="shared" si="2"/>
        <v>1.8046998645918595</v>
      </c>
    </row>
    <row r="72" spans="2:3" x14ac:dyDescent="0.25">
      <c r="B72">
        <f t="shared" si="3"/>
        <v>6.8999999999999915</v>
      </c>
      <c r="C72">
        <f t="shared" si="2"/>
        <v>1.7559822988624616</v>
      </c>
    </row>
    <row r="73" spans="2:3" x14ac:dyDescent="0.25">
      <c r="B73">
        <f t="shared" si="3"/>
        <v>6.9999999999999911</v>
      </c>
      <c r="C73">
        <f t="shared" si="2"/>
        <v>1.7080403032386613</v>
      </c>
    </row>
    <row r="74" spans="2:3" x14ac:dyDescent="0.25">
      <c r="B74">
        <f t="shared" si="3"/>
        <v>7.0999999999999908</v>
      </c>
      <c r="C74">
        <f t="shared" si="2"/>
        <v>1.660991368721225</v>
      </c>
    </row>
    <row r="75" spans="2:3" x14ac:dyDescent="0.25">
      <c r="B75">
        <f t="shared" si="3"/>
        <v>7.1999999999999904</v>
      </c>
      <c r="C75">
        <f t="shared" si="2"/>
        <v>1.6149508219052475</v>
      </c>
    </row>
    <row r="76" spans="2:3" x14ac:dyDescent="0.25">
      <c r="B76">
        <f t="shared" si="3"/>
        <v>7.2999999999999901</v>
      </c>
      <c r="C76">
        <f t="shared" si="2"/>
        <v>1.5700315337790545</v>
      </c>
    </row>
    <row r="77" spans="2:3" x14ac:dyDescent="0.25">
      <c r="B77">
        <f t="shared" si="3"/>
        <v>7.3999999999999897</v>
      </c>
      <c r="C77">
        <f t="shared" si="2"/>
        <v>1.5263436348291748</v>
      </c>
    </row>
    <row r="78" spans="2:3" x14ac:dyDescent="0.25">
      <c r="B78">
        <f t="shared" si="3"/>
        <v>7.4999999999999893</v>
      </c>
      <c r="C78">
        <f t="shared" si="2"/>
        <v>1.4839942371515957</v>
      </c>
    </row>
    <row r="79" spans="2:3" x14ac:dyDescent="0.25">
      <c r="B79">
        <f t="shared" si="3"/>
        <v>7.599999999999989</v>
      </c>
      <c r="C79">
        <f t="shared" si="2"/>
        <v>1.4430871642530181</v>
      </c>
    </row>
    <row r="80" spans="2:3" x14ac:dyDescent="0.25">
      <c r="B80">
        <f t="shared" si="3"/>
        <v>7.6999999999999886</v>
      </c>
      <c r="C80">
        <f t="shared" si="2"/>
        <v>1.4037226892075001</v>
      </c>
    </row>
    <row r="81" spans="2:3" x14ac:dyDescent="0.25">
      <c r="B81">
        <f t="shared" si="3"/>
        <v>7.7999999999999883</v>
      </c>
      <c r="C81">
        <f t="shared" si="2"/>
        <v>1.3659972818138204</v>
      </c>
    </row>
    <row r="82" spans="2:3" x14ac:dyDescent="0.25">
      <c r="B82">
        <f t="shared" si="3"/>
        <v>7.8999999999999879</v>
      </c>
      <c r="C82">
        <f t="shared" si="2"/>
        <v>1.3300033653771122</v>
      </c>
    </row>
    <row r="83" spans="2:3" x14ac:dyDescent="0.25">
      <c r="B83">
        <f t="shared" si="3"/>
        <v>7.9999999999999876</v>
      </c>
      <c r="C83">
        <f t="shared" si="2"/>
        <v>1.2958290837149469</v>
      </c>
    </row>
    <row r="84" spans="2:3" x14ac:dyDescent="0.25">
      <c r="B84">
        <f t="shared" si="3"/>
        <v>8.0999999999999872</v>
      </c>
      <c r="C84">
        <f t="shared" si="2"/>
        <v>1.263558078963076</v>
      </c>
    </row>
    <row r="85" spans="2:3" x14ac:dyDescent="0.25">
      <c r="B85">
        <f t="shared" si="3"/>
        <v>8.1999999999999869</v>
      </c>
      <c r="C85">
        <f t="shared" si="2"/>
        <v>1.2332692807296075</v>
      </c>
    </row>
    <row r="86" spans="2:3" x14ac:dyDescent="0.25">
      <c r="B86">
        <f t="shared" si="3"/>
        <v>8.2999999999999865</v>
      </c>
      <c r="C86">
        <f t="shared" si="2"/>
        <v>1.2050367071185197</v>
      </c>
    </row>
    <row r="87" spans="2:3" x14ac:dyDescent="0.25">
      <c r="B87">
        <f t="shared" si="3"/>
        <v>8.3999999999999861</v>
      </c>
      <c r="C87">
        <f t="shared" si="2"/>
        <v>1.1789292781142069</v>
      </c>
    </row>
    <row r="88" spans="2:3" x14ac:dyDescent="0.25">
      <c r="B88">
        <f t="shared" si="3"/>
        <v>8.4999999999999858</v>
      </c>
      <c r="C88">
        <f t="shared" si="2"/>
        <v>1.1550106417882666</v>
      </c>
    </row>
    <row r="89" spans="2:3" x14ac:dyDescent="0.25">
      <c r="B89">
        <f t="shared" si="3"/>
        <v>8.5999999999999854</v>
      </c>
      <c r="C89">
        <f t="shared" si="2"/>
        <v>1.1333390137580781</v>
      </c>
    </row>
    <row r="90" spans="2:3" x14ac:dyDescent="0.25">
      <c r="B90">
        <f t="shared" si="3"/>
        <v>8.6999999999999851</v>
      </c>
      <c r="C90">
        <f t="shared" si="2"/>
        <v>1.1139670302939366</v>
      </c>
    </row>
    <row r="91" spans="2:3" x14ac:dyDescent="0.25">
      <c r="B91">
        <f t="shared" si="3"/>
        <v>8.7999999999999847</v>
      </c>
      <c r="C91">
        <f t="shared" si="2"/>
        <v>1.0969416154377243</v>
      </c>
    </row>
    <row r="92" spans="2:3" x14ac:dyDescent="0.25">
      <c r="B92">
        <f t="shared" si="3"/>
        <v>8.8999999999999844</v>
      </c>
      <c r="C92">
        <f t="shared" si="2"/>
        <v>1.0823038624613606</v>
      </c>
    </row>
    <row r="93" spans="2:3" x14ac:dyDescent="0.25">
      <c r="B93">
        <f t="shared" si="3"/>
        <v>8.999999999999984</v>
      </c>
      <c r="C93">
        <f t="shared" si="2"/>
        <v>1.0700889299577114</v>
      </c>
    </row>
    <row r="94" spans="2:3" x14ac:dyDescent="0.25">
      <c r="B94">
        <f t="shared" si="3"/>
        <v>9.0999999999999837</v>
      </c>
      <c r="C94">
        <f t="shared" si="2"/>
        <v>1.0603259528203042</v>
      </c>
    </row>
    <row r="95" spans="2:3" x14ac:dyDescent="0.25">
      <c r="B95">
        <f t="shared" si="3"/>
        <v>9.1999999999999833</v>
      </c>
      <c r="C95">
        <f t="shared" si="2"/>
        <v>1.0530379683312163</v>
      </c>
    </row>
    <row r="96" spans="2:3" x14ac:dyDescent="0.25">
      <c r="B96">
        <f t="shared" si="3"/>
        <v>9.2999999999999829</v>
      </c>
      <c r="C96">
        <f t="shared" si="2"/>
        <v>1.0482418575389458</v>
      </c>
    </row>
    <row r="97" spans="2:3" x14ac:dyDescent="0.25">
      <c r="B97">
        <f t="shared" si="3"/>
        <v>9.3999999999999826</v>
      </c>
      <c r="C97">
        <f t="shared" si="2"/>
        <v>1.0459483020700588</v>
      </c>
    </row>
    <row r="98" spans="2:3" x14ac:dyDescent="0.25">
      <c r="B98">
        <f t="shared" si="3"/>
        <v>9.4999999999999822</v>
      </c>
      <c r="C98">
        <f t="shared" si="2"/>
        <v>1.0461617564800059</v>
      </c>
    </row>
    <row r="99" spans="2:3" x14ac:dyDescent="0.25">
      <c r="B99">
        <f t="shared" si="3"/>
        <v>9.5999999999999819</v>
      </c>
      <c r="C99">
        <f t="shared" si="2"/>
        <v>1.0488804362098252</v>
      </c>
    </row>
    <row r="100" spans="2:3" x14ac:dyDescent="0.25">
      <c r="B100">
        <f t="shared" si="3"/>
        <v>9.6999999999999815</v>
      </c>
      <c r="C100">
        <f t="shared" si="2"/>
        <v>1.054096321176603</v>
      </c>
    </row>
    <row r="101" spans="2:3" x14ac:dyDescent="0.25">
      <c r="B101">
        <f t="shared" si="3"/>
        <v>9.7999999999999812</v>
      </c>
      <c r="C101">
        <f t="shared" si="2"/>
        <v>1.0617951749866263</v>
      </c>
    </row>
    <row r="102" spans="2:3" x14ac:dyDescent="0.25">
      <c r="B102">
        <f t="shared" si="3"/>
        <v>9.8999999999999808</v>
      </c>
      <c r="C102">
        <f t="shared" si="2"/>
        <v>1.0719565797212365</v>
      </c>
    </row>
    <row r="103" spans="2:3" x14ac:dyDescent="0.25">
      <c r="B103">
        <f t="shared" si="3"/>
        <v>9.9999999999999805</v>
      </c>
      <c r="C103">
        <f t="shared" si="2"/>
        <v>1.0845539862066111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BC8F-92DA-46C1-B883-A459BD89D7CF}">
  <dimension ref="A1:G40"/>
  <sheetViews>
    <sheetView workbookViewId="0">
      <selection sqref="A1:XFD1048576"/>
    </sheetView>
  </sheetViews>
  <sheetFormatPr baseColWidth="10" defaultRowHeight="15" x14ac:dyDescent="0.25"/>
  <sheetData>
    <row r="1" spans="1:7" ht="33.75" x14ac:dyDescent="0.5">
      <c r="A1" s="1"/>
      <c r="B1" s="2" t="s">
        <v>2</v>
      </c>
      <c r="C1" s="2"/>
      <c r="D1" s="3"/>
      <c r="E1" s="3"/>
      <c r="F1" s="1"/>
      <c r="G1" s="1"/>
    </row>
    <row r="2" spans="1:7" x14ac:dyDescent="0.25">
      <c r="A2" s="4" t="s">
        <v>3</v>
      </c>
      <c r="B2" s="5"/>
      <c r="C2" s="5"/>
      <c r="D2" s="5"/>
      <c r="E2" s="5"/>
      <c r="F2" s="5"/>
      <c r="G2" s="5"/>
    </row>
    <row r="3" spans="1:7" x14ac:dyDescent="0.25">
      <c r="A3" s="4" t="s">
        <v>4</v>
      </c>
      <c r="B3" s="5"/>
      <c r="C3" s="5"/>
      <c r="D3" s="5"/>
      <c r="E3" s="5"/>
      <c r="F3" s="5"/>
      <c r="G3" s="5"/>
    </row>
    <row r="4" spans="1:7" x14ac:dyDescent="0.25">
      <c r="A4" s="4"/>
      <c r="B4" s="5"/>
      <c r="C4" s="5"/>
      <c r="D4" s="5"/>
      <c r="E4" s="5"/>
      <c r="F4" s="5"/>
      <c r="G4" s="5"/>
    </row>
    <row r="5" spans="1:7" x14ac:dyDescent="0.25">
      <c r="A5" s="4" t="s">
        <v>4</v>
      </c>
      <c r="B5" s="5" t="s">
        <v>5</v>
      </c>
      <c r="C5" s="5"/>
      <c r="D5" s="5"/>
      <c r="E5" s="5"/>
      <c r="F5" s="5"/>
      <c r="G5" s="5"/>
    </row>
    <row r="6" spans="1:7" x14ac:dyDescent="0.25">
      <c r="A6" s="6" t="s">
        <v>6</v>
      </c>
      <c r="B6" s="7">
        <v>2</v>
      </c>
      <c r="C6" s="5"/>
      <c r="D6" s="5"/>
      <c r="E6" s="5"/>
      <c r="F6" s="5" t="s">
        <v>7</v>
      </c>
      <c r="G6" s="5">
        <v>4</v>
      </c>
    </row>
    <row r="7" spans="1:7" x14ac:dyDescent="0.25">
      <c r="A7" s="4" t="s">
        <v>8</v>
      </c>
      <c r="B7" s="5">
        <v>8</v>
      </c>
      <c r="C7" s="5"/>
      <c r="D7" s="5"/>
      <c r="E7" s="4"/>
      <c r="F7" s="5"/>
      <c r="G7" s="5"/>
    </row>
    <row r="8" spans="1:7" x14ac:dyDescent="0.25">
      <c r="A8" s="4" t="s">
        <v>9</v>
      </c>
      <c r="B8" s="5">
        <v>24</v>
      </c>
      <c r="C8" s="8"/>
      <c r="D8" s="9"/>
      <c r="E8" s="10"/>
      <c r="F8" s="5"/>
      <c r="G8" s="10"/>
    </row>
    <row r="9" spans="1:7" x14ac:dyDescent="0.25">
      <c r="A9" s="4" t="s">
        <v>10</v>
      </c>
      <c r="B9" s="5">
        <f>(B7-B6)/B8</f>
        <v>0.25</v>
      </c>
      <c r="C9" s="8"/>
      <c r="D9" s="9"/>
      <c r="E9" s="10"/>
      <c r="F9" s="5"/>
      <c r="G9" s="5"/>
    </row>
    <row r="10" spans="1:7" ht="18" x14ac:dyDescent="0.35">
      <c r="A10" s="5" t="s">
        <v>11</v>
      </c>
      <c r="B10" s="5">
        <v>14.8888</v>
      </c>
      <c r="C10" s="5"/>
      <c r="D10" s="5" t="s">
        <v>12</v>
      </c>
      <c r="E10" s="5"/>
      <c r="F10" s="5"/>
      <c r="G10" s="5"/>
    </row>
    <row r="12" spans="1:7" ht="18" x14ac:dyDescent="0.35">
      <c r="A12" s="11" t="s">
        <v>13</v>
      </c>
      <c r="B12" s="12" t="s">
        <v>14</v>
      </c>
      <c r="C12" s="12" t="s">
        <v>15</v>
      </c>
      <c r="D12" s="12" t="s">
        <v>16</v>
      </c>
      <c r="E12" s="12" t="s">
        <v>17</v>
      </c>
    </row>
    <row r="13" spans="1:7" x14ac:dyDescent="0.25">
      <c r="A13" s="13">
        <v>0</v>
      </c>
      <c r="B13" s="14">
        <f>$B$6+A13*$B$9</f>
        <v>2</v>
      </c>
      <c r="C13" s="14">
        <f>2*EXP(-3*B13)+SIN(0.5*B13)+1/(2*B13+3)+2</f>
        <v>2.9892856320183721</v>
      </c>
      <c r="D13" s="15">
        <f t="shared" ref="D13:D37" si="0">IF(OR(A13=0,A13=$B$8),1,IF(MOD(A13,3)=0,2,3))</f>
        <v>1</v>
      </c>
      <c r="E13" s="14">
        <f>D13*C13</f>
        <v>2.9892856320183721</v>
      </c>
    </row>
    <row r="14" spans="1:7" x14ac:dyDescent="0.25">
      <c r="A14" s="16">
        <f>A13+1</f>
        <v>1</v>
      </c>
      <c r="B14" s="17">
        <f t="shared" ref="B14:B37" si="1">$B$6+A14*$B$9</f>
        <v>2.25</v>
      </c>
      <c r="C14" s="17">
        <f t="shared" ref="C14:C37" si="2">2*EXP(-3*B14)+SIN(0.5*B14)+1/(2*B14+3)+2</f>
        <v>3.0379426866740111</v>
      </c>
      <c r="D14" s="18">
        <f>IF(OR(A14=0,A14=$B$8),1,IF(MOD(A14,3)=0,2,3))</f>
        <v>3</v>
      </c>
      <c r="E14" s="17">
        <f t="shared" ref="E14:E37" si="3">D14*C14</f>
        <v>9.1138280600220334</v>
      </c>
    </row>
    <row r="15" spans="1:7" x14ac:dyDescent="0.25">
      <c r="A15" s="13">
        <f>A14+1</f>
        <v>2</v>
      </c>
      <c r="B15" s="14">
        <f t="shared" si="1"/>
        <v>2.5</v>
      </c>
      <c r="C15" s="14">
        <f t="shared" si="2"/>
        <v>3.0750907880958818</v>
      </c>
      <c r="D15" s="15">
        <f t="shared" ref="D15:D37" si="4">IF(OR(A15=0,A15=$B$8),1,IF(MOD(A15,3)=0,2,3))</f>
        <v>3</v>
      </c>
      <c r="E15" s="14">
        <f t="shared" si="3"/>
        <v>9.2252723642876457</v>
      </c>
    </row>
    <row r="16" spans="1:7" x14ac:dyDescent="0.25">
      <c r="A16" s="16">
        <f t="shared" ref="A16:A37" si="5">A15+1</f>
        <v>3</v>
      </c>
      <c r="B16" s="17">
        <f t="shared" si="1"/>
        <v>2.75</v>
      </c>
      <c r="C16" s="17">
        <f t="shared" si="2"/>
        <v>3.0990626329612887</v>
      </c>
      <c r="D16" s="18">
        <f t="shared" si="4"/>
        <v>2</v>
      </c>
      <c r="E16" s="17">
        <f t="shared" si="3"/>
        <v>6.1981252659225774</v>
      </c>
    </row>
    <row r="17" spans="1:5" x14ac:dyDescent="0.25">
      <c r="A17" s="13">
        <f t="shared" si="5"/>
        <v>4</v>
      </c>
      <c r="B17" s="14">
        <f t="shared" si="1"/>
        <v>3</v>
      </c>
      <c r="C17" s="14">
        <f t="shared" si="2"/>
        <v>3.1088529173233388</v>
      </c>
      <c r="D17" s="15">
        <f t="shared" si="4"/>
        <v>3</v>
      </c>
      <c r="E17" s="14">
        <f t="shared" si="3"/>
        <v>9.3265587519700155</v>
      </c>
    </row>
    <row r="18" spans="1:5" x14ac:dyDescent="0.25">
      <c r="A18" s="16">
        <f t="shared" si="5"/>
        <v>5</v>
      </c>
      <c r="B18" s="17">
        <f t="shared" si="1"/>
        <v>3.25</v>
      </c>
      <c r="C18" s="17">
        <f t="shared" si="2"/>
        <v>3.1039110877620302</v>
      </c>
      <c r="D18" s="18">
        <f t="shared" si="4"/>
        <v>3</v>
      </c>
      <c r="E18" s="17">
        <f t="shared" si="3"/>
        <v>9.3117332632860901</v>
      </c>
    </row>
    <row r="19" spans="1:5" x14ac:dyDescent="0.25">
      <c r="A19" s="13">
        <f t="shared" si="5"/>
        <v>6</v>
      </c>
      <c r="B19" s="14">
        <f t="shared" si="1"/>
        <v>3.5</v>
      </c>
      <c r="C19" s="14">
        <f t="shared" si="2"/>
        <v>3.0840410197726364</v>
      </c>
      <c r="D19" s="15">
        <f t="shared" si="4"/>
        <v>2</v>
      </c>
      <c r="E19" s="14">
        <f t="shared" si="3"/>
        <v>6.1680820395452729</v>
      </c>
    </row>
    <row r="20" spans="1:5" x14ac:dyDescent="0.25">
      <c r="A20" s="16">
        <f t="shared" si="5"/>
        <v>7</v>
      </c>
      <c r="B20" s="17">
        <f t="shared" si="1"/>
        <v>3.75</v>
      </c>
      <c r="C20" s="17">
        <f t="shared" si="2"/>
        <v>3.0493498914430974</v>
      </c>
      <c r="D20" s="18">
        <f t="shared" si="4"/>
        <v>3</v>
      </c>
      <c r="E20" s="17">
        <f t="shared" si="3"/>
        <v>9.1480496743292932</v>
      </c>
    </row>
    <row r="21" spans="1:5" x14ac:dyDescent="0.25">
      <c r="A21" s="13">
        <f t="shared" si="5"/>
        <v>8</v>
      </c>
      <c r="B21" s="14">
        <f t="shared" si="1"/>
        <v>4</v>
      </c>
      <c r="C21" s="14">
        <f t="shared" si="2"/>
        <v>3.000218806159479</v>
      </c>
      <c r="D21" s="15">
        <f t="shared" si="4"/>
        <v>3</v>
      </c>
      <c r="E21" s="14">
        <f t="shared" si="3"/>
        <v>9.000656418478437</v>
      </c>
    </row>
    <row r="22" spans="1:5" x14ac:dyDescent="0.25">
      <c r="A22" s="16">
        <f t="shared" si="5"/>
        <v>9</v>
      </c>
      <c r="B22" s="17">
        <f t="shared" si="1"/>
        <v>4.25</v>
      </c>
      <c r="C22" s="17">
        <f t="shared" si="2"/>
        <v>2.9372821161984</v>
      </c>
      <c r="D22" s="18">
        <f t="shared" si="4"/>
        <v>2</v>
      </c>
      <c r="E22" s="17">
        <f t="shared" si="3"/>
        <v>5.8745642323967999</v>
      </c>
    </row>
    <row r="23" spans="1:5" x14ac:dyDescent="0.25">
      <c r="A23" s="13">
        <f t="shared" si="5"/>
        <v>10</v>
      </c>
      <c r="B23" s="14">
        <f t="shared" si="1"/>
        <v>4.5</v>
      </c>
      <c r="C23" s="14">
        <f t="shared" si="2"/>
        <v>2.8614092721394275</v>
      </c>
      <c r="D23" s="15">
        <f t="shared" si="4"/>
        <v>3</v>
      </c>
      <c r="E23" s="14">
        <f t="shared" si="3"/>
        <v>8.5842278164182826</v>
      </c>
    </row>
    <row r="24" spans="1:5" x14ac:dyDescent="0.25">
      <c r="A24" s="16">
        <f t="shared" si="5"/>
        <v>11</v>
      </c>
      <c r="B24" s="17">
        <f t="shared" si="1"/>
        <v>4.75</v>
      </c>
      <c r="C24" s="17">
        <f t="shared" si="2"/>
        <v>2.7736863271437069</v>
      </c>
      <c r="D24" s="18">
        <f t="shared" si="4"/>
        <v>3</v>
      </c>
      <c r="E24" s="17">
        <f t="shared" si="3"/>
        <v>8.3210589814311202</v>
      </c>
    </row>
    <row r="25" spans="1:5" x14ac:dyDescent="0.25">
      <c r="A25" s="13">
        <f t="shared" si="5"/>
        <v>12</v>
      </c>
      <c r="B25" s="14">
        <f t="shared" si="1"/>
        <v>5</v>
      </c>
      <c r="C25" s="14">
        <f t="shared" si="2"/>
        <v>2.6753958328316747</v>
      </c>
      <c r="D25" s="15">
        <f t="shared" si="4"/>
        <v>2</v>
      </c>
      <c r="E25" s="14">
        <f t="shared" si="3"/>
        <v>5.3507916656633494</v>
      </c>
    </row>
    <row r="26" spans="1:5" x14ac:dyDescent="0.25">
      <c r="A26" s="16">
        <f t="shared" si="5"/>
        <v>13</v>
      </c>
      <c r="B26" s="17">
        <f t="shared" si="1"/>
        <v>5.25</v>
      </c>
      <c r="C26" s="17">
        <f t="shared" si="2"/>
        <v>2.5679946616802125</v>
      </c>
      <c r="D26" s="18">
        <f t="shared" si="4"/>
        <v>3</v>
      </c>
      <c r="E26" s="17">
        <f t="shared" si="3"/>
        <v>7.7039839850406375</v>
      </c>
    </row>
    <row r="27" spans="1:5" x14ac:dyDescent="0.25">
      <c r="A27" s="13">
        <f t="shared" si="5"/>
        <v>14</v>
      </c>
      <c r="B27" s="14">
        <f t="shared" si="1"/>
        <v>5.5</v>
      </c>
      <c r="C27" s="14">
        <f t="shared" si="2"/>
        <v>2.4530896999929706</v>
      </c>
      <c r="D27" s="15">
        <f t="shared" si="4"/>
        <v>3</v>
      </c>
      <c r="E27" s="14">
        <f t="shared" si="3"/>
        <v>7.3592690999789117</v>
      </c>
    </row>
    <row r="28" spans="1:5" x14ac:dyDescent="0.25">
      <c r="A28" s="16">
        <f t="shared" si="5"/>
        <v>15</v>
      </c>
      <c r="B28" s="17">
        <f t="shared" si="1"/>
        <v>5.75</v>
      </c>
      <c r="C28" s="17">
        <f t="shared" si="2"/>
        <v>2.332411575088535</v>
      </c>
      <c r="D28" s="18">
        <f t="shared" si="4"/>
        <v>2</v>
      </c>
      <c r="E28" s="17">
        <f t="shared" si="3"/>
        <v>4.6648231501770701</v>
      </c>
    </row>
    <row r="29" spans="1:5" x14ac:dyDescent="0.25">
      <c r="A29" s="13">
        <f t="shared" si="5"/>
        <v>16</v>
      </c>
      <c r="B29" s="14">
        <f t="shared" si="1"/>
        <v>6</v>
      </c>
      <c r="C29" s="14">
        <f t="shared" si="2"/>
        <v>2.2077867051864932</v>
      </c>
      <c r="D29" s="15">
        <f t="shared" si="4"/>
        <v>3</v>
      </c>
      <c r="E29" s="14">
        <f t="shared" si="3"/>
        <v>6.6233601155594801</v>
      </c>
    </row>
    <row r="30" spans="1:5" x14ac:dyDescent="0.25">
      <c r="A30" s="16">
        <f t="shared" si="5"/>
        <v>17</v>
      </c>
      <c r="B30" s="17">
        <f t="shared" si="1"/>
        <v>6.25</v>
      </c>
      <c r="C30" s="17">
        <f t="shared" si="2"/>
        <v>2.0811080356498719</v>
      </c>
      <c r="D30" s="18">
        <f t="shared" si="4"/>
        <v>3</v>
      </c>
      <c r="E30" s="17">
        <f t="shared" si="3"/>
        <v>6.2433241069496157</v>
      </c>
    </row>
    <row r="31" spans="1:5" x14ac:dyDescent="0.25">
      <c r="A31" s="13">
        <f t="shared" si="5"/>
        <v>18</v>
      </c>
      <c r="B31" s="14">
        <f t="shared" si="1"/>
        <v>6.5</v>
      </c>
      <c r="C31" s="14">
        <f t="shared" si="2"/>
        <v>1.9543048722664274</v>
      </c>
      <c r="D31" s="15">
        <f t="shared" si="4"/>
        <v>2</v>
      </c>
      <c r="E31" s="14">
        <f t="shared" si="3"/>
        <v>3.9086097445328547</v>
      </c>
    </row>
    <row r="32" spans="1:5" x14ac:dyDescent="0.25">
      <c r="A32" s="16">
        <f t="shared" si="5"/>
        <v>19</v>
      </c>
      <c r="B32" s="17">
        <f t="shared" si="1"/>
        <v>6.75</v>
      </c>
      <c r="C32" s="17">
        <f t="shared" si="2"/>
        <v>1.8293122514144948</v>
      </c>
      <c r="D32" s="18">
        <f t="shared" si="4"/>
        <v>3</v>
      </c>
      <c r="E32" s="17">
        <f t="shared" si="3"/>
        <v>5.4879367542434849</v>
      </c>
    </row>
    <row r="33" spans="1:6" x14ac:dyDescent="0.25">
      <c r="A33" s="13">
        <f t="shared" si="5"/>
        <v>20</v>
      </c>
      <c r="B33" s="14">
        <f t="shared" si="1"/>
        <v>7</v>
      </c>
      <c r="C33" s="14">
        <f t="shared" si="2"/>
        <v>1.7080403032386569</v>
      </c>
      <c r="D33" s="15">
        <f t="shared" si="4"/>
        <v>3</v>
      </c>
      <c r="E33" s="14">
        <f t="shared" si="3"/>
        <v>5.1241209097159706</v>
      </c>
    </row>
    <row r="34" spans="1:6" x14ac:dyDescent="0.25">
      <c r="A34" s="16">
        <f t="shared" si="5"/>
        <v>21</v>
      </c>
      <c r="B34" s="17">
        <f t="shared" si="1"/>
        <v>7.25</v>
      </c>
      <c r="C34" s="17">
        <f t="shared" si="2"/>
        <v>1.5923440698275977</v>
      </c>
      <c r="D34" s="18">
        <f t="shared" si="4"/>
        <v>2</v>
      </c>
      <c r="E34" s="17">
        <f t="shared" si="3"/>
        <v>3.1846881396551954</v>
      </c>
    </row>
    <row r="35" spans="1:6" x14ac:dyDescent="0.25">
      <c r="A35" s="13">
        <f t="shared" si="5"/>
        <v>22</v>
      </c>
      <c r="B35" s="14">
        <f t="shared" si="1"/>
        <v>7.5</v>
      </c>
      <c r="C35" s="14">
        <f t="shared" si="2"/>
        <v>1.4839942371515913</v>
      </c>
      <c r="D35" s="15">
        <f t="shared" si="4"/>
        <v>3</v>
      </c>
      <c r="E35" s="14">
        <f t="shared" si="3"/>
        <v>4.4519827114547734</v>
      </c>
    </row>
    <row r="36" spans="1:6" x14ac:dyDescent="0.25">
      <c r="A36" s="16">
        <f t="shared" si="5"/>
        <v>23</v>
      </c>
      <c r="B36" s="17">
        <f t="shared" si="1"/>
        <v>7.75</v>
      </c>
      <c r="C36" s="17">
        <f t="shared" si="2"/>
        <v>1.3846492279761573</v>
      </c>
      <c r="D36" s="18">
        <f t="shared" si="4"/>
        <v>3</v>
      </c>
      <c r="E36" s="17">
        <f t="shared" si="3"/>
        <v>4.1539476839284717</v>
      </c>
    </row>
    <row r="37" spans="1:6" ht="15.75" thickBot="1" x14ac:dyDescent="0.3">
      <c r="A37" s="13">
        <f t="shared" si="5"/>
        <v>24</v>
      </c>
      <c r="B37" s="14">
        <f t="shared" si="1"/>
        <v>8</v>
      </c>
      <c r="C37" s="14">
        <f t="shared" si="2"/>
        <v>1.2958290837149429</v>
      </c>
      <c r="D37" s="15">
        <f t="shared" si="4"/>
        <v>1</v>
      </c>
      <c r="E37" s="14">
        <f t="shared" si="3"/>
        <v>1.2958290837149429</v>
      </c>
    </row>
    <row r="38" spans="1:6" x14ac:dyDescent="0.25">
      <c r="D38" s="19" t="s">
        <v>18</v>
      </c>
      <c r="E38" s="20">
        <f>SUM(E13:E37)</f>
        <v>158.81410965072072</v>
      </c>
      <c r="F38" s="21" t="s">
        <v>19</v>
      </c>
    </row>
    <row r="39" spans="1:6" ht="18" x14ac:dyDescent="0.35">
      <c r="D39" s="22" t="s">
        <v>20</v>
      </c>
      <c r="E39" s="23">
        <f>E38*B9*3/8</f>
        <v>14.888822779755067</v>
      </c>
      <c r="F39" s="24" t="s">
        <v>19</v>
      </c>
    </row>
    <row r="40" spans="1:6" ht="18.75" thickBot="1" x14ac:dyDescent="0.4">
      <c r="D40" s="25" t="s">
        <v>21</v>
      </c>
      <c r="E40" s="26">
        <f>ABS((B10-E39)/B10)</f>
        <v>1.5299926835707541E-6</v>
      </c>
      <c r="F40" s="2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5042-2C35-40EA-BA44-1908EA7656C3}">
  <dimension ref="B2:C83"/>
  <sheetViews>
    <sheetView workbookViewId="0">
      <selection activeCell="C3" sqref="C3"/>
    </sheetView>
  </sheetViews>
  <sheetFormatPr baseColWidth="10" defaultRowHeight="15" x14ac:dyDescent="0.25"/>
  <cols>
    <col min="3" max="3" width="11.85546875" bestFit="1" customWidth="1"/>
  </cols>
  <sheetData>
    <row r="2" spans="2:3" x14ac:dyDescent="0.25">
      <c r="B2" t="s">
        <v>0</v>
      </c>
      <c r="C2" t="s">
        <v>1</v>
      </c>
    </row>
    <row r="3" spans="2:3" x14ac:dyDescent="0.25">
      <c r="B3">
        <v>-4</v>
      </c>
      <c r="C3">
        <f>EXP(-POWER(B3,2))+SIN(B3)/B3</f>
        <v>-0.18920051129180734</v>
      </c>
    </row>
    <row r="4" spans="2:3" x14ac:dyDescent="0.25">
      <c r="B4">
        <f>B3+0.1</f>
        <v>-3.9</v>
      </c>
      <c r="C4">
        <f t="shared" ref="C4:C67" si="0">EXP(-POWER(B4,2))+SIN(B4)/B4</f>
        <v>-0.17635004926705816</v>
      </c>
    </row>
    <row r="5" spans="2:3" x14ac:dyDescent="0.25">
      <c r="B5">
        <f>B4+0.1</f>
        <v>-3.8</v>
      </c>
      <c r="C5">
        <f t="shared" si="0"/>
        <v>-0.16101469892382997</v>
      </c>
    </row>
    <row r="6" spans="2:3" x14ac:dyDescent="0.25">
      <c r="B6">
        <f t="shared" ref="B6:B69" si="1">B5+0.1</f>
        <v>-3.6999999999999997</v>
      </c>
      <c r="C6">
        <f t="shared" si="0"/>
        <v>-0.14319782327515665</v>
      </c>
    </row>
    <row r="7" spans="2:3" x14ac:dyDescent="0.25">
      <c r="B7">
        <f t="shared" si="1"/>
        <v>-3.5999999999999996</v>
      </c>
      <c r="C7">
        <f t="shared" si="0"/>
        <v>-0.12291999278448114</v>
      </c>
    </row>
    <row r="8" spans="2:3" x14ac:dyDescent="0.25">
      <c r="B8">
        <f t="shared" si="1"/>
        <v>-3.4999999999999996</v>
      </c>
      <c r="C8">
        <f t="shared" si="0"/>
        <v>-0.10021899422249915</v>
      </c>
    </row>
    <row r="9" spans="2:3" x14ac:dyDescent="0.25">
      <c r="B9">
        <f t="shared" si="1"/>
        <v>-3.3999999999999995</v>
      </c>
      <c r="C9">
        <f t="shared" si="0"/>
        <v>-7.5149607492077164E-2</v>
      </c>
    </row>
    <row r="10" spans="2:3" x14ac:dyDescent="0.25">
      <c r="B10">
        <f t="shared" si="1"/>
        <v>-3.2999999999999994</v>
      </c>
      <c r="C10">
        <f t="shared" si="0"/>
        <v>-4.7783081755622361E-2</v>
      </c>
    </row>
    <row r="11" spans="2:3" x14ac:dyDescent="0.25">
      <c r="B11">
        <f t="shared" si="1"/>
        <v>-3.1999999999999993</v>
      </c>
      <c r="C11">
        <f t="shared" si="0"/>
        <v>-1.8206206971476867E-2</v>
      </c>
    </row>
    <row r="12" spans="2:3" x14ac:dyDescent="0.25">
      <c r="B12">
        <f t="shared" si="1"/>
        <v>-3.0999999999999992</v>
      </c>
      <c r="C12">
        <f t="shared" si="0"/>
        <v>1.3480171738267776E-2</v>
      </c>
    </row>
    <row r="13" spans="2:3" x14ac:dyDescent="0.25">
      <c r="B13">
        <f t="shared" si="1"/>
        <v>-2.9999999999999991</v>
      </c>
      <c r="C13">
        <f t="shared" si="0"/>
        <v>4.7163412490709392E-2</v>
      </c>
    </row>
    <row r="14" spans="2:3" x14ac:dyDescent="0.25">
      <c r="B14">
        <f t="shared" si="1"/>
        <v>-2.899999999999999</v>
      </c>
      <c r="C14">
        <f t="shared" si="0"/>
        <v>8.2722398551395904E-2</v>
      </c>
    </row>
    <row r="15" spans="2:3" x14ac:dyDescent="0.25">
      <c r="B15">
        <f t="shared" si="1"/>
        <v>-2.7999999999999989</v>
      </c>
      <c r="C15">
        <f t="shared" si="0"/>
        <v>0.12003229409633581</v>
      </c>
    </row>
    <row r="16" spans="2:3" x14ac:dyDescent="0.25">
      <c r="B16">
        <f t="shared" si="1"/>
        <v>-2.6999999999999988</v>
      </c>
      <c r="C16">
        <f t="shared" si="0"/>
        <v>0.15897117258380497</v>
      </c>
    </row>
    <row r="17" spans="2:3" x14ac:dyDescent="0.25">
      <c r="B17">
        <f t="shared" si="1"/>
        <v>-2.5999999999999988</v>
      </c>
      <c r="C17">
        <f t="shared" si="0"/>
        <v>0.19942898756677596</v>
      </c>
    </row>
    <row r="18" spans="2:3" x14ac:dyDescent="0.25">
      <c r="B18">
        <f t="shared" si="1"/>
        <v>-2.4999999999999987</v>
      </c>
      <c r="C18">
        <f t="shared" si="0"/>
        <v>0.24131931177781088</v>
      </c>
    </row>
    <row r="19" spans="2:3" x14ac:dyDescent="0.25">
      <c r="B19">
        <f t="shared" si="1"/>
        <v>-2.3999999999999986</v>
      </c>
      <c r="C19">
        <f t="shared" si="0"/>
        <v>0.28459410349475794</v>
      </c>
    </row>
    <row r="20" spans="2:3" x14ac:dyDescent="0.25">
      <c r="B20">
        <f t="shared" si="1"/>
        <v>-2.2999999999999985</v>
      </c>
      <c r="C20">
        <f t="shared" si="0"/>
        <v>0.32926141772783085</v>
      </c>
    </row>
    <row r="21" spans="2:3" x14ac:dyDescent="0.25">
      <c r="B21">
        <f t="shared" si="1"/>
        <v>-2.1999999999999984</v>
      </c>
      <c r="C21">
        <f t="shared" si="0"/>
        <v>0.37540541942413513</v>
      </c>
    </row>
    <row r="22" spans="2:3" x14ac:dyDescent="0.25">
      <c r="B22">
        <f t="shared" si="1"/>
        <v>-2.0999999999999983</v>
      </c>
      <c r="C22">
        <f t="shared" si="0"/>
        <v>0.42320725768652229</v>
      </c>
    </row>
    <row r="23" spans="2:3" x14ac:dyDescent="0.25">
      <c r="B23">
        <f t="shared" si="1"/>
        <v>-1.9999999999999982</v>
      </c>
      <c r="C23">
        <f t="shared" si="0"/>
        <v>0.47296435230157596</v>
      </c>
    </row>
    <row r="24" spans="2:3" x14ac:dyDescent="0.25">
      <c r="B24">
        <f t="shared" si="1"/>
        <v>-1.8999999999999981</v>
      </c>
      <c r="C24">
        <f t="shared" si="0"/>
        <v>0.52510452459656964</v>
      </c>
    </row>
    <row r="25" spans="2:3" x14ac:dyDescent="0.25">
      <c r="B25">
        <f t="shared" si="1"/>
        <v>-1.799999999999998</v>
      </c>
      <c r="C25">
        <f t="shared" si="0"/>
        <v>0.58019035669798547</v>
      </c>
    </row>
    <row r="26" spans="2:3" x14ac:dyDescent="0.25">
      <c r="B26">
        <f t="shared" si="1"/>
        <v>-1.699999999999998</v>
      </c>
      <c r="C26">
        <f t="shared" si="0"/>
        <v>0.63890845405411301</v>
      </c>
    </row>
    <row r="27" spans="2:3" x14ac:dyDescent="0.25">
      <c r="B27">
        <f t="shared" si="1"/>
        <v>-1.5999999999999979</v>
      </c>
      <c r="C27">
        <f t="shared" si="0"/>
        <v>0.70203824234424184</v>
      </c>
    </row>
    <row r="28" spans="2:3" x14ac:dyDescent="0.25">
      <c r="B28">
        <f t="shared" si="1"/>
        <v>-1.4999999999999978</v>
      </c>
      <c r="C28">
        <f t="shared" si="0"/>
        <v>0.77039588229790212</v>
      </c>
    </row>
    <row r="29" spans="2:3" x14ac:dyDescent="0.25">
      <c r="B29">
        <f t="shared" si="1"/>
        <v>-1.3999999999999977</v>
      </c>
      <c r="C29">
        <f t="shared" si="0"/>
        <v>0.84475108519851838</v>
      </c>
    </row>
    <row r="30" spans="2:3" x14ac:dyDescent="0.25">
      <c r="B30">
        <f t="shared" si="1"/>
        <v>-1.2999999999999976</v>
      </c>
      <c r="C30">
        <f t="shared" si="0"/>
        <v>0.92571812816006283</v>
      </c>
    </row>
    <row r="31" spans="2:3" x14ac:dyDescent="0.25">
      <c r="B31">
        <f t="shared" si="1"/>
        <v>-1.1999999999999975</v>
      </c>
      <c r="C31">
        <f t="shared" si="0"/>
        <v>1.013626996988146</v>
      </c>
    </row>
    <row r="32" spans="2:3" x14ac:dyDescent="0.25">
      <c r="B32">
        <f t="shared" si="1"/>
        <v>-1.0999999999999974</v>
      </c>
      <c r="C32">
        <f t="shared" si="0"/>
        <v>1.1083857885766493</v>
      </c>
    </row>
    <row r="33" spans="2:3" x14ac:dyDescent="0.25">
      <c r="B33">
        <f t="shared" si="1"/>
        <v>-0.99999999999999745</v>
      </c>
      <c r="C33">
        <f t="shared" si="0"/>
        <v>1.2093504259793415</v>
      </c>
    </row>
    <row r="34" spans="2:3" x14ac:dyDescent="0.25">
      <c r="B34">
        <f t="shared" si="1"/>
        <v>-0.89999999999999747</v>
      </c>
      <c r="C34">
        <f t="shared" si="0"/>
        <v>1.31522129914237</v>
      </c>
    </row>
    <row r="35" spans="2:3" x14ac:dyDescent="0.25">
      <c r="B35">
        <f t="shared" si="1"/>
        <v>-0.79999999999999749</v>
      </c>
      <c r="C35">
        <f t="shared" si="0"/>
        <v>1.4239875376674549</v>
      </c>
    </row>
    <row r="36" spans="2:3" x14ac:dyDescent="0.25">
      <c r="B36">
        <f t="shared" si="1"/>
        <v>-0.69999999999999751</v>
      </c>
      <c r="C36">
        <f t="shared" si="0"/>
        <v>1.5329373759525489</v>
      </c>
    </row>
    <row r="37" spans="2:3" x14ac:dyDescent="0.25">
      <c r="B37">
        <f t="shared" si="1"/>
        <v>-0.59999999999999754</v>
      </c>
      <c r="C37">
        <f t="shared" si="0"/>
        <v>1.6387471150627593</v>
      </c>
    </row>
    <row r="38" spans="2:3" x14ac:dyDescent="0.25">
      <c r="B38">
        <f t="shared" si="1"/>
        <v>-0.49999999999999756</v>
      </c>
      <c r="C38">
        <f t="shared" si="0"/>
        <v>1.7376518602798132</v>
      </c>
    </row>
    <row r="39" spans="2:3" x14ac:dyDescent="0.25">
      <c r="B39">
        <f t="shared" si="1"/>
        <v>-0.39999999999999758</v>
      </c>
      <c r="C39">
        <f t="shared" si="0"/>
        <v>1.8256896447378397</v>
      </c>
    </row>
    <row r="40" spans="2:3" x14ac:dyDescent="0.25">
      <c r="B40">
        <f t="shared" si="1"/>
        <v>-0.2999999999999976</v>
      </c>
      <c r="C40">
        <f t="shared" si="0"/>
        <v>1.8989985408090284</v>
      </c>
    </row>
    <row r="41" spans="2:3" x14ac:dyDescent="0.25">
      <c r="B41">
        <f t="shared" si="1"/>
        <v>-0.1999999999999976</v>
      </c>
      <c r="C41">
        <f t="shared" si="0"/>
        <v>1.9541360931276304</v>
      </c>
    </row>
    <row r="42" spans="2:3" x14ac:dyDescent="0.25">
      <c r="B42">
        <f t="shared" si="1"/>
        <v>-9.9999999999997591E-2</v>
      </c>
      <c r="C42">
        <f t="shared" si="0"/>
        <v>1.98838400021745</v>
      </c>
    </row>
    <row r="43" spans="2:3" x14ac:dyDescent="0.25">
      <c r="B43">
        <f t="shared" si="1"/>
        <v>2.4147350785597155E-15</v>
      </c>
      <c r="C43">
        <f t="shared" si="0"/>
        <v>2</v>
      </c>
    </row>
    <row r="44" spans="2:3" x14ac:dyDescent="0.25">
      <c r="B44">
        <f t="shared" si="1"/>
        <v>0.10000000000000242</v>
      </c>
      <c r="C44">
        <f t="shared" si="0"/>
        <v>1.9883840002174491</v>
      </c>
    </row>
    <row r="45" spans="2:3" x14ac:dyDescent="0.25">
      <c r="B45">
        <f t="shared" si="1"/>
        <v>0.20000000000000243</v>
      </c>
      <c r="C45">
        <f t="shared" si="0"/>
        <v>1.9541360931276284</v>
      </c>
    </row>
    <row r="46" spans="2:3" x14ac:dyDescent="0.25">
      <c r="B46">
        <f t="shared" si="1"/>
        <v>0.30000000000000243</v>
      </c>
      <c r="C46">
        <f t="shared" si="0"/>
        <v>1.8989985408090251</v>
      </c>
    </row>
    <row r="47" spans="2:3" x14ac:dyDescent="0.25">
      <c r="B47">
        <f t="shared" si="1"/>
        <v>0.40000000000000246</v>
      </c>
      <c r="C47">
        <f t="shared" si="0"/>
        <v>1.8256896447378357</v>
      </c>
    </row>
    <row r="48" spans="2:3" x14ac:dyDescent="0.25">
      <c r="B48">
        <f t="shared" si="1"/>
        <v>0.50000000000000244</v>
      </c>
      <c r="C48">
        <f t="shared" si="0"/>
        <v>1.7376518602798088</v>
      </c>
    </row>
    <row r="49" spans="2:3" x14ac:dyDescent="0.25">
      <c r="B49">
        <f t="shared" si="1"/>
        <v>0.60000000000000242</v>
      </c>
      <c r="C49">
        <f t="shared" si="0"/>
        <v>1.6387471150627542</v>
      </c>
    </row>
    <row r="50" spans="2:3" x14ac:dyDescent="0.25">
      <c r="B50">
        <f t="shared" si="1"/>
        <v>0.7000000000000024</v>
      </c>
      <c r="C50">
        <f t="shared" si="0"/>
        <v>1.5329373759525435</v>
      </c>
    </row>
    <row r="51" spans="2:3" x14ac:dyDescent="0.25">
      <c r="B51">
        <f t="shared" si="1"/>
        <v>0.80000000000000238</v>
      </c>
      <c r="C51">
        <f t="shared" si="0"/>
        <v>1.4239875376674496</v>
      </c>
    </row>
    <row r="52" spans="2:3" x14ac:dyDescent="0.25">
      <c r="B52">
        <f t="shared" si="1"/>
        <v>0.90000000000000235</v>
      </c>
      <c r="C52">
        <f t="shared" si="0"/>
        <v>1.3152212991423644</v>
      </c>
    </row>
    <row r="53" spans="2:3" x14ac:dyDescent="0.25">
      <c r="B53">
        <f t="shared" si="1"/>
        <v>1.0000000000000024</v>
      </c>
      <c r="C53">
        <f t="shared" si="0"/>
        <v>1.2093504259793362</v>
      </c>
    </row>
    <row r="54" spans="2:3" x14ac:dyDescent="0.25">
      <c r="B54">
        <f t="shared" si="1"/>
        <v>1.1000000000000025</v>
      </c>
      <c r="C54">
        <f t="shared" si="0"/>
        <v>1.1083857885766444</v>
      </c>
    </row>
    <row r="55" spans="2:3" x14ac:dyDescent="0.25">
      <c r="B55">
        <f t="shared" si="1"/>
        <v>1.2000000000000026</v>
      </c>
      <c r="C55">
        <f t="shared" si="0"/>
        <v>1.0136269969881413</v>
      </c>
    </row>
    <row r="56" spans="2:3" x14ac:dyDescent="0.25">
      <c r="B56">
        <f t="shared" si="1"/>
        <v>1.3000000000000027</v>
      </c>
      <c r="C56">
        <f t="shared" si="0"/>
        <v>0.9257181281600585</v>
      </c>
    </row>
    <row r="57" spans="2:3" x14ac:dyDescent="0.25">
      <c r="B57">
        <f t="shared" si="1"/>
        <v>1.4000000000000028</v>
      </c>
      <c r="C57">
        <f t="shared" si="0"/>
        <v>0.8447510851985145</v>
      </c>
    </row>
    <row r="58" spans="2:3" x14ac:dyDescent="0.25">
      <c r="B58">
        <f t="shared" si="1"/>
        <v>1.5000000000000029</v>
      </c>
      <c r="C58">
        <f t="shared" si="0"/>
        <v>0.77039588229789846</v>
      </c>
    </row>
    <row r="59" spans="2:3" x14ac:dyDescent="0.25">
      <c r="B59">
        <f t="shared" si="1"/>
        <v>1.600000000000003</v>
      </c>
      <c r="C59">
        <f t="shared" si="0"/>
        <v>0.70203824234423862</v>
      </c>
    </row>
    <row r="60" spans="2:3" x14ac:dyDescent="0.25">
      <c r="B60">
        <f t="shared" si="1"/>
        <v>1.7000000000000031</v>
      </c>
      <c r="C60">
        <f t="shared" si="0"/>
        <v>0.63890845405410979</v>
      </c>
    </row>
    <row r="61" spans="2:3" x14ac:dyDescent="0.25">
      <c r="B61">
        <f t="shared" si="1"/>
        <v>1.8000000000000032</v>
      </c>
      <c r="C61">
        <f t="shared" si="0"/>
        <v>0.58019035669798269</v>
      </c>
    </row>
    <row r="62" spans="2:3" x14ac:dyDescent="0.25">
      <c r="B62">
        <f t="shared" si="1"/>
        <v>1.9000000000000032</v>
      </c>
      <c r="C62">
        <f t="shared" si="0"/>
        <v>0.52510452459656687</v>
      </c>
    </row>
    <row r="63" spans="2:3" x14ac:dyDescent="0.25">
      <c r="B63">
        <f t="shared" si="1"/>
        <v>2.0000000000000031</v>
      </c>
      <c r="C63">
        <f t="shared" si="0"/>
        <v>0.47296435230157341</v>
      </c>
    </row>
    <row r="64" spans="2:3" x14ac:dyDescent="0.25">
      <c r="B64">
        <f t="shared" si="1"/>
        <v>2.1000000000000032</v>
      </c>
      <c r="C64">
        <f t="shared" si="0"/>
        <v>0.4232072576865199</v>
      </c>
    </row>
    <row r="65" spans="2:3" x14ac:dyDescent="0.25">
      <c r="B65">
        <f t="shared" si="1"/>
        <v>2.2000000000000033</v>
      </c>
      <c r="C65">
        <f t="shared" si="0"/>
        <v>0.37540541942413286</v>
      </c>
    </row>
    <row r="66" spans="2:3" x14ac:dyDescent="0.25">
      <c r="B66">
        <f t="shared" si="1"/>
        <v>2.3000000000000034</v>
      </c>
      <c r="C66">
        <f t="shared" si="0"/>
        <v>0.32926141772782863</v>
      </c>
    </row>
    <row r="67" spans="2:3" x14ac:dyDescent="0.25">
      <c r="B67">
        <f t="shared" si="1"/>
        <v>2.4000000000000035</v>
      </c>
      <c r="C67">
        <f t="shared" si="0"/>
        <v>0.28459410349475583</v>
      </c>
    </row>
    <row r="68" spans="2:3" x14ac:dyDescent="0.25">
      <c r="B68">
        <f t="shared" si="1"/>
        <v>2.5000000000000036</v>
      </c>
      <c r="C68">
        <f t="shared" ref="C68:C83" si="2">EXP(-POWER(B68,2))+SIN(B68)/B68</f>
        <v>0.2413193117778088</v>
      </c>
    </row>
    <row r="69" spans="2:3" x14ac:dyDescent="0.25">
      <c r="B69">
        <f t="shared" si="1"/>
        <v>2.6000000000000036</v>
      </c>
      <c r="C69">
        <f t="shared" si="2"/>
        <v>0.19942898756677396</v>
      </c>
    </row>
    <row r="70" spans="2:3" x14ac:dyDescent="0.25">
      <c r="B70">
        <f t="shared" ref="B70:B103" si="3">B69+0.1</f>
        <v>2.7000000000000037</v>
      </c>
      <c r="C70">
        <f t="shared" si="2"/>
        <v>0.15897117258380303</v>
      </c>
    </row>
    <row r="71" spans="2:3" x14ac:dyDescent="0.25">
      <c r="B71">
        <f t="shared" si="3"/>
        <v>2.8000000000000038</v>
      </c>
      <c r="C71">
        <f t="shared" si="2"/>
        <v>0.12003229409633397</v>
      </c>
    </row>
    <row r="72" spans="2:3" x14ac:dyDescent="0.25">
      <c r="B72">
        <f t="shared" si="3"/>
        <v>2.9000000000000039</v>
      </c>
      <c r="C72">
        <f t="shared" si="2"/>
        <v>8.2722398551394127E-2</v>
      </c>
    </row>
    <row r="73" spans="2:3" x14ac:dyDescent="0.25">
      <c r="B73">
        <f t="shared" si="3"/>
        <v>3.000000000000004</v>
      </c>
      <c r="C73">
        <f t="shared" si="2"/>
        <v>4.7163412490707705E-2</v>
      </c>
    </row>
    <row r="74" spans="2:3" x14ac:dyDescent="0.25">
      <c r="B74">
        <f t="shared" si="3"/>
        <v>3.1000000000000041</v>
      </c>
      <c r="C74">
        <f t="shared" si="2"/>
        <v>1.3480171738266176E-2</v>
      </c>
    </row>
    <row r="75" spans="2:3" x14ac:dyDescent="0.25">
      <c r="B75">
        <f t="shared" si="3"/>
        <v>3.2000000000000042</v>
      </c>
      <c r="C75">
        <f t="shared" si="2"/>
        <v>-1.8206206971478366E-2</v>
      </c>
    </row>
    <row r="76" spans="2:3" x14ac:dyDescent="0.25">
      <c r="B76">
        <f t="shared" si="3"/>
        <v>3.3000000000000043</v>
      </c>
      <c r="C76">
        <f t="shared" si="2"/>
        <v>-4.7783081755623756E-2</v>
      </c>
    </row>
    <row r="77" spans="2:3" x14ac:dyDescent="0.25">
      <c r="B77">
        <f t="shared" si="3"/>
        <v>3.4000000000000044</v>
      </c>
      <c r="C77">
        <f t="shared" si="2"/>
        <v>-7.5149607492078455E-2</v>
      </c>
    </row>
    <row r="78" spans="2:3" x14ac:dyDescent="0.25">
      <c r="B78">
        <f t="shared" si="3"/>
        <v>3.5000000000000044</v>
      </c>
      <c r="C78">
        <f t="shared" si="2"/>
        <v>-0.10021899422250032</v>
      </c>
    </row>
    <row r="79" spans="2:3" x14ac:dyDescent="0.25">
      <c r="B79">
        <f t="shared" si="3"/>
        <v>3.6000000000000045</v>
      </c>
      <c r="C79">
        <f t="shared" si="2"/>
        <v>-0.12291999278448218</v>
      </c>
    </row>
    <row r="80" spans="2:3" x14ac:dyDescent="0.25">
      <c r="B80">
        <f t="shared" si="3"/>
        <v>3.7000000000000046</v>
      </c>
      <c r="C80">
        <f t="shared" si="2"/>
        <v>-0.14319782327515759</v>
      </c>
    </row>
    <row r="81" spans="2:3" x14ac:dyDescent="0.25">
      <c r="B81">
        <f t="shared" si="3"/>
        <v>3.8000000000000047</v>
      </c>
      <c r="C81">
        <f t="shared" si="2"/>
        <v>-0.1610146989238308</v>
      </c>
    </row>
    <row r="82" spans="2:3" x14ac:dyDescent="0.25">
      <c r="B82">
        <f t="shared" si="3"/>
        <v>3.9000000000000048</v>
      </c>
      <c r="C82">
        <f t="shared" si="2"/>
        <v>-0.17635004926705883</v>
      </c>
    </row>
    <row r="83" spans="2:3" x14ac:dyDescent="0.25">
      <c r="B83">
        <f t="shared" si="3"/>
        <v>4.0000000000000044</v>
      </c>
      <c r="C83">
        <f t="shared" si="2"/>
        <v>-0.18920051129180787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85A09-33F0-489C-9517-8F09C4CDD314}">
  <dimension ref="A1:T40"/>
  <sheetViews>
    <sheetView tabSelected="1" topLeftCell="H19" workbookViewId="0">
      <selection activeCell="S40" sqref="S40"/>
    </sheetView>
  </sheetViews>
  <sheetFormatPr baseColWidth="10" defaultRowHeight="15" x14ac:dyDescent="0.25"/>
  <sheetData>
    <row r="1" spans="1:19" ht="33.75" x14ac:dyDescent="0.5">
      <c r="A1" s="1"/>
      <c r="B1" s="2" t="s">
        <v>2</v>
      </c>
      <c r="C1" s="2"/>
      <c r="D1" s="3"/>
      <c r="E1" s="3"/>
      <c r="F1" s="1"/>
      <c r="G1" s="1"/>
    </row>
    <row r="2" spans="1:19" x14ac:dyDescent="0.25">
      <c r="A2" s="4" t="s">
        <v>3</v>
      </c>
      <c r="B2" s="5"/>
      <c r="C2" s="5"/>
      <c r="D2" s="5"/>
      <c r="E2" s="5"/>
      <c r="F2" s="5"/>
      <c r="G2" s="5"/>
    </row>
    <row r="3" spans="1:19" x14ac:dyDescent="0.25">
      <c r="A3" s="4" t="s">
        <v>4</v>
      </c>
      <c r="B3" s="5"/>
      <c r="C3" s="5"/>
      <c r="D3" s="5"/>
      <c r="E3" s="5"/>
      <c r="F3" s="5"/>
      <c r="G3" s="5"/>
    </row>
    <row r="4" spans="1:19" x14ac:dyDescent="0.25">
      <c r="A4" s="4"/>
      <c r="B4" s="5"/>
      <c r="C4" s="5"/>
      <c r="D4" s="5"/>
      <c r="E4" s="5"/>
      <c r="F4" s="5"/>
      <c r="G4" s="5"/>
    </row>
    <row r="5" spans="1:19" x14ac:dyDescent="0.25">
      <c r="A5" s="4" t="s">
        <v>4</v>
      </c>
      <c r="B5" s="5" t="s">
        <v>22</v>
      </c>
      <c r="C5" s="5"/>
      <c r="D5" s="5"/>
      <c r="E5" s="5"/>
      <c r="F5" s="5"/>
      <c r="G5" s="5"/>
    </row>
    <row r="6" spans="1:19" x14ac:dyDescent="0.25">
      <c r="A6" s="6" t="s">
        <v>6</v>
      </c>
      <c r="B6" s="28">
        <v>-3.1417999999999999</v>
      </c>
      <c r="C6" s="5">
        <v>-4</v>
      </c>
      <c r="D6" s="5">
        <v>3.1417999999999999</v>
      </c>
      <c r="E6" s="5"/>
      <c r="F6" s="5" t="s">
        <v>7</v>
      </c>
      <c r="G6" s="5">
        <v>4</v>
      </c>
    </row>
    <row r="7" spans="1:19" x14ac:dyDescent="0.25">
      <c r="A7" s="4" t="s">
        <v>8</v>
      </c>
      <c r="B7" s="5">
        <v>3.1417999999999999</v>
      </c>
      <c r="C7" s="5">
        <v>-3.1417999999999999</v>
      </c>
      <c r="D7" s="5">
        <v>4</v>
      </c>
      <c r="E7" s="4"/>
      <c r="F7" s="5"/>
      <c r="G7" s="5"/>
    </row>
    <row r="8" spans="1:19" x14ac:dyDescent="0.25">
      <c r="A8" s="4" t="s">
        <v>9</v>
      </c>
      <c r="B8" s="5">
        <v>24</v>
      </c>
      <c r="C8" s="5">
        <v>24</v>
      </c>
      <c r="D8" s="5">
        <v>24</v>
      </c>
      <c r="E8" s="10"/>
      <c r="F8" s="5"/>
      <c r="G8" s="10"/>
    </row>
    <row r="9" spans="1:19" x14ac:dyDescent="0.25">
      <c r="A9" s="4" t="s">
        <v>10</v>
      </c>
      <c r="B9" s="5">
        <f>(B7-B6)/B8</f>
        <v>0.26181666666666664</v>
      </c>
      <c r="C9" s="5">
        <f>(C7-C6)/C8</f>
        <v>3.5758333333333336E-2</v>
      </c>
      <c r="D9" s="5">
        <f>(D7-D6)/D8</f>
        <v>3.5758333333333336E-2</v>
      </c>
      <c r="E9" s="10"/>
      <c r="F9" s="5"/>
      <c r="G9" s="5"/>
    </row>
    <row r="10" spans="1:19" ht="18" x14ac:dyDescent="0.35">
      <c r="A10" s="5" t="s">
        <v>11</v>
      </c>
      <c r="B10" s="5">
        <v>14.8888</v>
      </c>
      <c r="C10" s="5"/>
      <c r="D10" s="5" t="s">
        <v>12</v>
      </c>
      <c r="E10" s="5"/>
      <c r="F10" s="5"/>
      <c r="G10" s="5"/>
    </row>
    <row r="12" spans="1:19" ht="18" x14ac:dyDescent="0.35">
      <c r="A12" s="11" t="s">
        <v>13</v>
      </c>
      <c r="B12" s="12" t="s">
        <v>14</v>
      </c>
      <c r="C12" s="12" t="s">
        <v>15</v>
      </c>
      <c r="D12" s="12" t="s">
        <v>16</v>
      </c>
      <c r="E12" s="12" t="s">
        <v>17</v>
      </c>
      <c r="H12" s="11" t="s">
        <v>13</v>
      </c>
      <c r="I12" s="12" t="s">
        <v>14</v>
      </c>
      <c r="J12" s="12" t="s">
        <v>15</v>
      </c>
      <c r="K12" s="12" t="s">
        <v>16</v>
      </c>
      <c r="L12" s="12" t="s">
        <v>17</v>
      </c>
      <c r="O12" s="11" t="s">
        <v>13</v>
      </c>
      <c r="P12" s="12" t="s">
        <v>14</v>
      </c>
      <c r="Q12" s="12" t="s">
        <v>15</v>
      </c>
      <c r="R12" s="12" t="s">
        <v>16</v>
      </c>
      <c r="S12" s="12" t="s">
        <v>17</v>
      </c>
    </row>
    <row r="13" spans="1:19" x14ac:dyDescent="0.25">
      <c r="A13" s="13">
        <v>0</v>
      </c>
      <c r="B13" s="14">
        <f>$B$6+A13*$B$9</f>
        <v>-3.1417999999999999</v>
      </c>
      <c r="C13" s="14">
        <f>EXP(-POWER(B13,2))+SIN(B13)/B13</f>
        <v>-1.4340212891310356E-5</v>
      </c>
      <c r="D13" s="15">
        <f t="shared" ref="D13:D37" si="0">IF(OR(A13=0,A13=$B$8),1,IF(MOD(A13,3)=0,2,3))</f>
        <v>1</v>
      </c>
      <c r="E13" s="14">
        <f>D13*C13</f>
        <v>-1.4340212891310356E-5</v>
      </c>
      <c r="H13" s="13">
        <v>0</v>
      </c>
      <c r="I13" s="14">
        <f>$C$6+H13*$C$9</f>
        <v>-4</v>
      </c>
      <c r="J13" s="14">
        <f>EXP(-POWER(I13,2))+SIN(I13)/I13</f>
        <v>-0.18920051129180734</v>
      </c>
      <c r="K13" s="15">
        <f t="shared" ref="K13:K37" si="1">IF(OR(H13=0,H13=$B$8),1,IF(MOD(H13,3)=0,2,3))</f>
        <v>1</v>
      </c>
      <c r="L13" s="14">
        <f>K13*J13</f>
        <v>-0.18920051129180734</v>
      </c>
      <c r="O13" s="13">
        <v>0</v>
      </c>
      <c r="P13" s="14">
        <f>$D$6+O13*$D$9</f>
        <v>3.1417999999999999</v>
      </c>
      <c r="Q13" s="14">
        <f>EXP(-POWER(P13,2))+SIN(P13)/P13</f>
        <v>-1.4340212891310356E-5</v>
      </c>
      <c r="R13" s="15">
        <f t="shared" ref="R13:R37" si="2">IF(OR(O13=0,O13=$B$8),1,IF(MOD(O13,3)=0,2,3))</f>
        <v>1</v>
      </c>
      <c r="S13" s="14">
        <f>R13*Q13</f>
        <v>-1.4340212891310356E-5</v>
      </c>
    </row>
    <row r="14" spans="1:19" x14ac:dyDescent="0.25">
      <c r="A14" s="16">
        <f>A13+1</f>
        <v>1</v>
      </c>
      <c r="B14" s="17">
        <f t="shared" ref="B14:B37" si="3">$B$6+A14*$B$9</f>
        <v>-2.8799833333333331</v>
      </c>
      <c r="C14" s="17">
        <f t="shared" ref="C14:C37" si="4">EXP(-POWER(B14,2))+SIN(B14)/B14</f>
        <v>9.0054431564564719E-2</v>
      </c>
      <c r="D14" s="18">
        <f>IF(OR(A14=0,A14=$B$8),1,IF(MOD(A14,3)=0,2,3))</f>
        <v>3</v>
      </c>
      <c r="E14" s="17">
        <f t="shared" ref="E14:E37" si="5">D14*C14</f>
        <v>0.27016329469369416</v>
      </c>
      <c r="H14" s="16">
        <f>H13+1</f>
        <v>1</v>
      </c>
      <c r="I14" s="17">
        <f t="shared" ref="I14:I37" si="6">$C$6+H14*$C$9</f>
        <v>-3.9642416666666667</v>
      </c>
      <c r="J14" s="17">
        <f t="shared" ref="J14:J37" si="7">EXP(-POWER(I14,2))+SIN(I14)/I14</f>
        <v>-0.18489031288129021</v>
      </c>
      <c r="K14" s="18">
        <f>IF(OR(H14=0,H14=$B$8),1,IF(MOD(H14,3)=0,2,3))</f>
        <v>3</v>
      </c>
      <c r="L14" s="17">
        <f t="shared" ref="L14:L37" si="8">K14*J14</f>
        <v>-0.55467093864387063</v>
      </c>
      <c r="O14" s="16">
        <f>O13+1</f>
        <v>1</v>
      </c>
      <c r="P14" s="17">
        <f t="shared" ref="P14:P37" si="9">$D$6+O14*$D$9</f>
        <v>3.1775583333333333</v>
      </c>
      <c r="Q14" s="17">
        <f t="shared" ref="Q14:Q37" si="10">EXP(-POWER(P14,2))+SIN(P14)/P14</f>
        <v>-1.1275004807521628E-2</v>
      </c>
      <c r="R14" s="18">
        <f>IF(OR(O14=0,O14=$B$8),1,IF(MOD(O14,3)=0,2,3))</f>
        <v>3</v>
      </c>
      <c r="S14" s="17">
        <f t="shared" ref="S14:S37" si="11">R14*Q14</f>
        <v>-3.3825014422564886E-2</v>
      </c>
    </row>
    <row r="15" spans="1:19" x14ac:dyDescent="0.25">
      <c r="A15" s="13">
        <f>A14+1</f>
        <v>2</v>
      </c>
      <c r="B15" s="14">
        <f t="shared" si="3"/>
        <v>-2.6181666666666668</v>
      </c>
      <c r="C15" s="14">
        <f t="shared" si="4"/>
        <v>0.19197055625626525</v>
      </c>
      <c r="D15" s="15">
        <f t="shared" ref="D15:D37" si="12">IF(OR(A15=0,A15=$B$8),1,IF(MOD(A15,3)=0,2,3))</f>
        <v>3</v>
      </c>
      <c r="E15" s="14">
        <f t="shared" si="5"/>
        <v>0.57591166876879574</v>
      </c>
      <c r="H15" s="13">
        <f>H14+1</f>
        <v>2</v>
      </c>
      <c r="I15" s="14">
        <f t="shared" si="6"/>
        <v>-3.9284833333333333</v>
      </c>
      <c r="J15" s="14">
        <f t="shared" si="7"/>
        <v>-0.1802630995599642</v>
      </c>
      <c r="K15" s="15">
        <f t="shared" ref="K15:K37" si="13">IF(OR(H15=0,H15=$B$8),1,IF(MOD(H15,3)=0,2,3))</f>
        <v>3</v>
      </c>
      <c r="L15" s="14">
        <f t="shared" si="8"/>
        <v>-0.54078929867989256</v>
      </c>
      <c r="O15" s="13">
        <f>O14+1</f>
        <v>2</v>
      </c>
      <c r="P15" s="14">
        <f t="shared" si="9"/>
        <v>3.2133166666666666</v>
      </c>
      <c r="Q15" s="14">
        <f t="shared" si="10"/>
        <v>-2.2268944544303462E-2</v>
      </c>
      <c r="R15" s="15">
        <f t="shared" ref="R15:R37" si="14">IF(OR(O15=0,O15=$B$8),1,IF(MOD(O15,3)=0,2,3))</f>
        <v>3</v>
      </c>
      <c r="S15" s="14">
        <f t="shared" si="11"/>
        <v>-6.6806833632910387E-2</v>
      </c>
    </row>
    <row r="16" spans="1:19" x14ac:dyDescent="0.25">
      <c r="A16" s="16">
        <f t="shared" ref="A16:A37" si="15">A15+1</f>
        <v>3</v>
      </c>
      <c r="B16" s="17">
        <f t="shared" si="3"/>
        <v>-2.3563499999999999</v>
      </c>
      <c r="C16" s="17">
        <f t="shared" si="4"/>
        <v>0.30391715851096762</v>
      </c>
      <c r="D16" s="18">
        <f t="shared" si="12"/>
        <v>2</v>
      </c>
      <c r="E16" s="17">
        <f t="shared" si="5"/>
        <v>0.60783431702193524</v>
      </c>
      <c r="H16" s="16">
        <f t="shared" ref="H16:H37" si="16">H15+1</f>
        <v>3</v>
      </c>
      <c r="I16" s="17">
        <f t="shared" si="6"/>
        <v>-3.892725</v>
      </c>
      <c r="J16" s="17">
        <f t="shared" si="7"/>
        <v>-0.17531827359192573</v>
      </c>
      <c r="K16" s="18">
        <f t="shared" si="13"/>
        <v>2</v>
      </c>
      <c r="L16" s="17">
        <f t="shared" si="8"/>
        <v>-0.35063654718385145</v>
      </c>
      <c r="O16" s="16">
        <f t="shared" ref="O16:O37" si="17">O15+1</f>
        <v>3</v>
      </c>
      <c r="P16" s="17">
        <f t="shared" si="9"/>
        <v>3.2490749999999999</v>
      </c>
      <c r="Q16" s="17">
        <f t="shared" si="10"/>
        <v>-3.2991224961278216E-2</v>
      </c>
      <c r="R16" s="18">
        <f t="shared" si="14"/>
        <v>2</v>
      </c>
      <c r="S16" s="17">
        <f t="shared" si="11"/>
        <v>-6.5982449922556433E-2</v>
      </c>
    </row>
    <row r="17" spans="1:19" x14ac:dyDescent="0.25">
      <c r="A17" s="13">
        <f t="shared" si="15"/>
        <v>4</v>
      </c>
      <c r="B17" s="14">
        <f t="shared" si="3"/>
        <v>-2.0945333333333336</v>
      </c>
      <c r="C17" s="14">
        <f t="shared" si="4"/>
        <v>0.42587349851405965</v>
      </c>
      <c r="D17" s="15">
        <f t="shared" si="12"/>
        <v>3</v>
      </c>
      <c r="E17" s="14">
        <f t="shared" si="5"/>
        <v>1.277620495542179</v>
      </c>
      <c r="H17" s="13">
        <f t="shared" si="16"/>
        <v>4</v>
      </c>
      <c r="I17" s="14">
        <f t="shared" si="6"/>
        <v>-3.8569666666666667</v>
      </c>
      <c r="J17" s="14">
        <f t="shared" si="7"/>
        <v>-0.17005551432200827</v>
      </c>
      <c r="K17" s="15">
        <f t="shared" si="13"/>
        <v>3</v>
      </c>
      <c r="L17" s="14">
        <f t="shared" si="8"/>
        <v>-0.51016654296602482</v>
      </c>
      <c r="O17" s="13">
        <f t="shared" si="17"/>
        <v>4</v>
      </c>
      <c r="P17" s="14">
        <f t="shared" si="9"/>
        <v>3.2848333333333333</v>
      </c>
      <c r="Q17" s="14">
        <f t="shared" si="10"/>
        <v>-4.3437112665504603E-2</v>
      </c>
      <c r="R17" s="15">
        <f t="shared" si="14"/>
        <v>3</v>
      </c>
      <c r="S17" s="14">
        <f t="shared" si="11"/>
        <v>-0.13031133799651382</v>
      </c>
    </row>
    <row r="18" spans="1:19" x14ac:dyDescent="0.25">
      <c r="A18" s="16">
        <f t="shared" si="15"/>
        <v>5</v>
      </c>
      <c r="B18" s="17">
        <f t="shared" si="3"/>
        <v>-1.8327166666666668</v>
      </c>
      <c r="C18" s="17">
        <f t="shared" si="4"/>
        <v>0.56180404095498759</v>
      </c>
      <c r="D18" s="18">
        <f t="shared" si="12"/>
        <v>3</v>
      </c>
      <c r="E18" s="17">
        <f t="shared" si="5"/>
        <v>1.6854121228649628</v>
      </c>
      <c r="H18" s="16">
        <f t="shared" si="16"/>
        <v>5</v>
      </c>
      <c r="I18" s="17">
        <f t="shared" si="6"/>
        <v>-3.8212083333333333</v>
      </c>
      <c r="J18" s="17">
        <f t="shared" si="7"/>
        <v>-0.16447477992411136</v>
      </c>
      <c r="K18" s="18">
        <f t="shared" si="13"/>
        <v>3</v>
      </c>
      <c r="L18" s="17">
        <f t="shared" si="8"/>
        <v>-0.49342433977233408</v>
      </c>
      <c r="O18" s="16">
        <f t="shared" si="17"/>
        <v>5</v>
      </c>
      <c r="P18" s="17">
        <f t="shared" si="9"/>
        <v>3.3205916666666666</v>
      </c>
      <c r="Q18" s="17">
        <f t="shared" si="10"/>
        <v>-5.3602089237838914E-2</v>
      </c>
      <c r="R18" s="18">
        <f t="shared" si="14"/>
        <v>3</v>
      </c>
      <c r="S18" s="17">
        <f t="shared" si="11"/>
        <v>-0.16080626771351675</v>
      </c>
    </row>
    <row r="19" spans="1:19" x14ac:dyDescent="0.25">
      <c r="A19" s="13">
        <f t="shared" si="15"/>
        <v>6</v>
      </c>
      <c r="B19" s="14">
        <f t="shared" si="3"/>
        <v>-1.5709</v>
      </c>
      <c r="C19" s="14">
        <f t="shared" si="4"/>
        <v>0.72135510971660788</v>
      </c>
      <c r="D19" s="15">
        <f t="shared" si="12"/>
        <v>2</v>
      </c>
      <c r="E19" s="14">
        <f t="shared" si="5"/>
        <v>1.4427102194332158</v>
      </c>
      <c r="H19" s="13">
        <f t="shared" si="16"/>
        <v>6</v>
      </c>
      <c r="I19" s="14">
        <f t="shared" si="6"/>
        <v>-3.78545</v>
      </c>
      <c r="J19" s="14">
        <f t="shared" si="7"/>
        <v>-0.15857630881893461</v>
      </c>
      <c r="K19" s="15">
        <f t="shared" si="13"/>
        <v>2</v>
      </c>
      <c r="L19" s="14">
        <f t="shared" si="8"/>
        <v>-0.31715261763786923</v>
      </c>
      <c r="O19" s="13">
        <f t="shared" si="17"/>
        <v>6</v>
      </c>
      <c r="P19" s="14">
        <f t="shared" si="9"/>
        <v>3.3563499999999999</v>
      </c>
      <c r="Q19" s="14">
        <f t="shared" si="10"/>
        <v>-6.348186327034272E-2</v>
      </c>
      <c r="R19" s="15">
        <f t="shared" si="14"/>
        <v>2</v>
      </c>
      <c r="S19" s="14">
        <f t="shared" si="11"/>
        <v>-0.12696372654068544</v>
      </c>
    </row>
    <row r="20" spans="1:19" x14ac:dyDescent="0.25">
      <c r="A20" s="16">
        <f t="shared" si="15"/>
        <v>7</v>
      </c>
      <c r="B20" s="17">
        <f t="shared" si="3"/>
        <v>-1.3090833333333334</v>
      </c>
      <c r="C20" s="17">
        <f t="shared" si="4"/>
        <v>0.91807932912236834</v>
      </c>
      <c r="D20" s="18">
        <f t="shared" si="12"/>
        <v>3</v>
      </c>
      <c r="E20" s="17">
        <f t="shared" si="5"/>
        <v>2.7542379873671052</v>
      </c>
      <c r="H20" s="16">
        <f t="shared" si="16"/>
        <v>7</v>
      </c>
      <c r="I20" s="17">
        <f t="shared" si="6"/>
        <v>-3.7496916666666666</v>
      </c>
      <c r="J20" s="17">
        <f t="shared" si="7"/>
        <v>-0.15236062074262899</v>
      </c>
      <c r="K20" s="18">
        <f t="shared" si="13"/>
        <v>3</v>
      </c>
      <c r="L20" s="17">
        <f t="shared" si="8"/>
        <v>-0.45708186222788694</v>
      </c>
      <c r="O20" s="16">
        <f t="shared" si="17"/>
        <v>7</v>
      </c>
      <c r="P20" s="17">
        <f t="shared" si="9"/>
        <v>3.3921083333333333</v>
      </c>
      <c r="Q20" s="17">
        <f t="shared" si="10"/>
        <v>-7.3072380742170068E-2</v>
      </c>
      <c r="R20" s="18">
        <f t="shared" si="14"/>
        <v>3</v>
      </c>
      <c r="S20" s="17">
        <f t="shared" si="11"/>
        <v>-0.2192171422265102</v>
      </c>
    </row>
    <row r="21" spans="1:19" x14ac:dyDescent="0.25">
      <c r="A21" s="13">
        <f t="shared" si="15"/>
        <v>8</v>
      </c>
      <c r="B21" s="14">
        <f t="shared" si="3"/>
        <v>-1.0472666666666668</v>
      </c>
      <c r="C21" s="14">
        <f t="shared" si="4"/>
        <v>1.1609206009796749</v>
      </c>
      <c r="D21" s="15">
        <f t="shared" si="12"/>
        <v>3</v>
      </c>
      <c r="E21" s="14">
        <f t="shared" si="5"/>
        <v>3.4827618029390246</v>
      </c>
      <c r="H21" s="13">
        <f t="shared" si="16"/>
        <v>8</v>
      </c>
      <c r="I21" s="14">
        <f t="shared" si="6"/>
        <v>-3.7139333333333333</v>
      </c>
      <c r="J21" s="14">
        <f t="shared" si="7"/>
        <v>-0.14582851744486502</v>
      </c>
      <c r="K21" s="15">
        <f t="shared" si="13"/>
        <v>3</v>
      </c>
      <c r="L21" s="14">
        <f t="shared" si="8"/>
        <v>-0.43748555233459507</v>
      </c>
      <c r="O21" s="13">
        <f t="shared" si="17"/>
        <v>8</v>
      </c>
      <c r="P21" s="14">
        <f t="shared" si="9"/>
        <v>3.4278666666666666</v>
      </c>
      <c r="Q21" s="14">
        <f t="shared" si="10"/>
        <v>-8.2369833918721602E-2</v>
      </c>
      <c r="R21" s="15">
        <f t="shared" si="14"/>
        <v>3</v>
      </c>
      <c r="S21" s="14">
        <f t="shared" si="11"/>
        <v>-0.24710950175616481</v>
      </c>
    </row>
    <row r="22" spans="1:19" x14ac:dyDescent="0.25">
      <c r="A22" s="16">
        <f t="shared" si="15"/>
        <v>9</v>
      </c>
      <c r="B22" s="17">
        <f t="shared" si="3"/>
        <v>-0.78544999999999998</v>
      </c>
      <c r="C22" s="17">
        <f t="shared" si="4"/>
        <v>1.4399011098651258</v>
      </c>
      <c r="D22" s="18">
        <f t="shared" si="12"/>
        <v>2</v>
      </c>
      <c r="E22" s="17">
        <f t="shared" si="5"/>
        <v>2.8798022197302515</v>
      </c>
      <c r="H22" s="16">
        <f t="shared" si="16"/>
        <v>9</v>
      </c>
      <c r="I22" s="17">
        <f t="shared" si="6"/>
        <v>-3.678175</v>
      </c>
      <c r="J22" s="17">
        <f t="shared" si="7"/>
        <v>-0.13898108299122025</v>
      </c>
      <c r="K22" s="18">
        <f t="shared" si="13"/>
        <v>2</v>
      </c>
      <c r="L22" s="17">
        <f t="shared" si="8"/>
        <v>-0.2779621659824405</v>
      </c>
      <c r="O22" s="16">
        <f t="shared" si="17"/>
        <v>9</v>
      </c>
      <c r="P22" s="17">
        <f t="shared" si="9"/>
        <v>3.463625</v>
      </c>
      <c r="Q22" s="17">
        <f t="shared" si="10"/>
        <v>-9.1370668938886623E-2</v>
      </c>
      <c r="R22" s="18">
        <f t="shared" si="14"/>
        <v>2</v>
      </c>
      <c r="S22" s="17">
        <f t="shared" si="11"/>
        <v>-0.18274133787777325</v>
      </c>
    </row>
    <row r="23" spans="1:19" x14ac:dyDescent="0.25">
      <c r="A23" s="13">
        <f t="shared" si="15"/>
        <v>10</v>
      </c>
      <c r="B23" s="14">
        <f t="shared" si="3"/>
        <v>-0.52363333333333362</v>
      </c>
      <c r="C23" s="14">
        <f t="shared" si="4"/>
        <v>1.7151099966804528</v>
      </c>
      <c r="D23" s="15">
        <f t="shared" si="12"/>
        <v>3</v>
      </c>
      <c r="E23" s="14">
        <f t="shared" si="5"/>
        <v>5.1453299900413585</v>
      </c>
      <c r="H23" s="13">
        <f t="shared" si="16"/>
        <v>10</v>
      </c>
      <c r="I23" s="14">
        <f t="shared" si="6"/>
        <v>-3.6424166666666666</v>
      </c>
      <c r="J23" s="14">
        <f t="shared" si="7"/>
        <v>-0.13181968364052357</v>
      </c>
      <c r="K23" s="15">
        <f t="shared" si="13"/>
        <v>3</v>
      </c>
      <c r="L23" s="14">
        <f t="shared" si="8"/>
        <v>-0.39545905092157074</v>
      </c>
      <c r="O23" s="13">
        <f t="shared" si="17"/>
        <v>10</v>
      </c>
      <c r="P23" s="14">
        <f t="shared" si="9"/>
        <v>3.4993833333333333</v>
      </c>
      <c r="Q23" s="14">
        <f t="shared" si="10"/>
        <v>-0.10007159223650647</v>
      </c>
      <c r="R23" s="15">
        <f t="shared" si="14"/>
        <v>3</v>
      </c>
      <c r="S23" s="14">
        <f t="shared" si="11"/>
        <v>-0.3002147767095194</v>
      </c>
    </row>
    <row r="24" spans="1:19" x14ac:dyDescent="0.25">
      <c r="A24" s="16">
        <f t="shared" si="15"/>
        <v>11</v>
      </c>
      <c r="B24" s="17">
        <f t="shared" si="3"/>
        <v>-0.26181666666666681</v>
      </c>
      <c r="C24" s="17">
        <f t="shared" si="4"/>
        <v>1.9223631018191962</v>
      </c>
      <c r="D24" s="18">
        <f t="shared" si="12"/>
        <v>3</v>
      </c>
      <c r="E24" s="17">
        <f t="shared" si="5"/>
        <v>5.7670893054575885</v>
      </c>
      <c r="H24" s="16">
        <f t="shared" si="16"/>
        <v>11</v>
      </c>
      <c r="I24" s="17">
        <f t="shared" si="6"/>
        <v>-3.6066583333333333</v>
      </c>
      <c r="J24" s="17">
        <f t="shared" si="7"/>
        <v>-0.12434596726277998</v>
      </c>
      <c r="K24" s="18">
        <f t="shared" si="13"/>
        <v>3</v>
      </c>
      <c r="L24" s="17">
        <f t="shared" si="8"/>
        <v>-0.37303790178833995</v>
      </c>
      <c r="O24" s="16">
        <f t="shared" si="17"/>
        <v>11</v>
      </c>
      <c r="P24" s="17">
        <f t="shared" si="9"/>
        <v>3.5351416666666666</v>
      </c>
      <c r="Q24" s="17">
        <f t="shared" si="10"/>
        <v>-0.10846957592489764</v>
      </c>
      <c r="R24" s="18">
        <f t="shared" si="14"/>
        <v>3</v>
      </c>
      <c r="S24" s="17">
        <f t="shared" si="11"/>
        <v>-0.32540872777469293</v>
      </c>
    </row>
    <row r="25" spans="1:19" x14ac:dyDescent="0.25">
      <c r="A25" s="13">
        <f t="shared" si="15"/>
        <v>12</v>
      </c>
      <c r="B25" s="14">
        <f t="shared" si="3"/>
        <v>0</v>
      </c>
      <c r="C25" s="14">
        <f>EXP(-POWER(B25,2))+1</f>
        <v>2</v>
      </c>
      <c r="D25" s="15">
        <f t="shared" si="12"/>
        <v>2</v>
      </c>
      <c r="E25" s="14">
        <f t="shared" si="5"/>
        <v>4</v>
      </c>
      <c r="H25" s="13">
        <f t="shared" si="16"/>
        <v>12</v>
      </c>
      <c r="I25" s="14">
        <f t="shared" si="6"/>
        <v>-3.5709</v>
      </c>
      <c r="J25" s="14">
        <f>EXP(-POWER(I25,2))+1</f>
        <v>1.0000028984721345</v>
      </c>
      <c r="K25" s="15">
        <f t="shared" si="13"/>
        <v>2</v>
      </c>
      <c r="L25" s="14">
        <f t="shared" si="8"/>
        <v>2.0000057969442691</v>
      </c>
      <c r="O25" s="13">
        <f t="shared" si="17"/>
        <v>12</v>
      </c>
      <c r="P25" s="14">
        <f t="shared" si="9"/>
        <v>3.5709</v>
      </c>
      <c r="Q25" s="14">
        <f>EXP(-POWER(P25,2))+1</f>
        <v>1.0000028984721345</v>
      </c>
      <c r="R25" s="15">
        <f t="shared" si="14"/>
        <v>2</v>
      </c>
      <c r="S25" s="14">
        <f t="shared" si="11"/>
        <v>2.0000057969442691</v>
      </c>
    </row>
    <row r="26" spans="1:19" x14ac:dyDescent="0.25">
      <c r="A26" s="16">
        <f t="shared" si="15"/>
        <v>13</v>
      </c>
      <c r="B26" s="17">
        <f t="shared" si="3"/>
        <v>0.26181666666666636</v>
      </c>
      <c r="C26" s="17">
        <f t="shared" si="4"/>
        <v>1.9223631018191965</v>
      </c>
      <c r="D26" s="18">
        <f t="shared" si="12"/>
        <v>3</v>
      </c>
      <c r="E26" s="17">
        <f t="shared" si="5"/>
        <v>5.7670893054575894</v>
      </c>
      <c r="H26" s="16">
        <f t="shared" si="16"/>
        <v>13</v>
      </c>
      <c r="I26" s="17">
        <f t="shared" si="6"/>
        <v>-3.5351416666666666</v>
      </c>
      <c r="J26" s="17">
        <f t="shared" si="7"/>
        <v>-0.10846957592489764</v>
      </c>
      <c r="K26" s="18">
        <f t="shared" si="13"/>
        <v>3</v>
      </c>
      <c r="L26" s="17">
        <f t="shared" si="8"/>
        <v>-0.32540872777469293</v>
      </c>
      <c r="O26" s="16">
        <f t="shared" si="17"/>
        <v>13</v>
      </c>
      <c r="P26" s="17">
        <f t="shared" si="9"/>
        <v>3.6066583333333333</v>
      </c>
      <c r="Q26" s="17">
        <f t="shared" si="10"/>
        <v>-0.12434596726277998</v>
      </c>
      <c r="R26" s="18">
        <f t="shared" si="14"/>
        <v>3</v>
      </c>
      <c r="S26" s="17">
        <f t="shared" si="11"/>
        <v>-0.37303790178833995</v>
      </c>
    </row>
    <row r="27" spans="1:19" x14ac:dyDescent="0.25">
      <c r="A27" s="13">
        <f t="shared" si="15"/>
        <v>14</v>
      </c>
      <c r="B27" s="14">
        <f t="shared" si="3"/>
        <v>0.52363333333333317</v>
      </c>
      <c r="C27" s="14">
        <f t="shared" si="4"/>
        <v>1.7151099966804533</v>
      </c>
      <c r="D27" s="15">
        <f t="shared" si="12"/>
        <v>3</v>
      </c>
      <c r="E27" s="14">
        <f t="shared" si="5"/>
        <v>5.1453299900413594</v>
      </c>
      <c r="H27" s="13">
        <f t="shared" si="16"/>
        <v>14</v>
      </c>
      <c r="I27" s="14">
        <f t="shared" si="6"/>
        <v>-3.4993833333333333</v>
      </c>
      <c r="J27" s="14">
        <f t="shared" si="7"/>
        <v>-0.10007159223650647</v>
      </c>
      <c r="K27" s="15">
        <f t="shared" si="13"/>
        <v>3</v>
      </c>
      <c r="L27" s="14">
        <f t="shared" si="8"/>
        <v>-0.3002147767095194</v>
      </c>
      <c r="O27" s="13">
        <f t="shared" si="17"/>
        <v>14</v>
      </c>
      <c r="P27" s="14">
        <f t="shared" si="9"/>
        <v>3.6424166666666666</v>
      </c>
      <c r="Q27" s="14">
        <f t="shared" si="10"/>
        <v>-0.13181968364052357</v>
      </c>
      <c r="R27" s="15">
        <f t="shared" si="14"/>
        <v>3</v>
      </c>
      <c r="S27" s="14">
        <f t="shared" si="11"/>
        <v>-0.39545905092157074</v>
      </c>
    </row>
    <row r="28" spans="1:19" x14ac:dyDescent="0.25">
      <c r="A28" s="16">
        <f t="shared" si="15"/>
        <v>15</v>
      </c>
      <c r="B28" s="17">
        <f t="shared" si="3"/>
        <v>0.78544999999999954</v>
      </c>
      <c r="C28" s="17">
        <f t="shared" si="4"/>
        <v>1.4399011098651262</v>
      </c>
      <c r="D28" s="18">
        <f t="shared" si="12"/>
        <v>2</v>
      </c>
      <c r="E28" s="17">
        <f t="shared" si="5"/>
        <v>2.8798022197302524</v>
      </c>
      <c r="H28" s="16">
        <f t="shared" si="16"/>
        <v>15</v>
      </c>
      <c r="I28" s="17">
        <f t="shared" si="6"/>
        <v>-3.463625</v>
      </c>
      <c r="J28" s="17">
        <f t="shared" si="7"/>
        <v>-9.1370668938886623E-2</v>
      </c>
      <c r="K28" s="18">
        <f t="shared" si="13"/>
        <v>2</v>
      </c>
      <c r="L28" s="17">
        <f t="shared" si="8"/>
        <v>-0.18274133787777325</v>
      </c>
      <c r="O28" s="16">
        <f t="shared" si="17"/>
        <v>15</v>
      </c>
      <c r="P28" s="17">
        <f t="shared" si="9"/>
        <v>3.678175</v>
      </c>
      <c r="Q28" s="17">
        <f t="shared" si="10"/>
        <v>-0.13898108299122025</v>
      </c>
      <c r="R28" s="18">
        <f t="shared" si="14"/>
        <v>2</v>
      </c>
      <c r="S28" s="17">
        <f t="shared" si="11"/>
        <v>-0.2779621659824405</v>
      </c>
    </row>
    <row r="29" spans="1:19" x14ac:dyDescent="0.25">
      <c r="A29" s="13">
        <f t="shared" si="15"/>
        <v>16</v>
      </c>
      <c r="B29" s="14">
        <f t="shared" si="3"/>
        <v>1.0472666666666663</v>
      </c>
      <c r="C29" s="14">
        <f t="shared" si="4"/>
        <v>1.1609206009796753</v>
      </c>
      <c r="D29" s="15">
        <f t="shared" si="12"/>
        <v>3</v>
      </c>
      <c r="E29" s="14">
        <f t="shared" si="5"/>
        <v>3.4827618029390259</v>
      </c>
      <c r="H29" s="13">
        <f t="shared" si="16"/>
        <v>16</v>
      </c>
      <c r="I29" s="14">
        <f t="shared" si="6"/>
        <v>-3.4278666666666666</v>
      </c>
      <c r="J29" s="14">
        <f t="shared" si="7"/>
        <v>-8.2369833918721602E-2</v>
      </c>
      <c r="K29" s="15">
        <f t="shared" si="13"/>
        <v>3</v>
      </c>
      <c r="L29" s="14">
        <f t="shared" si="8"/>
        <v>-0.24710950175616481</v>
      </c>
      <c r="O29" s="13">
        <f t="shared" si="17"/>
        <v>16</v>
      </c>
      <c r="P29" s="14">
        <f t="shared" si="9"/>
        <v>3.7139333333333333</v>
      </c>
      <c r="Q29" s="14">
        <f t="shared" si="10"/>
        <v>-0.14582851744486502</v>
      </c>
      <c r="R29" s="15">
        <f t="shared" si="14"/>
        <v>3</v>
      </c>
      <c r="S29" s="14">
        <f t="shared" si="11"/>
        <v>-0.43748555233459507</v>
      </c>
    </row>
    <row r="30" spans="1:19" x14ac:dyDescent="0.25">
      <c r="A30" s="16">
        <f t="shared" si="15"/>
        <v>17</v>
      </c>
      <c r="B30" s="17">
        <f t="shared" si="3"/>
        <v>1.3090833333333327</v>
      </c>
      <c r="C30" s="17">
        <f t="shared" si="4"/>
        <v>0.91807932912236878</v>
      </c>
      <c r="D30" s="18">
        <f t="shared" si="12"/>
        <v>3</v>
      </c>
      <c r="E30" s="17">
        <f t="shared" si="5"/>
        <v>2.7542379873671061</v>
      </c>
      <c r="H30" s="16">
        <f t="shared" si="16"/>
        <v>17</v>
      </c>
      <c r="I30" s="17">
        <f t="shared" si="6"/>
        <v>-3.3921083333333333</v>
      </c>
      <c r="J30" s="17">
        <f t="shared" si="7"/>
        <v>-7.3072380742170068E-2</v>
      </c>
      <c r="K30" s="18">
        <f t="shared" si="13"/>
        <v>3</v>
      </c>
      <c r="L30" s="17">
        <f t="shared" si="8"/>
        <v>-0.2192171422265102</v>
      </c>
      <c r="O30" s="16">
        <f t="shared" si="17"/>
        <v>17</v>
      </c>
      <c r="P30" s="17">
        <f t="shared" si="9"/>
        <v>3.7496916666666666</v>
      </c>
      <c r="Q30" s="17">
        <f t="shared" si="10"/>
        <v>-0.15236062074262899</v>
      </c>
      <c r="R30" s="18">
        <f t="shared" si="14"/>
        <v>3</v>
      </c>
      <c r="S30" s="17">
        <f t="shared" si="11"/>
        <v>-0.45708186222788694</v>
      </c>
    </row>
    <row r="31" spans="1:19" x14ac:dyDescent="0.25">
      <c r="A31" s="13">
        <f t="shared" si="15"/>
        <v>18</v>
      </c>
      <c r="B31" s="14">
        <f t="shared" si="3"/>
        <v>1.5709</v>
      </c>
      <c r="C31" s="14">
        <f t="shared" si="4"/>
        <v>0.72135510971660788</v>
      </c>
      <c r="D31" s="15">
        <f t="shared" si="12"/>
        <v>2</v>
      </c>
      <c r="E31" s="14">
        <f t="shared" si="5"/>
        <v>1.4427102194332158</v>
      </c>
      <c r="H31" s="13">
        <f t="shared" si="16"/>
        <v>18</v>
      </c>
      <c r="I31" s="14">
        <f t="shared" si="6"/>
        <v>-3.3563499999999999</v>
      </c>
      <c r="J31" s="14">
        <f t="shared" si="7"/>
        <v>-6.348186327034272E-2</v>
      </c>
      <c r="K31" s="15">
        <f t="shared" si="13"/>
        <v>2</v>
      </c>
      <c r="L31" s="14">
        <f t="shared" si="8"/>
        <v>-0.12696372654068544</v>
      </c>
      <c r="O31" s="13">
        <f t="shared" si="17"/>
        <v>18</v>
      </c>
      <c r="P31" s="14">
        <f t="shared" si="9"/>
        <v>3.78545</v>
      </c>
      <c r="Q31" s="14">
        <f t="shared" si="10"/>
        <v>-0.15857630881893461</v>
      </c>
      <c r="R31" s="15">
        <f t="shared" si="14"/>
        <v>2</v>
      </c>
      <c r="S31" s="14">
        <f t="shared" si="11"/>
        <v>-0.31715261763786923</v>
      </c>
    </row>
    <row r="32" spans="1:19" x14ac:dyDescent="0.25">
      <c r="A32" s="16">
        <f t="shared" si="15"/>
        <v>19</v>
      </c>
      <c r="B32" s="17">
        <f t="shared" si="3"/>
        <v>1.8327166666666663</v>
      </c>
      <c r="C32" s="17">
        <f t="shared" si="4"/>
        <v>0.56180404095498804</v>
      </c>
      <c r="D32" s="18">
        <f t="shared" si="12"/>
        <v>3</v>
      </c>
      <c r="E32" s="17">
        <f t="shared" si="5"/>
        <v>1.6854121228649641</v>
      </c>
      <c r="H32" s="16">
        <f t="shared" si="16"/>
        <v>19</v>
      </c>
      <c r="I32" s="17">
        <f t="shared" si="6"/>
        <v>-3.3205916666666666</v>
      </c>
      <c r="J32" s="17">
        <f t="shared" si="7"/>
        <v>-5.3602089237838914E-2</v>
      </c>
      <c r="K32" s="18">
        <f t="shared" si="13"/>
        <v>3</v>
      </c>
      <c r="L32" s="17">
        <f t="shared" si="8"/>
        <v>-0.16080626771351675</v>
      </c>
      <c r="O32" s="16">
        <f t="shared" si="17"/>
        <v>19</v>
      </c>
      <c r="P32" s="17">
        <f t="shared" si="9"/>
        <v>3.8212083333333333</v>
      </c>
      <c r="Q32" s="17">
        <f t="shared" si="10"/>
        <v>-0.16447477992411136</v>
      </c>
      <c r="R32" s="18">
        <f t="shared" si="14"/>
        <v>3</v>
      </c>
      <c r="S32" s="17">
        <f t="shared" si="11"/>
        <v>-0.49342433977233408</v>
      </c>
    </row>
    <row r="33" spans="1:20" x14ac:dyDescent="0.25">
      <c r="A33" s="13">
        <f t="shared" si="15"/>
        <v>20</v>
      </c>
      <c r="B33" s="14">
        <f t="shared" si="3"/>
        <v>2.0945333333333327</v>
      </c>
      <c r="C33" s="14">
        <f t="shared" si="4"/>
        <v>0.42587349851406009</v>
      </c>
      <c r="D33" s="15">
        <f t="shared" si="12"/>
        <v>3</v>
      </c>
      <c r="E33" s="14">
        <f t="shared" si="5"/>
        <v>1.2776204955421804</v>
      </c>
      <c r="H33" s="13">
        <f t="shared" si="16"/>
        <v>20</v>
      </c>
      <c r="I33" s="14">
        <f t="shared" si="6"/>
        <v>-3.2848333333333333</v>
      </c>
      <c r="J33" s="14">
        <f t="shared" si="7"/>
        <v>-4.3437112665504603E-2</v>
      </c>
      <c r="K33" s="15">
        <f t="shared" si="13"/>
        <v>3</v>
      </c>
      <c r="L33" s="14">
        <f t="shared" si="8"/>
        <v>-0.13031133799651382</v>
      </c>
      <c r="O33" s="13">
        <f t="shared" si="17"/>
        <v>20</v>
      </c>
      <c r="P33" s="14">
        <f t="shared" si="9"/>
        <v>3.8569666666666667</v>
      </c>
      <c r="Q33" s="14">
        <f t="shared" si="10"/>
        <v>-0.17005551432200827</v>
      </c>
      <c r="R33" s="15">
        <f t="shared" si="14"/>
        <v>3</v>
      </c>
      <c r="S33" s="14">
        <f t="shared" si="11"/>
        <v>-0.51016654296602482</v>
      </c>
    </row>
    <row r="34" spans="1:20" x14ac:dyDescent="0.25">
      <c r="A34" s="16">
        <f t="shared" si="15"/>
        <v>21</v>
      </c>
      <c r="B34" s="17">
        <f t="shared" si="3"/>
        <v>2.3563499999999999</v>
      </c>
      <c r="C34" s="17">
        <f t="shared" si="4"/>
        <v>0.30391715851096762</v>
      </c>
      <c r="D34" s="18">
        <f t="shared" si="12"/>
        <v>2</v>
      </c>
      <c r="E34" s="17">
        <f t="shared" si="5"/>
        <v>0.60783431702193524</v>
      </c>
      <c r="H34" s="16">
        <f t="shared" si="16"/>
        <v>21</v>
      </c>
      <c r="I34" s="17">
        <f t="shared" si="6"/>
        <v>-3.2490749999999999</v>
      </c>
      <c r="J34" s="17">
        <f t="shared" si="7"/>
        <v>-3.2991224961278216E-2</v>
      </c>
      <c r="K34" s="18">
        <f t="shared" si="13"/>
        <v>2</v>
      </c>
      <c r="L34" s="17">
        <f t="shared" si="8"/>
        <v>-6.5982449922556433E-2</v>
      </c>
      <c r="O34" s="16">
        <f t="shared" si="17"/>
        <v>21</v>
      </c>
      <c r="P34" s="17">
        <f t="shared" si="9"/>
        <v>3.892725</v>
      </c>
      <c r="Q34" s="17">
        <f t="shared" si="10"/>
        <v>-0.17531827359192573</v>
      </c>
      <c r="R34" s="18">
        <f t="shared" si="14"/>
        <v>2</v>
      </c>
      <c r="S34" s="17">
        <f t="shared" si="11"/>
        <v>-0.35063654718385145</v>
      </c>
    </row>
    <row r="35" spans="1:20" x14ac:dyDescent="0.25">
      <c r="A35" s="13">
        <f t="shared" si="15"/>
        <v>22</v>
      </c>
      <c r="B35" s="14">
        <f t="shared" si="3"/>
        <v>2.6181666666666663</v>
      </c>
      <c r="C35" s="14">
        <f t="shared" si="4"/>
        <v>0.19197055625626544</v>
      </c>
      <c r="D35" s="15">
        <f t="shared" si="12"/>
        <v>3</v>
      </c>
      <c r="E35" s="14">
        <f t="shared" si="5"/>
        <v>0.57591166876879629</v>
      </c>
      <c r="H35" s="13">
        <f t="shared" si="16"/>
        <v>22</v>
      </c>
      <c r="I35" s="14">
        <f t="shared" si="6"/>
        <v>-3.2133166666666666</v>
      </c>
      <c r="J35" s="14">
        <f t="shared" si="7"/>
        <v>-2.2268944544303462E-2</v>
      </c>
      <c r="K35" s="15">
        <f t="shared" si="13"/>
        <v>3</v>
      </c>
      <c r="L35" s="14">
        <f t="shared" si="8"/>
        <v>-6.6806833632910387E-2</v>
      </c>
      <c r="O35" s="13">
        <f t="shared" si="17"/>
        <v>22</v>
      </c>
      <c r="P35" s="14">
        <f t="shared" si="9"/>
        <v>3.9284833333333333</v>
      </c>
      <c r="Q35" s="14">
        <f t="shared" si="10"/>
        <v>-0.1802630995599642</v>
      </c>
      <c r="R35" s="15">
        <f t="shared" si="14"/>
        <v>3</v>
      </c>
      <c r="S35" s="14">
        <f t="shared" si="11"/>
        <v>-0.54078929867989256</v>
      </c>
    </row>
    <row r="36" spans="1:20" x14ac:dyDescent="0.25">
      <c r="A36" s="16">
        <f t="shared" si="15"/>
        <v>23</v>
      </c>
      <c r="B36" s="17">
        <f t="shared" si="3"/>
        <v>2.8799833333333327</v>
      </c>
      <c r="C36" s="17">
        <f t="shared" si="4"/>
        <v>9.0054431564564885E-2</v>
      </c>
      <c r="D36" s="18">
        <f t="shared" si="12"/>
        <v>3</v>
      </c>
      <c r="E36" s="17">
        <f t="shared" si="5"/>
        <v>0.27016329469369466</v>
      </c>
      <c r="H36" s="16">
        <f t="shared" si="16"/>
        <v>23</v>
      </c>
      <c r="I36" s="17">
        <f t="shared" si="6"/>
        <v>-3.1775583333333333</v>
      </c>
      <c r="J36" s="17">
        <f t="shared" si="7"/>
        <v>-1.1275004807521628E-2</v>
      </c>
      <c r="K36" s="18">
        <f t="shared" si="13"/>
        <v>3</v>
      </c>
      <c r="L36" s="17">
        <f t="shared" si="8"/>
        <v>-3.3825014422564886E-2</v>
      </c>
      <c r="O36" s="16">
        <f t="shared" si="17"/>
        <v>23</v>
      </c>
      <c r="P36" s="17">
        <f t="shared" si="9"/>
        <v>3.9642416666666667</v>
      </c>
      <c r="Q36" s="17">
        <f t="shared" si="10"/>
        <v>-0.18489031288129021</v>
      </c>
      <c r="R36" s="18">
        <f t="shared" si="14"/>
        <v>3</v>
      </c>
      <c r="S36" s="17">
        <f t="shared" si="11"/>
        <v>-0.55467093864387063</v>
      </c>
    </row>
    <row r="37" spans="1:20" ht="15.75" thickBot="1" x14ac:dyDescent="0.3">
      <c r="A37" s="13">
        <f t="shared" si="15"/>
        <v>24</v>
      </c>
      <c r="B37" s="14">
        <f t="shared" si="3"/>
        <v>3.1417999999999999</v>
      </c>
      <c r="C37" s="14">
        <f t="shared" si="4"/>
        <v>-1.4340212891310356E-5</v>
      </c>
      <c r="D37" s="15">
        <f t="shared" si="12"/>
        <v>1</v>
      </c>
      <c r="E37" s="14">
        <f t="shared" si="5"/>
        <v>-1.4340212891310356E-5</v>
      </c>
      <c r="H37" s="13">
        <f t="shared" si="16"/>
        <v>24</v>
      </c>
      <c r="I37" s="14">
        <f t="shared" si="6"/>
        <v>-3.1417999999999999</v>
      </c>
      <c r="J37" s="14">
        <f t="shared" si="7"/>
        <v>-1.4340212891310356E-5</v>
      </c>
      <c r="K37" s="15">
        <f t="shared" si="13"/>
        <v>1</v>
      </c>
      <c r="L37" s="14">
        <f t="shared" si="8"/>
        <v>-1.4340212891310356E-5</v>
      </c>
      <c r="O37" s="13">
        <f t="shared" si="17"/>
        <v>24</v>
      </c>
      <c r="P37" s="14">
        <f t="shared" si="9"/>
        <v>4</v>
      </c>
      <c r="Q37" s="14">
        <f t="shared" si="10"/>
        <v>-0.18920051129180734</v>
      </c>
      <c r="R37" s="15">
        <f t="shared" si="14"/>
        <v>1</v>
      </c>
      <c r="S37" s="14">
        <f t="shared" si="11"/>
        <v>-0.18920051129180734</v>
      </c>
    </row>
    <row r="38" spans="1:20" x14ac:dyDescent="0.25">
      <c r="D38" s="19" t="s">
        <v>18</v>
      </c>
      <c r="E38" s="20">
        <f>SUM(E13:E37)</f>
        <v>55.777718167294445</v>
      </c>
      <c r="F38" s="21" t="s">
        <v>19</v>
      </c>
      <c r="K38" s="19" t="s">
        <v>18</v>
      </c>
      <c r="L38" s="20">
        <f>SUM(L13:L37)</f>
        <v>-4.7564629892725137</v>
      </c>
      <c r="M38" s="21" t="s">
        <v>19</v>
      </c>
      <c r="R38" s="19" t="s">
        <v>18</v>
      </c>
      <c r="S38" s="20">
        <f>SUM(S13:S37)</f>
        <v>-4.7564629892725137</v>
      </c>
      <c r="T38" s="21" t="s">
        <v>19</v>
      </c>
    </row>
    <row r="39" spans="1:20" ht="18" x14ac:dyDescent="0.35">
      <c r="D39" s="22" t="s">
        <v>20</v>
      </c>
      <c r="E39" s="23">
        <f>E38*B9*3/8</f>
        <v>5.4763260918126777</v>
      </c>
      <c r="F39" s="24" t="s">
        <v>19</v>
      </c>
      <c r="K39" s="22" t="s">
        <v>20</v>
      </c>
      <c r="L39" s="23">
        <f>ABS(L38*C9*3/8)</f>
        <v>6.3781195896776124E-2</v>
      </c>
      <c r="M39" s="24" t="s">
        <v>19</v>
      </c>
      <c r="R39" s="22" t="s">
        <v>20</v>
      </c>
      <c r="S39" s="23">
        <f>ABS(S38*D9*3/8)</f>
        <v>6.3781195896776124E-2</v>
      </c>
      <c r="T39" s="24" t="s">
        <v>19</v>
      </c>
    </row>
    <row r="40" spans="1:20" ht="18.75" thickBot="1" x14ac:dyDescent="0.4">
      <c r="D40" s="25" t="s">
        <v>21</v>
      </c>
      <c r="E40" s="26">
        <f>ABS((B10-E39)/B10)</f>
        <v>0.63218485762367171</v>
      </c>
      <c r="F40" s="27"/>
      <c r="K40" s="25" t="s">
        <v>21</v>
      </c>
      <c r="L40" s="26" t="e">
        <f>ABS((I10-L39)/I10)</f>
        <v>#DIV/0!</v>
      </c>
      <c r="M40" s="27"/>
      <c r="R40" s="25" t="s">
        <v>21</v>
      </c>
      <c r="S40" s="26" t="e">
        <f>ABS((P10-S39)/P10)</f>
        <v>#DIV/0!</v>
      </c>
      <c r="T40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GRAFICA</vt:lpstr>
      <vt:lpstr>METODO SIMPSON 3_8</vt:lpstr>
      <vt:lpstr>GRAFICO EJERCICIO 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Huáscar Gutiérrez Castro</dc:creator>
  <cp:lastModifiedBy>Huáscar Gutiérrez Castro</cp:lastModifiedBy>
  <dcterms:created xsi:type="dcterms:W3CDTF">2023-04-12T22:37:52Z</dcterms:created>
  <dcterms:modified xsi:type="dcterms:W3CDTF">2023-04-13T06:46:59Z</dcterms:modified>
</cp:coreProperties>
</file>