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vio\Dev\Medicina\data\xlsx\"/>
    </mc:Choice>
  </mc:AlternateContent>
  <bookViews>
    <workbookView xWindow="0" yWindow="0" windowWidth="19845" windowHeight="9810" firstSheet="3" activeTab="5"/>
  </bookViews>
  <sheets>
    <sheet name="world_data_really_tiny" sheetId="1" r:id="rId1"/>
    <sheet name="1 - Limpeza e tratamento" sheetId="2" r:id="rId2"/>
    <sheet name="2.1 - Análise pelo unemp" sheetId="3" r:id="rId3"/>
    <sheet name="2.2 - Análise pelo lifeexp" sheetId="4" r:id="rId4"/>
    <sheet name="2.3.1 - Pelo unemp" sheetId="5" r:id="rId5"/>
    <sheet name="2.3.2 - Pelo unemp" sheetId="6" r:id="rId6"/>
  </sheets>
  <definedNames>
    <definedName name="world_data_really_tiny" localSheetId="1">'1 - Limpeza e tratamento'!$A$1:$C$13</definedName>
    <definedName name="world_data_really_tiny" localSheetId="0">world_data_really_tiny!$A$1:$D$13</definedName>
    <definedName name="world_data_really_tiny_1" localSheetId="1">'1 - Limpeza e tratamento'!$A$1:$D$13</definedName>
  </definedName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3" i="4"/>
  <c r="D4" i="6"/>
  <c r="D5" i="6"/>
  <c r="D6" i="6"/>
  <c r="D7" i="6"/>
  <c r="D8" i="6"/>
  <c r="D9" i="6"/>
  <c r="D3" i="6"/>
  <c r="E6" i="6"/>
  <c r="G6" i="6" s="1"/>
  <c r="F6" i="6"/>
  <c r="E7" i="6"/>
  <c r="F7" i="6"/>
  <c r="G7" i="6"/>
  <c r="E8" i="6"/>
  <c r="G8" i="6" s="1"/>
  <c r="F8" i="6"/>
  <c r="E9" i="6"/>
  <c r="G9" i="6" s="1"/>
  <c r="F9" i="6"/>
  <c r="F5" i="6"/>
  <c r="E5" i="6"/>
  <c r="G5" i="6" s="1"/>
  <c r="F4" i="6"/>
  <c r="E4" i="6"/>
  <c r="G4" i="6" s="1"/>
  <c r="F3" i="6"/>
  <c r="G3" i="6" s="1"/>
  <c r="E3" i="6"/>
  <c r="F5" i="5"/>
  <c r="E5" i="5"/>
  <c r="G5" i="5" s="1"/>
  <c r="D5" i="5"/>
  <c r="F4" i="5"/>
  <c r="E4" i="5"/>
  <c r="G4" i="5" s="1"/>
  <c r="D4" i="5"/>
  <c r="F3" i="5"/>
  <c r="G3" i="5" s="1"/>
  <c r="E3" i="5"/>
  <c r="D3" i="5"/>
  <c r="F13" i="4"/>
  <c r="E13" i="4"/>
  <c r="F12" i="4"/>
  <c r="G12" i="4" s="1"/>
  <c r="E12" i="4"/>
  <c r="F11" i="4"/>
  <c r="E11" i="4"/>
  <c r="F10" i="4"/>
  <c r="E10" i="4"/>
  <c r="F9" i="4"/>
  <c r="E9" i="4"/>
  <c r="F8" i="4"/>
  <c r="E8" i="4"/>
  <c r="G8" i="4" s="1"/>
  <c r="F7" i="4"/>
  <c r="E7" i="4"/>
  <c r="F6" i="4"/>
  <c r="E6" i="4"/>
  <c r="F5" i="4"/>
  <c r="E5" i="4"/>
  <c r="F4" i="4"/>
  <c r="E4" i="4"/>
  <c r="G4" i="4" s="1"/>
  <c r="F3" i="4"/>
  <c r="E3" i="4"/>
  <c r="D3" i="3"/>
  <c r="D4" i="3"/>
  <c r="D5" i="3"/>
  <c r="D6" i="3"/>
  <c r="D7" i="3"/>
  <c r="D8" i="3"/>
  <c r="D9" i="3"/>
  <c r="D10" i="3"/>
  <c r="D11" i="3"/>
  <c r="D12" i="3"/>
  <c r="D13" i="3"/>
  <c r="G4" i="3"/>
  <c r="G5" i="3"/>
  <c r="G6" i="3"/>
  <c r="G7" i="3"/>
  <c r="G8" i="3"/>
  <c r="G9" i="3"/>
  <c r="G10" i="3"/>
  <c r="G11" i="3"/>
  <c r="G12" i="3"/>
  <c r="G13" i="3"/>
  <c r="G3" i="3"/>
  <c r="F4" i="3"/>
  <c r="F5" i="3"/>
  <c r="F6" i="3"/>
  <c r="F7" i="3"/>
  <c r="F8" i="3"/>
  <c r="F9" i="3"/>
  <c r="F10" i="3"/>
  <c r="F11" i="3"/>
  <c r="F12" i="3"/>
  <c r="F13" i="3"/>
  <c r="F3" i="3"/>
  <c r="E4" i="3"/>
  <c r="E5" i="3"/>
  <c r="E6" i="3"/>
  <c r="E7" i="3"/>
  <c r="E8" i="3"/>
  <c r="E9" i="3"/>
  <c r="E10" i="3"/>
  <c r="E11" i="3"/>
  <c r="E12" i="3"/>
  <c r="E13" i="3"/>
  <c r="E3" i="3"/>
  <c r="G5" i="4" l="1"/>
  <c r="G7" i="4"/>
  <c r="G9" i="4"/>
  <c r="G11" i="4"/>
  <c r="G13" i="4"/>
  <c r="G3" i="4"/>
  <c r="G6" i="4"/>
  <c r="G10" i="4"/>
</calcChain>
</file>

<file path=xl/connections.xml><?xml version="1.0" encoding="utf-8"?>
<connections xmlns="http://schemas.openxmlformats.org/spreadsheetml/2006/main">
  <connection id="1" name="world_data_really_tiny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  <connection id="2" name="world_data_really_tiny1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  <connection id="3" name="world_data_really_tiny2" type="6" refreshedVersion="6" background="1" saveData="1">
    <textPr codePage="850" sourceFile="C:\Users\Flavio\Downloads\world_data_really_tiny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<sst xmlns="http://schemas.openxmlformats.org/spreadsheetml/2006/main" count="136" uniqueCount="22">
  <si>
    <t>country</t>
  </si>
  <si>
    <t>lifeexp</t>
  </si>
  <si>
    <t>unemployment</t>
  </si>
  <si>
    <t>happiness</t>
  </si>
  <si>
    <t>Albania</t>
  </si>
  <si>
    <t>Low</t>
  </si>
  <si>
    <t>Bulgaria</t>
  </si>
  <si>
    <t>Iran</t>
  </si>
  <si>
    <t>Ukraine</t>
  </si>
  <si>
    <t>South Africa</t>
  </si>
  <si>
    <t>Austria</t>
  </si>
  <si>
    <t>High</t>
  </si>
  <si>
    <t>Croatia</t>
  </si>
  <si>
    <t>Denmark</t>
  </si>
  <si>
    <t>Serbia</t>
  </si>
  <si>
    <t>Indonesia</t>
  </si>
  <si>
    <t>Thailand</t>
  </si>
  <si>
    <t>Total Gini Impurity</t>
  </si>
  <si>
    <t>Intermediate value</t>
  </si>
  <si>
    <t>Gini Impurity</t>
  </si>
  <si>
    <t>Para Cima</t>
  </si>
  <si>
    <t>Para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</si>
</sst>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2D050"/>
      <name val="Wingdings"/>
      <charset val="2"/>
    </font>
    <font>
      <b/>
      <sz val="11"/>
      <color rgb="FFFF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0" fillId="0" borderId="0" xfId="0" applyBorder="1"/>
    <xf numFmtId="0" fontId="0" fillId="34" borderId="0" xfId="0" applyFill="1"/>
    <xf numFmtId="0" fontId="0" fillId="34" borderId="0" xfId="0" applyFill="1" applyBorder="1"/>
    <xf numFmtId="2" fontId="0" fillId="0" borderId="0" xfId="0" applyNumberFormat="1"/>
    <xf numFmtId="164" fontId="0" fillId="0" borderId="0" xfId="0" applyNumberFormat="1"/>
    <xf numFmtId="0" fontId="0" fillId="35" borderId="0" xfId="0" applyFill="1"/>
    <xf numFmtId="0" fontId="0" fillId="35" borderId="0" xfId="0" applyFill="1" applyBorder="1"/>
    <xf numFmtId="0" fontId="0" fillId="0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orld_data_really_tin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rld_data_really_tiny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rld_data_really_tin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0" zoomScaleNormal="140" workbookViewId="0"/>
  </sheetViews>
  <sheetFormatPr defaultRowHeight="15" x14ac:dyDescent="0.25"/>
  <cols>
    <col min="1" max="1" width="11.7109375" bestFit="1" customWidth="1"/>
    <col min="2" max="2" width="7.28515625" bestFit="1" customWidth="1"/>
    <col min="3" max="3" width="14.85546875" bestFit="1" customWidth="1"/>
    <col min="4" max="4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77.599999999999994</v>
      </c>
      <c r="C2">
        <v>6.09</v>
      </c>
      <c r="D2" t="s">
        <v>5</v>
      </c>
    </row>
    <row r="3" spans="1:4" x14ac:dyDescent="0.25">
      <c r="A3" t="s">
        <v>6</v>
      </c>
      <c r="B3">
        <v>75</v>
      </c>
      <c r="C3">
        <v>3.24</v>
      </c>
      <c r="D3" t="s">
        <v>5</v>
      </c>
    </row>
    <row r="4" spans="1:4" x14ac:dyDescent="0.25">
      <c r="A4" t="s">
        <v>7</v>
      </c>
      <c r="B4">
        <v>75.8</v>
      </c>
      <c r="C4">
        <v>2.11</v>
      </c>
      <c r="D4" t="s">
        <v>5</v>
      </c>
    </row>
    <row r="5" spans="1:4" x14ac:dyDescent="0.25">
      <c r="A5" t="s">
        <v>8</v>
      </c>
      <c r="B5">
        <v>71.900000000000006</v>
      </c>
      <c r="C5">
        <v>1.53</v>
      </c>
      <c r="D5" t="s">
        <v>5</v>
      </c>
    </row>
    <row r="6" spans="1:4" x14ac:dyDescent="0.25">
      <c r="A6" t="s">
        <v>9</v>
      </c>
      <c r="B6">
        <v>61.8</v>
      </c>
      <c r="C6">
        <v>7.52</v>
      </c>
      <c r="D6" t="s">
        <v>5</v>
      </c>
    </row>
    <row r="7" spans="1:4" x14ac:dyDescent="0.25">
      <c r="A7" t="s">
        <v>8</v>
      </c>
      <c r="B7">
        <v>71.900000000000006</v>
      </c>
      <c r="C7">
        <v>1.53</v>
      </c>
      <c r="D7" t="s">
        <v>5</v>
      </c>
    </row>
    <row r="8" spans="1:4" x14ac:dyDescent="0.25">
      <c r="A8" t="s">
        <v>10</v>
      </c>
      <c r="B8">
        <v>81.400000000000006</v>
      </c>
      <c r="C8">
        <v>1.43</v>
      </c>
      <c r="D8" t="s">
        <v>11</v>
      </c>
    </row>
    <row r="9" spans="1:4" x14ac:dyDescent="0.25">
      <c r="A9" t="s">
        <v>12</v>
      </c>
      <c r="B9">
        <v>77.3</v>
      </c>
      <c r="C9">
        <v>5.53</v>
      </c>
      <c r="D9" t="s">
        <v>11</v>
      </c>
    </row>
    <row r="10" spans="1:4" x14ac:dyDescent="0.25">
      <c r="A10" t="s">
        <v>13</v>
      </c>
      <c r="B10">
        <v>80.7</v>
      </c>
      <c r="C10">
        <v>1.36</v>
      </c>
      <c r="D10" t="s">
        <v>11</v>
      </c>
    </row>
    <row r="11" spans="1:4" x14ac:dyDescent="0.25">
      <c r="A11" t="s">
        <v>14</v>
      </c>
      <c r="B11">
        <v>75.7</v>
      </c>
      <c r="C11">
        <v>4.96</v>
      </c>
      <c r="D11" t="s">
        <v>11</v>
      </c>
    </row>
    <row r="12" spans="1:4" x14ac:dyDescent="0.25">
      <c r="A12" t="s">
        <v>15</v>
      </c>
      <c r="B12">
        <v>71.400000000000006</v>
      </c>
      <c r="C12">
        <v>1.26</v>
      </c>
      <c r="D12" t="s">
        <v>11</v>
      </c>
    </row>
    <row r="13" spans="1:4" x14ac:dyDescent="0.25">
      <c r="A13" t="s">
        <v>16</v>
      </c>
      <c r="B13">
        <v>77.5</v>
      </c>
      <c r="C13">
        <v>0.06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40" zoomScaleNormal="140" workbookViewId="0">
      <selection activeCell="F21" sqref="F21"/>
    </sheetView>
  </sheetViews>
  <sheetFormatPr defaultRowHeight="15" x14ac:dyDescent="0.25"/>
  <cols>
    <col min="1" max="1" width="11.7109375" style="1" bestFit="1" customWidth="1"/>
    <col min="2" max="2" width="7.28515625" bestFit="1" customWidth="1"/>
    <col min="3" max="3" width="14.85546875" bestFit="1" customWidth="1"/>
    <col min="4" max="4" width="10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77.599999999999994</v>
      </c>
      <c r="C2">
        <v>6.09</v>
      </c>
      <c r="D2" t="s">
        <v>5</v>
      </c>
    </row>
    <row r="3" spans="1:4" x14ac:dyDescent="0.25">
      <c r="A3" s="1" t="s">
        <v>6</v>
      </c>
      <c r="B3">
        <v>75</v>
      </c>
      <c r="C3">
        <v>3.24</v>
      </c>
      <c r="D3" t="s">
        <v>5</v>
      </c>
    </row>
    <row r="4" spans="1:4" x14ac:dyDescent="0.25">
      <c r="A4" s="1" t="s">
        <v>7</v>
      </c>
      <c r="B4">
        <v>75.8</v>
      </c>
      <c r="C4">
        <v>2.11</v>
      </c>
      <c r="D4" t="s">
        <v>5</v>
      </c>
    </row>
    <row r="5" spans="1:4" x14ac:dyDescent="0.25">
      <c r="A5" s="1" t="s">
        <v>8</v>
      </c>
      <c r="B5">
        <v>71.900000000000006</v>
      </c>
      <c r="C5">
        <v>1.53</v>
      </c>
      <c r="D5" t="s">
        <v>5</v>
      </c>
    </row>
    <row r="6" spans="1:4" x14ac:dyDescent="0.25">
      <c r="A6" s="1" t="s">
        <v>9</v>
      </c>
      <c r="B6">
        <v>61.8</v>
      </c>
      <c r="C6">
        <v>7.52</v>
      </c>
      <c r="D6" t="s">
        <v>5</v>
      </c>
    </row>
    <row r="7" spans="1:4" x14ac:dyDescent="0.25">
      <c r="A7" s="1" t="s">
        <v>8</v>
      </c>
      <c r="B7">
        <v>71.900000000000006</v>
      </c>
      <c r="C7">
        <v>1.53</v>
      </c>
      <c r="D7" t="s">
        <v>5</v>
      </c>
    </row>
    <row r="8" spans="1:4" x14ac:dyDescent="0.25">
      <c r="A8" s="1" t="s">
        <v>10</v>
      </c>
      <c r="B8">
        <v>81.400000000000006</v>
      </c>
      <c r="C8">
        <v>1.43</v>
      </c>
      <c r="D8" t="s">
        <v>11</v>
      </c>
    </row>
    <row r="9" spans="1:4" x14ac:dyDescent="0.25">
      <c r="A9" s="1" t="s">
        <v>12</v>
      </c>
      <c r="B9">
        <v>77.3</v>
      </c>
      <c r="C9">
        <v>5.53</v>
      </c>
      <c r="D9" t="s">
        <v>11</v>
      </c>
    </row>
    <row r="10" spans="1:4" x14ac:dyDescent="0.25">
      <c r="A10" s="1" t="s">
        <v>13</v>
      </c>
      <c r="B10">
        <v>80.7</v>
      </c>
      <c r="C10">
        <v>1.36</v>
      </c>
      <c r="D10" t="s">
        <v>11</v>
      </c>
    </row>
    <row r="11" spans="1:4" x14ac:dyDescent="0.25">
      <c r="A11" s="1" t="s">
        <v>14</v>
      </c>
      <c r="B11">
        <v>75.7</v>
      </c>
      <c r="C11">
        <v>4.96</v>
      </c>
      <c r="D11" t="s">
        <v>11</v>
      </c>
    </row>
    <row r="12" spans="1:4" x14ac:dyDescent="0.25">
      <c r="A12" s="1" t="s">
        <v>15</v>
      </c>
      <c r="B12">
        <v>71.400000000000006</v>
      </c>
      <c r="C12">
        <v>1.26</v>
      </c>
      <c r="D12" t="s">
        <v>11</v>
      </c>
    </row>
    <row r="13" spans="1:4" x14ac:dyDescent="0.25">
      <c r="A13" s="1" t="s">
        <v>16</v>
      </c>
      <c r="B13">
        <v>77.5</v>
      </c>
      <c r="C13">
        <v>0.06</v>
      </c>
      <c r="D13" t="s">
        <v>11</v>
      </c>
    </row>
  </sheetData>
  <sortState ref="A2:C13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42578125" bestFit="1" customWidth="1"/>
    <col min="5" max="5" width="18.28515625" bestFit="1" customWidth="1"/>
    <col min="6" max="6" width="17.8554687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t="s">
        <v>1</v>
      </c>
      <c r="B2" s="9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>
        <v>77.5</v>
      </c>
      <c r="B3" s="9">
        <v>0.06</v>
      </c>
      <c r="C3" t="s">
        <v>11</v>
      </c>
      <c r="D3" s="7">
        <f>B3+(B4-B3)/2</f>
        <v>0.65999999999999992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0.49586776859504139</v>
      </c>
      <c r="G3" s="8">
        <f>COUNTA(C$3:C3)/COUNTA(C$3:C$14)*E3+COUNTA(C4:C$14)/COUNTA(C$3:C$14)*F3</f>
        <v>0.45454545454545459</v>
      </c>
    </row>
    <row r="4" spans="1:7" x14ac:dyDescent="0.25">
      <c r="A4">
        <v>71.400000000000006</v>
      </c>
      <c r="B4" s="9">
        <v>1.26</v>
      </c>
      <c r="C4" t="s">
        <v>11</v>
      </c>
      <c r="D4" s="7">
        <f t="shared" ref="D4:D13" si="0">B4+(B5-B4)/2</f>
        <v>1.31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0.48</v>
      </c>
      <c r="G4" s="8">
        <f>COUNTA(C$3:C4)/COUNTA(C$3:C$14)*E4+COUNTA(C5:C$14)/COUNTA(C$3:C$14)*F4</f>
        <v>0.4</v>
      </c>
    </row>
    <row r="5" spans="1:7" x14ac:dyDescent="0.25">
      <c r="A5">
        <v>80.7</v>
      </c>
      <c r="B5" s="9">
        <v>1.36</v>
      </c>
      <c r="C5" t="s">
        <v>11</v>
      </c>
      <c r="D5" s="7">
        <f t="shared" si="0"/>
        <v>1.395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0.44444444444444442</v>
      </c>
      <c r="G5" s="8">
        <f>COUNTA(C$3:C5)/COUNTA(C$3:C$14)*E5+COUNTA(C6:C$14)/COUNTA(C$3:C$14)*F5</f>
        <v>0.33333333333333331</v>
      </c>
    </row>
    <row r="6" spans="1:7" x14ac:dyDescent="0.25">
      <c r="A6" s="4">
        <v>81.400000000000006</v>
      </c>
      <c r="B6" s="10">
        <v>1.43</v>
      </c>
      <c r="C6" s="4" t="s">
        <v>11</v>
      </c>
      <c r="D6" s="7">
        <f t="shared" si="0"/>
        <v>1.48</v>
      </c>
      <c r="E6" s="7">
        <f>1-(COUNTIF(C$3:C6,C$17)/COUNTA(C$3:C6))^2-(COUNTIF(C$3:C6,C$18)/COUNTA(C$3:C6))^2</f>
        <v>0</v>
      </c>
      <c r="F6" s="7">
        <f>1-(COUNTIF(C7:C$14,C$17)/COUNTA(C7:C$14))^2-(COUNTIF(C7:C$14,C$18)/COUNTA(C7:C$14))^2</f>
        <v>0.375</v>
      </c>
      <c r="G6" s="8">
        <f>COUNTA(C$3:C6)/COUNTA(C$3:C$14)*E6+COUNTA(C7:C$14)/COUNTA(C$3:C$14)*F6</f>
        <v>0.25</v>
      </c>
    </row>
    <row r="7" spans="1:7" x14ac:dyDescent="0.25">
      <c r="A7">
        <v>71.900000000000006</v>
      </c>
      <c r="B7" s="9">
        <v>1.53</v>
      </c>
      <c r="C7" t="s">
        <v>5</v>
      </c>
      <c r="D7" s="7">
        <f t="shared" si="0"/>
        <v>1.53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0.40816326530612246</v>
      </c>
      <c r="G7" s="8">
        <f>COUNTA(C$3:C7)/COUNTA(C$3:C$14)*E7+COUNTA(C8:C$14)/COUNTA(C$3:C$14)*F7</f>
        <v>0.37142857142857139</v>
      </c>
    </row>
    <row r="8" spans="1:7" x14ac:dyDescent="0.25">
      <c r="A8">
        <v>71.900000000000006</v>
      </c>
      <c r="B8" s="9">
        <v>1.53</v>
      </c>
      <c r="C8" t="s">
        <v>5</v>
      </c>
      <c r="D8" s="7">
        <f t="shared" si="0"/>
        <v>1.8199999999999998</v>
      </c>
      <c r="E8" s="7">
        <f>1-(COUNTIF(C$3:C8,C$17)/COUNTA(C$3:C8))^2-(COUNTIF(C$3:C8,C$18)/COUNTA(C$3:C8))^2</f>
        <v>0.44444444444444448</v>
      </c>
      <c r="F8" s="7">
        <f>1-(COUNTIF(C9:C$14,C$17)/COUNTA(C9:C$14))^2-(COUNTIF(C9:C$14,C$18)/COUNTA(C9:C$14))^2</f>
        <v>0.44444444444444442</v>
      </c>
      <c r="G8" s="8">
        <f>COUNTA(C$3:C8)/COUNTA(C$3:C$14)*E8+COUNTA(C9:C$14)/COUNTA(C$3:C$14)*F8</f>
        <v>0.44444444444444442</v>
      </c>
    </row>
    <row r="9" spans="1:7" x14ac:dyDescent="0.25">
      <c r="A9">
        <v>75.8</v>
      </c>
      <c r="B9" s="9">
        <v>2.11</v>
      </c>
      <c r="C9" t="s">
        <v>5</v>
      </c>
      <c r="D9" s="7">
        <f t="shared" si="0"/>
        <v>2.6749999999999998</v>
      </c>
      <c r="E9" s="7">
        <f>1-(COUNTIF(C$3:C9,C$17)/COUNTA(C$3:C9))^2-(COUNTIF(C$3:C9,C$18)/COUNTA(C$3:C9))^2</f>
        <v>0.48979591836734704</v>
      </c>
      <c r="F9" s="7">
        <f>1-(COUNTIF(C10:C$14,C$17)/COUNTA(C10:C$14))^2-(COUNTIF(C10:C$14,C$18)/COUNTA(C10:C$14))^2</f>
        <v>0.48</v>
      </c>
      <c r="G9" s="8">
        <f>COUNTA(C$3:C9)/COUNTA(C$3:C$14)*E9+COUNTA(C10:C$14)/COUNTA(C$3:C$14)*F9</f>
        <v>0.48571428571428582</v>
      </c>
    </row>
    <row r="10" spans="1:7" x14ac:dyDescent="0.25">
      <c r="A10">
        <v>75</v>
      </c>
      <c r="B10" s="9">
        <v>3.24</v>
      </c>
      <c r="C10" t="s">
        <v>5</v>
      </c>
      <c r="D10" s="7">
        <f t="shared" si="0"/>
        <v>4.0999999999999996</v>
      </c>
      <c r="E10" s="7">
        <f>1-(COUNTIF(C$3:C10,C$17)/COUNTA(C$3:C10))^2-(COUNTIF(C$3:C10,C$18)/COUNTA(C$3:C10))^2</f>
        <v>0.5</v>
      </c>
      <c r="F10" s="7">
        <f>1-(COUNTIF(C11:C$14,C$17)/COUNTA(C11:C$14))^2-(COUNTIF(C11:C$14,C$18)/COUNTA(C11:C$14))^2</f>
        <v>0.5</v>
      </c>
      <c r="G10" s="8">
        <f>COUNTA(C$3:C10)/COUNTA(C$3:C$14)*E10+COUNTA(C11:C$14)/COUNTA(C$3:C$14)*F10</f>
        <v>0.5</v>
      </c>
    </row>
    <row r="11" spans="1:7" x14ac:dyDescent="0.25">
      <c r="A11">
        <v>75.7</v>
      </c>
      <c r="B11" s="9">
        <v>4.96</v>
      </c>
      <c r="C11" t="s">
        <v>11</v>
      </c>
      <c r="D11" s="7">
        <f t="shared" si="0"/>
        <v>5.2450000000000001</v>
      </c>
      <c r="E11" s="7">
        <f>1-(COUNTIF(C$3:C11,C$17)/COUNTA(C$3:C11))^2-(COUNTIF(C$3:C11,C$18)/COUNTA(C$3:C11))^2</f>
        <v>0.49382716049382713</v>
      </c>
      <c r="F11" s="7">
        <f>1-(COUNTIF(C12:C$14,C$17)/COUNTA(C12:C$14))^2-(COUNTIF(C12:C$14,C$18)/COUNTA(C12:C$14))^2</f>
        <v>0.44444444444444442</v>
      </c>
      <c r="G11" s="8">
        <f>COUNTA(C$3:C11)/COUNTA(C$3:C$14)*E11+COUNTA(C12:C$14)/COUNTA(C$3:C$14)*F11</f>
        <v>0.48148148148148145</v>
      </c>
    </row>
    <row r="12" spans="1:7" x14ac:dyDescent="0.25">
      <c r="A12">
        <v>77.3</v>
      </c>
      <c r="B12" s="9">
        <v>5.53</v>
      </c>
      <c r="C12" t="s">
        <v>11</v>
      </c>
      <c r="D12" s="7">
        <f t="shared" si="0"/>
        <v>5.8100000000000005</v>
      </c>
      <c r="E12" s="7">
        <f>1-(COUNTIF(C$3:C12,C$17)/COUNTA(C$3:C12))^2-(COUNTIF(C$3:C12,C$18)/COUNTA(C$3:C12))^2</f>
        <v>0.48</v>
      </c>
      <c r="F12" s="7">
        <f>1-(COUNTIF(C13:C$14,C$17)/COUNTA(C13:C$14))^2-(COUNTIF(C13:C$14,C$18)/COUNTA(C13:C$14))^2</f>
        <v>0</v>
      </c>
      <c r="G12" s="8">
        <f>COUNTA(C$3:C12)/COUNTA(C$3:C$14)*E12+COUNTA(C13:C$14)/COUNTA(C$3:C$14)*F12</f>
        <v>0.4</v>
      </c>
    </row>
    <row r="13" spans="1:7" x14ac:dyDescent="0.25">
      <c r="A13">
        <v>77.599999999999994</v>
      </c>
      <c r="B13" s="9">
        <v>6.09</v>
      </c>
      <c r="C13" t="s">
        <v>5</v>
      </c>
      <c r="D13" s="7">
        <f t="shared" si="0"/>
        <v>6.8049999999999997</v>
      </c>
      <c r="E13" s="7">
        <f>1-(COUNTIF(C$3:C13,C$17)/COUNTA(C$3:C13))^2-(COUNTIF(C$3:C13,C$18)/COUNTA(C$3:C13))^2</f>
        <v>0.49586776859504145</v>
      </c>
      <c r="F13" s="7">
        <f>1-(COUNTIF(C14:C$14,C$17)/COUNTA(C14:C$14))^2-(COUNTIF(C14:C$14,C$18)/COUNTA(C14:C$14))^2</f>
        <v>0</v>
      </c>
      <c r="G13" s="8">
        <f>COUNTA(C$3:C13)/COUNTA(C$3:C$14)*E13+COUNTA(C14:C$14)/COUNTA(C$3:C$14)*F13</f>
        <v>0.45454545454545464</v>
      </c>
    </row>
    <row r="14" spans="1:7" x14ac:dyDescent="0.25">
      <c r="A14">
        <v>61.8</v>
      </c>
      <c r="B14" s="9">
        <v>7.52</v>
      </c>
      <c r="C14" t="s">
        <v>5</v>
      </c>
    </row>
    <row r="17" spans="3:3" x14ac:dyDescent="0.25">
      <c r="C17" t="s">
        <v>11</v>
      </c>
    </row>
    <row r="18" spans="3:3" x14ac:dyDescent="0.25">
      <c r="C18" t="s">
        <v>5</v>
      </c>
    </row>
  </sheetData>
  <sortState ref="A2:C13">
    <sortCondition ref="B1"/>
  </sortState>
  <conditionalFormatting sqref="G3:G13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s="9" t="s">
        <v>1</v>
      </c>
      <c r="B2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 s="9">
        <v>61.8</v>
      </c>
      <c r="B3">
        <v>7.52</v>
      </c>
      <c r="C3" t="s">
        <v>5</v>
      </c>
      <c r="D3" s="7">
        <f>A3+(A4-A3)/2</f>
        <v>66.599999999999994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0.49586776859504145</v>
      </c>
      <c r="G3" s="8">
        <f>COUNTA(C$3:C3)/COUNTA(C$3:C$14)*E3+COUNTA(C4:C$14)/COUNTA(C$3:C$14)*F3</f>
        <v>0.45454545454545464</v>
      </c>
    </row>
    <row r="4" spans="1:7" x14ac:dyDescent="0.25">
      <c r="A4" s="9">
        <v>71.400000000000006</v>
      </c>
      <c r="B4">
        <v>1.26</v>
      </c>
      <c r="C4" t="s">
        <v>11</v>
      </c>
      <c r="D4" s="7">
        <f t="shared" ref="D4:D13" si="0">A4+(A5-A4)/2</f>
        <v>71.650000000000006</v>
      </c>
      <c r="E4" s="7">
        <f>1-(COUNTIF(C$3:C4,C$17)/COUNTA(C$3:C4))^2-(COUNTIF(C$3:C4,C$18)/COUNTA(C$3:C4))^2</f>
        <v>0.5</v>
      </c>
      <c r="F4" s="7">
        <f>1-(COUNTIF(C5:C$14,C$17)/COUNTA(C5:C$14))^2-(COUNTIF(C5:C$14,C$18)/COUNTA(C5:C$14))^2</f>
        <v>0.5</v>
      </c>
      <c r="G4" s="8">
        <f>COUNTA(C$3:C4)/COUNTA(C$3:C$14)*E4+COUNTA(C5:C$14)/COUNTA(C$3:C$14)*F4</f>
        <v>0.5</v>
      </c>
    </row>
    <row r="5" spans="1:7" x14ac:dyDescent="0.25">
      <c r="A5" s="9">
        <v>71.900000000000006</v>
      </c>
      <c r="B5">
        <v>1.53</v>
      </c>
      <c r="C5" t="s">
        <v>5</v>
      </c>
      <c r="D5" s="7">
        <f t="shared" si="0"/>
        <v>71.900000000000006</v>
      </c>
      <c r="E5" s="7">
        <f>1-(COUNTIF(C$3:C5,C$17)/COUNTA(C$3:C5))^2-(COUNTIF(C$3:C5,C$18)/COUNTA(C$3:C5))^2</f>
        <v>0.44444444444444442</v>
      </c>
      <c r="F5" s="7">
        <f>1-(COUNTIF(C6:C$14,C$17)/COUNTA(C6:C$14))^2-(COUNTIF(C6:C$14,C$18)/COUNTA(C6:C$14))^2</f>
        <v>0.49382716049382713</v>
      </c>
      <c r="G5" s="8">
        <f>COUNTA(C$3:C5)/COUNTA(C$3:C$14)*E5+COUNTA(C6:C$14)/COUNTA(C$3:C$14)*F5</f>
        <v>0.48148148148148145</v>
      </c>
    </row>
    <row r="6" spans="1:7" x14ac:dyDescent="0.25">
      <c r="A6" s="10">
        <v>71.900000000000006</v>
      </c>
      <c r="B6" s="4">
        <v>1.53</v>
      </c>
      <c r="C6" s="4" t="s">
        <v>5</v>
      </c>
      <c r="D6" s="7">
        <f t="shared" si="0"/>
        <v>73.45</v>
      </c>
      <c r="E6" s="7">
        <f>1-(COUNTIF(C$3:C6,C$17)/COUNTA(C$3:C6))^2-(COUNTIF(C$3:C6,C$18)/COUNTA(C$3:C6))^2</f>
        <v>0.375</v>
      </c>
      <c r="F6" s="7">
        <f>1-(COUNTIF(C7:C$14,C$17)/COUNTA(C7:C$14))^2-(COUNTIF(C7:C$14,C$18)/COUNTA(C7:C$14))^2</f>
        <v>0.46875</v>
      </c>
      <c r="G6" s="8">
        <f>COUNTA(C$3:C6)/COUNTA(C$3:C$14)*E6+COUNTA(C7:C$14)/COUNTA(C$3:C$14)*F6</f>
        <v>0.4375</v>
      </c>
    </row>
    <row r="7" spans="1:7" x14ac:dyDescent="0.25">
      <c r="A7" s="9">
        <v>75</v>
      </c>
      <c r="B7">
        <v>3.24</v>
      </c>
      <c r="C7" t="s">
        <v>5</v>
      </c>
      <c r="D7" s="7">
        <f t="shared" si="0"/>
        <v>75.349999999999994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0.40816326530612246</v>
      </c>
      <c r="G7" s="8">
        <f>COUNTA(C$3:C7)/COUNTA(C$3:C$14)*E7+COUNTA(C8:C$14)/COUNTA(C$3:C$14)*F7</f>
        <v>0.37142857142857139</v>
      </c>
    </row>
    <row r="8" spans="1:7" x14ac:dyDescent="0.25">
      <c r="A8" s="9">
        <v>75.7</v>
      </c>
      <c r="B8">
        <v>4.96</v>
      </c>
      <c r="C8" t="s">
        <v>11</v>
      </c>
      <c r="D8" s="7">
        <f t="shared" si="0"/>
        <v>75.75</v>
      </c>
      <c r="E8" s="7">
        <f>1-(COUNTIF(C$3:C8,C$17)/COUNTA(C$3:C8))^2-(COUNTIF(C$3:C8,C$18)/COUNTA(C$3:C8))^2</f>
        <v>0.44444444444444442</v>
      </c>
      <c r="F8" s="7">
        <f>1-(COUNTIF(C9:C$14,C$17)/COUNTA(C9:C$14))^2-(COUNTIF(C9:C$14,C$18)/COUNTA(C9:C$14))^2</f>
        <v>0.44444444444444448</v>
      </c>
      <c r="G8" s="8">
        <f>COUNTA(C$3:C8)/COUNTA(C$3:C$14)*E8+COUNTA(C9:C$14)/COUNTA(C$3:C$14)*F8</f>
        <v>0.44444444444444442</v>
      </c>
    </row>
    <row r="9" spans="1:7" x14ac:dyDescent="0.25">
      <c r="A9" s="10">
        <v>75.8</v>
      </c>
      <c r="B9" s="4">
        <v>2.11</v>
      </c>
      <c r="C9" s="4" t="s">
        <v>5</v>
      </c>
      <c r="D9" s="7">
        <f t="shared" si="0"/>
        <v>76.55</v>
      </c>
      <c r="E9" s="7">
        <f>1-(COUNTIF(C$3:C9,C$17)/COUNTA(C$3:C9))^2-(COUNTIF(C$3:C9,C$18)/COUNTA(C$3:C9))^2</f>
        <v>0.40816326530612246</v>
      </c>
      <c r="F9" s="7">
        <f>1-(COUNTIF(C10:C$14,C$17)/COUNTA(C10:C$14))^2-(COUNTIF(C10:C$14,C$18)/COUNTA(C10:C$14))^2</f>
        <v>0.31999999999999984</v>
      </c>
      <c r="G9" s="8">
        <f>COUNTA(C$3:C9)/COUNTA(C$3:C$14)*E9+COUNTA(C10:C$14)/COUNTA(C$3:C$14)*F9</f>
        <v>0.37142857142857139</v>
      </c>
    </row>
    <row r="10" spans="1:7" x14ac:dyDescent="0.25">
      <c r="A10" s="9">
        <v>77.3</v>
      </c>
      <c r="B10">
        <v>5.53</v>
      </c>
      <c r="C10" t="s">
        <v>11</v>
      </c>
      <c r="D10" s="7">
        <f t="shared" si="0"/>
        <v>77.400000000000006</v>
      </c>
      <c r="E10" s="7">
        <f>1-(COUNTIF(C$3:C10,C$17)/COUNTA(C$3:C10))^2-(COUNTIF(C$3:C10,C$18)/COUNTA(C$3:C10))^2</f>
        <v>0.46875</v>
      </c>
      <c r="F10" s="7">
        <f>1-(COUNTIF(C11:C$14,C$17)/COUNTA(C11:C$14))^2-(COUNTIF(C11:C$14,C$18)/COUNTA(C11:C$14))^2</f>
        <v>0.375</v>
      </c>
      <c r="G10" s="8">
        <f>COUNTA(C$3:C10)/COUNTA(C$3:C$14)*E10+COUNTA(C11:C$14)/COUNTA(C$3:C$14)*F10</f>
        <v>0.4375</v>
      </c>
    </row>
    <row r="11" spans="1:7" x14ac:dyDescent="0.25">
      <c r="A11" s="9">
        <v>77.5</v>
      </c>
      <c r="B11">
        <v>0.06</v>
      </c>
      <c r="C11" t="s">
        <v>11</v>
      </c>
      <c r="D11" s="7">
        <f t="shared" si="0"/>
        <v>77.55</v>
      </c>
      <c r="E11" s="7">
        <f>1-(COUNTIF(C$3:C11,C$17)/COUNTA(C$3:C11))^2-(COUNTIF(C$3:C11,C$18)/COUNTA(C$3:C11))^2</f>
        <v>0.49382716049382713</v>
      </c>
      <c r="F11" s="7">
        <f>1-(COUNTIF(C12:C$14,C$17)/COUNTA(C12:C$14))^2-(COUNTIF(C12:C$14,C$18)/COUNTA(C12:C$14))^2</f>
        <v>0.44444444444444448</v>
      </c>
      <c r="G11" s="8">
        <f>COUNTA(C$3:C11)/COUNTA(C$3:C$14)*E11+COUNTA(C12:C$14)/COUNTA(C$3:C$14)*F11</f>
        <v>0.48148148148148145</v>
      </c>
    </row>
    <row r="12" spans="1:7" x14ac:dyDescent="0.25">
      <c r="A12" s="9">
        <v>77.599999999999994</v>
      </c>
      <c r="B12">
        <v>6.09</v>
      </c>
      <c r="C12" t="s">
        <v>5</v>
      </c>
      <c r="D12" s="7">
        <f t="shared" si="0"/>
        <v>79.150000000000006</v>
      </c>
      <c r="E12" s="7">
        <f>1-(COUNTIF(C$3:C12,C$17)/COUNTA(C$3:C12))^2-(COUNTIF(C$3:C12,C$18)/COUNTA(C$3:C12))^2</f>
        <v>0.48</v>
      </c>
      <c r="F12" s="7">
        <f>1-(COUNTIF(C13:C$14,C$17)/COUNTA(C13:C$14))^2-(COUNTIF(C13:C$14,C$18)/COUNTA(C13:C$14))^2</f>
        <v>0</v>
      </c>
      <c r="G12" s="8">
        <f>COUNTA(C$3:C12)/COUNTA(C$3:C$14)*E12+COUNTA(C13:C$14)/COUNTA(C$3:C$14)*F12</f>
        <v>0.4</v>
      </c>
    </row>
    <row r="13" spans="1:7" x14ac:dyDescent="0.25">
      <c r="A13" s="9">
        <v>80.7</v>
      </c>
      <c r="B13">
        <v>1.36</v>
      </c>
      <c r="C13" t="s">
        <v>11</v>
      </c>
      <c r="D13" s="7">
        <f t="shared" si="0"/>
        <v>81.050000000000011</v>
      </c>
      <c r="E13" s="7">
        <f>1-(COUNTIF(C$3:C13,C$17)/COUNTA(C$3:C13))^2-(COUNTIF(C$3:C13,C$18)/COUNTA(C$3:C13))^2</f>
        <v>0.49586776859504139</v>
      </c>
      <c r="F13" s="7">
        <f>1-(COUNTIF(C14:C$14,C$17)/COUNTA(C14:C$14))^2-(COUNTIF(C14:C$14,C$18)/COUNTA(C14:C$14))^2</f>
        <v>0</v>
      </c>
      <c r="G13" s="8">
        <f>COUNTA(C$3:C13)/COUNTA(C$3:C$14)*E13+COUNTA(C14:C$14)/COUNTA(C$3:C$14)*F13</f>
        <v>0.45454545454545459</v>
      </c>
    </row>
    <row r="14" spans="1:7" x14ac:dyDescent="0.25">
      <c r="A14" s="10">
        <v>81.400000000000006</v>
      </c>
      <c r="B14" s="4">
        <v>1.43</v>
      </c>
      <c r="C14" s="4" t="s">
        <v>11</v>
      </c>
      <c r="D14" s="2"/>
    </row>
    <row r="17" spans="3:3" x14ac:dyDescent="0.25">
      <c r="C17" t="s">
        <v>11</v>
      </c>
    </row>
    <row r="18" spans="3:3" x14ac:dyDescent="0.25">
      <c r="C18" t="s">
        <v>5</v>
      </c>
    </row>
  </sheetData>
  <sortState ref="A3:G14">
    <sortCondition ref="A2"/>
  </sortState>
  <conditionalFormatting sqref="G3:G13">
    <cfRule type="top10" dxfId="3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0" zoomScaleNormal="110" workbookViewId="0">
      <selection activeCell="E21" sqref="E21"/>
    </sheetView>
  </sheetViews>
  <sheetFormatPr defaultRowHeight="15" x14ac:dyDescent="0.25"/>
  <cols>
    <col min="1" max="1" width="7.28515625" bestFit="1" customWidth="1"/>
    <col min="2" max="2" width="14.85546875" style="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t="s">
        <v>1</v>
      </c>
      <c r="B2" s="5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>
        <v>77.5</v>
      </c>
      <c r="B3" s="5">
        <v>0.06</v>
      </c>
      <c r="C3" t="s">
        <v>11</v>
      </c>
      <c r="D3" s="7">
        <f>B3+(B4-B3)/2</f>
        <v>0.65999999999999992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</v>
      </c>
      <c r="G3" s="8">
        <f>COUNTA(C$3:C3)/COUNTA(C$3:C$14)*E3+COUNTA(C4:C$14)/COUNTA(C$3:C$14)*F3</f>
        <v>0</v>
      </c>
    </row>
    <row r="4" spans="1:7" x14ac:dyDescent="0.25">
      <c r="A4">
        <v>71.400000000000006</v>
      </c>
      <c r="B4" s="5">
        <v>1.26</v>
      </c>
      <c r="C4" t="s">
        <v>11</v>
      </c>
      <c r="D4" s="7">
        <f>B4+(B5-B4)/2</f>
        <v>1.31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</v>
      </c>
      <c r="G4" s="8">
        <f>COUNTA(C$3:C4)/COUNTA(C$3:C$14)*E4+COUNTA(C5:C$14)/COUNTA(C$3:C$14)*F4</f>
        <v>0</v>
      </c>
    </row>
    <row r="5" spans="1:7" x14ac:dyDescent="0.25">
      <c r="A5">
        <v>80.7</v>
      </c>
      <c r="B5" s="5">
        <v>1.36</v>
      </c>
      <c r="C5" t="s">
        <v>11</v>
      </c>
      <c r="D5" s="7">
        <f>B5+(B6-B5)/2</f>
        <v>1.395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</v>
      </c>
      <c r="G5" s="8">
        <f>COUNTA(C$3:C5)/COUNTA(C$3:C$14)*E5+COUNTA(C6:C$14)/COUNTA(C$3:C$14)*F5</f>
        <v>0</v>
      </c>
    </row>
    <row r="6" spans="1:7" x14ac:dyDescent="0.25">
      <c r="A6" s="4">
        <v>81.400000000000006</v>
      </c>
      <c r="B6" s="6">
        <v>1.43</v>
      </c>
      <c r="C6" s="4" t="s">
        <v>11</v>
      </c>
      <c r="D6" s="7"/>
      <c r="E6" s="7"/>
      <c r="F6" s="7"/>
      <c r="G6" s="8"/>
    </row>
    <row r="7" spans="1:7" x14ac:dyDescent="0.25">
      <c r="D7" s="7"/>
      <c r="E7" s="7"/>
      <c r="F7" s="7"/>
      <c r="G7" s="8"/>
    </row>
    <row r="9" spans="1:7" x14ac:dyDescent="0.25">
      <c r="D9" s="2"/>
    </row>
    <row r="10" spans="1:7" x14ac:dyDescent="0.25">
      <c r="D10" s="2"/>
    </row>
    <row r="11" spans="1:7" x14ac:dyDescent="0.25">
      <c r="D11" s="2"/>
    </row>
    <row r="12" spans="1:7" x14ac:dyDescent="0.25">
      <c r="D12" s="2"/>
    </row>
    <row r="13" spans="1:7" x14ac:dyDescent="0.25">
      <c r="D13" s="3"/>
    </row>
    <row r="14" spans="1:7" x14ac:dyDescent="0.25">
      <c r="D14" s="3"/>
    </row>
    <row r="15" spans="1:7" x14ac:dyDescent="0.25">
      <c r="D15" s="2"/>
    </row>
    <row r="16" spans="1:7" x14ac:dyDescent="0.25">
      <c r="D16" s="2"/>
    </row>
    <row r="17" spans="3:3" x14ac:dyDescent="0.25">
      <c r="C17" t="s">
        <v>11</v>
      </c>
    </row>
    <row r="18" spans="3:3" x14ac:dyDescent="0.25">
      <c r="C18" t="s">
        <v>5</v>
      </c>
    </row>
  </sheetData>
  <conditionalFormatting sqref="G6:G7">
    <cfRule type="top10" dxfId="2" priority="2" bottom="1" rank="1"/>
  </conditionalFormatting>
  <conditionalFormatting sqref="G3:G5">
    <cfRule type="top10" dxfId="1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10" zoomScaleNormal="110" workbookViewId="0">
      <selection activeCell="G3" sqref="G3"/>
    </sheetView>
  </sheetViews>
  <sheetFormatPr defaultRowHeight="15" x14ac:dyDescent="0.25"/>
  <cols>
    <col min="1" max="1" width="7.28515625" bestFit="1" customWidth="1"/>
    <col min="2" max="2" width="14.85546875" bestFit="1" customWidth="1"/>
    <col min="3" max="3" width="10" bestFit="1" customWidth="1"/>
    <col min="4" max="4" width="18.28515625" bestFit="1" customWidth="1"/>
    <col min="5" max="6" width="12.5703125" bestFit="1" customWidth="1"/>
    <col min="7" max="7" width="17.7109375" bestFit="1" customWidth="1"/>
  </cols>
  <sheetData>
    <row r="1" spans="1:7" x14ac:dyDescent="0.25">
      <c r="E1" t="s">
        <v>20</v>
      </c>
      <c r="F1" t="s">
        <v>21</v>
      </c>
    </row>
    <row r="2" spans="1:7" x14ac:dyDescent="0.25">
      <c r="A2" s="5" t="s">
        <v>1</v>
      </c>
      <c r="B2" s="11" t="s">
        <v>2</v>
      </c>
      <c r="C2" t="s">
        <v>3</v>
      </c>
      <c r="D2" t="s">
        <v>18</v>
      </c>
      <c r="E2" t="s">
        <v>19</v>
      </c>
      <c r="F2" t="s">
        <v>19</v>
      </c>
      <c r="G2" t="s">
        <v>17</v>
      </c>
    </row>
    <row r="3" spans="1:7" x14ac:dyDescent="0.25">
      <c r="A3" s="5">
        <v>61.8</v>
      </c>
      <c r="B3" s="11">
        <v>7.52</v>
      </c>
      <c r="C3" t="s">
        <v>5</v>
      </c>
      <c r="D3" s="7">
        <f>A3+(A4-A3)/2</f>
        <v>66.849999999999994</v>
      </c>
      <c r="E3" s="7">
        <f>1-(COUNTIF(C$3:C3,C$17)/COUNTA(C$3:C3))^2-(COUNTIF(C$3:C3,C$18)/COUNTA(C$3:C3))^2</f>
        <v>0</v>
      </c>
      <c r="F3" s="7">
        <f>1-(COUNTIF(C4:C$14,C$17)/COUNTA(C4:C$14))^2-(COUNTIF(C4:C$14,C$18)/COUNTA(C4:C$14))^2</f>
        <v>0.40816326530612246</v>
      </c>
      <c r="G3" s="8">
        <f>COUNTA(C$3:C3)/COUNTA(C$3:C$14)*E3+COUNTA(C4:C$14)/COUNTA(C$3:C$14)*F3</f>
        <v>0.35714285714285715</v>
      </c>
    </row>
    <row r="4" spans="1:7" x14ac:dyDescent="0.25">
      <c r="A4" s="5">
        <v>71.900000000000006</v>
      </c>
      <c r="B4" s="11">
        <v>1.53</v>
      </c>
      <c r="C4" t="s">
        <v>5</v>
      </c>
      <c r="D4" s="7">
        <f t="shared" ref="D4:D9" si="0">A4+(A5-A4)/2</f>
        <v>71.900000000000006</v>
      </c>
      <c r="E4" s="7">
        <f>1-(COUNTIF(C$3:C4,C$17)/COUNTA(C$3:C4))^2-(COUNTIF(C$3:C4,C$18)/COUNTA(C$3:C4))^2</f>
        <v>0</v>
      </c>
      <c r="F4" s="7">
        <f>1-(COUNTIF(C5:C$14,C$17)/COUNTA(C5:C$14))^2-(COUNTIF(C5:C$14,C$18)/COUNTA(C5:C$14))^2</f>
        <v>0.44444444444444442</v>
      </c>
      <c r="G4" s="8">
        <f>COUNTA(C$3:C4)/COUNTA(C$3:C$14)*E4+COUNTA(C5:C$14)/COUNTA(C$3:C$14)*F4</f>
        <v>0.33333333333333331</v>
      </c>
    </row>
    <row r="5" spans="1:7" x14ac:dyDescent="0.25">
      <c r="A5" s="5">
        <v>71.900000000000006</v>
      </c>
      <c r="B5" s="11">
        <v>1.53</v>
      </c>
      <c r="C5" t="s">
        <v>5</v>
      </c>
      <c r="D5" s="7">
        <f t="shared" si="0"/>
        <v>73.45</v>
      </c>
      <c r="E5" s="7">
        <f>1-(COUNTIF(C$3:C5,C$17)/COUNTA(C$3:C5))^2-(COUNTIF(C$3:C5,C$18)/COUNTA(C$3:C5))^2</f>
        <v>0</v>
      </c>
      <c r="F5" s="7">
        <f>1-(COUNTIF(C6:C$14,C$17)/COUNTA(C6:C$14))^2-(COUNTIF(C6:C$14,C$18)/COUNTA(C6:C$14))^2</f>
        <v>0.48</v>
      </c>
      <c r="G5" s="8">
        <f>COUNTA(C$3:C5)/COUNTA(C$3:C$14)*E5+COUNTA(C6:C$14)/COUNTA(C$3:C$14)*F5</f>
        <v>0.3</v>
      </c>
    </row>
    <row r="6" spans="1:7" x14ac:dyDescent="0.25">
      <c r="A6" s="6">
        <v>75</v>
      </c>
      <c r="B6" s="12">
        <v>3.24</v>
      </c>
      <c r="C6" s="4" t="s">
        <v>5</v>
      </c>
      <c r="D6" s="7">
        <f t="shared" si="0"/>
        <v>75.349999999999994</v>
      </c>
      <c r="E6" s="7">
        <f>1-(COUNTIF(C$3:C6,C$17)/COUNTA(C$3:C6))^2-(COUNTIF(C$3:C6,C$18)/COUNTA(C$3:C6))^2</f>
        <v>0</v>
      </c>
      <c r="F6" s="7">
        <f>1-(COUNTIF(C7:C$14,C$17)/COUNTA(C7:C$14))^2-(COUNTIF(C7:C$14,C$18)/COUNTA(C7:C$14))^2</f>
        <v>0.5</v>
      </c>
      <c r="G6" s="8">
        <f>COUNTA(C$3:C6)/COUNTA(C$3:C$14)*E6+COUNTA(C7:C$14)/COUNTA(C$3:C$14)*F6</f>
        <v>0.25</v>
      </c>
    </row>
    <row r="7" spans="1:7" x14ac:dyDescent="0.25">
      <c r="A7" s="6">
        <v>75.7</v>
      </c>
      <c r="B7" s="12">
        <v>4.96</v>
      </c>
      <c r="C7" s="4" t="s">
        <v>11</v>
      </c>
      <c r="D7" s="7">
        <f t="shared" si="0"/>
        <v>75.75</v>
      </c>
      <c r="E7" s="7">
        <f>1-(COUNTIF(C$3:C7,C$17)/COUNTA(C$3:C7))^2-(COUNTIF(C$3:C7,C$18)/COUNTA(C$3:C7))^2</f>
        <v>0.31999999999999984</v>
      </c>
      <c r="F7" s="7">
        <f>1-(COUNTIF(C8:C$14,C$17)/COUNTA(C8:C$14))^2-(COUNTIF(C8:C$14,C$18)/COUNTA(C8:C$14))^2</f>
        <v>0.44444444444444442</v>
      </c>
      <c r="G7" s="8">
        <f>COUNTA(C$3:C7)/COUNTA(C$3:C$14)*E7+COUNTA(C8:C$14)/COUNTA(C$3:C$14)*F7</f>
        <v>0.36666666666666659</v>
      </c>
    </row>
    <row r="8" spans="1:7" x14ac:dyDescent="0.25">
      <c r="A8" s="5">
        <v>75.8</v>
      </c>
      <c r="B8" s="11">
        <v>2.11</v>
      </c>
      <c r="C8" t="s">
        <v>5</v>
      </c>
      <c r="D8" s="7">
        <f t="shared" si="0"/>
        <v>76.55</v>
      </c>
      <c r="E8" s="7">
        <f>1-(COUNTIF(C$3:C8,C$17)/COUNTA(C$3:C8))^2-(COUNTIF(C$3:C8,C$18)/COUNTA(C$3:C8))^2</f>
        <v>0.27777777777777768</v>
      </c>
      <c r="F8" s="7">
        <f>1-(COUNTIF(C9:C$14,C$17)/COUNTA(C9:C$14))^2-(COUNTIF(C9:C$14,C$18)/COUNTA(C9:C$14))^2</f>
        <v>0.5</v>
      </c>
      <c r="G8" s="8">
        <f>COUNTA(C$3:C8)/COUNTA(C$3:C$14)*E8+COUNTA(C9:C$14)/COUNTA(C$3:C$14)*F8</f>
        <v>0.33333333333333326</v>
      </c>
    </row>
    <row r="9" spans="1:7" x14ac:dyDescent="0.25">
      <c r="A9" s="5">
        <v>77.3</v>
      </c>
      <c r="B9" s="11">
        <v>5.53</v>
      </c>
      <c r="C9" t="s">
        <v>11</v>
      </c>
      <c r="D9" s="7">
        <f t="shared" si="0"/>
        <v>77.449999999999989</v>
      </c>
      <c r="E9" s="7">
        <f>1-(COUNTIF(C$3:C9,C$17)/COUNTA(C$3:C9))^2-(COUNTIF(C$3:C9,C$18)/COUNTA(C$3:C9))^2</f>
        <v>0.40816326530612246</v>
      </c>
      <c r="F9" s="7">
        <f>1-(COUNTIF(C10:C$14,C$17)/COUNTA(C10:C$14))^2-(COUNTIF(C10:C$14,C$18)/COUNTA(C10:C$14))^2</f>
        <v>0</v>
      </c>
      <c r="G9" s="8">
        <f>COUNTA(C$3:C9)/COUNTA(C$3:C$14)*E9+COUNTA(C10:C$14)/COUNTA(C$3:C$14)*F9</f>
        <v>0.35714285714285715</v>
      </c>
    </row>
    <row r="10" spans="1:7" x14ac:dyDescent="0.25">
      <c r="A10" s="5">
        <v>77.599999999999994</v>
      </c>
      <c r="B10" s="11">
        <v>6.09</v>
      </c>
      <c r="C10" t="s">
        <v>5</v>
      </c>
      <c r="D10" s="7"/>
      <c r="E10" s="7"/>
      <c r="F10" s="7"/>
      <c r="G10" s="8"/>
    </row>
    <row r="17" spans="3:3" x14ac:dyDescent="0.25">
      <c r="C17" t="s">
        <v>11</v>
      </c>
    </row>
    <row r="18" spans="3:3" x14ac:dyDescent="0.25">
      <c r="C18" t="s">
        <v>5</v>
      </c>
    </row>
  </sheetData>
  <sortState ref="A2:D9">
    <sortCondition ref="A1"/>
  </sortState>
  <conditionalFormatting sqref="G3:G1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world_data_really_tiny</vt:lpstr>
      <vt:lpstr>1 - Limpeza e tratamento</vt:lpstr>
      <vt:lpstr>2.1 - Análise pelo unemp</vt:lpstr>
      <vt:lpstr>2.2 - Análise pelo lifeexp</vt:lpstr>
      <vt:lpstr>2.3.1 - Pelo unemp</vt:lpstr>
      <vt:lpstr>2.3.2 - Pelo unemp</vt:lpstr>
      <vt:lpstr>'1 - Limpeza e tratamento'!world_data_really_tiny</vt:lpstr>
      <vt:lpstr>world_data_really_tiny!world_data_really_tiny</vt:lpstr>
      <vt:lpstr>'1 - Limpeza e tratamento'!world_data_really_tiny_1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Flávio Seixas</cp:lastModifiedBy>
  <dcterms:created xsi:type="dcterms:W3CDTF">2024-04-19T15:01:52Z</dcterms:created>
  <dcterms:modified xsi:type="dcterms:W3CDTF">2024-04-21T15:16:11Z</dcterms:modified>
</cp:coreProperties>
</file>