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esktop\PlanSamp\"/>
    </mc:Choice>
  </mc:AlternateContent>
  <bookViews>
    <workbookView xWindow="0" yWindow="0" windowWidth="20112" windowHeight="8820"/>
  </bookViews>
  <sheets>
    <sheet name="Sheet1" sheetId="1" r:id="rId1"/>
  </sheets>
  <definedNames>
    <definedName name="TM1REBUILDOPTION">1</definedName>
    <definedName name="TM1RPTDATARNG1" localSheetId="0">Sheet1!$22:$25</definedName>
    <definedName name="TM1RPTDATARNGARPT1" localSheetId="0">Sheet1!$28:$31</definedName>
    <definedName name="TM1RPTDATARNGARPT2" localSheetId="0">Sheet1!$34:$37</definedName>
    <definedName name="TM1RPTFMTIDCOL" localSheetId="0">Sheet1!$A$1:$A$8</definedName>
    <definedName name="TM1RPTFMTRNG" localSheetId="0">Sheet1!$C$1:$H$8</definedName>
  </definedNames>
  <calcPr calcId="152511" calcMode="manual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C9" i="1"/>
  <c r="E14" i="1"/>
  <c r="E15" i="1"/>
  <c r="E16" i="1"/>
  <c r="E17" i="1"/>
  <c r="D10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A31" i="1"/>
  <c r="A30" i="1"/>
  <c r="A29" i="1"/>
  <c r="D9" i="1"/>
  <c r="D18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A37" i="1"/>
  <c r="A36" i="1"/>
  <c r="A35" i="1"/>
  <c r="E9" i="1"/>
  <c r="D19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C34" i="1"/>
  <c r="H34" i="1"/>
  <c r="G34" i="1"/>
  <c r="F34" i="1"/>
  <c r="E34" i="1"/>
  <c r="D34" i="1"/>
  <c r="A34" i="1"/>
  <c r="C28" i="1"/>
  <c r="H28" i="1"/>
  <c r="G28" i="1"/>
  <c r="F28" i="1"/>
  <c r="E28" i="1"/>
  <c r="D28" i="1"/>
  <c r="A28" i="1"/>
  <c r="C22" i="1"/>
  <c r="H22" i="1"/>
  <c r="G22" i="1"/>
  <c r="F22" i="1"/>
  <c r="E22" i="1"/>
  <c r="D22" i="1"/>
  <c r="A22" i="1"/>
  <c r="A5" i="1"/>
  <c r="A4" i="1"/>
  <c r="A3" i="1"/>
  <c r="A2" i="1"/>
</calcChain>
</file>

<file path=xl/sharedStrings.xml><?xml version="1.0" encoding="utf-8"?>
<sst xmlns="http://schemas.openxmlformats.org/spreadsheetml/2006/main" count="25" uniqueCount="19">
  <si>
    <t>plan_source</t>
  </si>
  <si>
    <t>2004</t>
  </si>
  <si>
    <t>Q1-2004</t>
  </si>
  <si>
    <t>Q2-2004</t>
  </si>
  <si>
    <t>Q3-2004</t>
  </si>
  <si>
    <t>Q4-2004</t>
  </si>
  <si>
    <t>D</t>
  </si>
  <si>
    <t>N</t>
  </si>
  <si>
    <t>[Begin Format Range]</t>
  </si>
  <si>
    <t>[End Format Range]</t>
  </si>
  <si>
    <t>COS</t>
  </si>
  <si>
    <t>Operating Expense</t>
  </si>
  <si>
    <t>Net Operating Income</t>
  </si>
  <si>
    <t>Version:</t>
  </si>
  <si>
    <t>Business Unit:</t>
  </si>
  <si>
    <t>Department:</t>
  </si>
  <si>
    <t>Exchange Rate:</t>
  </si>
  <si>
    <t>Last Year Actuals</t>
  </si>
  <si>
    <t>Last Year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</si>
</sst>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+ &quot;@"/>
    <numFmt numFmtId="165" formatCode="&quot;- &quot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/>
    </xf>
    <xf numFmtId="44" fontId="4" fillId="2" borderId="2" xfId="0" applyNumberFormat="1" applyFont="1" applyFill="1" applyBorder="1"/>
    <xf numFmtId="166" fontId="4" fillId="2" borderId="2" xfId="1" applyNumberFormat="1" applyFont="1" applyFill="1" applyBorder="1"/>
    <xf numFmtId="166" fontId="0" fillId="3" borderId="3" xfId="1" applyNumberFormat="1" applyFont="1" applyFill="1" applyBorder="1"/>
    <xf numFmtId="166" fontId="0" fillId="3" borderId="0" xfId="1" applyNumberFormat="1" applyFont="1" applyFill="1"/>
    <xf numFmtId="164" fontId="0" fillId="3" borderId="3" xfId="1" applyNumberFormat="1" applyFont="1" applyFill="1" applyBorder="1" applyAlignment="1">
      <alignment horizontal="left" indent="1"/>
    </xf>
    <xf numFmtId="165" fontId="4" fillId="2" borderId="2" xfId="0" applyNumberFormat="1" applyFont="1" applyFill="1" applyBorder="1" applyAlignment="1"/>
    <xf numFmtId="164" fontId="0" fillId="0" borderId="0" xfId="0" applyNumberFormat="1" applyAlignment="1">
      <alignment horizontal="left" indent="1"/>
    </xf>
    <xf numFmtId="0" fontId="5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right"/>
    </xf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tabSelected="1" topLeftCell="B11" workbookViewId="0">
      <selection activeCell="B18" sqref="A18:XFD19"/>
    </sheetView>
  </sheetViews>
  <sheetFormatPr defaultRowHeight="14.4" x14ac:dyDescent="0.3"/>
  <cols>
    <col min="1" max="1" width="6.6640625" hidden="1" customWidth="1"/>
    <col min="2" max="2" width="3.44140625" customWidth="1"/>
    <col min="3" max="3" width="30.33203125" bestFit="1" customWidth="1"/>
    <col min="4" max="8" width="21.109375" customWidth="1"/>
  </cols>
  <sheetData>
    <row r="1" spans="1:8" ht="15" hidden="1" thickBot="1" x14ac:dyDescent="0.35">
      <c r="A1" t="s">
        <v>8</v>
      </c>
    </row>
    <row r="2" spans="1:8" ht="15" hidden="1" thickTop="1" x14ac:dyDescent="0.3">
      <c r="A2">
        <f>0</f>
        <v>0</v>
      </c>
      <c r="C2" s="4"/>
      <c r="D2" s="5"/>
      <c r="E2" s="5"/>
      <c r="F2" s="5"/>
      <c r="G2" s="5"/>
      <c r="H2" s="5"/>
    </row>
    <row r="3" spans="1:8" hidden="1" x14ac:dyDescent="0.3">
      <c r="A3">
        <f>1</f>
        <v>1</v>
      </c>
      <c r="C3" s="6"/>
      <c r="D3" s="6"/>
      <c r="E3" s="6"/>
      <c r="F3" s="6"/>
      <c r="G3" s="6"/>
      <c r="H3" s="6"/>
    </row>
    <row r="4" spans="1:8" hidden="1" x14ac:dyDescent="0.3">
      <c r="A4">
        <f>2</f>
        <v>2</v>
      </c>
      <c r="C4" s="7"/>
      <c r="D4" s="7"/>
      <c r="E4" s="7"/>
      <c r="F4" s="7"/>
      <c r="G4" s="7"/>
      <c r="H4" s="7"/>
    </row>
    <row r="5" spans="1:8" hidden="1" x14ac:dyDescent="0.3">
      <c r="A5">
        <f>3</f>
        <v>3</v>
      </c>
      <c r="C5" s="7"/>
      <c r="D5" s="7"/>
      <c r="E5" s="7"/>
      <c r="F5" s="7"/>
      <c r="G5" s="7"/>
      <c r="H5" s="7"/>
    </row>
    <row r="6" spans="1:8" hidden="1" x14ac:dyDescent="0.3">
      <c r="A6" t="s">
        <v>6</v>
      </c>
      <c r="C6" s="7"/>
      <c r="D6" s="7"/>
      <c r="E6" s="7"/>
      <c r="F6" s="7"/>
      <c r="G6" s="7"/>
      <c r="H6" s="7"/>
    </row>
    <row r="7" spans="1:8" hidden="1" x14ac:dyDescent="0.3">
      <c r="A7" t="s">
        <v>7</v>
      </c>
      <c r="D7" s="13"/>
      <c r="E7" s="13"/>
      <c r="F7" s="13"/>
      <c r="G7" s="13"/>
      <c r="H7" s="13"/>
    </row>
    <row r="8" spans="1:8" hidden="1" x14ac:dyDescent="0.3">
      <c r="A8" t="s">
        <v>9</v>
      </c>
    </row>
    <row r="9" spans="1:8" hidden="1" x14ac:dyDescent="0.3">
      <c r="C9" t="str">
        <f ca="1">_xll.TM1RPTVIEW("Planning Sample:plan_BudgetPlan:1", 1, _xll.TM1RPTTITLE("Planning Sample:plan_version",$E$14), _xll.TM1RPTTITLE("Planning Sample:plan_business_unit",$E$15), _xll.TM1RPTTITLE("Planning Sample:plan_department",$E$16), _xll.TM1RPTTITLE("Planning Sample:plan_exchange_rates",$E$17), _xll.TM1RPTTITLE("Planning Sample:plan_source",$D$10),TM1RPTFMTRNG,TM1RPTFMTIDCOL)</f>
        <v>Planning Sample:plan_BudgetPlan:1</v>
      </c>
      <c r="D9" t="str">
        <f ca="1">_xll.TM1RPTVIEW("planning sample:plan_Report:ARPT1", 0, _xll.TM1RPTTITLE("planning sample:plan_business_unit",$E$15), _xll.TM1RPTTITLE("planning sample:plan_department",$E$16), _xll.TM1RPTTITLE("planning sample:plan_exchange_rates",$E$17), _xll.TM1RPTTITLE("planning sample:plan_report",$D$18),TM1RPTFMTRNG,TM1RPTFMTIDCOL)</f>
        <v>planning sample:plan_Report:ARPT1</v>
      </c>
      <c r="E9" t="str">
        <f ca="1">_xll.TM1RPTVIEW("planning sample:plan_Report:ARPT2", 0, _xll.TM1RPTTITLE("planning sample:plan_business_unit",$E$15), _xll.TM1RPTTITLE("planning sample:plan_department",$E$16), _xll.TM1RPTTITLE("planning sample:plan_exchange_rates",$E$17), _xll.TM1RPTTITLE("planning sample:plan_report",$D$19),TM1RPTFMTRNG,TM1RPTFMTIDCOL)</f>
        <v>planning sample:plan_Report:ARPT2</v>
      </c>
    </row>
    <row r="10" spans="1:8" hidden="1" x14ac:dyDescent="0.3">
      <c r="C10" s="1" t="s">
        <v>0</v>
      </c>
      <c r="D10" t="str">
        <f ca="1">_xll.SUBNM("Planning Sample:plan_source","Goal","goal","Source")</f>
        <v>Goal</v>
      </c>
    </row>
    <row r="14" spans="1:8" x14ac:dyDescent="0.3">
      <c r="D14" s="12" t="s">
        <v>13</v>
      </c>
      <c r="E14" s="2" t="str">
        <f ca="1">_xll.SUBNM("Planning Sample:plan_version","FY 2004 Budget","FY 2004 Budget","VersionName")</f>
        <v>FY 2004 Budget</v>
      </c>
    </row>
    <row r="15" spans="1:8" x14ac:dyDescent="0.3">
      <c r="D15" s="12" t="s">
        <v>14</v>
      </c>
      <c r="E15" s="2" t="str">
        <f ca="1">_xll.SUBNM("Planning Sample:plan_business_unit","All Business Units","10000","BusinessUnit")</f>
        <v>Total Business Unit</v>
      </c>
    </row>
    <row r="16" spans="1:8" x14ac:dyDescent="0.3">
      <c r="D16" s="12" t="s">
        <v>15</v>
      </c>
      <c r="E16" s="2" t="str">
        <f ca="1">_xll.SUBNM("Planning Sample:plan_department","All Departments","1000","Department")</f>
        <v>Total Organization</v>
      </c>
    </row>
    <row r="17" spans="1:8" x14ac:dyDescent="0.3">
      <c r="D17" s="12" t="s">
        <v>16</v>
      </c>
      <c r="E17" s="2" t="str">
        <f ca="1">_xll.SUBNM("Planning Sample:plan_exchange_rates","actual","actual")</f>
        <v>actual</v>
      </c>
    </row>
    <row r="18" spans="1:8" ht="16.8" hidden="1" customHeight="1" x14ac:dyDescent="0.3">
      <c r="D18" t="str">
        <f ca="1">_xll.SUBNM("planning sample:plan_report","","ly actual","Report")</f>
        <v>Last Year Actual</v>
      </c>
    </row>
    <row r="19" spans="1:8" hidden="1" x14ac:dyDescent="0.3">
      <c r="D19" t="str">
        <f ca="1">_xll.SUBNM("planning sample:plan_report","","ly budget","Report")</f>
        <v>Last Year Budget</v>
      </c>
    </row>
    <row r="21" spans="1:8" x14ac:dyDescent="0.3">
      <c r="D21" s="3" t="s">
        <v>1</v>
      </c>
      <c r="E21" s="3" t="s">
        <v>2</v>
      </c>
      <c r="F21" s="3" t="s">
        <v>3</v>
      </c>
      <c r="G21" s="3" t="s">
        <v>4</v>
      </c>
      <c r="H21" s="3" t="s">
        <v>5</v>
      </c>
    </row>
    <row r="22" spans="1:8" x14ac:dyDescent="0.3">
      <c r="A22">
        <f ca="1">IF(_xll.TM1RPTELISCONSOLIDATED($C$22,$C22),IF(_xll.TM1RPTELLEV($C$22,$C22)&lt;=3,_xll.TM1RPTELLEV($C$22,$C22),"D"),"N")</f>
        <v>1</v>
      </c>
      <c r="C22" s="8" t="str">
        <f ca="1">_xll.TM1RPTROW($C$9,"Planning Sample:plan_chart_of_accounts","Summary Reverse ChartOfAccounts")</f>
        <v>Revenue</v>
      </c>
      <c r="D22" s="6">
        <f ca="1">_xll.DBRW($C$9,$E$14,$E$15,$E$16,$C22,$E$17,$D$10,D$21)</f>
        <v>4135447666.7299991</v>
      </c>
      <c r="E22" s="6">
        <f ca="1">_xll.DBRW($C$9,$E$14,$E$15,$E$16,$C22,$E$17,$D$10,E$21)</f>
        <v>1007560606.1212647</v>
      </c>
      <c r="F22" s="6">
        <f ca="1">_xll.DBRW($C$9,$E$14,$E$15,$E$16,$C22,$E$17,$D$10,F$21)</f>
        <v>1037231887.0770254</v>
      </c>
      <c r="G22" s="6">
        <f ca="1">_xll.DBRW($C$9,$E$14,$E$15,$E$16,$C22,$E$17,$D$10,G$21)</f>
        <v>1051870010.0197338</v>
      </c>
      <c r="H22" s="6">
        <f ca="1">_xll.DBRW($C$9,$E$14,$E$15,$E$16,$C22,$E$17,$D$10,H$21)</f>
        <v>1038785163.5119753</v>
      </c>
    </row>
    <row r="23" spans="1:8" x14ac:dyDescent="0.3">
      <c r="A23">
        <f ca="1">IF(_xll.TM1RPTELISCONSOLIDATED($C$22,$C23),IF(_xll.TM1RPTELLEV($C$22,$C23)&lt;=3,_xll.TM1RPTELLEV($C$22,$C23),"D"),"N")</f>
        <v>1</v>
      </c>
      <c r="C23" s="8" t="s">
        <v>10</v>
      </c>
      <c r="D23" s="6">
        <f ca="1">_xll.DBRW($C$9,$E$14,$E$15,$E$16,$C23,$E$17,$D$10,D$21)</f>
        <v>1252046575.7123127</v>
      </c>
      <c r="E23" s="6">
        <f ca="1">_xll.DBRW($C$9,$E$14,$E$15,$E$16,$C23,$E$17,$D$10,E$21)</f>
        <v>302478989.60013288</v>
      </c>
      <c r="F23" s="6">
        <f ca="1">_xll.DBRW($C$9,$E$14,$E$15,$E$16,$C23,$E$17,$D$10,F$21)</f>
        <v>319400819.87691343</v>
      </c>
      <c r="G23" s="6">
        <f ca="1">_xll.DBRW($C$9,$E$14,$E$15,$E$16,$C23,$E$17,$D$10,G$21)</f>
        <v>314806455.46634227</v>
      </c>
      <c r="H23" s="6">
        <f ca="1">_xll.DBRW($C$9,$E$14,$E$15,$E$16,$C23,$E$17,$D$10,H$21)</f>
        <v>315360310.76892436</v>
      </c>
    </row>
    <row r="24" spans="1:8" ht="15" thickBot="1" x14ac:dyDescent="0.35">
      <c r="A24">
        <f ca="1">IF(_xll.TM1RPTELISCONSOLIDATED($C$22,$C24),IF(_xll.TM1RPTELLEV($C$22,$C24)&lt;=3,_xll.TM1RPTELLEV($C$22,$C24),"D"),"N")</f>
        <v>1</v>
      </c>
      <c r="C24" s="8" t="s">
        <v>11</v>
      </c>
      <c r="D24" s="6">
        <f ca="1">_xll.DBRW($C$9,$E$14,$E$15,$E$16,$C24,$E$17,$D$10,D$21)</f>
        <v>1116002356.9592402</v>
      </c>
      <c r="E24" s="6">
        <f ca="1">_xll.DBRW($C$9,$E$14,$E$15,$E$16,$C24,$E$17,$D$10,E$21)</f>
        <v>280278576.4739759</v>
      </c>
      <c r="F24" s="6">
        <f ca="1">_xll.DBRW($C$9,$E$14,$E$15,$E$16,$C24,$E$17,$D$10,F$21)</f>
        <v>279002785.44681644</v>
      </c>
      <c r="G24" s="6">
        <f ca="1">_xll.DBRW($C$9,$E$14,$E$15,$E$16,$C24,$E$17,$D$10,G$21)</f>
        <v>280046685.06661111</v>
      </c>
      <c r="H24" s="6">
        <f ca="1">_xll.DBRW($C$9,$E$14,$E$15,$E$16,$C24,$E$17,$D$10,H$21)</f>
        <v>276674309.97183615</v>
      </c>
    </row>
    <row r="25" spans="1:8" ht="15" thickTop="1" x14ac:dyDescent="0.3">
      <c r="A25">
        <f ca="1">IF(_xll.TM1RPTELISCONSOLIDATED($C$22,$C25),IF(_xll.TM1RPTELLEV($C$22,$C25)&lt;=3,_xll.TM1RPTELLEV($C$22,$C25),"D"),"N")</f>
        <v>0</v>
      </c>
      <c r="C25" s="9" t="s">
        <v>12</v>
      </c>
      <c r="D25" s="5">
        <f ca="1">_xll.DBRW($C$9,$E$14,$E$15,$E$16,$C25,$E$17,$D$10,D$21)</f>
        <v>1767398734.0584455</v>
      </c>
      <c r="E25" s="5">
        <f ca="1">_xll.DBRW($C$9,$E$14,$E$15,$E$16,$C25,$E$17,$D$10,E$21)</f>
        <v>424803040.04715598</v>
      </c>
      <c r="F25" s="5">
        <f ca="1">_xll.DBRW($C$9,$E$14,$E$15,$E$16,$C25,$E$17,$D$10,F$21)</f>
        <v>438828281.75329584</v>
      </c>
      <c r="G25" s="5">
        <f ca="1">_xll.DBRW($C$9,$E$14,$E$15,$E$16,$C25,$E$17,$D$10,G$21)</f>
        <v>457016869.48678041</v>
      </c>
      <c r="H25" s="5">
        <f ca="1">_xll.DBRW($C$9,$E$14,$E$15,$E$16,$C25,$E$17,$D$10,H$21)</f>
        <v>446750542.77121496</v>
      </c>
    </row>
    <row r="27" spans="1:8" x14ac:dyDescent="0.3">
      <c r="C27" s="10"/>
      <c r="D27" s="11" t="s">
        <v>17</v>
      </c>
    </row>
    <row r="28" spans="1:8" x14ac:dyDescent="0.3">
      <c r="A28">
        <f ca="1">IF(_xll.TM1RPTELISCONSOLIDATED($C$28,$C28),IF(_xll.TM1RPTELLEV($C$28,$C28)&lt;=3,_xll.TM1RPTELLEV($C$28,$C28),"D"),"N")</f>
        <v>1</v>
      </c>
      <c r="C28" s="8" t="str">
        <f ca="1">_xll.TM1RPTROW($D$9,"planning sample:plan_chart_of_accounts","Summary Reverse ChartOfAccounts")</f>
        <v>Revenue</v>
      </c>
      <c r="D28" s="6">
        <f ca="1">_xll.DBRW($D$9,$E$15,$E$16,$C28,$E$17,$D$18,D$21)</f>
        <v>256929111.196466</v>
      </c>
      <c r="E28" s="6">
        <f ca="1">_xll.DBRW($D$9,$E$15,$E$16,$C28,$E$17,$D$18,E$21)</f>
        <v>62449277.573762879</v>
      </c>
      <c r="F28" s="6">
        <f ca="1">_xll.DBRW($D$9,$E$15,$E$16,$C28,$E$17,$D$18,F$21)</f>
        <v>64491600.723477885</v>
      </c>
      <c r="G28" s="6">
        <f ca="1">_xll.DBRW($D$9,$E$15,$E$16,$C28,$E$17,$D$18,G$21)</f>
        <v>65331024.059510142</v>
      </c>
      <c r="H28" s="6">
        <f ca="1">_xll.DBRW($D$9,$E$15,$E$16,$C28,$E$17,$D$18,H$21)</f>
        <v>64657208.83971519</v>
      </c>
    </row>
    <row r="29" spans="1:8" x14ac:dyDescent="0.3">
      <c r="A29">
        <f ca="1">IF(_xll.TM1RPTELISCONSOLIDATED($C$28,$C29),IF(_xll.TM1RPTELLEV($C$28,$C29)&lt;=3,_xll.TM1RPTELLEV($C$28,$C29),"D"),"N")</f>
        <v>1</v>
      </c>
      <c r="C29" s="8" t="s">
        <v>10</v>
      </c>
      <c r="D29" s="6">
        <f ca="1">_xll.DBRW($D$9,$E$15,$E$16,$C29,$E$17,$D$18,D$21)</f>
        <v>63789278.023864716</v>
      </c>
      <c r="E29" s="6">
        <f ca="1">_xll.DBRW($D$9,$E$15,$E$16,$C29,$E$17,$D$18,E$21)</f>
        <v>15419017.053769346</v>
      </c>
      <c r="F29" s="6">
        <f ca="1">_xll.DBRW($D$9,$E$15,$E$16,$C29,$E$17,$D$18,F$21)</f>
        <v>16221058.273909584</v>
      </c>
      <c r="G29" s="6">
        <f ca="1">_xll.DBRW($D$9,$E$15,$E$16,$C29,$E$17,$D$18,G$21)</f>
        <v>16077278.366639148</v>
      </c>
      <c r="H29" s="6">
        <f ca="1">_xll.DBRW($D$9,$E$15,$E$16,$C29,$E$17,$D$18,H$21)</f>
        <v>16071924.329546638</v>
      </c>
    </row>
    <row r="30" spans="1:8" ht="15" thickBot="1" x14ac:dyDescent="0.35">
      <c r="A30">
        <f ca="1">IF(_xll.TM1RPTELISCONSOLIDATED($C$28,$C30),IF(_xll.TM1RPTELLEV($C$28,$C30)&lt;=3,_xll.TM1RPTELLEV($C$28,$C30),"D"),"N")</f>
        <v>1</v>
      </c>
      <c r="C30" s="8" t="s">
        <v>11</v>
      </c>
      <c r="D30" s="6">
        <f ca="1">_xll.DBRW($D$9,$E$15,$E$16,$C30,$E$17,$D$18,D$21)</f>
        <v>68436985.943228409</v>
      </c>
      <c r="E30" s="6">
        <f ca="1">_xll.DBRW($D$9,$E$15,$E$16,$C30,$E$17,$D$18,E$21)</f>
        <v>17210632.71575344</v>
      </c>
      <c r="F30" s="6">
        <f ca="1">_xll.DBRW($D$9,$E$15,$E$16,$C30,$E$17,$D$18,F$21)</f>
        <v>17122254.50207936</v>
      </c>
      <c r="G30" s="6">
        <f ca="1">_xll.DBRW($D$9,$E$15,$E$16,$C30,$E$17,$D$18,G$21)</f>
        <v>17122587.401352406</v>
      </c>
      <c r="H30" s="6">
        <f ca="1">_xll.DBRW($D$9,$E$15,$E$16,$C30,$E$17,$D$18,H$21)</f>
        <v>16981511.324043181</v>
      </c>
    </row>
    <row r="31" spans="1:8" ht="15" thickTop="1" x14ac:dyDescent="0.3">
      <c r="A31">
        <f ca="1">IF(_xll.TM1RPTELISCONSOLIDATED($C$28,$C31),IF(_xll.TM1RPTELLEV($C$28,$C31)&lt;=3,_xll.TM1RPTELLEV($C$28,$C31),"D"),"N")</f>
        <v>0</v>
      </c>
      <c r="C31" s="9" t="s">
        <v>12</v>
      </c>
      <c r="D31" s="5">
        <f ca="1">_xll.DBRW($D$9,$E$15,$E$16,$C31,$E$17,$D$18,D$21)</f>
        <v>124702847.22937304</v>
      </c>
      <c r="E31" s="5">
        <f ca="1">_xll.DBRW($D$9,$E$15,$E$16,$C31,$E$17,$D$18,E$21)</f>
        <v>29819627.804240074</v>
      </c>
      <c r="F31" s="5">
        <f ca="1">_xll.DBRW($D$9,$E$15,$E$16,$C31,$E$17,$D$18,F$21)</f>
        <v>31148287.947488938</v>
      </c>
      <c r="G31" s="5">
        <f ca="1">_xll.DBRW($D$9,$E$15,$E$16,$C31,$E$17,$D$18,G$21)</f>
        <v>32131158.291518573</v>
      </c>
      <c r="H31" s="5">
        <f ca="1">_xll.DBRW($D$9,$E$15,$E$16,$C31,$E$17,$D$18,H$21)</f>
        <v>31603773.186125383</v>
      </c>
    </row>
    <row r="33" spans="1:8" x14ac:dyDescent="0.3">
      <c r="D33" s="11" t="s">
        <v>18</v>
      </c>
    </row>
    <row r="34" spans="1:8" x14ac:dyDescent="0.3">
      <c r="A34">
        <f ca="1">IF(_xll.TM1RPTELISCONSOLIDATED($C$34,$C34),IF(_xll.TM1RPTELLEV($C$34,$C34)&lt;=3,_xll.TM1RPTELLEV($C$34,$C34),"D"),"N")</f>
        <v>1</v>
      </c>
      <c r="C34" s="8" t="str">
        <f ca="1">_xll.TM1RPTROW($E$9,"planning sample:plan_chart_of_accounts","Summary Reverse ChartOfAccounts")</f>
        <v>Revenue</v>
      </c>
      <c r="D34" s="6">
        <f ca="1">_xll.DBRW($E$9,$E$15,$E$16,$C34,$E$17,$D$19,D$21)</f>
        <v>5071835752.3626862</v>
      </c>
      <c r="E34" s="6">
        <f ca="1">_xll.DBRW($E$9,$E$15,$E$16,$C34,$E$17,$D$19,E$21)</f>
        <v>1233984255.5360923</v>
      </c>
      <c r="F34" s="6">
        <f ca="1">_xll.DBRW($E$9,$E$15,$E$16,$C34,$E$17,$D$19,F$21)</f>
        <v>1272659948.7559309</v>
      </c>
      <c r="G34" s="6">
        <f ca="1">_xll.DBRW($E$9,$E$15,$E$16,$C34,$E$17,$D$19,G$21)</f>
        <v>1290628466.537318</v>
      </c>
      <c r="H34" s="6">
        <f ca="1">_xll.DBRW($E$9,$E$15,$E$16,$C34,$E$17,$D$19,H$21)</f>
        <v>1274563081.5333447</v>
      </c>
    </row>
    <row r="35" spans="1:8" x14ac:dyDescent="0.3">
      <c r="A35">
        <f ca="1">IF(_xll.TM1RPTELISCONSOLIDATED($C$34,$C35),IF(_xll.TM1RPTELLEV($C$34,$C35)&lt;=3,_xll.TM1RPTELLEV($C$34,$C35),"D"),"N")</f>
        <v>1</v>
      </c>
      <c r="C35" s="8" t="s">
        <v>10</v>
      </c>
      <c r="D35" s="6">
        <f ca="1">_xll.DBRW($E$9,$E$15,$E$16,$C35,$E$17,$D$19,D$21)</f>
        <v>3005795488.0659509</v>
      </c>
      <c r="E35" s="6">
        <f ca="1">_xll.DBRW($E$9,$E$15,$E$16,$C35,$E$17,$D$19,E$21)</f>
        <v>1887733168.9674075</v>
      </c>
      <c r="F35" s="6">
        <f ca="1">_xll.DBRW($E$9,$E$15,$E$16,$C35,$E$17,$D$19,F$21)</f>
        <v>376075841.39090103</v>
      </c>
      <c r="G35" s="6">
        <f ca="1">_xll.DBRW($E$9,$E$15,$E$16,$C35,$E$17,$D$19,G$21)</f>
        <v>370661940.15455329</v>
      </c>
      <c r="H35" s="6">
        <f ca="1">_xll.DBRW($E$9,$E$15,$E$16,$C35,$E$17,$D$19,H$21)</f>
        <v>371324537.55308926</v>
      </c>
    </row>
    <row r="36" spans="1:8" ht="15" thickBot="1" x14ac:dyDescent="0.35">
      <c r="A36">
        <f ca="1">IF(_xll.TM1RPTELISCONSOLIDATED($C$34,$C36),IF(_xll.TM1RPTELLEV($C$34,$C36)&lt;=3,_xll.TM1RPTELLEV($C$34,$C36),"D"),"N")</f>
        <v>1</v>
      </c>
      <c r="C36" s="8" t="s">
        <v>11</v>
      </c>
      <c r="D36" s="6">
        <f ca="1">_xll.DBRW($E$9,$E$15,$E$16,$C36,$E$17,$D$19,D$21)</f>
        <v>2318282321.3126745</v>
      </c>
      <c r="E36" s="6">
        <f ca="1">_xll.DBRW($E$9,$E$15,$E$16,$C36,$E$17,$D$19,E$21)</f>
        <v>1266420350.8722334</v>
      </c>
      <c r="F36" s="6">
        <f ca="1">_xll.DBRW($E$9,$E$15,$E$16,$C36,$E$17,$D$19,F$21)</f>
        <v>350812573.49313176</v>
      </c>
      <c r="G36" s="6">
        <f ca="1">_xll.DBRW($E$9,$E$15,$E$16,$C36,$E$17,$D$19,G$21)</f>
        <v>350737443.61798191</v>
      </c>
      <c r="H36" s="6">
        <f ca="1">_xll.DBRW($E$9,$E$15,$E$16,$C36,$E$17,$D$19,H$21)</f>
        <v>350311953.32932949</v>
      </c>
    </row>
    <row r="37" spans="1:8" ht="15" thickTop="1" x14ac:dyDescent="0.3">
      <c r="A37">
        <f ca="1">IF(_xll.TM1RPTELISCONSOLIDATED($C$34,$C37),IF(_xll.TM1RPTELLEV($C$34,$C37)&lt;=3,_xll.TM1RPTELLEV($C$34,$C37),"D"),"N")</f>
        <v>0</v>
      </c>
      <c r="C37" s="9" t="s">
        <v>12</v>
      </c>
      <c r="D37" s="5">
        <f ca="1">_xll.DBRW($E$9,$E$15,$E$16,$C37,$E$17,$D$19,D$21)</f>
        <v>-252242057.01594359</v>
      </c>
      <c r="E37" s="5">
        <f ca="1">_xll.DBRW($E$9,$E$15,$E$16,$C37,$E$17,$D$19,E$21)</f>
        <v>-1920169264.3035486</v>
      </c>
      <c r="F37" s="5">
        <f ca="1">_xll.DBRW($E$9,$E$15,$E$16,$C37,$E$17,$D$19,F$21)</f>
        <v>545771533.87189889</v>
      </c>
      <c r="G37" s="5">
        <f ca="1">_xll.DBRW($E$9,$E$15,$E$16,$C37,$E$17,$D$19,G$21)</f>
        <v>569229082.76478267</v>
      </c>
      <c r="H37" s="5">
        <f ca="1">_xll.DBRW($E$9,$E$15,$E$16,$C37,$E$17,$D$19,H$21)</f>
        <v>552926590.65092623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Sheet1!TM1RPTDATARNG1</vt:lpstr>
      <vt:lpstr>Sheet1!TM1RPTDATARNGARPT1</vt:lpstr>
      <vt:lpstr>Sheet1!TM1RPTDATARNGARPT2</vt:lpstr>
      <vt:lpstr>Sheet1!TM1RPTFMTIDCOL</vt:lpstr>
      <vt:lpstr>Sheet1!TM1RPTFMTRNG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2015-04-21T16:49:31Z</dcterms:created>
  <dcterms:modified xsi:type="dcterms:W3CDTF">2015-04-21T22:02:10Z</dcterms:modified>
</cp:coreProperties>
</file>